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D:\OBMigra\2023\Relatórios\Anual\Consolidado\"/>
    </mc:Choice>
  </mc:AlternateContent>
  <xr:revisionPtr revIDLastSave="0" documentId="8_{40CD8B94-20FD-4A16-86E2-7D88A4E7DE09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MRE" sheetId="8" r:id="rId1"/>
    <sheet name="STI" sheetId="2" r:id="rId2"/>
    <sheet name="SISMIGRA" sheetId="1" r:id="rId3"/>
    <sheet name="SOLIC_REFÚGIO" sheetId="3" r:id="rId4"/>
    <sheet name="CGIL" sheetId="6" r:id="rId5"/>
    <sheet name="CTPS_CAGED" sheetId="5" r:id="rId6"/>
    <sheet name="BACEN" sheetId="9" r:id="rId7"/>
  </sheets>
  <definedNames>
    <definedName name="_xlnm._FilterDatabase" localSheetId="4" hidden="1">CGIL!$J$31:$J$154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4" i="3" l="1"/>
  <c r="G104" i="3"/>
  <c r="C104" i="3"/>
  <c r="K103" i="3"/>
  <c r="G103" i="3"/>
  <c r="C103" i="3"/>
  <c r="K102" i="3"/>
  <c r="G102" i="3"/>
  <c r="C102" i="3"/>
  <c r="K101" i="3"/>
  <c r="G101" i="3"/>
  <c r="C101" i="3"/>
  <c r="K100" i="3"/>
  <c r="G100" i="3"/>
  <c r="C100" i="3"/>
  <c r="K99" i="3"/>
  <c r="G99" i="3"/>
  <c r="C99" i="3"/>
  <c r="K98" i="3"/>
  <c r="G98" i="3"/>
  <c r="C98" i="3"/>
  <c r="K97" i="3"/>
  <c r="G97" i="3"/>
  <c r="C97" i="3"/>
  <c r="K96" i="3"/>
  <c r="G96" i="3"/>
  <c r="C96" i="3"/>
  <c r="K95" i="3"/>
  <c r="G95" i="3"/>
  <c r="C95" i="3"/>
  <c r="K94" i="3"/>
  <c r="G94" i="3"/>
  <c r="C94" i="3"/>
  <c r="K93" i="3"/>
  <c r="G93" i="3"/>
  <c r="C93" i="3"/>
  <c r="K92" i="3"/>
  <c r="G92" i="3"/>
  <c r="C92" i="3"/>
  <c r="K91" i="3"/>
  <c r="G91" i="3"/>
  <c r="C91" i="3"/>
  <c r="K90" i="3"/>
  <c r="G90" i="3"/>
  <c r="C90" i="3"/>
  <c r="K89" i="3"/>
  <c r="G89" i="3"/>
  <c r="C89" i="3"/>
  <c r="K88" i="3"/>
  <c r="G88" i="3"/>
  <c r="C88" i="3"/>
  <c r="K87" i="3"/>
  <c r="G87" i="3"/>
  <c r="C87" i="3"/>
  <c r="K86" i="3"/>
  <c r="G86" i="3"/>
  <c r="C86" i="3"/>
  <c r="K85" i="3"/>
  <c r="G85" i="3"/>
  <c r="C85" i="3"/>
  <c r="K84" i="3"/>
  <c r="G84" i="3"/>
  <c r="C84" i="3"/>
  <c r="N83" i="3"/>
  <c r="M83" i="3"/>
  <c r="L83" i="3"/>
  <c r="K83" i="3"/>
  <c r="J83" i="3"/>
  <c r="I83" i="3"/>
  <c r="H83" i="3"/>
  <c r="G83" i="3"/>
  <c r="F83" i="3"/>
  <c r="E83" i="3"/>
  <c r="D83" i="3"/>
  <c r="C83" i="3"/>
  <c r="K75" i="3"/>
  <c r="G75" i="3"/>
  <c r="C75" i="3"/>
  <c r="K74" i="3"/>
  <c r="G74" i="3"/>
  <c r="C74" i="3"/>
  <c r="K73" i="3"/>
  <c r="G73" i="3"/>
  <c r="C73" i="3"/>
  <c r="K72" i="3"/>
  <c r="G72" i="3"/>
  <c r="C72" i="3"/>
  <c r="K71" i="3"/>
  <c r="G71" i="3"/>
  <c r="C71" i="3"/>
  <c r="K70" i="3"/>
  <c r="G70" i="3"/>
  <c r="C70" i="3"/>
  <c r="K69" i="3"/>
  <c r="G69" i="3"/>
  <c r="C69" i="3"/>
  <c r="K68" i="3"/>
  <c r="G68" i="3"/>
  <c r="C68" i="3"/>
  <c r="K67" i="3"/>
  <c r="G67" i="3"/>
  <c r="C67" i="3"/>
  <c r="K66" i="3"/>
  <c r="G66" i="3"/>
  <c r="C66" i="3"/>
  <c r="K65" i="3"/>
  <c r="G65" i="3"/>
  <c r="C65" i="3"/>
  <c r="K64" i="3"/>
  <c r="G64" i="3"/>
  <c r="C64" i="3"/>
  <c r="K63" i="3"/>
  <c r="G63" i="3"/>
  <c r="C63" i="3"/>
  <c r="K62" i="3"/>
  <c r="G62" i="3"/>
  <c r="C62" i="3"/>
  <c r="K61" i="3"/>
  <c r="G61" i="3"/>
  <c r="C61" i="3"/>
  <c r="K60" i="3"/>
  <c r="G60" i="3"/>
  <c r="C60" i="3"/>
  <c r="K59" i="3"/>
  <c r="G59" i="3"/>
  <c r="C59" i="3"/>
  <c r="K58" i="3"/>
  <c r="G58" i="3"/>
  <c r="C58" i="3"/>
  <c r="K57" i="3"/>
  <c r="G57" i="3"/>
  <c r="C57" i="3"/>
  <c r="K56" i="3"/>
  <c r="G56" i="3"/>
  <c r="C56" i="3"/>
  <c r="K55" i="3"/>
  <c r="G55" i="3"/>
  <c r="C55" i="3"/>
  <c r="K54" i="3"/>
  <c r="G54" i="3"/>
  <c r="C54" i="3"/>
  <c r="K53" i="3"/>
  <c r="G53" i="3"/>
  <c r="C53" i="3"/>
  <c r="K52" i="3"/>
  <c r="G52" i="3"/>
  <c r="C52" i="3"/>
  <c r="K51" i="3"/>
  <c r="G51" i="3"/>
  <c r="C51" i="3"/>
  <c r="K50" i="3"/>
  <c r="G50" i="3"/>
  <c r="C50" i="3"/>
  <c r="K49" i="3"/>
  <c r="G49" i="3"/>
  <c r="C49" i="3"/>
  <c r="K48" i="3"/>
  <c r="G48" i="3"/>
  <c r="C48" i="3"/>
  <c r="K47" i="3"/>
  <c r="G47" i="3"/>
  <c r="C47" i="3"/>
  <c r="K46" i="3"/>
  <c r="G46" i="3"/>
  <c r="C46" i="3"/>
  <c r="K45" i="3"/>
  <c r="G45" i="3"/>
  <c r="C45" i="3"/>
  <c r="K44" i="3"/>
  <c r="G44" i="3"/>
  <c r="C44" i="3"/>
  <c r="K43" i="3"/>
  <c r="G43" i="3"/>
  <c r="C43" i="3"/>
  <c r="K35" i="3"/>
  <c r="G35" i="3"/>
  <c r="C35" i="3"/>
  <c r="K34" i="3"/>
  <c r="G34" i="3"/>
  <c r="C34" i="3"/>
  <c r="K33" i="3"/>
  <c r="G33" i="3"/>
  <c r="C33" i="3"/>
  <c r="K32" i="3"/>
  <c r="G32" i="3"/>
  <c r="C32" i="3"/>
  <c r="K31" i="3"/>
  <c r="G31" i="3"/>
  <c r="C31" i="3"/>
  <c r="K30" i="3"/>
  <c r="G30" i="3"/>
  <c r="C30" i="3"/>
  <c r="K29" i="3"/>
  <c r="G29" i="3"/>
  <c r="C29" i="3"/>
  <c r="N28" i="3"/>
  <c r="M28" i="3"/>
  <c r="L28" i="3"/>
  <c r="K28" i="3"/>
  <c r="J28" i="3"/>
  <c r="I28" i="3"/>
  <c r="H28" i="3"/>
  <c r="G28" i="3"/>
  <c r="F28" i="3"/>
  <c r="E28" i="3"/>
  <c r="D28" i="3"/>
  <c r="C28" i="3"/>
  <c r="K20" i="3"/>
  <c r="G20" i="3"/>
  <c r="C20" i="3"/>
  <c r="K19" i="3"/>
  <c r="G19" i="3"/>
  <c r="C19" i="3"/>
  <c r="K18" i="3"/>
  <c r="G18" i="3"/>
  <c r="C18" i="3"/>
  <c r="K17" i="3"/>
  <c r="G17" i="3"/>
  <c r="C17" i="3"/>
  <c r="K16" i="3"/>
  <c r="G16" i="3"/>
  <c r="C16" i="3"/>
  <c r="K15" i="3"/>
  <c r="G15" i="3"/>
  <c r="C15" i="3"/>
  <c r="K14" i="3"/>
  <c r="G14" i="3"/>
  <c r="C14" i="3"/>
  <c r="K13" i="3"/>
  <c r="G13" i="3"/>
  <c r="C13" i="3"/>
  <c r="K12" i="3"/>
  <c r="G12" i="3"/>
  <c r="C12" i="3"/>
  <c r="K11" i="3"/>
  <c r="G11" i="3"/>
  <c r="C11" i="3"/>
  <c r="K10" i="3"/>
  <c r="G10" i="3"/>
  <c r="C10" i="3"/>
  <c r="K9" i="3"/>
  <c r="G9" i="3"/>
  <c r="C9" i="3"/>
  <c r="K8" i="3"/>
  <c r="G8" i="3"/>
  <c r="C8" i="3"/>
  <c r="K7" i="3"/>
  <c r="G7" i="3"/>
  <c r="C7" i="3"/>
  <c r="N6" i="3"/>
  <c r="M6" i="3"/>
  <c r="L6" i="3"/>
  <c r="K6" i="3"/>
  <c r="J6" i="3"/>
  <c r="I6" i="3"/>
  <c r="H6" i="3"/>
  <c r="G6" i="3"/>
  <c r="F6" i="3"/>
  <c r="E6" i="3"/>
  <c r="D6" i="3"/>
  <c r="C6" i="3"/>
  <c r="C62" i="6"/>
  <c r="C61" i="6"/>
  <c r="C60" i="6"/>
  <c r="C59" i="6"/>
  <c r="C58" i="6"/>
  <c r="C57" i="6"/>
  <c r="C56" i="6"/>
  <c r="C55" i="6"/>
  <c r="C54" i="6"/>
  <c r="C53" i="6"/>
  <c r="C52" i="6"/>
  <c r="C51" i="6"/>
  <c r="J5" i="9"/>
  <c r="I5" i="9"/>
  <c r="H5" i="9"/>
  <c r="E5" i="9"/>
  <c r="D5" i="9"/>
  <c r="C5" i="9"/>
  <c r="K73" i="2"/>
  <c r="H73" i="2"/>
  <c r="E73" i="2"/>
  <c r="K72" i="2"/>
  <c r="H72" i="2"/>
  <c r="E72" i="2"/>
  <c r="K71" i="2"/>
  <c r="H71" i="2"/>
  <c r="E71" i="2"/>
  <c r="K70" i="2"/>
  <c r="H70" i="2"/>
  <c r="E70" i="2"/>
  <c r="J69" i="2"/>
  <c r="I69" i="2"/>
  <c r="K69" i="2"/>
  <c r="H69" i="2"/>
  <c r="G69" i="2"/>
  <c r="F69" i="2"/>
  <c r="D69" i="2"/>
  <c r="C69" i="2"/>
  <c r="E69" i="2"/>
  <c r="K68" i="2"/>
  <c r="H68" i="2"/>
  <c r="E68" i="2"/>
  <c r="K67" i="2"/>
  <c r="H67" i="2"/>
  <c r="E67" i="2"/>
  <c r="K66" i="2"/>
  <c r="H66" i="2"/>
  <c r="E66" i="2"/>
  <c r="J65" i="2"/>
  <c r="K65" i="2"/>
  <c r="I65" i="2"/>
  <c r="G65" i="2"/>
  <c r="F65" i="2"/>
  <c r="H65" i="2"/>
  <c r="D65" i="2"/>
  <c r="C65" i="2"/>
  <c r="E65" i="2"/>
  <c r="K64" i="2"/>
  <c r="H64" i="2"/>
  <c r="E64" i="2"/>
  <c r="K63" i="2"/>
  <c r="H63" i="2"/>
  <c r="E63" i="2"/>
  <c r="K62" i="2"/>
  <c r="H62" i="2"/>
  <c r="E62" i="2"/>
  <c r="K61" i="2"/>
  <c r="H61" i="2"/>
  <c r="E61" i="2"/>
  <c r="J60" i="2"/>
  <c r="I60" i="2"/>
  <c r="K60" i="2"/>
  <c r="G60" i="2"/>
  <c r="H60" i="2"/>
  <c r="F60" i="2"/>
  <c r="D60" i="2"/>
  <c r="C60" i="2"/>
  <c r="E60" i="2"/>
  <c r="K59" i="2"/>
  <c r="H59" i="2"/>
  <c r="E59" i="2"/>
  <c r="K58" i="2"/>
  <c r="H58" i="2"/>
  <c r="E58" i="2"/>
  <c r="K57" i="2"/>
  <c r="H57" i="2"/>
  <c r="E57" i="2"/>
  <c r="K56" i="2"/>
  <c r="H56" i="2"/>
  <c r="E56" i="2"/>
  <c r="K55" i="2"/>
  <c r="H55" i="2"/>
  <c r="E55" i="2"/>
  <c r="K54" i="2"/>
  <c r="H54" i="2"/>
  <c r="E54" i="2"/>
  <c r="K53" i="2"/>
  <c r="H53" i="2"/>
  <c r="E53" i="2"/>
  <c r="K52" i="2"/>
  <c r="H52" i="2"/>
  <c r="E52" i="2"/>
  <c r="K51" i="2"/>
  <c r="H51" i="2"/>
  <c r="E51" i="2"/>
  <c r="K50" i="2"/>
  <c r="J50" i="2"/>
  <c r="I50" i="2"/>
  <c r="G50" i="2"/>
  <c r="F50" i="2"/>
  <c r="H50" i="2"/>
  <c r="D50" i="2"/>
  <c r="D41" i="2"/>
  <c r="C50" i="2"/>
  <c r="C41" i="2"/>
  <c r="E41" i="2"/>
  <c r="K49" i="2"/>
  <c r="H49" i="2"/>
  <c r="E49" i="2"/>
  <c r="K48" i="2"/>
  <c r="H48" i="2"/>
  <c r="E48" i="2"/>
  <c r="K47" i="2"/>
  <c r="H47" i="2"/>
  <c r="E47" i="2"/>
  <c r="K46" i="2"/>
  <c r="H46" i="2"/>
  <c r="E46" i="2"/>
  <c r="K45" i="2"/>
  <c r="H45" i="2"/>
  <c r="E45" i="2"/>
  <c r="K44" i="2"/>
  <c r="H44" i="2"/>
  <c r="E44" i="2"/>
  <c r="K43" i="2"/>
  <c r="H43" i="2"/>
  <c r="E43" i="2"/>
  <c r="J42" i="2"/>
  <c r="I42" i="2"/>
  <c r="I41" i="2"/>
  <c r="K41" i="2"/>
  <c r="G42" i="2"/>
  <c r="G41" i="2"/>
  <c r="F42" i="2"/>
  <c r="H42" i="2"/>
  <c r="D42" i="2"/>
  <c r="C42" i="2"/>
  <c r="E42" i="2"/>
  <c r="J41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K25" i="2"/>
  <c r="H25" i="2"/>
  <c r="E25" i="2"/>
  <c r="K24" i="2"/>
  <c r="H24" i="2"/>
  <c r="E24" i="2"/>
  <c r="K23" i="2"/>
  <c r="K22" i="2"/>
  <c r="H23" i="2"/>
  <c r="H22" i="2"/>
  <c r="E23" i="2"/>
  <c r="E22" i="2"/>
  <c r="J22" i="2"/>
  <c r="I22" i="2"/>
  <c r="G22" i="2"/>
  <c r="F22" i="2"/>
  <c r="D22" i="2"/>
  <c r="C22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H9" i="2"/>
  <c r="E9" i="2"/>
  <c r="K8" i="2"/>
  <c r="H8" i="2"/>
  <c r="E8" i="2"/>
  <c r="K7" i="2"/>
  <c r="K6" i="2"/>
  <c r="H7" i="2"/>
  <c r="H6" i="2"/>
  <c r="E7" i="2"/>
  <c r="J6" i="2"/>
  <c r="I6" i="2"/>
  <c r="G6" i="2"/>
  <c r="F6" i="2"/>
  <c r="E6" i="2"/>
  <c r="D6" i="2"/>
  <c r="C6" i="2"/>
  <c r="I123" i="1"/>
  <c r="F123" i="1"/>
  <c r="C123" i="1"/>
  <c r="I122" i="1"/>
  <c r="F122" i="1"/>
  <c r="C122" i="1"/>
  <c r="I121" i="1"/>
  <c r="F121" i="1"/>
  <c r="C121" i="1"/>
  <c r="I120" i="1"/>
  <c r="F120" i="1"/>
  <c r="C120" i="1"/>
  <c r="I119" i="1"/>
  <c r="F119" i="1"/>
  <c r="C119" i="1"/>
  <c r="I118" i="1"/>
  <c r="F118" i="1"/>
  <c r="C118" i="1"/>
  <c r="I117" i="1"/>
  <c r="F117" i="1"/>
  <c r="C117" i="1"/>
  <c r="I116" i="1"/>
  <c r="F116" i="1"/>
  <c r="C116" i="1"/>
  <c r="I115" i="1"/>
  <c r="F115" i="1"/>
  <c r="C115" i="1"/>
  <c r="I114" i="1"/>
  <c r="F114" i="1"/>
  <c r="C114" i="1"/>
  <c r="I113" i="1"/>
  <c r="I112" i="1"/>
  <c r="F113" i="1"/>
  <c r="F112" i="1"/>
  <c r="C113" i="1"/>
  <c r="C112" i="1"/>
  <c r="K112" i="1"/>
  <c r="J112" i="1"/>
  <c r="H112" i="1"/>
  <c r="G112" i="1"/>
  <c r="E112" i="1"/>
  <c r="D112" i="1"/>
  <c r="I104" i="1"/>
  <c r="F104" i="1"/>
  <c r="C104" i="1"/>
  <c r="I103" i="1"/>
  <c r="F103" i="1"/>
  <c r="C103" i="1"/>
  <c r="I102" i="1"/>
  <c r="F102" i="1"/>
  <c r="C102" i="1"/>
  <c r="I101" i="1"/>
  <c r="F101" i="1"/>
  <c r="C101" i="1"/>
  <c r="I100" i="1"/>
  <c r="I99" i="1"/>
  <c r="F100" i="1"/>
  <c r="F99" i="1"/>
  <c r="C100" i="1"/>
  <c r="C99" i="1"/>
  <c r="K99" i="1"/>
  <c r="J99" i="1"/>
  <c r="H99" i="1"/>
  <c r="G99" i="1"/>
  <c r="E99" i="1"/>
  <c r="D99" i="1"/>
  <c r="I98" i="1"/>
  <c r="F98" i="1"/>
  <c r="C98" i="1"/>
  <c r="I97" i="1"/>
  <c r="I95" i="1"/>
  <c r="F97" i="1"/>
  <c r="F95" i="1"/>
  <c r="C97" i="1"/>
  <c r="C95" i="1"/>
  <c r="I96" i="1"/>
  <c r="F96" i="1"/>
  <c r="C96" i="1"/>
  <c r="K95" i="1"/>
  <c r="J95" i="1"/>
  <c r="H95" i="1"/>
  <c r="G95" i="1"/>
  <c r="E95" i="1"/>
  <c r="D95" i="1"/>
  <c r="I94" i="1"/>
  <c r="F94" i="1"/>
  <c r="C94" i="1"/>
  <c r="I93" i="1"/>
  <c r="F93" i="1"/>
  <c r="C93" i="1"/>
  <c r="I92" i="1"/>
  <c r="F92" i="1"/>
  <c r="C92" i="1"/>
  <c r="I91" i="1"/>
  <c r="I90" i="1"/>
  <c r="F91" i="1"/>
  <c r="F90" i="1"/>
  <c r="C91" i="1"/>
  <c r="C90" i="1"/>
  <c r="K90" i="1"/>
  <c r="J90" i="1"/>
  <c r="H90" i="1"/>
  <c r="G90" i="1"/>
  <c r="E90" i="1"/>
  <c r="D90" i="1"/>
  <c r="I89" i="1"/>
  <c r="F89" i="1"/>
  <c r="C89" i="1"/>
  <c r="I88" i="1"/>
  <c r="F88" i="1"/>
  <c r="C88" i="1"/>
  <c r="I87" i="1"/>
  <c r="I80" i="1"/>
  <c r="F87" i="1"/>
  <c r="C87" i="1"/>
  <c r="I86" i="1"/>
  <c r="F86" i="1"/>
  <c r="C86" i="1"/>
  <c r="I85" i="1"/>
  <c r="F85" i="1"/>
  <c r="C85" i="1"/>
  <c r="I84" i="1"/>
  <c r="F84" i="1"/>
  <c r="C84" i="1"/>
  <c r="I83" i="1"/>
  <c r="F83" i="1"/>
  <c r="C83" i="1"/>
  <c r="C80" i="1"/>
  <c r="I82" i="1"/>
  <c r="F82" i="1"/>
  <c r="F80" i="1"/>
  <c r="C82" i="1"/>
  <c r="I81" i="1"/>
  <c r="F81" i="1"/>
  <c r="C81" i="1"/>
  <c r="K80" i="1"/>
  <c r="K71" i="1"/>
  <c r="J80" i="1"/>
  <c r="J71" i="1"/>
  <c r="H80" i="1"/>
  <c r="H71" i="1"/>
  <c r="G80" i="1"/>
  <c r="E80" i="1"/>
  <c r="D80" i="1"/>
  <c r="D71" i="1"/>
  <c r="I79" i="1"/>
  <c r="F79" i="1"/>
  <c r="C79" i="1"/>
  <c r="I78" i="1"/>
  <c r="F78" i="1"/>
  <c r="C78" i="1"/>
  <c r="I77" i="1"/>
  <c r="F77" i="1"/>
  <c r="C77" i="1"/>
  <c r="I76" i="1"/>
  <c r="F76" i="1"/>
  <c r="C76" i="1"/>
  <c r="I75" i="1"/>
  <c r="F75" i="1"/>
  <c r="C75" i="1"/>
  <c r="I74" i="1"/>
  <c r="F74" i="1"/>
  <c r="C74" i="1"/>
  <c r="C72" i="1"/>
  <c r="I73" i="1"/>
  <c r="I72" i="1"/>
  <c r="I71" i="1"/>
  <c r="F73" i="1"/>
  <c r="C73" i="1"/>
  <c r="K72" i="1"/>
  <c r="J72" i="1"/>
  <c r="H72" i="1"/>
  <c r="G72" i="1"/>
  <c r="F72" i="1"/>
  <c r="E72" i="1"/>
  <c r="E71" i="1"/>
  <c r="D72" i="1"/>
  <c r="G71" i="1"/>
  <c r="I64" i="1"/>
  <c r="F64" i="1"/>
  <c r="C64" i="1"/>
  <c r="I63" i="1"/>
  <c r="F63" i="1"/>
  <c r="C63" i="1"/>
  <c r="I62" i="1"/>
  <c r="F62" i="1"/>
  <c r="C62" i="1"/>
  <c r="I61" i="1"/>
  <c r="F61" i="1"/>
  <c r="C61" i="1"/>
  <c r="C58" i="1"/>
  <c r="I60" i="1"/>
  <c r="F60" i="1"/>
  <c r="C60" i="1"/>
  <c r="I59" i="1"/>
  <c r="I58" i="1"/>
  <c r="F59" i="1"/>
  <c r="F58" i="1"/>
  <c r="C59" i="1"/>
  <c r="K58" i="1"/>
  <c r="J58" i="1"/>
  <c r="H58" i="1"/>
  <c r="G58" i="1"/>
  <c r="E58" i="1"/>
  <c r="D58" i="1"/>
  <c r="I41" i="1"/>
  <c r="F41" i="1"/>
  <c r="C41" i="1"/>
  <c r="I40" i="1"/>
  <c r="F40" i="1"/>
  <c r="C40" i="1"/>
  <c r="I50" i="1"/>
  <c r="F50" i="1"/>
  <c r="C50" i="1"/>
  <c r="I49" i="1"/>
  <c r="F49" i="1"/>
  <c r="C49" i="1"/>
  <c r="I47" i="1"/>
  <c r="F47" i="1"/>
  <c r="C47" i="1"/>
  <c r="I46" i="1"/>
  <c r="F46" i="1"/>
  <c r="C46" i="1"/>
  <c r="I45" i="1"/>
  <c r="F45" i="1"/>
  <c r="C45" i="1"/>
  <c r="I43" i="1"/>
  <c r="F43" i="1"/>
  <c r="C43" i="1"/>
  <c r="I42" i="1"/>
  <c r="F42" i="1"/>
  <c r="C42" i="1"/>
  <c r="I44" i="1"/>
  <c r="F44" i="1"/>
  <c r="C44" i="1"/>
  <c r="I48" i="1"/>
  <c r="I39" i="1"/>
  <c r="F48" i="1"/>
  <c r="F39" i="1"/>
  <c r="C48" i="1"/>
  <c r="C39" i="1"/>
  <c r="K39" i="1"/>
  <c r="J39" i="1"/>
  <c r="H39" i="1"/>
  <c r="G39" i="1"/>
  <c r="E39" i="1"/>
  <c r="D39" i="1"/>
  <c r="F20" i="1"/>
  <c r="E20" i="1"/>
  <c r="D20" i="1"/>
  <c r="I10" i="1"/>
  <c r="F10" i="1"/>
  <c r="C10" i="1"/>
  <c r="I9" i="1"/>
  <c r="F9" i="1"/>
  <c r="C9" i="1"/>
  <c r="I8" i="1"/>
  <c r="F8" i="1"/>
  <c r="C8" i="1"/>
  <c r="I7" i="1"/>
  <c r="I6" i="1"/>
  <c r="F7" i="1"/>
  <c r="F6" i="1"/>
  <c r="C7" i="1"/>
  <c r="C6" i="1"/>
  <c r="K6" i="1"/>
  <c r="J6" i="1"/>
  <c r="H6" i="1"/>
  <c r="G6" i="1"/>
  <c r="E6" i="1"/>
  <c r="D6" i="1"/>
  <c r="E50" i="2"/>
  <c r="F41" i="2"/>
  <c r="H41" i="2"/>
  <c r="K42" i="2"/>
  <c r="F71" i="1"/>
  <c r="C71" i="1"/>
</calcChain>
</file>

<file path=xl/sharedStrings.xml><?xml version="1.0" encoding="utf-8"?>
<sst xmlns="http://schemas.openxmlformats.org/spreadsheetml/2006/main" count="1362" uniqueCount="382">
  <si>
    <t>Classificação</t>
  </si>
  <si>
    <t>Total</t>
  </si>
  <si>
    <t>Temporário</t>
  </si>
  <si>
    <t>Fronteiriço</t>
  </si>
  <si>
    <t>Outros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</si>
  <si>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</si>
  <si>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</si>
  <si>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</si>
  <si>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</si>
  <si>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</si>
  <si>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</si>
  <si>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</si>
  <si>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</si>
  <si>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</si>
  <si>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</si>
  <si>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</si>
  <si>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</si>
  <si>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</si>
  <si>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</si>
  <si>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</si>
  <si>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</si>
  <si>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</si>
  <si>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</si>
  <si>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</si>
  <si>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</si>
  <si>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</si>
  <si>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</si>
  <si>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</si>
  <si>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</si>
  <si>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</si>
  <si>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</si>
  <si>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</si>
  <si>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</si>
  <si>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</si>
  <si>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</si>
  <si>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</si>
  <si>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</si>
  <si>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</si>
  <si>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</si>
  <si>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</si>
  <si>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</si>
  <si>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</si>
  <si>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</si>
  <si>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</si>
  <si>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</si>
  <si>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</si>
  <si>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</si>
  <si>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OUTROS PAÍSES</t>
  </si>
  <si>
    <t>Brasil, Grandes Regiões e UFs</t>
  </si>
  <si>
    <t>Brasil</t>
  </si>
  <si>
    <t>Escolaridade</t>
  </si>
  <si>
    <t>Analfabeto</t>
  </si>
  <si>
    <t>Fundamental incompleto</t>
  </si>
  <si>
    <t>Fundamental completo</t>
  </si>
  <si>
    <t>Médio incompleto</t>
  </si>
  <si>
    <t>Médio completo</t>
  </si>
  <si>
    <t>Superior incompleto</t>
  </si>
  <si>
    <t>Superior completo</t>
  </si>
  <si>
    <t>menos de 20 anos</t>
  </si>
  <si>
    <t>de 20 a menos de 40 anos</t>
  </si>
  <si>
    <t>de 40 a menos de 65 anos</t>
  </si>
  <si>
    <t>65 anos e mais</t>
  </si>
  <si>
    <t>Principais ocupações</t>
  </si>
  <si>
    <t>Faxineiro</t>
  </si>
  <si>
    <t>Magarefe</t>
  </si>
  <si>
    <t>Principais atividades econômicas</t>
  </si>
  <si>
    <t>Restaurantes e similares</t>
  </si>
  <si>
    <t>Construção de edifícios</t>
  </si>
  <si>
    <t>Abate de aves</t>
  </si>
  <si>
    <t>Hotéis</t>
  </si>
  <si>
    <t>Lanchonetes, casas de chá, de sucos e similares</t>
  </si>
  <si>
    <t>Comércio varejista de mercadorias em geral, com predominância de produtos alimentícios - supermercados</t>
  </si>
  <si>
    <t>Frigorífico - abate de suínos</t>
  </si>
  <si>
    <t>Limpeza em prédios e em domicílios</t>
  </si>
  <si>
    <t>menor que 20</t>
  </si>
  <si>
    <t>20 a 34</t>
  </si>
  <si>
    <t>35 a 49</t>
  </si>
  <si>
    <t>50 a 64</t>
  </si>
  <si>
    <t>65 ou mais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</si>
  <si>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</si>
  <si>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</si>
  <si>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</si>
  <si>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</si>
  <si>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</si>
  <si>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</si>
  <si>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</si>
  <si>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</si>
  <si>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</si>
  <si>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Países</t>
  </si>
  <si>
    <t>Mato Grosso</t>
  </si>
  <si>
    <t>Residência</t>
  </si>
  <si>
    <t>Residência Prévia</t>
  </si>
  <si>
    <t>Admitidos</t>
  </si>
  <si>
    <t>Demitidos</t>
  </si>
  <si>
    <t>Saldo</t>
  </si>
  <si>
    <t>Fundamental Incompleto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</si>
  <si>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</si>
  <si>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</si>
  <si>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</si>
  <si>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</si>
  <si>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</si>
  <si>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</si>
  <si>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</si>
  <si>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</si>
  <si>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Grupos de idade</t>
  </si>
  <si>
    <t>Brasil, Grandes Regiões e Unidades da Federação</t>
  </si>
  <si>
    <t xml:space="preserve">Grupos de Idade </t>
  </si>
  <si>
    <t>Saída</t>
  </si>
  <si>
    <t>Não especificado</t>
  </si>
  <si>
    <t>4_2019</t>
  </si>
  <si>
    <t>OUTROS</t>
  </si>
  <si>
    <t>Idade</t>
  </si>
  <si>
    <t>Grupos Ocupacionais</t>
  </si>
  <si>
    <t>Tipo de Visto</t>
  </si>
  <si>
    <t>Tipo de RN</t>
  </si>
  <si>
    <t>RN 02</t>
  </si>
  <si>
    <t>RN 21</t>
  </si>
  <si>
    <t>RN 24</t>
  </si>
  <si>
    <t>Grupos de Idade</t>
  </si>
  <si>
    <t>Superior</t>
  </si>
  <si>
    <t>Pós-Graduação</t>
  </si>
  <si>
    <t>Brasil e principais municípios</t>
  </si>
  <si>
    <t>SÍRIA</t>
  </si>
  <si>
    <t>PACARAIMA-RR</t>
  </si>
  <si>
    <t>BONFIM-RR</t>
  </si>
  <si>
    <t>GUARULHOS-SP</t>
  </si>
  <si>
    <t>BOA VISTA-RR</t>
  </si>
  <si>
    <t>RIO DE JANEIRO-RJ</t>
  </si>
  <si>
    <t>RIO BRANCO-AC</t>
  </si>
  <si>
    <t>ASSIS BRASIL-AC</t>
  </si>
  <si>
    <t>MANAUS-AM</t>
  </si>
  <si>
    <t>OIAPOQUE-AP</t>
  </si>
  <si>
    <t>FORTALEZA-CE</t>
  </si>
  <si>
    <t>PORTO ALEGRE-RS</t>
  </si>
  <si>
    <t>TABATINGA-AM</t>
  </si>
  <si>
    <t>UCRÂNIA</t>
  </si>
  <si>
    <t>Fundamental</t>
  </si>
  <si>
    <t>Médio</t>
  </si>
  <si>
    <t xml:space="preserve">Total </t>
  </si>
  <si>
    <t>Curitiba - PR</t>
  </si>
  <si>
    <t>Rio de Janeiro - RJ</t>
  </si>
  <si>
    <t>Boa Vista - RR</t>
  </si>
  <si>
    <t>Manaus - AM</t>
  </si>
  <si>
    <t>Joinville - SC</t>
  </si>
  <si>
    <t>Nulo</t>
  </si>
  <si>
    <t>OUTROS MUNICÍPIOS</t>
  </si>
  <si>
    <t>2020</t>
  </si>
  <si>
    <t>Descrição do amparo</t>
  </si>
  <si>
    <t>Amparo</t>
  </si>
  <si>
    <t>Outros amparos</t>
  </si>
  <si>
    <t>2021</t>
  </si>
  <si>
    <t>Menor que 15 anos</t>
  </si>
  <si>
    <t>25 |-- 40</t>
  </si>
  <si>
    <t>40 |-- 50</t>
  </si>
  <si>
    <t>50 |-- 60</t>
  </si>
  <si>
    <t xml:space="preserve">60 |-- </t>
  </si>
  <si>
    <t>Fonte: Coordenação Geral de Imigração Laboral/ Ministério da Justiça e Segurança Pública, 2020 a 2022.</t>
  </si>
  <si>
    <t>Movimentação de trabalhadores migrantes no mercado de trabalho formal, por ano e sexo, segundo principais países - Brasil, 2020 a 2022.</t>
  </si>
  <si>
    <t>Fonte: Elaborado pelo OBMigra, a partir dos dados do Ministério da Economia, base harmonizada RAIS-CTPS-CAGED, 2020 a 2022.</t>
  </si>
  <si>
    <t>Movimentação de trabalhadores migrantes no mercado de trabalho formal, por ano e sexo, segundo grupos de idade - Brasil, 2020 a 2022.</t>
  </si>
  <si>
    <t>Movimentação de trabalhadores migrantes no mercado de trabalho formal, por ano e sexo, segundo escolaridade - Brasil, 2020 a 2022.</t>
  </si>
  <si>
    <t>Movimentação de trabalhadores migrantes no mercado de trabalho formal, por ano e sexo, segundo principais ocupações - Brasil, 2020 a 2022.</t>
  </si>
  <si>
    <t>Movimentação de trabalhadores migrantes no mercado de trabalho formal, por ano e sexo, segundo principais atividades econômicas - Brasil, 2020 a 2022.</t>
  </si>
  <si>
    <t>Movimentação de trabalhadores migrantes no mercado de trabalho formal, por ano e sexo, segundo Brasil, Grandes Regiões e Unidades da Federação, 2020 a 2022.</t>
  </si>
  <si>
    <t>Movimentação de trabalhadores migrantes no mercado de trabalho formal, por ano e sexo, segundo principais cidades, 2020 a 2022.</t>
  </si>
  <si>
    <t>Fonte: Elaborado pelo OBMigra, a partir dos dados da Polícia Federal, Sistema de Registro Nacional Migratório (SISMIGRA), 2020 a 2022.</t>
  </si>
  <si>
    <t>Fonte: Elaborado pelo OBMigra, a partir dos dados da Polícia Federal, Sistema de Tráfego Internacional (STI), 2020 a 2022.</t>
  </si>
  <si>
    <t>Número de solicitações de reconhecimento da condição de refugiado, por ano e sexo, segundo principais países - Brasil, 2020 a 2022.</t>
  </si>
  <si>
    <t>Número de  solicitações de reconhecimento da condição de refugiado, por ano e sexo, segundo Brasil, Grandes Regiões e Unidades da Federação, 2020 a 2022.</t>
  </si>
  <si>
    <t>Número de solicitações de reconhecimento da condição de refugiado, por ano e sexo, segundo principais municípios - Brasil, 2020 a 2022.</t>
  </si>
  <si>
    <t>Fonte: Elaborado pelo OBMigra, a partir dos dados da Polícia Federal e do CONARE, Solicitações de reconhecimento da condição de refugiado, 2020 a 2022.</t>
  </si>
  <si>
    <t>2022</t>
  </si>
  <si>
    <t>Principais países de localização do posto consular</t>
  </si>
  <si>
    <t>Principais nacionalidades</t>
  </si>
  <si>
    <t>Tipologias</t>
  </si>
  <si>
    <t>Visita</t>
  </si>
  <si>
    <t>Acolhida humanitária</t>
  </si>
  <si>
    <t>Estudo</t>
  </si>
  <si>
    <t>Trabalho</t>
  </si>
  <si>
    <t>Reunião familiar</t>
  </si>
  <si>
    <t>Demais Temporários</t>
  </si>
  <si>
    <t>Diplomático</t>
  </si>
  <si>
    <t>Oficial</t>
  </si>
  <si>
    <t>Cortesia</t>
  </si>
  <si>
    <t>Receitas</t>
  </si>
  <si>
    <t>Despesas</t>
  </si>
  <si>
    <t>Demais países</t>
  </si>
  <si>
    <t>Data</t>
  </si>
  <si>
    <t>Receita</t>
  </si>
  <si>
    <t>Despesa</t>
  </si>
  <si>
    <t>Fonte: Elaborado pelo OBMigra, a partir dos dados do Banco Central do Brasil, Departamento de Estatísticas, 2020 a 2022.</t>
  </si>
  <si>
    <t>Transferências pessoais em US$ (milhões), por tipo de fluxo, segundo mês e ano - Brasil, jan/20-dez/22</t>
  </si>
  <si>
    <t>Número de registros de migrantes, por ano de registro e sexo, segundo classificação - Brasil, 2020 a 2022.</t>
  </si>
  <si>
    <t>Número de registros de migrantes, por ano de registro e sexo, segundo principais países - Brasil, 2020 a 2022.</t>
  </si>
  <si>
    <t>Número de registros de migrantes, por ano de registro e sexo, segundo grupos de idade - Brasil, 2020 a 2022.</t>
  </si>
  <si>
    <t>Número de registros de migrantes, por ano de registro e sexo, segundo Brasil,  Grandes Regiões e Unidades da Federação, 2020 a 2022.</t>
  </si>
  <si>
    <t>Número de registros de migrantes, por ano de registro e sexo, segundo principais municípios, 2020 a 2022.</t>
  </si>
  <si>
    <t>Residente (**)</t>
  </si>
  <si>
    <t>Não Informados / Não aplicáveis</t>
  </si>
  <si>
    <t>Nota(*) houve uma atualização nas tipologias, o que explica as diferenças com os valores informados no relatório anterior.</t>
  </si>
  <si>
    <t>Nota(**) inclui as antigas classificações permanentes, asilados, outros e provisórios.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</si>
  <si>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</si>
  <si>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</si>
  <si>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</si>
  <si>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</si>
  <si>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9/2018</t>
  </si>
  <si>
    <t>274 - ACORDO DE RESIDENCIA BRASIL/URUGUAI.</t>
  </si>
  <si>
    <t>278 - ART. 14, I, LETRA C DA LEI 13.445/2017.</t>
  </si>
  <si>
    <t>279 - ART. 30, I, LETRA C DA LEI 13.445/2017</t>
  </si>
  <si>
    <t>280 - ART.14,I,D 13.445/17</t>
  </si>
  <si>
    <t>284 - ART. 14, I, LEI 13.445/2017.</t>
  </si>
  <si>
    <t>286 - ART. 37, LEI 13.445/2017.</t>
  </si>
  <si>
    <t>312 - PORTARIA INTERMINISTERIAL Nº 10/2019</t>
  </si>
  <si>
    <t>ANGOLA</t>
  </si>
  <si>
    <t>ARGENTINA</t>
  </si>
  <si>
    <t>BOLÍVIA</t>
  </si>
  <si>
    <t>COLÔMBIA</t>
  </si>
  <si>
    <t>CUBA</t>
  </si>
  <si>
    <t>HAITI</t>
  </si>
  <si>
    <t>PARAGUAI</t>
  </si>
  <si>
    <t>PERU</t>
  </si>
  <si>
    <t>URUGUAI</t>
  </si>
  <si>
    <t>VENEZUELA</t>
  </si>
  <si>
    <t>AM - MANAUS</t>
  </si>
  <si>
    <t>DF - BRASÍLIA</t>
  </si>
  <si>
    <t>PR - CURITIBA</t>
  </si>
  <si>
    <t>PR - FOZ DO IGUAÇU</t>
  </si>
  <si>
    <t>RJ - RIO DE JANEIRO</t>
  </si>
  <si>
    <t>RR - BOA VISTA</t>
  </si>
  <si>
    <t>RR - PACARAIMA</t>
  </si>
  <si>
    <t>SC - CHAPECÓ</t>
  </si>
  <si>
    <t>SC - FLORIANÓPOLIS</t>
  </si>
  <si>
    <t>SP - SÃO PAULO</t>
  </si>
  <si>
    <t>ALEMANHA</t>
  </si>
  <si>
    <t>BRASIL</t>
  </si>
  <si>
    <t>CHILE</t>
  </si>
  <si>
    <t>ESTADOS UNIDOS</t>
  </si>
  <si>
    <t>FRANÇA</t>
  </si>
  <si>
    <t>PORTUGAL</t>
  </si>
  <si>
    <t>CHINA</t>
  </si>
  <si>
    <t>NIGÉRIA</t>
  </si>
  <si>
    <t>LÍBANO</t>
  </si>
  <si>
    <t>MARROCOS</t>
  </si>
  <si>
    <t>AFEGANISTÃO</t>
  </si>
  <si>
    <t>Não informado</t>
  </si>
  <si>
    <t>Angola</t>
  </si>
  <si>
    <t>Estados Unidos</t>
  </si>
  <si>
    <t>China</t>
  </si>
  <si>
    <t>Índia</t>
  </si>
  <si>
    <t>Irã</t>
  </si>
  <si>
    <t>Cuba</t>
  </si>
  <si>
    <t>Haiti</t>
  </si>
  <si>
    <t>França</t>
  </si>
  <si>
    <t>Moçambique</t>
  </si>
  <si>
    <t>Paquistão</t>
  </si>
  <si>
    <t>Fonte: Elaborado pelo OBMigra, a partir dos dados do Ministério das Relações Exteriores, 2021 e 2022.</t>
  </si>
  <si>
    <t>Afeganistão</t>
  </si>
  <si>
    <t>Fonte: Elaborado pelo OBMigra, a partir dos dados do Ministério das Relações Exteriores,  2021 e 2022.</t>
  </si>
  <si>
    <t>Japão</t>
  </si>
  <si>
    <t>Portugal</t>
  </si>
  <si>
    <t>Alemanha</t>
  </si>
  <si>
    <t>Bolívia</t>
  </si>
  <si>
    <t>Itália</t>
  </si>
  <si>
    <t>Reino Unido</t>
  </si>
  <si>
    <t>Espanha</t>
  </si>
  <si>
    <t>Suíça</t>
  </si>
  <si>
    <t>Canadá</t>
  </si>
  <si>
    <t>Peru</t>
  </si>
  <si>
    <t>Países Baixos</t>
  </si>
  <si>
    <t>Venezuela</t>
  </si>
  <si>
    <t>Paraguai</t>
  </si>
  <si>
    <t>Argentina</t>
  </si>
  <si>
    <t>Uruguai</t>
  </si>
  <si>
    <t>Colômbia</t>
  </si>
  <si>
    <t>Alimentador de linha de produção</t>
  </si>
  <si>
    <t>Servente de obras</t>
  </si>
  <si>
    <t>Auxiliar nos serviços de alimentação</t>
  </si>
  <si>
    <t>Repositor de mercadorias</t>
  </si>
  <si>
    <t>Vendedor de comércio varejista</t>
  </si>
  <si>
    <t>Atendente de lanchonete</t>
  </si>
  <si>
    <t>Abatedor</t>
  </si>
  <si>
    <t>Cozinheiro geral</t>
  </si>
  <si>
    <t>Locação de mão-de-obra temporária</t>
  </si>
  <si>
    <t>Transporte rodoviário de carga, exceto produtos perigosos e mudanças, intermunicipal, interestadual e internacional</t>
  </si>
  <si>
    <t>São Paulo - SP</t>
  </si>
  <si>
    <t>Chapecó - SC</t>
  </si>
  <si>
    <t>Cascavel - PR</t>
  </si>
  <si>
    <t>Florianópolis - SC</t>
  </si>
  <si>
    <t>FILIPINAS</t>
  </si>
  <si>
    <t>REINO UNIDO</t>
  </si>
  <si>
    <t>ITÁLIA</t>
  </si>
  <si>
    <t>ÍNDIA</t>
  </si>
  <si>
    <t>MÉXICO</t>
  </si>
  <si>
    <t>JAPÃO</t>
  </si>
  <si>
    <t>RN 11</t>
  </si>
  <si>
    <t>RN 30</t>
  </si>
  <si>
    <t>CORÉIA DO SUL</t>
  </si>
  <si>
    <t>ESPANHA</t>
  </si>
  <si>
    <t>Entradas</t>
  </si>
  <si>
    <t>Número total de registros, por ano de registro, segundo amparo e descrição do amparo,  Brasil, 2020 a 2022.</t>
  </si>
  <si>
    <t>Entradas e saídas do território brasileiro nos pontos de fronteira, por ano de registro e tipo de movimento, segundo tipologias de classificação - Brasil, 2020 a 2022.</t>
  </si>
  <si>
    <t>Entradas e saídas do território brasileiro nos pontos de fronteira, por ano de registro e tipo de movimento, segundo principais países - Brasil, 2020 a 2022.</t>
  </si>
  <si>
    <t>Entradas e saídas do território brasileiro nos pontos de fronteira, por ano de registro e tipo de movimento, segundo Brasil, Grandes Regiões e Unidades da Federação, 2020 a 2022.</t>
  </si>
  <si>
    <t>Número de autorizações concedidas, por ano  e sexo, segundo o tipo de autorização - Brasil, 2020 a 2022.</t>
  </si>
  <si>
    <t>Número de autorizações concedidas, por ano  e sexo, segundo principais países - Brasil, 2020 a 2022.</t>
  </si>
  <si>
    <t>Número de autorizações concedidas, por ano  e sexo, segundo grupos de idade - Brasil, 2020 a 2022.</t>
  </si>
  <si>
    <t>Número de autorizações concedidas, por ano  e sexo, segundo escolaridade - Brasil, 2020 a 2022.</t>
  </si>
  <si>
    <t>Número de autorizações concedidas, por ano  e sexo, segundo grupos ocupacionais - Brasil, 2020 a 2022.</t>
  </si>
  <si>
    <t>Número de autorizações concedidas, por ano  e sexo, segundo Brasil, Grandes Regiões e Unidades da Federação, 2020 a 2022.</t>
  </si>
  <si>
    <t>Número de autorizações concedidas para trabalhadores qualificados, por ano e sexo, segundo tipo de autorização, Brasil, 2020 a 2022.</t>
  </si>
  <si>
    <t>Número de autorizações concedidas para trabalhadores qualificados, por ano e sexo, segundo principais países - Brasil, 2020 a 2022.</t>
  </si>
  <si>
    <t>Número de autorizações concedidas para trabalhadores qualificados, por ano e sexo, segundo idade, Brasil, 2020 a 2022.</t>
  </si>
  <si>
    <t>Número de autorizações concedidas para trabalhadores qualificados, por ano e sexo, segundo escolaridade,  Brasil, 2020 a 2022.</t>
  </si>
  <si>
    <t>Número de autorizações concedidas para trabalhadores qualificados, por ano e sexo, segundo grupos ocupacionais, Brasil, 2020 a 2022.</t>
  </si>
  <si>
    <t>Número de autorizações concedidas para trabalhadores qualificados, por ano e sexo, segundo Brasil, Grandes Regiões e Unidades da Federação, 2020 a 2022.</t>
  </si>
  <si>
    <t>Transferências pessoais em US$ (milhões), por ano de receitas, segundo principais países - Brasil, 2020 a 2022</t>
  </si>
  <si>
    <t>Transferências pessoais em US$ (milhões), por ano de despesas, segundo principais países - Brasil, 2020 a 2022</t>
  </si>
  <si>
    <t>Transferências pessoais em US$ (milhões), por tipo de fluxo, segundo ano - Brasil, 2020-2022</t>
  </si>
  <si>
    <t>Número de vistos emitidos, por tipologia, segundo principais países de nascimento - Brasil, 2022.</t>
  </si>
  <si>
    <t>País de nascimento</t>
  </si>
  <si>
    <t>Tipologias de vistos</t>
  </si>
  <si>
    <t>Fonte: Elaborado pelo OBMigra, a partir dos dados do Ministério das Relações Exteriores, 2022.</t>
  </si>
  <si>
    <t>Número de autorizações, por ano e sexo, segundo principais resoluções normativas - Brasil,2020 a 2022.</t>
  </si>
  <si>
    <t xml:space="preserve">Principais Resoluções Normativas </t>
  </si>
  <si>
    <t>4_2018</t>
  </si>
  <si>
    <t>RN 03</t>
  </si>
  <si>
    <t>RN 06</t>
  </si>
  <si>
    <t>RN 05</t>
  </si>
  <si>
    <t>RN 04</t>
  </si>
  <si>
    <t>RN 14</t>
  </si>
  <si>
    <t>RN 19</t>
  </si>
  <si>
    <t>RN 13</t>
  </si>
  <si>
    <t>OUTRAS RNs</t>
  </si>
  <si>
    <t>Número de autorizações, por tipo de Resolução Normativa, segundo principais países - Brasil, 2022</t>
  </si>
  <si>
    <t>Tipo de Resolução Normativa</t>
  </si>
  <si>
    <t>MUDANÇA DE EMPREGADOR</t>
  </si>
  <si>
    <t>PORTARIA Nº 656/2018</t>
  </si>
  <si>
    <t>R 45</t>
  </si>
  <si>
    <t>R 47</t>
  </si>
  <si>
    <t>RN 07</t>
  </si>
  <si>
    <t>RN 08</t>
  </si>
  <si>
    <t>RN 10</t>
  </si>
  <si>
    <t>RN 12</t>
  </si>
  <si>
    <t>RN 15</t>
  </si>
  <si>
    <t>RN 16</t>
  </si>
  <si>
    <t>RN 17</t>
  </si>
  <si>
    <t>RN 20</t>
  </si>
  <si>
    <t>RN 26</t>
  </si>
  <si>
    <t>RN 36</t>
  </si>
  <si>
    <t>RN 40</t>
  </si>
  <si>
    <t>Valor dos investimentos (em reais) realizados por pessoa física com autorização de residência ou residência prévia pelas Resoluções Normativas 13 e 36, por ano, segundo principais países, Brasil, 2020-2022</t>
  </si>
  <si>
    <t>Ano</t>
  </si>
  <si>
    <t>BÉLGICA</t>
  </si>
  <si>
    <t>SUÍÇA</t>
  </si>
  <si>
    <t>Valor dos investimentos (em reais) realizados por pessoa física com autorização de residência ou residência prévia pelas Resoluções Normativas 13 e 36, por ano, segundo Unidade da Federação, Brasil, 2020-2022</t>
  </si>
  <si>
    <t>Unidade da Federação</t>
  </si>
  <si>
    <t>Número de vistos concedidos, por sexo , segundo principais países de localização do posto consular - Brasil, 2021 e 2022.</t>
  </si>
  <si>
    <t>Número de vistos concedidos, por sexo, segundo principais nacionalidades - Brasil,  2021 e 2022.</t>
  </si>
  <si>
    <t>Número de vistos concedidos, por sexo, segundo grupos de idade - Brasil,  2021 e 2022.</t>
  </si>
  <si>
    <t>Número de vistos concedidos, por sexo, segundo tipologias - Brasil, 2021 e 2022.</t>
  </si>
  <si>
    <t>Outros municípios</t>
  </si>
  <si>
    <t>Caxias do Sul - RS</t>
  </si>
  <si>
    <t>venezuelanos</t>
  </si>
  <si>
    <t>mercosul</t>
  </si>
  <si>
    <t>reunião familiar</t>
  </si>
  <si>
    <t>estudos</t>
  </si>
  <si>
    <t>brasil/argentina</t>
  </si>
  <si>
    <t>acolhida humanitária</t>
  </si>
  <si>
    <t>brasil/uruguai</t>
  </si>
  <si>
    <t>acolhida solic, refúgio senegaleses</t>
  </si>
  <si>
    <t>marítimos</t>
  </si>
  <si>
    <t>assist. técnica</t>
  </si>
  <si>
    <t>GUIANA</t>
  </si>
  <si>
    <t>Número de  solicitações de reconhecimento da condição de refugiado, por mês, segundo grupos de idade - Brasil, 2020 a 2022.</t>
  </si>
  <si>
    <t>SAO PAULO-SP</t>
  </si>
  <si>
    <t>CORUMBA-MS</t>
  </si>
  <si>
    <t>FOZ DO IGUACU-PR</t>
  </si>
  <si>
    <t>BRASILIA-DF</t>
  </si>
  <si>
    <t>DIONISIO CERQUEIRA-SC</t>
  </si>
  <si>
    <t>EPITACIOLANDIA-AC</t>
  </si>
  <si>
    <t>CACERES-MT</t>
  </si>
  <si>
    <t>MACAPA-AP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</si>
</sst>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* #,##0_ ;* \-\ #,##0\ "/>
    <numFmt numFmtId="166" formatCode="#,##0.0_ ;\-#,##0.0\ "/>
    <numFmt numFmtId="167" formatCode="##\ ###\ ##0_);\-##\ ###\ ##0_);\-\ \ "/>
    <numFmt numFmtId="168" formatCode="[$-416]mmm\-yy;@"/>
    <numFmt numFmtId="169" formatCode="#,##0_ ;\-#,##0\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2"/>
      <color rgb="FF40404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3F3F3F"/>
      <name val="Calibri"/>
      <family val="2"/>
    </font>
  </fonts>
  <fills count="68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6A18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0"/>
        <bgColor rgb="FFF4C602"/>
      </patternFill>
    </fill>
  </fills>
  <borders count="44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theme="0"/>
      </left>
      <right/>
      <top style="double">
        <color auto="1"/>
      </top>
      <bottom style="thin">
        <color theme="0"/>
      </bottom>
      <diagonal/>
    </border>
    <border>
      <left/>
      <right style="thin">
        <color theme="0"/>
      </right>
      <top style="double">
        <color auto="1"/>
      </top>
      <bottom style="thin">
        <color theme="0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auto="1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0" applyNumberFormat="0" applyFill="0" applyAlignment="0" applyProtection="0"/>
    <xf numFmtId="0" fontId="18" fillId="0" borderId="31" applyNumberFormat="0" applyFill="0" applyAlignment="0" applyProtection="0"/>
    <xf numFmtId="0" fontId="19" fillId="0" borderId="32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35" borderId="33" applyNumberFormat="0" applyAlignment="0" applyProtection="0"/>
    <xf numFmtId="0" fontId="24" fillId="36" borderId="34" applyNumberFormat="0" applyAlignment="0" applyProtection="0"/>
    <xf numFmtId="0" fontId="25" fillId="36" borderId="33" applyNumberFormat="0" applyAlignment="0" applyProtection="0"/>
    <xf numFmtId="0" fontId="26" fillId="0" borderId="35" applyNumberFormat="0" applyFill="0" applyAlignment="0" applyProtection="0"/>
    <xf numFmtId="0" fontId="8" fillId="37" borderId="36" applyNumberFormat="0" applyAlignment="0" applyProtection="0"/>
    <xf numFmtId="0" fontId="27" fillId="0" borderId="0" applyNumberFormat="0" applyFill="0" applyBorder="0" applyAlignment="0" applyProtection="0"/>
    <xf numFmtId="0" fontId="1" fillId="38" borderId="37" applyNumberFormat="0" applyFont="0" applyAlignment="0" applyProtection="0"/>
    <xf numFmtId="0" fontId="28" fillId="0" borderId="0" applyNumberFormat="0" applyFill="0" applyBorder="0" applyAlignment="0" applyProtection="0"/>
    <xf numFmtId="0" fontId="2" fillId="0" borderId="38" applyNumberFormat="0" applyFill="0" applyAlignment="0" applyProtection="0"/>
    <xf numFmtId="0" fontId="1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5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5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5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5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8">
    <xf numFmtId="0" fontId="0" fillId="0" borderId="0" xfId="0"/>
    <xf numFmtId="0" fontId="0" fillId="6" borderId="0" xfId="0" applyFill="1" applyAlignment="1">
      <alignment horizontal="left"/>
    </xf>
    <xf numFmtId="0" fontId="0" fillId="6" borderId="0" xfId="0" applyFill="1"/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164" fontId="4" fillId="6" borderId="1" xfId="1" applyNumberFormat="1" applyFont="1" applyFill="1" applyBorder="1" applyAlignment="1">
      <alignment horizontal="right" vertical="center"/>
    </xf>
    <xf numFmtId="0" fontId="6" fillId="6" borderId="4" xfId="0" applyFont="1" applyFill="1" applyBorder="1" applyAlignment="1">
      <alignment horizontal="center" vertical="center"/>
    </xf>
    <xf numFmtId="0" fontId="2" fillId="17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3" fontId="2" fillId="6" borderId="4" xfId="1" applyNumberFormat="1" applyFont="1" applyFill="1" applyBorder="1" applyAlignment="1">
      <alignment horizontal="center" vertical="center"/>
    </xf>
    <xf numFmtId="0" fontId="0" fillId="5" borderId="4" xfId="0" applyFill="1" applyBorder="1"/>
    <xf numFmtId="3" fontId="1" fillId="5" borderId="4" xfId="1" applyNumberFormat="1" applyFont="1" applyFill="1" applyBorder="1" applyAlignment="1">
      <alignment horizontal="center" vertical="center"/>
    </xf>
    <xf numFmtId="0" fontId="0" fillId="18" borderId="4" xfId="0" applyFill="1" applyBorder="1"/>
    <xf numFmtId="3" fontId="1" fillId="18" borderId="4" xfId="1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18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7" borderId="4" xfId="0" applyFill="1" applyBorder="1"/>
    <xf numFmtId="3" fontId="0" fillId="17" borderId="4" xfId="1" applyNumberFormat="1" applyFont="1" applyFill="1" applyBorder="1" applyAlignment="1">
      <alignment horizontal="center" vertical="center"/>
    </xf>
    <xf numFmtId="0" fontId="0" fillId="4" borderId="4" xfId="0" applyFill="1" applyBorder="1"/>
    <xf numFmtId="3" fontId="0" fillId="4" borderId="4" xfId="1" applyNumberFormat="1" applyFont="1" applyFill="1" applyBorder="1" applyAlignment="1">
      <alignment horizontal="center" vertical="center"/>
    </xf>
    <xf numFmtId="0" fontId="2" fillId="17" borderId="4" xfId="0" applyFont="1" applyFill="1" applyBorder="1" applyAlignment="1">
      <alignment horizontal="center"/>
    </xf>
    <xf numFmtId="3" fontId="2" fillId="17" borderId="4" xfId="1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18" borderId="4" xfId="0" applyFont="1" applyFill="1" applyBorder="1" applyAlignment="1">
      <alignment horizontal="center" vertical="center"/>
    </xf>
    <xf numFmtId="0" fontId="2" fillId="17" borderId="4" xfId="0" applyFont="1" applyFill="1" applyBorder="1" applyAlignment="1">
      <alignment horizontal="center" wrapText="1"/>
    </xf>
    <xf numFmtId="0" fontId="2" fillId="17" borderId="4" xfId="0" applyFont="1" applyFill="1" applyBorder="1" applyAlignment="1">
      <alignment horizontal="center" vertical="center"/>
    </xf>
    <xf numFmtId="0" fontId="2" fillId="0" borderId="0" xfId="0" applyFont="1"/>
    <xf numFmtId="3" fontId="2" fillId="18" borderId="4" xfId="1" applyNumberFormat="1" applyFont="1" applyFill="1" applyBorder="1" applyAlignment="1">
      <alignment horizontal="center" vertical="center"/>
    </xf>
    <xf numFmtId="3" fontId="2" fillId="5" borderId="4" xfId="1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2" fillId="25" borderId="4" xfId="0" applyFont="1" applyFill="1" applyBorder="1" applyAlignment="1">
      <alignment horizontal="center" vertical="center"/>
    </xf>
    <xf numFmtId="165" fontId="6" fillId="6" borderId="4" xfId="1" applyNumberFormat="1" applyFont="1" applyFill="1" applyBorder="1" applyAlignment="1">
      <alignment horizontal="right" vertical="center"/>
    </xf>
    <xf numFmtId="0" fontId="4" fillId="8" borderId="4" xfId="0" applyFont="1" applyFill="1" applyBorder="1" applyAlignment="1">
      <alignment vertical="center"/>
    </xf>
    <xf numFmtId="165" fontId="4" fillId="8" borderId="4" xfId="1" applyNumberFormat="1" applyFont="1" applyFill="1" applyBorder="1" applyAlignment="1">
      <alignment horizontal="right" vertical="center"/>
    </xf>
    <xf numFmtId="0" fontId="4" fillId="9" borderId="4" xfId="0" applyFont="1" applyFill="1" applyBorder="1" applyAlignment="1">
      <alignment vertical="center"/>
    </xf>
    <xf numFmtId="165" fontId="4" fillId="9" borderId="4" xfId="1" applyNumberFormat="1" applyFont="1" applyFill="1" applyBorder="1" applyAlignment="1">
      <alignment horizontal="right" vertical="center"/>
    </xf>
    <xf numFmtId="0" fontId="6" fillId="26" borderId="4" xfId="0" applyFont="1" applyFill="1" applyBorder="1" applyAlignment="1">
      <alignment horizontal="center" vertical="center"/>
    </xf>
    <xf numFmtId="165" fontId="6" fillId="26" borderId="4" xfId="1" applyNumberFormat="1" applyFont="1" applyFill="1" applyBorder="1" applyAlignment="1">
      <alignment horizontal="center" vertical="center"/>
    </xf>
    <xf numFmtId="165" fontId="6" fillId="26" borderId="4" xfId="0" applyNumberFormat="1" applyFont="1" applyFill="1" applyBorder="1" applyAlignment="1">
      <alignment horizontal="center" vertical="center"/>
    </xf>
    <xf numFmtId="165" fontId="4" fillId="8" borderId="4" xfId="0" applyNumberFormat="1" applyFont="1" applyFill="1" applyBorder="1" applyAlignment="1">
      <alignment vertical="center"/>
    </xf>
    <xf numFmtId="165" fontId="4" fillId="9" borderId="4" xfId="0" applyNumberFormat="1" applyFont="1" applyFill="1" applyBorder="1" applyAlignment="1">
      <alignment vertical="center"/>
    </xf>
    <xf numFmtId="165" fontId="6" fillId="26" borderId="4" xfId="1" applyNumberFormat="1" applyFont="1" applyFill="1" applyBorder="1" applyAlignment="1">
      <alignment horizontal="right" vertical="center"/>
    </xf>
    <xf numFmtId="165" fontId="6" fillId="26" borderId="4" xfId="0" applyNumberFormat="1" applyFont="1" applyFill="1" applyBorder="1" applyAlignment="1">
      <alignment vertical="center"/>
    </xf>
    <xf numFmtId="0" fontId="4" fillId="8" borderId="4" xfId="0" applyFont="1" applyFill="1" applyBorder="1" applyAlignment="1">
      <alignment vertical="center" wrapText="1"/>
    </xf>
    <xf numFmtId="0" fontId="4" fillId="9" borderId="4" xfId="0" applyFont="1" applyFill="1" applyBorder="1" applyAlignment="1">
      <alignment vertical="center" wrapText="1"/>
    </xf>
    <xf numFmtId="0" fontId="8" fillId="6" borderId="0" xfId="0" applyFont="1" applyFill="1" applyAlignment="1">
      <alignment horizontal="left"/>
    </xf>
    <xf numFmtId="0" fontId="8" fillId="6" borderId="0" xfId="0" applyFont="1" applyFill="1" applyAlignment="1">
      <alignment horizontal="left" wrapText="1"/>
    </xf>
    <xf numFmtId="3" fontId="0" fillId="5" borderId="4" xfId="1" applyNumberFormat="1" applyFont="1" applyFill="1" applyBorder="1" applyAlignment="1">
      <alignment horizontal="left" vertical="center"/>
    </xf>
    <xf numFmtId="3" fontId="5" fillId="18" borderId="4" xfId="0" applyNumberFormat="1" applyFont="1" applyFill="1" applyBorder="1" applyAlignment="1">
      <alignment horizontal="center" vertical="center"/>
    </xf>
    <xf numFmtId="0" fontId="0" fillId="0" borderId="4" xfId="0" applyBorder="1"/>
    <xf numFmtId="0" fontId="11" fillId="6" borderId="4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center" vertical="center"/>
    </xf>
    <xf numFmtId="164" fontId="2" fillId="6" borderId="4" xfId="1" applyNumberFormat="1" applyFont="1" applyFill="1" applyBorder="1" applyAlignment="1">
      <alignment horizontal="center" vertical="center"/>
    </xf>
    <xf numFmtId="0" fontId="3" fillId="7" borderId="4" xfId="0" applyFont="1" applyFill="1" applyBorder="1" applyAlignment="1">
      <alignment vertical="center"/>
    </xf>
    <xf numFmtId="164" fontId="1" fillId="7" borderId="4" xfId="1" applyNumberFormat="1" applyFill="1" applyBorder="1" applyAlignment="1">
      <alignment horizontal="center" vertical="center"/>
    </xf>
    <xf numFmtId="164" fontId="1" fillId="5" borderId="4" xfId="1" applyNumberForma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164" fontId="2" fillId="16" borderId="4" xfId="1" applyNumberFormat="1" applyFont="1" applyFill="1" applyBorder="1" applyAlignment="1">
      <alignment horizontal="center" vertical="center"/>
    </xf>
    <xf numFmtId="164" fontId="0" fillId="5" borderId="4" xfId="1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16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vertical="center"/>
    </xf>
    <xf numFmtId="0" fontId="3" fillId="7" borderId="7" xfId="0" applyFont="1" applyFill="1" applyBorder="1" applyAlignment="1">
      <alignment vertical="center"/>
    </xf>
    <xf numFmtId="0" fontId="2" fillId="5" borderId="9" xfId="0" applyFont="1" applyFill="1" applyBorder="1" applyAlignment="1">
      <alignment horizontal="center"/>
    </xf>
    <xf numFmtId="164" fontId="2" fillId="6" borderId="9" xfId="1" applyNumberFormat="1" applyFont="1" applyFill="1" applyBorder="1" applyAlignment="1">
      <alignment horizontal="center" vertical="center"/>
    </xf>
    <xf numFmtId="164" fontId="2" fillId="16" borderId="9" xfId="1" applyNumberFormat="1" applyFont="1" applyFill="1" applyBorder="1" applyAlignment="1">
      <alignment horizontal="center" vertical="center"/>
    </xf>
    <xf numFmtId="164" fontId="0" fillId="5" borderId="9" xfId="1" applyNumberFormat="1" applyFont="1" applyFill="1" applyBorder="1" applyAlignment="1">
      <alignment horizontal="center" vertical="center"/>
    </xf>
    <xf numFmtId="164" fontId="1" fillId="7" borderId="9" xfId="1" applyNumberFormat="1" applyFill="1" applyBorder="1" applyAlignment="1">
      <alignment horizontal="center" vertical="center"/>
    </xf>
    <xf numFmtId="3" fontId="2" fillId="6" borderId="6" xfId="1" applyNumberFormat="1" applyFont="1" applyFill="1" applyBorder="1" applyAlignment="1">
      <alignment horizontal="center" vertical="center"/>
    </xf>
    <xf numFmtId="0" fontId="3" fillId="18" borderId="4" xfId="0" applyFont="1" applyFill="1" applyBorder="1" applyAlignment="1">
      <alignment horizontal="left" vertical="center"/>
    </xf>
    <xf numFmtId="0" fontId="3" fillId="18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ont="1" applyFill="1" applyAlignment="1">
      <alignment horizontal="center" vertical="center"/>
    </xf>
    <xf numFmtId="164" fontId="1" fillId="5" borderId="0" xfId="1" applyNumberFormat="1" applyFont="1" applyFill="1" applyAlignment="1">
      <alignment horizontal="center" vertical="center"/>
    </xf>
    <xf numFmtId="0" fontId="14" fillId="6" borderId="0" xfId="0" applyFont="1" applyFill="1" applyAlignment="1">
      <alignment horizontal="left" vertical="center" wrapText="1"/>
    </xf>
    <xf numFmtId="0" fontId="0" fillId="6" borderId="4" xfId="0" applyFill="1" applyBorder="1"/>
    <xf numFmtId="0" fontId="2" fillId="4" borderId="2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164" fontId="2" fillId="6" borderId="0" xfId="1" applyNumberFormat="1" applyFont="1" applyFill="1" applyAlignment="1">
      <alignment horizontal="center"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20" xfId="0" applyFont="1" applyFill="1" applyBorder="1" applyAlignment="1">
      <alignment vertical="center"/>
    </xf>
    <xf numFmtId="164" fontId="1" fillId="4" borderId="20" xfId="1" applyNumberFormat="1" applyFill="1" applyBorder="1" applyAlignment="1">
      <alignment horizontal="center" vertical="center"/>
    </xf>
    <xf numFmtId="166" fontId="1" fillId="65" borderId="0" xfId="1" applyNumberFormat="1" applyFont="1" applyFill="1" applyAlignment="1">
      <alignment horizontal="center" vertical="center"/>
    </xf>
    <xf numFmtId="1" fontId="2" fillId="65" borderId="24" xfId="0" applyNumberFormat="1" applyFont="1" applyFill="1" applyBorder="1" applyAlignment="1">
      <alignment horizontal="center" vertical="center"/>
    </xf>
    <xf numFmtId="1" fontId="2" fillId="65" borderId="22" xfId="0" applyNumberFormat="1" applyFont="1" applyFill="1" applyBorder="1" applyAlignment="1">
      <alignment horizontal="center" vertical="center"/>
    </xf>
    <xf numFmtId="164" fontId="2" fillId="6" borderId="0" xfId="1" applyNumberFormat="1" applyFont="1" applyFill="1" applyAlignment="1">
      <alignment horizontal="right" vertical="center"/>
    </xf>
    <xf numFmtId="0" fontId="2" fillId="6" borderId="0" xfId="0" applyFont="1" applyFill="1" applyAlignment="1">
      <alignment horizontal="right" vertical="center"/>
    </xf>
    <xf numFmtId="164" fontId="1" fillId="5" borderId="20" xfId="1" applyNumberFormat="1" applyFont="1" applyFill="1" applyBorder="1" applyAlignment="1">
      <alignment horizontal="center" vertical="center"/>
    </xf>
    <xf numFmtId="169" fontId="2" fillId="6" borderId="0" xfId="1" applyNumberFormat="1" applyFont="1" applyFill="1" applyAlignment="1">
      <alignment horizontal="center" vertical="center"/>
    </xf>
    <xf numFmtId="167" fontId="29" fillId="65" borderId="40" xfId="0" applyNumberFormat="1" applyFont="1" applyFill="1" applyBorder="1" applyAlignment="1">
      <alignment horizontal="left" vertical="center" indent="1"/>
    </xf>
    <xf numFmtId="169" fontId="1" fillId="65" borderId="0" xfId="1" applyNumberFormat="1" applyFont="1" applyFill="1" applyAlignment="1">
      <alignment horizontal="center" vertical="center"/>
    </xf>
    <xf numFmtId="169" fontId="1" fillId="64" borderId="0" xfId="1" applyNumberFormat="1" applyFont="1" applyFill="1" applyAlignment="1">
      <alignment horizontal="center" vertical="center"/>
    </xf>
    <xf numFmtId="167" fontId="29" fillId="65" borderId="40" xfId="0" applyNumberFormat="1" applyFont="1" applyFill="1" applyBorder="1" applyAlignment="1">
      <alignment horizontal="left" vertical="center" indent="2"/>
    </xf>
    <xf numFmtId="0" fontId="2" fillId="64" borderId="41" xfId="0" applyFont="1" applyFill="1" applyBorder="1" applyAlignment="1">
      <alignment horizontal="center"/>
    </xf>
    <xf numFmtId="0" fontId="2" fillId="64" borderId="23" xfId="0" applyFont="1" applyFill="1" applyBorder="1" applyAlignment="1">
      <alignment horizontal="center"/>
    </xf>
    <xf numFmtId="168" fontId="29" fillId="65" borderId="40" xfId="0" applyNumberFormat="1" applyFont="1" applyFill="1" applyBorder="1" applyAlignment="1">
      <alignment horizontal="center" vertical="center"/>
    </xf>
    <xf numFmtId="0" fontId="29" fillId="65" borderId="40" xfId="0" applyFont="1" applyFill="1" applyBorder="1" applyAlignment="1">
      <alignment horizontal="center" vertical="center"/>
    </xf>
    <xf numFmtId="166" fontId="1" fillId="64" borderId="0" xfId="1" applyNumberFormat="1" applyFont="1" applyFill="1" applyAlignment="1">
      <alignment horizontal="center" vertical="center"/>
    </xf>
    <xf numFmtId="164" fontId="6" fillId="6" borderId="4" xfId="43" applyNumberFormat="1" applyFont="1" applyFill="1" applyBorder="1" applyAlignment="1">
      <alignment horizontal="right" vertical="center"/>
    </xf>
    <xf numFmtId="164" fontId="4" fillId="13" borderId="4" xfId="43" applyNumberFormat="1" applyFont="1" applyFill="1" applyBorder="1" applyAlignment="1">
      <alignment horizontal="left" vertical="center"/>
    </xf>
    <xf numFmtId="164" fontId="4" fillId="13" borderId="4" xfId="43" applyNumberFormat="1" applyFont="1" applyFill="1" applyBorder="1" applyAlignment="1">
      <alignment horizontal="right" vertical="center"/>
    </xf>
    <xf numFmtId="164" fontId="4" fillId="14" borderId="4" xfId="43" applyNumberFormat="1" applyFont="1" applyFill="1" applyBorder="1" applyAlignment="1">
      <alignment horizontal="left" vertical="center"/>
    </xf>
    <xf numFmtId="164" fontId="4" fillId="14" borderId="4" xfId="43" applyNumberFormat="1" applyFont="1" applyFill="1" applyBorder="1" applyAlignment="1">
      <alignment horizontal="right" vertical="center"/>
    </xf>
    <xf numFmtId="0" fontId="4" fillId="13" borderId="4" xfId="0" applyFont="1" applyFill="1" applyBorder="1" applyAlignment="1">
      <alignment vertical="center"/>
    </xf>
    <xf numFmtId="0" fontId="4" fillId="14" borderId="4" xfId="0" applyFont="1" applyFill="1" applyBorder="1" applyAlignment="1">
      <alignment vertical="center"/>
    </xf>
    <xf numFmtId="0" fontId="6" fillId="13" borderId="4" xfId="0" applyFont="1" applyFill="1" applyBorder="1" applyAlignment="1">
      <alignment horizontal="center" vertical="center"/>
    </xf>
    <xf numFmtId="164" fontId="6" fillId="13" borderId="4" xfId="43" applyNumberFormat="1" applyFont="1" applyFill="1" applyBorder="1" applyAlignment="1">
      <alignment horizontal="right" vertical="center"/>
    </xf>
    <xf numFmtId="0" fontId="6" fillId="14" borderId="4" xfId="0" applyFont="1" applyFill="1" applyBorder="1" applyAlignment="1">
      <alignment horizontal="center" vertical="center"/>
    </xf>
    <xf numFmtId="164" fontId="6" fillId="14" borderId="4" xfId="43" applyNumberFormat="1" applyFont="1" applyFill="1" applyBorder="1" applyAlignment="1">
      <alignment horizontal="right" vertical="center"/>
    </xf>
    <xf numFmtId="0" fontId="6" fillId="6" borderId="10" xfId="0" applyFont="1" applyFill="1" applyBorder="1" applyAlignment="1">
      <alignment horizontal="center" vertical="center"/>
    </xf>
    <xf numFmtId="164" fontId="6" fillId="6" borderId="1" xfId="43" applyNumberFormat="1" applyFont="1" applyFill="1" applyBorder="1" applyAlignment="1">
      <alignment horizontal="right" vertical="center"/>
    </xf>
    <xf numFmtId="0" fontId="4" fillId="13" borderId="4" xfId="0" applyFont="1" applyFill="1" applyBorder="1" applyAlignment="1">
      <alignment vertical="center" wrapText="1"/>
    </xf>
    <xf numFmtId="0" fontId="4" fillId="14" borderId="4" xfId="0" applyFont="1" applyFill="1" applyBorder="1" applyAlignment="1">
      <alignment vertical="center" wrapText="1"/>
    </xf>
    <xf numFmtId="0" fontId="13" fillId="28" borderId="1" xfId="0" applyFont="1" applyFill="1" applyBorder="1" applyAlignment="1">
      <alignment horizontal="center" vertical="center"/>
    </xf>
    <xf numFmtId="0" fontId="13" fillId="29" borderId="1" xfId="0" applyFont="1" applyFill="1" applyBorder="1" applyAlignment="1">
      <alignment horizontal="center" vertical="center"/>
    </xf>
    <xf numFmtId="0" fontId="13" fillId="29" borderId="11" xfId="0" applyFont="1" applyFill="1" applyBorder="1" applyAlignment="1">
      <alignment horizontal="center" vertical="center"/>
    </xf>
    <xf numFmtId="0" fontId="10" fillId="30" borderId="0" xfId="0" applyFont="1" applyFill="1" applyAlignment="1">
      <alignment horizontal="left" vertical="center" wrapText="1"/>
    </xf>
    <xf numFmtId="0" fontId="10" fillId="6" borderId="0" xfId="0" applyFont="1" applyFill="1" applyAlignment="1">
      <alignment horizontal="left" vertical="center" wrapText="1"/>
    </xf>
    <xf numFmtId="164" fontId="6" fillId="13" borderId="4" xfId="43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0" fontId="29" fillId="7" borderId="0" xfId="0" applyFont="1" applyFill="1" applyAlignment="1">
      <alignment vertical="center"/>
    </xf>
    <xf numFmtId="0" fontId="9" fillId="6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164" fontId="4" fillId="14" borderId="4" xfId="1" applyNumberFormat="1" applyFont="1" applyFill="1" applyBorder="1" applyAlignment="1">
      <alignment horizontal="left" vertical="center"/>
    </xf>
    <xf numFmtId="164" fontId="4" fillId="14" borderId="4" xfId="1" applyNumberFormat="1" applyFont="1" applyFill="1" applyBorder="1" applyAlignment="1">
      <alignment horizontal="right" vertical="center"/>
    </xf>
    <xf numFmtId="164" fontId="6" fillId="13" borderId="4" xfId="43" applyNumberFormat="1" applyFont="1" applyFill="1" applyBorder="1" applyAlignment="1">
      <alignment horizontal="left" vertical="center"/>
    </xf>
    <xf numFmtId="164" fontId="6" fillId="13" borderId="4" xfId="1" applyNumberFormat="1" applyFont="1" applyFill="1" applyBorder="1" applyAlignment="1">
      <alignment horizontal="right" vertical="center"/>
    </xf>
    <xf numFmtId="164" fontId="30" fillId="14" borderId="4" xfId="1" applyNumberFormat="1" applyFont="1" applyFill="1" applyBorder="1" applyAlignment="1">
      <alignment horizontal="right" vertical="center"/>
    </xf>
    <xf numFmtId="164" fontId="30" fillId="13" borderId="4" xfId="1" applyNumberFormat="1" applyFont="1" applyFill="1" applyBorder="1" applyAlignment="1">
      <alignment horizontal="right" vertical="center"/>
    </xf>
    <xf numFmtId="0" fontId="13" fillId="29" borderId="1" xfId="0" applyFont="1" applyFill="1" applyBorder="1" applyAlignment="1">
      <alignment horizontal="center" vertical="center" wrapText="1"/>
    </xf>
    <xf numFmtId="0" fontId="31" fillId="30" borderId="0" xfId="0" applyFont="1" applyFill="1" applyAlignment="1">
      <alignment horizontal="center" vertical="center"/>
    </xf>
    <xf numFmtId="44" fontId="2" fillId="6" borderId="0" xfId="44" applyFont="1" applyFill="1"/>
    <xf numFmtId="164" fontId="4" fillId="6" borderId="4" xfId="1" applyNumberFormat="1" applyFont="1" applyFill="1" applyBorder="1" applyAlignment="1">
      <alignment horizontal="left" vertical="center"/>
    </xf>
    <xf numFmtId="44" fontId="4" fillId="13" borderId="4" xfId="44" applyFont="1" applyFill="1" applyBorder="1" applyAlignment="1">
      <alignment horizontal="left" vertical="center"/>
    </xf>
    <xf numFmtId="44" fontId="4" fillId="14" borderId="4" xfId="44" applyFont="1" applyFill="1" applyBorder="1" applyAlignment="1">
      <alignment horizontal="left" vertical="center"/>
    </xf>
    <xf numFmtId="0" fontId="13" fillId="6" borderId="0" xfId="0" applyFont="1" applyFill="1" applyAlignment="1">
      <alignment horizontal="center" vertical="center"/>
    </xf>
    <xf numFmtId="44" fontId="13" fillId="6" borderId="0" xfId="44" applyFont="1" applyFill="1" applyBorder="1" applyAlignment="1">
      <alignment horizontal="center" vertical="center"/>
    </xf>
    <xf numFmtId="44" fontId="4" fillId="14" borderId="4" xfId="44" applyFont="1" applyFill="1" applyBorder="1" applyAlignment="1">
      <alignment vertical="center"/>
    </xf>
    <xf numFmtId="44" fontId="4" fillId="13" borderId="4" xfId="44" applyFont="1" applyFill="1" applyBorder="1" applyAlignment="1">
      <alignment vertical="center"/>
    </xf>
    <xf numFmtId="0" fontId="9" fillId="67" borderId="0" xfId="0" applyFont="1" applyFill="1" applyAlignment="1">
      <alignment horizontal="left" vertical="center" wrapText="1"/>
    </xf>
    <xf numFmtId="0" fontId="2" fillId="6" borderId="17" xfId="0" applyFont="1" applyFill="1" applyBorder="1" applyAlignment="1">
      <alignment wrapText="1"/>
    </xf>
    <xf numFmtId="0" fontId="2" fillId="6" borderId="18" xfId="0" applyFont="1" applyFill="1" applyBorder="1" applyAlignment="1">
      <alignment wrapText="1"/>
    </xf>
    <xf numFmtId="164" fontId="1" fillId="6" borderId="4" xfId="1" applyNumberFormat="1" applyFont="1" applyFill="1" applyBorder="1" applyAlignment="1">
      <alignment horizontal="center" vertical="center"/>
    </xf>
    <xf numFmtId="0" fontId="29" fillId="63" borderId="0" xfId="0" applyFont="1" applyFill="1" applyAlignment="1">
      <alignment horizontal="center" vertical="center" wrapText="1"/>
    </xf>
    <xf numFmtId="0" fontId="2" fillId="31" borderId="29" xfId="0" applyFont="1" applyFill="1" applyBorder="1" applyAlignment="1">
      <alignment horizontal="center" vertical="center" wrapText="1"/>
    </xf>
    <xf numFmtId="0" fontId="2" fillId="31" borderId="28" xfId="0" applyFont="1" applyFill="1" applyBorder="1" applyAlignment="1">
      <alignment horizontal="center" vertical="center" wrapText="1"/>
    </xf>
    <xf numFmtId="0" fontId="2" fillId="16" borderId="26" xfId="0" applyFont="1" applyFill="1" applyBorder="1" applyAlignment="1">
      <alignment horizontal="center" vertical="center"/>
    </xf>
    <xf numFmtId="0" fontId="2" fillId="16" borderId="25" xfId="0" applyFont="1" applyFill="1" applyBorder="1" applyAlignment="1">
      <alignment horizontal="center" vertical="center"/>
    </xf>
    <xf numFmtId="0" fontId="29" fillId="63" borderId="0" xfId="0" applyFont="1" applyFill="1" applyAlignment="1">
      <alignment horizontal="left" wrapText="1"/>
    </xf>
    <xf numFmtId="0" fontId="2" fillId="31" borderId="27" xfId="0" applyFont="1" applyFill="1" applyBorder="1" applyAlignment="1">
      <alignment horizontal="center" vertical="center" wrapText="1"/>
    </xf>
    <xf numFmtId="0" fontId="2" fillId="31" borderId="20" xfId="0" applyFont="1" applyFill="1" applyBorder="1" applyAlignment="1">
      <alignment horizontal="center" vertical="center" wrapText="1"/>
    </xf>
    <xf numFmtId="0" fontId="2" fillId="16" borderId="13" xfId="0" applyFont="1" applyFill="1" applyBorder="1" applyAlignment="1">
      <alignment horizontal="center" vertical="center"/>
    </xf>
    <xf numFmtId="49" fontId="2" fillId="16" borderId="20" xfId="0" applyNumberFormat="1" applyFont="1" applyFill="1" applyBorder="1" applyAlignment="1">
      <alignment horizontal="center" vertical="center"/>
    </xf>
    <xf numFmtId="0" fontId="29" fillId="63" borderId="39" xfId="0" applyFont="1" applyFill="1" applyBorder="1" applyAlignment="1">
      <alignment horizontal="left" vertical="center" wrapText="1"/>
    </xf>
    <xf numFmtId="0" fontId="29" fillId="63" borderId="21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16" borderId="8" xfId="0" applyFont="1" applyFill="1" applyBorder="1" applyAlignment="1">
      <alignment horizontal="center" vertical="center"/>
    </xf>
    <xf numFmtId="49" fontId="2" fillId="16" borderId="8" xfId="0" applyNumberFormat="1" applyFont="1" applyFill="1" applyBorder="1" applyAlignment="1">
      <alignment horizontal="center" vertical="center"/>
    </xf>
    <xf numFmtId="49" fontId="2" fillId="16" borderId="9" xfId="0" applyNumberFormat="1" applyFont="1" applyFill="1" applyBorder="1" applyAlignment="1">
      <alignment horizontal="center" vertical="center"/>
    </xf>
    <xf numFmtId="0" fontId="2" fillId="16" borderId="7" xfId="0" applyFont="1" applyFill="1" applyBorder="1" applyAlignment="1">
      <alignment horizontal="center" vertical="center"/>
    </xf>
    <xf numFmtId="0" fontId="29" fillId="63" borderId="39" xfId="0" applyFont="1" applyFill="1" applyBorder="1" applyAlignment="1">
      <alignment horizontal="left" wrapText="1"/>
    </xf>
    <xf numFmtId="0" fontId="7" fillId="20" borderId="2" xfId="0" applyFont="1" applyFill="1" applyBorder="1" applyAlignment="1">
      <alignment horizontal="center" vertical="center" wrapText="1"/>
    </xf>
    <xf numFmtId="0" fontId="7" fillId="20" borderId="3" xfId="0" applyFont="1" applyFill="1" applyBorder="1" applyAlignment="1">
      <alignment horizontal="center" vertical="center" wrapText="1"/>
    </xf>
    <xf numFmtId="0" fontId="8" fillId="21" borderId="12" xfId="0" applyFont="1" applyFill="1" applyBorder="1" applyAlignment="1">
      <alignment horizontal="left"/>
    </xf>
    <xf numFmtId="0" fontId="8" fillId="21" borderId="13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 vertical="center" wrapText="1"/>
    </xf>
    <xf numFmtId="49" fontId="2" fillId="16" borderId="7" xfId="0" applyNumberFormat="1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14" fillId="19" borderId="13" xfId="0" applyFont="1" applyFill="1" applyBorder="1" applyAlignment="1">
      <alignment horizontal="left" wrapText="1"/>
    </xf>
    <xf numFmtId="0" fontId="7" fillId="15" borderId="2" xfId="0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14" fillId="19" borderId="0" xfId="0" applyFont="1" applyFill="1" applyAlignment="1">
      <alignment horizontal="left" wrapText="1"/>
    </xf>
    <xf numFmtId="0" fontId="14" fillId="19" borderId="14" xfId="0" applyFont="1" applyFill="1" applyBorder="1" applyAlignment="1">
      <alignment horizontal="left" wrapText="1"/>
    </xf>
    <xf numFmtId="0" fontId="7" fillId="15" borderId="5" xfId="0" applyFont="1" applyFill="1" applyBorder="1" applyAlignment="1">
      <alignment horizontal="center" vertical="center" wrapText="1"/>
    </xf>
    <xf numFmtId="0" fontId="7" fillId="15" borderId="4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49" fontId="2" fillId="16" borderId="15" xfId="0" applyNumberFormat="1" applyFont="1" applyFill="1" applyBorder="1" applyAlignment="1">
      <alignment horizontal="center" vertical="center"/>
    </xf>
    <xf numFmtId="49" fontId="2" fillId="16" borderId="16" xfId="0" applyNumberFormat="1" applyFont="1" applyFill="1" applyBorder="1" applyAlignment="1">
      <alignment horizontal="center" vertical="center"/>
    </xf>
    <xf numFmtId="49" fontId="2" fillId="16" borderId="13" xfId="0" applyNumberFormat="1" applyFont="1" applyFill="1" applyBorder="1" applyAlignment="1">
      <alignment horizontal="center" vertical="center"/>
    </xf>
    <xf numFmtId="0" fontId="8" fillId="19" borderId="13" xfId="0" applyFont="1" applyFill="1" applyBorder="1" applyAlignment="1">
      <alignment horizontal="left" wrapText="1"/>
    </xf>
    <xf numFmtId="49" fontId="2" fillId="7" borderId="4" xfId="0" applyNumberFormat="1" applyFont="1" applyFill="1" applyBorder="1" applyAlignment="1">
      <alignment horizontal="center" vertical="center"/>
    </xf>
    <xf numFmtId="49" fontId="2" fillId="7" borderId="8" xfId="0" applyNumberFormat="1" applyFont="1" applyFill="1" applyBorder="1" applyAlignment="1">
      <alignment horizontal="center" vertical="center"/>
    </xf>
    <xf numFmtId="49" fontId="2" fillId="7" borderId="9" xfId="0" applyNumberFormat="1" applyFont="1" applyFill="1" applyBorder="1" applyAlignment="1">
      <alignment horizontal="center" vertical="center"/>
    </xf>
    <xf numFmtId="49" fontId="2" fillId="7" borderId="7" xfId="0" applyNumberFormat="1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2" fillId="31" borderId="42" xfId="0" applyFont="1" applyFill="1" applyBorder="1" applyAlignment="1">
      <alignment horizontal="center" vertical="center" wrapText="1"/>
    </xf>
    <xf numFmtId="0" fontId="2" fillId="31" borderId="4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1" fontId="9" fillId="12" borderId="4" xfId="0" applyNumberFormat="1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left" vertical="center" wrapText="1"/>
    </xf>
    <xf numFmtId="0" fontId="9" fillId="10" borderId="4" xfId="0" applyFont="1" applyFill="1" applyBorder="1" applyAlignment="1">
      <alignment horizontal="center" vertical="center" wrapText="1"/>
    </xf>
    <xf numFmtId="49" fontId="9" fillId="12" borderId="7" xfId="0" applyNumberFormat="1" applyFont="1" applyFill="1" applyBorder="1" applyAlignment="1">
      <alignment horizontal="center" vertical="center" wrapText="1"/>
    </xf>
    <xf numFmtId="49" fontId="9" fillId="12" borderId="8" xfId="0" applyNumberFormat="1" applyFont="1" applyFill="1" applyBorder="1" applyAlignment="1">
      <alignment horizontal="center" vertical="center" wrapText="1"/>
    </xf>
    <xf numFmtId="49" fontId="9" fillId="12" borderId="9" xfId="0" applyNumberFormat="1" applyFont="1" applyFill="1" applyBorder="1" applyAlignment="1">
      <alignment horizontal="center" vertical="center" wrapText="1"/>
    </xf>
    <xf numFmtId="49" fontId="9" fillId="1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9" fillId="11" borderId="4" xfId="0" applyFont="1" applyFill="1" applyBorder="1" applyAlignment="1">
      <alignment horizontal="center" vertical="center"/>
    </xf>
    <xf numFmtId="0" fontId="9" fillId="11" borderId="5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 wrapText="1"/>
    </xf>
    <xf numFmtId="0" fontId="9" fillId="10" borderId="0" xfId="0" applyFont="1" applyFill="1" applyAlignment="1">
      <alignment horizontal="center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2" fillId="13" borderId="14" xfId="0" applyFont="1" applyFill="1" applyBorder="1" applyAlignment="1">
      <alignment horizontal="center"/>
    </xf>
    <xf numFmtId="0" fontId="2" fillId="13" borderId="0" xfId="0" applyFont="1" applyFill="1" applyAlignment="1">
      <alignment horizontal="center"/>
    </xf>
    <xf numFmtId="0" fontId="9" fillId="11" borderId="5" xfId="0" applyFont="1" applyFill="1" applyBorder="1" applyAlignment="1">
      <alignment horizontal="center" vertical="center"/>
    </xf>
    <xf numFmtId="0" fontId="9" fillId="11" borderId="6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11" fillId="22" borderId="7" xfId="0" applyFont="1" applyFill="1" applyBorder="1" applyAlignment="1">
      <alignment horizontal="left" vertical="center" wrapText="1"/>
    </xf>
    <xf numFmtId="0" fontId="11" fillId="22" borderId="8" xfId="0" applyFont="1" applyFill="1" applyBorder="1" applyAlignment="1">
      <alignment horizontal="left" vertical="center" wrapText="1"/>
    </xf>
    <xf numFmtId="0" fontId="11" fillId="22" borderId="7" xfId="0" applyFont="1" applyFill="1" applyBorder="1" applyAlignment="1">
      <alignment horizontal="center" vertical="center" wrapText="1"/>
    </xf>
    <xf numFmtId="0" fontId="11" fillId="22" borderId="8" xfId="0" applyFont="1" applyFill="1" applyBorder="1" applyAlignment="1">
      <alignment horizontal="center" vertical="center" wrapText="1"/>
    </xf>
    <xf numFmtId="0" fontId="7" fillId="27" borderId="4" xfId="0" applyFont="1" applyFill="1" applyBorder="1" applyAlignment="1">
      <alignment horizontal="center" vertical="center"/>
    </xf>
    <xf numFmtId="49" fontId="12" fillId="24" borderId="4" xfId="0" applyNumberFormat="1" applyFont="1" applyFill="1" applyBorder="1" applyAlignment="1">
      <alignment horizontal="center" vertical="center"/>
    </xf>
    <xf numFmtId="0" fontId="12" fillId="23" borderId="4" xfId="0" applyFont="1" applyFill="1" applyBorder="1" applyAlignment="1">
      <alignment horizontal="center" vertical="center" wrapText="1"/>
    </xf>
    <xf numFmtId="49" fontId="12" fillId="24" borderId="7" xfId="0" applyNumberFormat="1" applyFont="1" applyFill="1" applyBorder="1" applyAlignment="1">
      <alignment horizontal="center" vertical="center"/>
    </xf>
    <xf numFmtId="49" fontId="12" fillId="24" borderId="8" xfId="0" applyNumberFormat="1" applyFont="1" applyFill="1" applyBorder="1" applyAlignment="1">
      <alignment horizontal="center" vertical="center"/>
    </xf>
    <xf numFmtId="49" fontId="12" fillId="24" borderId="9" xfId="0" applyNumberFormat="1" applyFont="1" applyFill="1" applyBorder="1" applyAlignment="1">
      <alignment horizontal="center" vertical="center"/>
    </xf>
    <xf numFmtId="0" fontId="12" fillId="23" borderId="4" xfId="0" applyFont="1" applyFill="1" applyBorder="1" applyAlignment="1">
      <alignment horizontal="center" vertical="center"/>
    </xf>
    <xf numFmtId="0" fontId="0" fillId="64" borderId="39" xfId="0" applyFill="1" applyBorder="1" applyAlignment="1">
      <alignment horizontal="left" vertical="center" wrapText="1"/>
    </xf>
    <xf numFmtId="0" fontId="0" fillId="64" borderId="39" xfId="0" applyFill="1" applyBorder="1" applyAlignment="1">
      <alignment horizontal="left" wrapText="1"/>
    </xf>
    <xf numFmtId="0" fontId="2" fillId="65" borderId="21" xfId="0" applyFont="1" applyFill="1" applyBorder="1" applyAlignment="1">
      <alignment horizontal="center" vertical="center" wrapText="1"/>
    </xf>
    <xf numFmtId="0" fontId="0" fillId="64" borderId="0" xfId="0" applyFill="1" applyAlignment="1">
      <alignment horizontal="left" vertical="center" wrapText="1"/>
    </xf>
    <xf numFmtId="0" fontId="2" fillId="64" borderId="27" xfId="0" applyFont="1" applyFill="1" applyBorder="1" applyAlignment="1">
      <alignment horizontal="center" vertical="center" wrapText="1"/>
    </xf>
    <xf numFmtId="0" fontId="2" fillId="64" borderId="20" xfId="0" applyFont="1" applyFill="1" applyBorder="1" applyAlignment="1">
      <alignment horizontal="center" vertical="center" wrapText="1"/>
    </xf>
    <xf numFmtId="0" fontId="2" fillId="64" borderId="26" xfId="0" applyFont="1" applyFill="1" applyBorder="1" applyAlignment="1">
      <alignment horizontal="center" vertical="center" wrapText="1"/>
    </xf>
    <xf numFmtId="0" fontId="2" fillId="64" borderId="25" xfId="0" applyFont="1" applyFill="1" applyBorder="1" applyAlignment="1">
      <alignment horizontal="center" vertical="center" wrapText="1"/>
    </xf>
  </cellXfs>
  <cellStyles count="45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Moeda" xfId="44" builtinId="4"/>
    <cellStyle name="Neutro" xfId="9" builtinId="28" customBuiltin="1"/>
    <cellStyle name="Normal" xfId="0" builtinId="0"/>
    <cellStyle name="Nota" xfId="16" builtinId="10" customBuiltin="1"/>
    <cellStyle name="Ruim" xfId="8" builtinId="27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  <cellStyle name="Vírgula 2" xfId="43" xr:uid="{65944C6D-A8C0-4633-A146-9E42FAEA0F9B}"/>
  </cellStyles>
  <dxfs count="0"/>
  <tableStyles count="0" defaultTableStyle="TableStyleMedium2" defaultPivotStyle="PivotStyleLight16"/>
  <colors>
    <mruColors>
      <color rgb="FF169CD8"/>
      <color rgb="FF26A6B4"/>
      <color rgb="FFB14527"/>
      <color rgb="FFD9CA05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FB1C4-989E-493C-B078-0048F7647559}">
  <dimension ref="A2:BM84"/>
  <sheetViews>
    <sheetView topLeftCell="A11" workbookViewId="0">
      <selection activeCell="B21" sqref="B21:H36"/>
    </sheetView>
  </sheetViews>
  <sheetFormatPr defaultColWidth="8.6640625" defaultRowHeight="14.4" x14ac:dyDescent="0.3"/>
  <cols>
    <col min="1" max="1" width="8.6640625" style="2"/>
    <col min="2" max="2" width="43" style="2" bestFit="1" customWidth="1"/>
    <col min="3" max="5" width="10.6640625" style="2" customWidth="1"/>
    <col min="6" max="6" width="12.109375" style="2" customWidth="1"/>
    <col min="7" max="8" width="10.6640625" style="2" customWidth="1"/>
    <col min="9" max="9" width="12.109375" style="2" customWidth="1"/>
    <col min="10" max="10" width="8.6640625" style="2"/>
    <col min="11" max="11" width="11.88671875" style="2" customWidth="1"/>
    <col min="12" max="16384" width="8.6640625" style="2"/>
  </cols>
  <sheetData>
    <row r="2" spans="2:8" ht="33" customHeight="1" x14ac:dyDescent="0.3">
      <c r="B2" s="165" t="s">
        <v>356</v>
      </c>
      <c r="C2" s="165"/>
      <c r="D2" s="165"/>
      <c r="E2" s="165"/>
      <c r="F2" s="165"/>
      <c r="G2" s="165"/>
      <c r="H2" s="165"/>
    </row>
    <row r="3" spans="2:8" ht="15" customHeight="1" x14ac:dyDescent="0.3">
      <c r="B3" s="166" t="s">
        <v>172</v>
      </c>
      <c r="C3" s="168">
        <v>2021</v>
      </c>
      <c r="D3" s="169"/>
      <c r="E3" s="170"/>
      <c r="F3" s="171">
        <v>2022</v>
      </c>
      <c r="G3" s="169"/>
      <c r="H3" s="170"/>
    </row>
    <row r="4" spans="2:8" ht="15" thickBot="1" x14ac:dyDescent="0.35">
      <c r="B4" s="167"/>
      <c r="C4" s="82" t="s">
        <v>1</v>
      </c>
      <c r="D4" s="83" t="s">
        <v>5</v>
      </c>
      <c r="E4" s="83" t="s">
        <v>6</v>
      </c>
      <c r="F4" s="84" t="s">
        <v>1</v>
      </c>
      <c r="G4" s="83" t="s">
        <v>5</v>
      </c>
      <c r="H4" s="83" t="s">
        <v>6</v>
      </c>
    </row>
    <row r="5" spans="2:8" ht="15" thickTop="1" x14ac:dyDescent="0.3">
      <c r="B5" s="85" t="s">
        <v>1</v>
      </c>
      <c r="C5" s="86">
        <v>50408</v>
      </c>
      <c r="D5" s="86">
        <v>34078</v>
      </c>
      <c r="E5" s="86">
        <v>16330</v>
      </c>
      <c r="F5" s="86">
        <v>94525</v>
      </c>
      <c r="G5" s="86">
        <v>62313</v>
      </c>
      <c r="H5" s="86">
        <v>32212</v>
      </c>
    </row>
    <row r="6" spans="2:8" x14ac:dyDescent="0.3">
      <c r="B6" s="77" t="s">
        <v>245</v>
      </c>
      <c r="C6" s="87">
        <v>3395</v>
      </c>
      <c r="D6" s="87">
        <v>1630</v>
      </c>
      <c r="E6" s="87">
        <v>1765</v>
      </c>
      <c r="F6" s="87">
        <v>10618</v>
      </c>
      <c r="G6" s="87">
        <v>5637</v>
      </c>
      <c r="H6" s="87">
        <v>4981</v>
      </c>
    </row>
    <row r="7" spans="2:8" x14ac:dyDescent="0.3">
      <c r="B7" s="77" t="s">
        <v>246</v>
      </c>
      <c r="C7" s="88">
        <v>4757</v>
      </c>
      <c r="D7" s="88">
        <v>3628</v>
      </c>
      <c r="E7" s="88">
        <v>1129</v>
      </c>
      <c r="F7" s="88">
        <v>8905</v>
      </c>
      <c r="G7" s="88">
        <v>6511</v>
      </c>
      <c r="H7" s="88">
        <v>2394</v>
      </c>
    </row>
    <row r="8" spans="2:8" x14ac:dyDescent="0.3">
      <c r="B8" s="77" t="s">
        <v>247</v>
      </c>
      <c r="C8" s="87">
        <v>3011</v>
      </c>
      <c r="D8" s="87">
        <v>2456</v>
      </c>
      <c r="E8" s="87">
        <v>555</v>
      </c>
      <c r="F8" s="87">
        <v>5850</v>
      </c>
      <c r="G8" s="87">
        <v>4184</v>
      </c>
      <c r="H8" s="87">
        <v>1666</v>
      </c>
    </row>
    <row r="9" spans="2:8" x14ac:dyDescent="0.3">
      <c r="B9" s="77" t="s">
        <v>248</v>
      </c>
      <c r="C9" s="88">
        <v>1194</v>
      </c>
      <c r="D9" s="88">
        <v>969</v>
      </c>
      <c r="E9" s="88">
        <v>225</v>
      </c>
      <c r="F9" s="88">
        <v>5615</v>
      </c>
      <c r="G9" s="88">
        <v>4558</v>
      </c>
      <c r="H9" s="88">
        <v>1057</v>
      </c>
    </row>
    <row r="10" spans="2:8" x14ac:dyDescent="0.3">
      <c r="B10" s="77" t="s">
        <v>249</v>
      </c>
      <c r="C10" s="87">
        <v>630</v>
      </c>
      <c r="D10" s="87">
        <v>443</v>
      </c>
      <c r="E10" s="87">
        <v>187</v>
      </c>
      <c r="F10" s="87">
        <v>5236</v>
      </c>
      <c r="G10" s="87">
        <v>3225</v>
      </c>
      <c r="H10" s="87">
        <v>2011</v>
      </c>
    </row>
    <row r="11" spans="2:8" x14ac:dyDescent="0.3">
      <c r="B11" s="77" t="s">
        <v>250</v>
      </c>
      <c r="C11" s="88">
        <v>1807</v>
      </c>
      <c r="D11" s="88">
        <v>805</v>
      </c>
      <c r="E11" s="88">
        <v>1002</v>
      </c>
      <c r="F11" s="88">
        <v>3725</v>
      </c>
      <c r="G11" s="88">
        <v>1653</v>
      </c>
      <c r="H11" s="88">
        <v>2072</v>
      </c>
    </row>
    <row r="12" spans="2:8" x14ac:dyDescent="0.3">
      <c r="B12" s="77" t="s">
        <v>251</v>
      </c>
      <c r="C12" s="87">
        <v>5422</v>
      </c>
      <c r="D12" s="87">
        <v>2941</v>
      </c>
      <c r="E12" s="87">
        <v>2481</v>
      </c>
      <c r="F12" s="87">
        <v>3215</v>
      </c>
      <c r="G12" s="87">
        <v>1669</v>
      </c>
      <c r="H12" s="87">
        <v>1546</v>
      </c>
    </row>
    <row r="13" spans="2:8" x14ac:dyDescent="0.3">
      <c r="B13" s="77" t="s">
        <v>252</v>
      </c>
      <c r="C13" s="88">
        <v>1921</v>
      </c>
      <c r="D13" s="88">
        <v>1121</v>
      </c>
      <c r="E13" s="88">
        <v>800</v>
      </c>
      <c r="F13" s="88">
        <v>2829</v>
      </c>
      <c r="G13" s="88">
        <v>1583</v>
      </c>
      <c r="H13" s="88">
        <v>1246</v>
      </c>
    </row>
    <row r="14" spans="2:8" x14ac:dyDescent="0.3">
      <c r="B14" s="77" t="s">
        <v>253</v>
      </c>
      <c r="C14" s="87">
        <v>1274</v>
      </c>
      <c r="D14" s="87">
        <v>601</v>
      </c>
      <c r="E14" s="87">
        <v>673</v>
      </c>
      <c r="F14" s="87">
        <v>2208</v>
      </c>
      <c r="G14" s="87">
        <v>1211</v>
      </c>
      <c r="H14" s="87">
        <v>997</v>
      </c>
    </row>
    <row r="15" spans="2:8" x14ac:dyDescent="0.3">
      <c r="B15" s="77" t="s">
        <v>254</v>
      </c>
      <c r="C15" s="88">
        <v>602</v>
      </c>
      <c r="D15" s="88">
        <v>397</v>
      </c>
      <c r="E15" s="88">
        <v>205</v>
      </c>
      <c r="F15" s="88">
        <v>2104</v>
      </c>
      <c r="G15" s="88">
        <v>1409</v>
      </c>
      <c r="H15" s="88">
        <v>695</v>
      </c>
    </row>
    <row r="16" spans="2:8" ht="15" thickBot="1" x14ac:dyDescent="0.35">
      <c r="B16" s="89" t="s">
        <v>110</v>
      </c>
      <c r="C16" s="90">
        <v>26395</v>
      </c>
      <c r="D16" s="90">
        <v>19087</v>
      </c>
      <c r="E16" s="90">
        <v>7308</v>
      </c>
      <c r="F16" s="90">
        <v>44220</v>
      </c>
      <c r="G16" s="90">
        <v>30673</v>
      </c>
      <c r="H16" s="90">
        <v>13547</v>
      </c>
    </row>
    <row r="17" spans="2:8" ht="15.75" customHeight="1" thickTop="1" x14ac:dyDescent="0.3">
      <c r="B17" s="172" t="s">
        <v>255</v>
      </c>
      <c r="C17" s="172"/>
      <c r="D17" s="172"/>
      <c r="E17" s="172"/>
      <c r="F17" s="172"/>
      <c r="G17" s="172"/>
      <c r="H17" s="172"/>
    </row>
    <row r="21" spans="2:8" ht="27.6" customHeight="1" x14ac:dyDescent="0.3">
      <c r="B21" s="165" t="s">
        <v>357</v>
      </c>
      <c r="C21" s="165"/>
      <c r="D21" s="165"/>
      <c r="E21" s="165"/>
      <c r="F21" s="165"/>
      <c r="G21" s="165"/>
      <c r="H21" s="165"/>
    </row>
    <row r="22" spans="2:8" x14ac:dyDescent="0.3">
      <c r="B22" s="166" t="s">
        <v>173</v>
      </c>
      <c r="C22" s="168">
        <v>2021</v>
      </c>
      <c r="D22" s="169"/>
      <c r="E22" s="170"/>
      <c r="F22" s="171">
        <v>2022</v>
      </c>
      <c r="G22" s="169"/>
      <c r="H22" s="170"/>
    </row>
    <row r="23" spans="2:8" ht="15" thickBot="1" x14ac:dyDescent="0.35">
      <c r="B23" s="167"/>
      <c r="C23" s="82" t="s">
        <v>1</v>
      </c>
      <c r="D23" s="83" t="s">
        <v>5</v>
      </c>
      <c r="E23" s="83" t="s">
        <v>6</v>
      </c>
      <c r="F23" s="84" t="s">
        <v>1</v>
      </c>
      <c r="G23" s="83" t="s">
        <v>5</v>
      </c>
      <c r="H23" s="83" t="s">
        <v>6</v>
      </c>
    </row>
    <row r="24" spans="2:8" ht="15" thickTop="1" x14ac:dyDescent="0.3">
      <c r="B24" s="85" t="s">
        <v>1</v>
      </c>
      <c r="C24" s="86">
        <v>50408</v>
      </c>
      <c r="D24" s="86">
        <v>34078</v>
      </c>
      <c r="E24" s="86">
        <v>16330</v>
      </c>
      <c r="F24" s="86">
        <v>94525</v>
      </c>
      <c r="G24" s="86">
        <v>62313</v>
      </c>
      <c r="H24" s="86">
        <v>32212</v>
      </c>
    </row>
    <row r="25" spans="2:8" x14ac:dyDescent="0.3">
      <c r="B25" s="77" t="s">
        <v>245</v>
      </c>
      <c r="C25" s="87">
        <v>3425</v>
      </c>
      <c r="D25" s="87">
        <v>1637</v>
      </c>
      <c r="E25" s="87">
        <v>1788</v>
      </c>
      <c r="F25" s="87">
        <v>10411</v>
      </c>
      <c r="G25" s="87">
        <v>5366</v>
      </c>
      <c r="H25" s="87">
        <v>5045</v>
      </c>
    </row>
    <row r="26" spans="2:8" x14ac:dyDescent="0.3">
      <c r="B26" s="77" t="s">
        <v>247</v>
      </c>
      <c r="C26" s="88">
        <v>4243</v>
      </c>
      <c r="D26" s="88">
        <v>3384</v>
      </c>
      <c r="E26" s="88">
        <v>859</v>
      </c>
      <c r="F26" s="88">
        <v>8818</v>
      </c>
      <c r="G26" s="88">
        <v>6038</v>
      </c>
      <c r="H26" s="88">
        <v>2780</v>
      </c>
    </row>
    <row r="27" spans="2:8" x14ac:dyDescent="0.3">
      <c r="B27" s="77" t="s">
        <v>248</v>
      </c>
      <c r="C27" s="87">
        <v>1644</v>
      </c>
      <c r="D27" s="87">
        <v>1320</v>
      </c>
      <c r="E27" s="87">
        <v>324</v>
      </c>
      <c r="F27" s="87">
        <v>8300</v>
      </c>
      <c r="G27" s="87">
        <v>6583</v>
      </c>
      <c r="H27" s="87">
        <v>1717</v>
      </c>
    </row>
    <row r="28" spans="2:8" x14ac:dyDescent="0.3">
      <c r="B28" s="77" t="s">
        <v>246</v>
      </c>
      <c r="C28" s="88">
        <v>4275</v>
      </c>
      <c r="D28" s="88">
        <v>3244</v>
      </c>
      <c r="E28" s="88">
        <v>1031</v>
      </c>
      <c r="F28" s="88">
        <v>6437</v>
      </c>
      <c r="G28" s="88">
        <v>4940</v>
      </c>
      <c r="H28" s="88">
        <v>1497</v>
      </c>
    </row>
    <row r="29" spans="2:8" x14ac:dyDescent="0.3">
      <c r="B29" s="77" t="s">
        <v>256</v>
      </c>
      <c r="C29" s="87">
        <v>499</v>
      </c>
      <c r="D29" s="87">
        <v>296</v>
      </c>
      <c r="E29" s="87">
        <v>203</v>
      </c>
      <c r="F29" s="87">
        <v>4468</v>
      </c>
      <c r="G29" s="87">
        <v>2848</v>
      </c>
      <c r="H29" s="87">
        <v>1620</v>
      </c>
    </row>
    <row r="30" spans="2:8" x14ac:dyDescent="0.3">
      <c r="B30" s="77" t="s">
        <v>250</v>
      </c>
      <c r="C30" s="88">
        <v>2264</v>
      </c>
      <c r="D30" s="88">
        <v>1063</v>
      </c>
      <c r="E30" s="88">
        <v>1201</v>
      </c>
      <c r="F30" s="88">
        <v>4406</v>
      </c>
      <c r="G30" s="88">
        <v>2017</v>
      </c>
      <c r="H30" s="88">
        <v>2389</v>
      </c>
    </row>
    <row r="31" spans="2:8" x14ac:dyDescent="0.3">
      <c r="B31" s="77" t="s">
        <v>251</v>
      </c>
      <c r="C31" s="87">
        <v>5729</v>
      </c>
      <c r="D31" s="87">
        <v>3112</v>
      </c>
      <c r="E31" s="87">
        <v>2617</v>
      </c>
      <c r="F31" s="87">
        <v>3759</v>
      </c>
      <c r="G31" s="87">
        <v>1958</v>
      </c>
      <c r="H31" s="87">
        <v>1801</v>
      </c>
    </row>
    <row r="32" spans="2:8" x14ac:dyDescent="0.3">
      <c r="B32" s="77" t="s">
        <v>249</v>
      </c>
      <c r="C32" s="88">
        <v>712</v>
      </c>
      <c r="D32" s="88">
        <v>487</v>
      </c>
      <c r="E32" s="88">
        <v>225</v>
      </c>
      <c r="F32" s="88">
        <v>2845</v>
      </c>
      <c r="G32" s="88">
        <v>1742</v>
      </c>
      <c r="H32" s="88">
        <v>1103</v>
      </c>
    </row>
    <row r="33" spans="2:8" x14ac:dyDescent="0.3">
      <c r="B33" s="77" t="s">
        <v>252</v>
      </c>
      <c r="C33" s="87">
        <v>2021</v>
      </c>
      <c r="D33" s="87">
        <v>1205</v>
      </c>
      <c r="E33" s="87">
        <v>816</v>
      </c>
      <c r="F33" s="87">
        <v>2673</v>
      </c>
      <c r="G33" s="87">
        <v>1522</v>
      </c>
      <c r="H33" s="87">
        <v>1151</v>
      </c>
    </row>
    <row r="34" spans="2:8" x14ac:dyDescent="0.3">
      <c r="B34" s="77" t="s">
        <v>253</v>
      </c>
      <c r="C34" s="88">
        <v>1190</v>
      </c>
      <c r="D34" s="88">
        <v>523</v>
      </c>
      <c r="E34" s="88">
        <v>667</v>
      </c>
      <c r="F34" s="88">
        <v>2063</v>
      </c>
      <c r="G34" s="88">
        <v>1072</v>
      </c>
      <c r="H34" s="88">
        <v>991</v>
      </c>
    </row>
    <row r="35" spans="2:8" ht="15" thickBot="1" x14ac:dyDescent="0.35">
      <c r="B35" s="89" t="s">
        <v>110</v>
      </c>
      <c r="C35" s="90">
        <v>24406</v>
      </c>
      <c r="D35" s="90">
        <v>17807</v>
      </c>
      <c r="E35" s="90">
        <v>6599</v>
      </c>
      <c r="F35" s="90">
        <v>40345</v>
      </c>
      <c r="G35" s="90">
        <v>28227</v>
      </c>
      <c r="H35" s="90">
        <v>12118</v>
      </c>
    </row>
    <row r="36" spans="2:8" ht="15" customHeight="1" thickTop="1" x14ac:dyDescent="0.3">
      <c r="B36" s="172" t="s">
        <v>257</v>
      </c>
      <c r="C36" s="172"/>
      <c r="D36" s="172"/>
      <c r="E36" s="172"/>
      <c r="F36" s="172"/>
      <c r="G36" s="172"/>
      <c r="H36" s="172"/>
    </row>
    <row r="40" spans="2:8" ht="36.450000000000003" customHeight="1" x14ac:dyDescent="0.3">
      <c r="B40" s="154" t="s">
        <v>358</v>
      </c>
      <c r="C40" s="154"/>
      <c r="D40" s="154"/>
    </row>
    <row r="41" spans="2:8" x14ac:dyDescent="0.3">
      <c r="B41" s="160" t="s">
        <v>106</v>
      </c>
      <c r="C41" s="162">
        <v>2021</v>
      </c>
      <c r="D41" s="162">
        <v>2022</v>
      </c>
    </row>
    <row r="42" spans="2:8" ht="15" thickBot="1" x14ac:dyDescent="0.35">
      <c r="B42" s="161"/>
      <c r="C42" s="163"/>
      <c r="D42" s="163"/>
    </row>
    <row r="43" spans="2:8" s="95" customFormat="1" ht="15" thickTop="1" x14ac:dyDescent="0.3">
      <c r="B43" s="85" t="s">
        <v>1</v>
      </c>
      <c r="C43" s="94">
        <v>50408</v>
      </c>
      <c r="D43" s="94">
        <v>94525</v>
      </c>
    </row>
    <row r="44" spans="2:8" x14ac:dyDescent="0.3">
      <c r="B44" s="77" t="s">
        <v>151</v>
      </c>
      <c r="C44" s="78">
        <v>4084</v>
      </c>
      <c r="D44" s="78">
        <v>7327</v>
      </c>
    </row>
    <row r="45" spans="2:8" x14ac:dyDescent="0.3">
      <c r="B45" s="77" t="s">
        <v>43</v>
      </c>
      <c r="C45" s="79">
        <v>7900</v>
      </c>
      <c r="D45" s="79">
        <v>14829</v>
      </c>
    </row>
    <row r="46" spans="2:8" x14ac:dyDescent="0.3">
      <c r="B46" s="77" t="s">
        <v>152</v>
      </c>
      <c r="C46" s="78">
        <v>22212</v>
      </c>
      <c r="D46" s="78">
        <v>40700</v>
      </c>
    </row>
    <row r="47" spans="2:8" x14ac:dyDescent="0.3">
      <c r="B47" s="77" t="s">
        <v>153</v>
      </c>
      <c r="C47" s="79">
        <v>8741</v>
      </c>
      <c r="D47" s="79">
        <v>16646</v>
      </c>
    </row>
    <row r="48" spans="2:8" x14ac:dyDescent="0.3">
      <c r="B48" s="77" t="s">
        <v>154</v>
      </c>
      <c r="C48" s="78">
        <v>5118</v>
      </c>
      <c r="D48" s="78">
        <v>9825</v>
      </c>
    </row>
    <row r="49" spans="2:4" ht="15" thickBot="1" x14ac:dyDescent="0.35">
      <c r="B49" s="77" t="s">
        <v>155</v>
      </c>
      <c r="C49" s="79">
        <v>2353</v>
      </c>
      <c r="D49" s="79">
        <v>5198</v>
      </c>
    </row>
    <row r="50" spans="2:4" ht="30" customHeight="1" thickTop="1" x14ac:dyDescent="0.3">
      <c r="B50" s="164" t="s">
        <v>255</v>
      </c>
      <c r="C50" s="164"/>
      <c r="D50" s="164"/>
    </row>
    <row r="54" spans="2:4" ht="36.450000000000003" customHeight="1" x14ac:dyDescent="0.3">
      <c r="B54" s="154" t="s">
        <v>359</v>
      </c>
      <c r="C54" s="154"/>
      <c r="D54" s="154"/>
    </row>
    <row r="55" spans="2:4" x14ac:dyDescent="0.3">
      <c r="B55" s="160" t="s">
        <v>174</v>
      </c>
      <c r="C55" s="162">
        <v>2021</v>
      </c>
      <c r="D55" s="162">
        <v>2022</v>
      </c>
    </row>
    <row r="56" spans="2:4" ht="15" thickBot="1" x14ac:dyDescent="0.35">
      <c r="B56" s="161"/>
      <c r="C56" s="163"/>
      <c r="D56" s="163"/>
    </row>
    <row r="57" spans="2:4" ht="15" thickTop="1" x14ac:dyDescent="0.3">
      <c r="B57" s="85" t="s">
        <v>1</v>
      </c>
      <c r="C57" s="86">
        <v>50408</v>
      </c>
      <c r="D57" s="86">
        <v>94525</v>
      </c>
    </row>
    <row r="58" spans="2:4" x14ac:dyDescent="0.3">
      <c r="B58" s="77" t="s">
        <v>175</v>
      </c>
      <c r="C58" s="78">
        <v>17549</v>
      </c>
      <c r="D58" s="78">
        <v>47548</v>
      </c>
    </row>
    <row r="59" spans="2:4" x14ac:dyDescent="0.3">
      <c r="B59" s="77" t="s">
        <v>176</v>
      </c>
      <c r="C59" s="79">
        <v>4943</v>
      </c>
      <c r="D59" s="79">
        <v>6892</v>
      </c>
    </row>
    <row r="60" spans="2:4" x14ac:dyDescent="0.3">
      <c r="B60" s="77" t="s">
        <v>177</v>
      </c>
      <c r="C60" s="78">
        <v>3618</v>
      </c>
      <c r="D60" s="78">
        <v>7627</v>
      </c>
    </row>
    <row r="61" spans="2:4" x14ac:dyDescent="0.3">
      <c r="B61" s="77" t="s">
        <v>178</v>
      </c>
      <c r="C61" s="79">
        <v>13483</v>
      </c>
      <c r="D61" s="79">
        <v>15020</v>
      </c>
    </row>
    <row r="62" spans="2:4" x14ac:dyDescent="0.3">
      <c r="B62" s="77" t="s">
        <v>179</v>
      </c>
      <c r="C62" s="78">
        <v>4996</v>
      </c>
      <c r="D62" s="78">
        <v>6705</v>
      </c>
    </row>
    <row r="63" spans="2:4" x14ac:dyDescent="0.3">
      <c r="B63" s="77" t="s">
        <v>180</v>
      </c>
      <c r="C63" s="79">
        <v>1456</v>
      </c>
      <c r="D63" s="79">
        <v>2123</v>
      </c>
    </row>
    <row r="64" spans="2:4" x14ac:dyDescent="0.3">
      <c r="B64" s="77" t="s">
        <v>181</v>
      </c>
      <c r="C64" s="78">
        <v>1185</v>
      </c>
      <c r="D64" s="78">
        <v>1305</v>
      </c>
    </row>
    <row r="65" spans="1:65" x14ac:dyDescent="0.3">
      <c r="B65" s="77" t="s">
        <v>182</v>
      </c>
      <c r="C65" s="79">
        <v>2519</v>
      </c>
      <c r="D65" s="79">
        <v>5195</v>
      </c>
    </row>
    <row r="66" spans="1:65" x14ac:dyDescent="0.3">
      <c r="B66" s="77" t="s">
        <v>183</v>
      </c>
      <c r="C66" s="78">
        <v>460</v>
      </c>
      <c r="D66" s="78">
        <v>1838</v>
      </c>
    </row>
    <row r="67" spans="1:65" ht="15" thickBot="1" x14ac:dyDescent="0.35">
      <c r="B67" s="89" t="s">
        <v>4</v>
      </c>
      <c r="C67" s="96">
        <v>199</v>
      </c>
      <c r="D67" s="96">
        <v>272</v>
      </c>
    </row>
    <row r="68" spans="1:65" ht="30.45" customHeight="1" thickTop="1" x14ac:dyDescent="0.3">
      <c r="B68" s="164" t="s">
        <v>255</v>
      </c>
      <c r="C68" s="164"/>
      <c r="D68" s="164"/>
    </row>
    <row r="71" spans="1:65" customFormat="1" ht="18" customHeight="1" x14ac:dyDescent="0.3">
      <c r="A71" s="2"/>
      <c r="B71" s="154" t="s">
        <v>318</v>
      </c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</row>
    <row r="72" spans="1:65" customFormat="1" ht="18" customHeight="1" x14ac:dyDescent="0.3">
      <c r="A72" s="2"/>
      <c r="B72" s="155" t="s">
        <v>319</v>
      </c>
      <c r="C72" s="157" t="s">
        <v>320</v>
      </c>
      <c r="D72" s="158"/>
      <c r="E72" s="158"/>
      <c r="F72" s="158"/>
      <c r="G72" s="158"/>
      <c r="H72" s="158"/>
      <c r="I72" s="158"/>
      <c r="J72" s="158"/>
      <c r="K72" s="158"/>
      <c r="L72" s="158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</row>
    <row r="73" spans="1:65" customFormat="1" ht="42" customHeight="1" thickBot="1" x14ac:dyDescent="0.35">
      <c r="A73" s="2"/>
      <c r="B73" s="156"/>
      <c r="C73" s="128" t="s">
        <v>175</v>
      </c>
      <c r="D73" s="82" t="s">
        <v>178</v>
      </c>
      <c r="E73" s="82" t="s">
        <v>177</v>
      </c>
      <c r="F73" s="82" t="s">
        <v>176</v>
      </c>
      <c r="G73" s="82" t="s">
        <v>179</v>
      </c>
      <c r="H73" s="82" t="s">
        <v>182</v>
      </c>
      <c r="I73" s="82" t="s">
        <v>180</v>
      </c>
      <c r="J73" s="82" t="s">
        <v>183</v>
      </c>
      <c r="K73" s="82" t="s">
        <v>181</v>
      </c>
      <c r="L73" s="82" t="s">
        <v>4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</row>
    <row r="74" spans="1:65" customFormat="1" ht="15" thickTop="1" x14ac:dyDescent="0.3">
      <c r="A74" s="2"/>
      <c r="B74" s="129" t="s">
        <v>256</v>
      </c>
      <c r="C74" s="87">
        <v>57</v>
      </c>
      <c r="D74" s="87">
        <v>1</v>
      </c>
      <c r="E74" s="87"/>
      <c r="F74" s="87">
        <v>4399</v>
      </c>
      <c r="G74" s="87">
        <v>5</v>
      </c>
      <c r="H74" s="87">
        <v>2</v>
      </c>
      <c r="I74" s="87"/>
      <c r="J74" s="87">
        <v>4</v>
      </c>
      <c r="K74" s="87"/>
      <c r="L74" s="87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</row>
    <row r="75" spans="1:65" customFormat="1" x14ac:dyDescent="0.3">
      <c r="A75" s="2"/>
      <c r="B75" s="129" t="s">
        <v>245</v>
      </c>
      <c r="C75" s="88">
        <v>9873</v>
      </c>
      <c r="D75" s="88">
        <v>17</v>
      </c>
      <c r="E75" s="88">
        <v>405</v>
      </c>
      <c r="F75" s="88"/>
      <c r="G75" s="88">
        <v>45</v>
      </c>
      <c r="H75" s="88">
        <v>18</v>
      </c>
      <c r="I75" s="88">
        <v>1</v>
      </c>
      <c r="J75" s="88">
        <v>46</v>
      </c>
      <c r="K75" s="88">
        <v>1</v>
      </c>
      <c r="L75" s="88">
        <v>5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</row>
    <row r="76" spans="1:65" customFormat="1" x14ac:dyDescent="0.3">
      <c r="A76" s="2"/>
      <c r="B76" s="129" t="s">
        <v>247</v>
      </c>
      <c r="C76" s="87">
        <v>7592</v>
      </c>
      <c r="D76" s="87">
        <v>888</v>
      </c>
      <c r="E76" s="87">
        <v>47</v>
      </c>
      <c r="F76" s="87"/>
      <c r="G76" s="87">
        <v>120</v>
      </c>
      <c r="H76" s="87">
        <v>5</v>
      </c>
      <c r="I76" s="87">
        <v>62</v>
      </c>
      <c r="J76" s="87">
        <v>95</v>
      </c>
      <c r="K76" s="87">
        <v>2</v>
      </c>
      <c r="L76" s="87">
        <v>7</v>
      </c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</row>
    <row r="77" spans="1:65" customFormat="1" x14ac:dyDescent="0.3">
      <c r="A77" s="2"/>
      <c r="B77" s="129" t="s">
        <v>250</v>
      </c>
      <c r="C77" s="88">
        <v>3631</v>
      </c>
      <c r="D77" s="88">
        <v>35</v>
      </c>
      <c r="E77" s="88">
        <v>94</v>
      </c>
      <c r="F77" s="88"/>
      <c r="G77" s="88">
        <v>606</v>
      </c>
      <c r="H77" s="88">
        <v>13</v>
      </c>
      <c r="I77" s="88">
        <v>4</v>
      </c>
      <c r="J77" s="88">
        <v>2</v>
      </c>
      <c r="K77" s="88"/>
      <c r="L77" s="88">
        <v>21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</row>
    <row r="78" spans="1:65" customFormat="1" x14ac:dyDescent="0.3">
      <c r="A78" s="2"/>
      <c r="B78" s="129" t="s">
        <v>246</v>
      </c>
      <c r="C78" s="87">
        <v>15</v>
      </c>
      <c r="D78" s="87">
        <v>2228</v>
      </c>
      <c r="E78" s="87">
        <v>297</v>
      </c>
      <c r="F78" s="87">
        <v>2</v>
      </c>
      <c r="G78" s="87">
        <v>331</v>
      </c>
      <c r="H78" s="87">
        <v>2872</v>
      </c>
      <c r="I78" s="87">
        <v>159</v>
      </c>
      <c r="J78" s="87">
        <v>14</v>
      </c>
      <c r="K78" s="87">
        <v>498</v>
      </c>
      <c r="L78" s="87">
        <v>21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</row>
    <row r="79" spans="1:65" customFormat="1" x14ac:dyDescent="0.3">
      <c r="A79" s="2"/>
      <c r="B79" s="129" t="s">
        <v>252</v>
      </c>
      <c r="C79" s="88">
        <v>3</v>
      </c>
      <c r="D79" s="88">
        <v>623</v>
      </c>
      <c r="E79" s="88">
        <v>1408</v>
      </c>
      <c r="F79" s="88"/>
      <c r="G79" s="88">
        <v>188</v>
      </c>
      <c r="H79" s="88">
        <v>285</v>
      </c>
      <c r="I79" s="88">
        <v>73</v>
      </c>
      <c r="J79" s="88">
        <v>6</v>
      </c>
      <c r="K79" s="88">
        <v>87</v>
      </c>
      <c r="L79" s="88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</row>
    <row r="80" spans="1:65" customFormat="1" x14ac:dyDescent="0.3">
      <c r="A80" s="2"/>
      <c r="B80" s="129" t="s">
        <v>251</v>
      </c>
      <c r="C80" s="87">
        <v>461</v>
      </c>
      <c r="D80" s="87">
        <v>3</v>
      </c>
      <c r="E80" s="87">
        <v>165</v>
      </c>
      <c r="F80" s="87">
        <v>1808</v>
      </c>
      <c r="G80" s="87">
        <v>1235</v>
      </c>
      <c r="H80" s="87">
        <v>3</v>
      </c>
      <c r="I80" s="87"/>
      <c r="J80" s="87">
        <v>74</v>
      </c>
      <c r="K80" s="87">
        <v>2</v>
      </c>
      <c r="L80" s="87">
        <v>8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</row>
    <row r="81" spans="1:65" customFormat="1" x14ac:dyDescent="0.3">
      <c r="A81" s="2"/>
      <c r="B81" s="129" t="s">
        <v>248</v>
      </c>
      <c r="C81" s="88">
        <v>7172</v>
      </c>
      <c r="D81" s="88">
        <v>758</v>
      </c>
      <c r="E81" s="88">
        <v>38</v>
      </c>
      <c r="F81" s="88"/>
      <c r="G81" s="88">
        <v>89</v>
      </c>
      <c r="H81" s="88">
        <v>71</v>
      </c>
      <c r="I81" s="88">
        <v>17</v>
      </c>
      <c r="J81" s="88">
        <v>125</v>
      </c>
      <c r="K81" s="88">
        <v>27</v>
      </c>
      <c r="L81" s="88">
        <v>3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</row>
    <row r="82" spans="1:65" customFormat="1" x14ac:dyDescent="0.3">
      <c r="A82" s="2"/>
      <c r="B82" s="129" t="s">
        <v>249</v>
      </c>
      <c r="C82" s="87">
        <v>2520</v>
      </c>
      <c r="D82" s="87">
        <v>10</v>
      </c>
      <c r="E82" s="87">
        <v>33</v>
      </c>
      <c r="F82" s="87">
        <v>5</v>
      </c>
      <c r="G82" s="87">
        <v>46</v>
      </c>
      <c r="H82" s="87">
        <v>53</v>
      </c>
      <c r="I82" s="87">
        <v>4</v>
      </c>
      <c r="J82" s="87">
        <v>163</v>
      </c>
      <c r="K82" s="87">
        <v>11</v>
      </c>
      <c r="L82" s="87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</row>
    <row r="83" spans="1:65" customFormat="1" x14ac:dyDescent="0.3">
      <c r="A83" s="2"/>
      <c r="B83" s="129" t="s">
        <v>253</v>
      </c>
      <c r="C83" s="88">
        <v>1559</v>
      </c>
      <c r="D83" s="88">
        <v>38</v>
      </c>
      <c r="E83" s="88">
        <v>334</v>
      </c>
      <c r="F83" s="88"/>
      <c r="G83" s="88">
        <v>38</v>
      </c>
      <c r="H83" s="88">
        <v>52</v>
      </c>
      <c r="I83" s="88">
        <v>3</v>
      </c>
      <c r="J83" s="88">
        <v>39</v>
      </c>
      <c r="K83" s="88"/>
      <c r="L83" s="88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</row>
    <row r="84" spans="1:65" customFormat="1" ht="15.75" customHeight="1" x14ac:dyDescent="0.3">
      <c r="A84" s="2"/>
      <c r="B84" s="159" t="s">
        <v>321</v>
      </c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</row>
  </sheetData>
  <mergeCells count="24">
    <mergeCell ref="B50:D50"/>
    <mergeCell ref="B36:H36"/>
    <mergeCell ref="B40:D40"/>
    <mergeCell ref="B41:B42"/>
    <mergeCell ref="C41:C42"/>
    <mergeCell ref="D41:D42"/>
    <mergeCell ref="B21:H21"/>
    <mergeCell ref="B22:B23"/>
    <mergeCell ref="C22:E22"/>
    <mergeCell ref="B2:H2"/>
    <mergeCell ref="B3:B4"/>
    <mergeCell ref="C3:E3"/>
    <mergeCell ref="F3:H3"/>
    <mergeCell ref="B17:H17"/>
    <mergeCell ref="F22:H22"/>
    <mergeCell ref="B71:L71"/>
    <mergeCell ref="B72:B73"/>
    <mergeCell ref="C72:L72"/>
    <mergeCell ref="B84:L84"/>
    <mergeCell ref="B54:D54"/>
    <mergeCell ref="B55:B56"/>
    <mergeCell ref="C55:C56"/>
    <mergeCell ref="D55:D56"/>
    <mergeCell ref="B68:D6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126"/>
  <sheetViews>
    <sheetView workbookViewId="0">
      <selection activeCell="B1" sqref="B1"/>
    </sheetView>
  </sheetViews>
  <sheetFormatPr defaultRowHeight="14.4" x14ac:dyDescent="0.3"/>
  <cols>
    <col min="1" max="1" width="8.88671875" style="2"/>
    <col min="2" max="2" width="46.5546875" customWidth="1"/>
    <col min="3" max="11" width="12.33203125" customWidth="1"/>
    <col min="12" max="43" width="8.88671875" style="2"/>
  </cols>
  <sheetData>
    <row r="1" spans="2:11" s="2" customFormat="1" x14ac:dyDescent="0.3"/>
    <row r="2" spans="2:11" s="2" customFormat="1" x14ac:dyDescent="0.3">
      <c r="B2" s="4"/>
      <c r="C2" s="4"/>
    </row>
    <row r="3" spans="2:11" ht="30.75" customHeight="1" x14ac:dyDescent="0.3">
      <c r="B3" s="173" t="s">
        <v>300</v>
      </c>
      <c r="C3" s="174"/>
      <c r="D3" s="174"/>
      <c r="E3" s="174"/>
      <c r="F3" s="174"/>
      <c r="G3" s="174"/>
      <c r="H3" s="174"/>
      <c r="I3" s="174"/>
      <c r="J3" s="174"/>
      <c r="K3" s="174"/>
    </row>
    <row r="4" spans="2:11" x14ac:dyDescent="0.3">
      <c r="B4" s="177" t="s">
        <v>103</v>
      </c>
      <c r="C4" s="178" t="s">
        <v>146</v>
      </c>
      <c r="D4" s="169"/>
      <c r="E4" s="170"/>
      <c r="F4" s="178" t="s">
        <v>150</v>
      </c>
      <c r="G4" s="169"/>
      <c r="H4" s="170"/>
      <c r="I4" s="178" t="s">
        <v>171</v>
      </c>
      <c r="J4" s="169"/>
      <c r="K4" s="170"/>
    </row>
    <row r="5" spans="2:11" x14ac:dyDescent="0.3">
      <c r="B5" s="177"/>
      <c r="C5" s="17" t="s">
        <v>298</v>
      </c>
      <c r="D5" s="18" t="s">
        <v>107</v>
      </c>
      <c r="E5" s="18" t="s">
        <v>94</v>
      </c>
      <c r="F5" s="17" t="s">
        <v>298</v>
      </c>
      <c r="G5" s="18" t="s">
        <v>107</v>
      </c>
      <c r="H5" s="18" t="s">
        <v>94</v>
      </c>
      <c r="I5" s="17" t="s">
        <v>298</v>
      </c>
      <c r="J5" s="18" t="s">
        <v>107</v>
      </c>
      <c r="K5" s="18" t="s">
        <v>94</v>
      </c>
    </row>
    <row r="6" spans="2:11" x14ac:dyDescent="0.3">
      <c r="B6" s="19" t="s">
        <v>1</v>
      </c>
      <c r="C6" s="10">
        <f t="shared" ref="C6:K6" si="0">SUM(C7:C14)</f>
        <v>4969644</v>
      </c>
      <c r="D6" s="10">
        <f t="shared" si="0"/>
        <v>4747997</v>
      </c>
      <c r="E6" s="10">
        <f t="shared" si="0"/>
        <v>221647</v>
      </c>
      <c r="F6" s="10">
        <f>SUM(F7:F14)</f>
        <v>2944146</v>
      </c>
      <c r="G6" s="10">
        <f t="shared" si="0"/>
        <v>3099333</v>
      </c>
      <c r="H6" s="10">
        <f t="shared" si="0"/>
        <v>-155187</v>
      </c>
      <c r="I6" s="10">
        <f t="shared" si="0"/>
        <v>9322677</v>
      </c>
      <c r="J6" s="10">
        <f t="shared" si="0"/>
        <v>9636718</v>
      </c>
      <c r="K6" s="10">
        <f t="shared" si="0"/>
        <v>-314041</v>
      </c>
    </row>
    <row r="7" spans="2:11" x14ac:dyDescent="0.3">
      <c r="B7" s="20" t="s">
        <v>98</v>
      </c>
      <c r="C7" s="21">
        <v>2382851</v>
      </c>
      <c r="D7" s="21">
        <v>2048658</v>
      </c>
      <c r="E7" s="21">
        <f t="shared" ref="E7:E14" si="1">C7-D7</f>
        <v>334193</v>
      </c>
      <c r="F7" s="21">
        <v>1561652</v>
      </c>
      <c r="G7" s="21">
        <v>1871482</v>
      </c>
      <c r="H7" s="21">
        <f t="shared" ref="H7:H14" si="2">F7-G7</f>
        <v>-309830</v>
      </c>
      <c r="I7" s="21">
        <v>5193892</v>
      </c>
      <c r="J7" s="21">
        <v>5781126</v>
      </c>
      <c r="K7" s="21">
        <f t="shared" ref="K7:K14" si="3">I7-J7</f>
        <v>-587234</v>
      </c>
    </row>
    <row r="8" spans="2:11" x14ac:dyDescent="0.3">
      <c r="B8" s="22" t="s">
        <v>99</v>
      </c>
      <c r="C8" s="23">
        <v>200861</v>
      </c>
      <c r="D8" s="23">
        <v>188314</v>
      </c>
      <c r="E8" s="23">
        <f t="shared" si="1"/>
        <v>12547</v>
      </c>
      <c r="F8" s="23">
        <v>212062</v>
      </c>
      <c r="G8" s="23">
        <v>190331</v>
      </c>
      <c r="H8" s="23">
        <f t="shared" si="2"/>
        <v>21731</v>
      </c>
      <c r="I8" s="23">
        <v>428478</v>
      </c>
      <c r="J8" s="23">
        <v>351926</v>
      </c>
      <c r="K8" s="23">
        <f t="shared" si="3"/>
        <v>76552</v>
      </c>
    </row>
    <row r="9" spans="2:11" x14ac:dyDescent="0.3">
      <c r="B9" s="20" t="s">
        <v>2</v>
      </c>
      <c r="C9" s="21">
        <v>124532</v>
      </c>
      <c r="D9" s="21">
        <v>105504</v>
      </c>
      <c r="E9" s="21">
        <f t="shared" si="1"/>
        <v>19028</v>
      </c>
      <c r="F9" s="21">
        <v>84094</v>
      </c>
      <c r="G9" s="21">
        <v>67155</v>
      </c>
      <c r="H9" s="21">
        <f t="shared" si="2"/>
        <v>16939</v>
      </c>
      <c r="I9" s="21">
        <v>294816</v>
      </c>
      <c r="J9" s="21">
        <v>257668</v>
      </c>
      <c r="K9" s="21">
        <f t="shared" si="3"/>
        <v>37148</v>
      </c>
    </row>
    <row r="10" spans="2:11" x14ac:dyDescent="0.3">
      <c r="B10" s="22" t="s">
        <v>100</v>
      </c>
      <c r="C10" s="23">
        <v>441425</v>
      </c>
      <c r="D10" s="23">
        <v>449125</v>
      </c>
      <c r="E10" s="23">
        <f t="shared" si="1"/>
        <v>-7700</v>
      </c>
      <c r="F10" s="23">
        <v>449964</v>
      </c>
      <c r="G10" s="23">
        <v>431154</v>
      </c>
      <c r="H10" s="23">
        <f t="shared" si="2"/>
        <v>18810</v>
      </c>
      <c r="I10" s="23">
        <v>715222</v>
      </c>
      <c r="J10" s="23">
        <v>707564</v>
      </c>
      <c r="K10" s="23">
        <f t="shared" si="3"/>
        <v>7658</v>
      </c>
    </row>
    <row r="11" spans="2:11" x14ac:dyDescent="0.3">
      <c r="B11" s="20" t="s">
        <v>3</v>
      </c>
      <c r="C11" s="21">
        <v>1224</v>
      </c>
      <c r="D11" s="21">
        <v>1346</v>
      </c>
      <c r="E11" s="21">
        <f t="shared" si="1"/>
        <v>-122</v>
      </c>
      <c r="F11" s="21">
        <v>39534</v>
      </c>
      <c r="G11" s="21">
        <v>38678</v>
      </c>
      <c r="H11" s="21">
        <f t="shared" si="2"/>
        <v>856</v>
      </c>
      <c r="I11" s="21">
        <v>951</v>
      </c>
      <c r="J11" s="21">
        <v>1167</v>
      </c>
      <c r="K11" s="21">
        <f t="shared" si="3"/>
        <v>-216</v>
      </c>
    </row>
    <row r="12" spans="2:11" x14ac:dyDescent="0.3">
      <c r="B12" s="22" t="s">
        <v>101</v>
      </c>
      <c r="C12" s="23">
        <v>27</v>
      </c>
      <c r="D12" s="23">
        <v>2370</v>
      </c>
      <c r="E12" s="23">
        <f t="shared" si="1"/>
        <v>-2343</v>
      </c>
      <c r="F12" s="23">
        <v>19</v>
      </c>
      <c r="G12" s="23">
        <v>1370</v>
      </c>
      <c r="H12" s="23">
        <f t="shared" si="2"/>
        <v>-1351</v>
      </c>
      <c r="I12" s="23">
        <v>16</v>
      </c>
      <c r="J12" s="23">
        <v>234</v>
      </c>
      <c r="K12" s="23">
        <f t="shared" si="3"/>
        <v>-218</v>
      </c>
    </row>
    <row r="13" spans="2:11" x14ac:dyDescent="0.3">
      <c r="B13" s="20" t="s">
        <v>102</v>
      </c>
      <c r="C13" s="21">
        <v>1818655</v>
      </c>
      <c r="D13" s="21">
        <v>1952665</v>
      </c>
      <c r="E13" s="21">
        <f t="shared" si="1"/>
        <v>-134010</v>
      </c>
      <c r="F13" s="21">
        <v>596745</v>
      </c>
      <c r="G13" s="21">
        <v>499074</v>
      </c>
      <c r="H13" s="21">
        <f t="shared" si="2"/>
        <v>97671</v>
      </c>
      <c r="I13" s="21">
        <v>2689169</v>
      </c>
      <c r="J13" s="21">
        <v>2536996</v>
      </c>
      <c r="K13" s="21">
        <f t="shared" si="3"/>
        <v>152173</v>
      </c>
    </row>
    <row r="14" spans="2:11" x14ac:dyDescent="0.3">
      <c r="B14" s="22" t="s">
        <v>108</v>
      </c>
      <c r="C14" s="33">
        <v>69</v>
      </c>
      <c r="D14" s="33">
        <v>15</v>
      </c>
      <c r="E14" s="33">
        <f t="shared" si="1"/>
        <v>54</v>
      </c>
      <c r="F14" s="33">
        <v>76</v>
      </c>
      <c r="G14" s="33">
        <v>89</v>
      </c>
      <c r="H14" s="33">
        <f t="shared" si="2"/>
        <v>-13</v>
      </c>
      <c r="I14" s="33">
        <v>133</v>
      </c>
      <c r="J14" s="33">
        <v>37</v>
      </c>
      <c r="K14" s="33">
        <f t="shared" si="3"/>
        <v>96</v>
      </c>
    </row>
    <row r="15" spans="2:11" x14ac:dyDescent="0.3">
      <c r="B15" s="175" t="s">
        <v>166</v>
      </c>
      <c r="C15" s="176"/>
      <c r="D15" s="176"/>
      <c r="E15" s="176"/>
      <c r="F15" s="176"/>
      <c r="G15" s="176"/>
      <c r="H15" s="176"/>
      <c r="I15" s="176"/>
      <c r="J15" s="176"/>
      <c r="K15" s="176"/>
    </row>
    <row r="16" spans="2:11" s="2" customFormat="1" x14ac:dyDescent="0.3"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2:11" s="2" customFormat="1" x14ac:dyDescent="0.3"/>
    <row r="18" spans="2:11" s="2" customFormat="1" x14ac:dyDescent="0.3"/>
    <row r="19" spans="2:11" ht="35.25" customHeight="1" x14ac:dyDescent="0.3">
      <c r="B19" s="173" t="s">
        <v>301</v>
      </c>
      <c r="C19" s="174"/>
      <c r="D19" s="174"/>
      <c r="E19" s="174"/>
      <c r="F19" s="174"/>
      <c r="G19" s="174"/>
      <c r="H19" s="174"/>
      <c r="I19" s="174"/>
      <c r="J19" s="174"/>
      <c r="K19" s="174"/>
    </row>
    <row r="20" spans="2:11" x14ac:dyDescent="0.3">
      <c r="B20" s="177" t="s">
        <v>7</v>
      </c>
      <c r="C20" s="178" t="s">
        <v>146</v>
      </c>
      <c r="D20" s="169"/>
      <c r="E20" s="170"/>
      <c r="F20" s="178" t="s">
        <v>150</v>
      </c>
      <c r="G20" s="169"/>
      <c r="H20" s="170"/>
      <c r="I20" s="178" t="s">
        <v>171</v>
      </c>
      <c r="J20" s="169"/>
      <c r="K20" s="170"/>
    </row>
    <row r="21" spans="2:11" x14ac:dyDescent="0.3">
      <c r="B21" s="177"/>
      <c r="C21" s="17" t="s">
        <v>298</v>
      </c>
      <c r="D21" s="18" t="s">
        <v>107</v>
      </c>
      <c r="E21" s="18" t="s">
        <v>94</v>
      </c>
      <c r="F21" s="17" t="s">
        <v>298</v>
      </c>
      <c r="G21" s="18" t="s">
        <v>107</v>
      </c>
      <c r="H21" s="18" t="s">
        <v>94</v>
      </c>
      <c r="I21" s="17" t="s">
        <v>298</v>
      </c>
      <c r="J21" s="18" t="s">
        <v>107</v>
      </c>
      <c r="K21" s="18" t="s">
        <v>94</v>
      </c>
    </row>
    <row r="22" spans="2:11" x14ac:dyDescent="0.3">
      <c r="B22" s="19" t="s">
        <v>1</v>
      </c>
      <c r="C22" s="10">
        <f>SUM(C23:C33)</f>
        <v>4969644</v>
      </c>
      <c r="D22" s="10">
        <f t="shared" ref="D22:K22" si="4">SUM(D23:D33)</f>
        <v>4747997</v>
      </c>
      <c r="E22" s="10">
        <f t="shared" si="4"/>
        <v>221647</v>
      </c>
      <c r="F22" s="10">
        <f t="shared" si="4"/>
        <v>2944146</v>
      </c>
      <c r="G22" s="10">
        <f t="shared" si="4"/>
        <v>3099333</v>
      </c>
      <c r="H22" s="10">
        <f t="shared" si="4"/>
        <v>-155187</v>
      </c>
      <c r="I22" s="10">
        <f t="shared" si="4"/>
        <v>9322677</v>
      </c>
      <c r="J22" s="10">
        <f t="shared" si="4"/>
        <v>9636718</v>
      </c>
      <c r="K22" s="10">
        <f t="shared" si="4"/>
        <v>-314041</v>
      </c>
    </row>
    <row r="23" spans="2:11" x14ac:dyDescent="0.3">
      <c r="B23" s="20" t="s">
        <v>233</v>
      </c>
      <c r="C23" s="21">
        <v>60758</v>
      </c>
      <c r="D23" s="21">
        <v>66262</v>
      </c>
      <c r="E23" s="21">
        <f>C23-D23</f>
        <v>-5504</v>
      </c>
      <c r="F23" s="21">
        <v>43051</v>
      </c>
      <c r="G23" s="21">
        <v>38369</v>
      </c>
      <c r="H23" s="21">
        <f t="shared" ref="H23:H33" si="5">F23-G23</f>
        <v>4682</v>
      </c>
      <c r="I23" s="21">
        <v>117696</v>
      </c>
      <c r="J23" s="21">
        <v>116264</v>
      </c>
      <c r="K23" s="21">
        <f t="shared" ref="K23:K33" si="6">I23-J23</f>
        <v>1432</v>
      </c>
    </row>
    <row r="24" spans="2:11" x14ac:dyDescent="0.3">
      <c r="B24" s="22" t="s">
        <v>214</v>
      </c>
      <c r="C24" s="23">
        <v>921848</v>
      </c>
      <c r="D24" s="23">
        <v>969443</v>
      </c>
      <c r="E24" s="23">
        <f t="shared" ref="E24:E33" si="7">C24-D24</f>
        <v>-47595</v>
      </c>
      <c r="F24" s="23">
        <v>143802</v>
      </c>
      <c r="G24" s="23">
        <v>126150</v>
      </c>
      <c r="H24" s="23">
        <f t="shared" si="5"/>
        <v>17652</v>
      </c>
      <c r="I24" s="23">
        <v>1101596</v>
      </c>
      <c r="J24" s="23">
        <v>1027298</v>
      </c>
      <c r="K24" s="23">
        <f t="shared" si="6"/>
        <v>74298</v>
      </c>
    </row>
    <row r="25" spans="2:11" x14ac:dyDescent="0.3">
      <c r="B25" s="20" t="s">
        <v>234</v>
      </c>
      <c r="C25" s="21">
        <v>2386748</v>
      </c>
      <c r="D25" s="21">
        <v>2061329</v>
      </c>
      <c r="E25" s="21">
        <f t="shared" si="7"/>
        <v>325419</v>
      </c>
      <c r="F25" s="21">
        <v>1537489</v>
      </c>
      <c r="G25" s="21">
        <v>1850278</v>
      </c>
      <c r="H25" s="21">
        <f t="shared" si="5"/>
        <v>-312789</v>
      </c>
      <c r="I25" s="21">
        <v>5147086</v>
      </c>
      <c r="J25" s="21">
        <v>5736394</v>
      </c>
      <c r="K25" s="21">
        <f t="shared" si="6"/>
        <v>-589308</v>
      </c>
    </row>
    <row r="26" spans="2:11" x14ac:dyDescent="0.3">
      <c r="B26" s="22" t="s">
        <v>235</v>
      </c>
      <c r="C26" s="23">
        <v>142034</v>
      </c>
      <c r="D26" s="23">
        <v>148231</v>
      </c>
      <c r="E26" s="23">
        <f t="shared" si="7"/>
        <v>-6197</v>
      </c>
      <c r="F26" s="23">
        <v>59535</v>
      </c>
      <c r="G26" s="23">
        <v>56248</v>
      </c>
      <c r="H26" s="23">
        <f t="shared" si="5"/>
        <v>3287</v>
      </c>
      <c r="I26" s="23">
        <v>227639</v>
      </c>
      <c r="J26" s="23">
        <v>222641</v>
      </c>
      <c r="K26" s="23">
        <f t="shared" si="6"/>
        <v>4998</v>
      </c>
    </row>
    <row r="27" spans="2:11" x14ac:dyDescent="0.3">
      <c r="B27" s="20" t="s">
        <v>216</v>
      </c>
      <c r="C27" s="21">
        <v>41917</v>
      </c>
      <c r="D27" s="21">
        <v>44350</v>
      </c>
      <c r="E27" s="21">
        <f t="shared" si="7"/>
        <v>-2433</v>
      </c>
      <c r="F27" s="21">
        <v>41336</v>
      </c>
      <c r="G27" s="21">
        <v>38075</v>
      </c>
      <c r="H27" s="21">
        <f t="shared" si="5"/>
        <v>3261</v>
      </c>
      <c r="I27" s="21">
        <v>114190</v>
      </c>
      <c r="J27" s="21">
        <v>111176</v>
      </c>
      <c r="K27" s="21">
        <f t="shared" si="6"/>
        <v>3014</v>
      </c>
    </row>
    <row r="28" spans="2:11" x14ac:dyDescent="0.3">
      <c r="B28" s="22" t="s">
        <v>236</v>
      </c>
      <c r="C28" s="23">
        <v>158663</v>
      </c>
      <c r="D28" s="23">
        <v>167428</v>
      </c>
      <c r="E28" s="23">
        <f t="shared" si="7"/>
        <v>-8765</v>
      </c>
      <c r="F28" s="23">
        <v>167140</v>
      </c>
      <c r="G28" s="23">
        <v>161728</v>
      </c>
      <c r="H28" s="23">
        <f t="shared" si="5"/>
        <v>5412</v>
      </c>
      <c r="I28" s="23">
        <v>354911</v>
      </c>
      <c r="J28" s="23">
        <v>357430</v>
      </c>
      <c r="K28" s="23">
        <f t="shared" si="6"/>
        <v>-2519</v>
      </c>
    </row>
    <row r="29" spans="2:11" x14ac:dyDescent="0.3">
      <c r="B29" s="20" t="s">
        <v>237</v>
      </c>
      <c r="C29" s="21">
        <v>82246</v>
      </c>
      <c r="D29" s="21">
        <v>88262</v>
      </c>
      <c r="E29" s="21">
        <f t="shared" si="7"/>
        <v>-6016</v>
      </c>
      <c r="F29" s="21">
        <v>52900</v>
      </c>
      <c r="G29" s="21">
        <v>50968</v>
      </c>
      <c r="H29" s="21">
        <f t="shared" si="5"/>
        <v>1932</v>
      </c>
      <c r="I29" s="21">
        <v>150073</v>
      </c>
      <c r="J29" s="21">
        <v>149901</v>
      </c>
      <c r="K29" s="21">
        <f t="shared" si="6"/>
        <v>172</v>
      </c>
    </row>
    <row r="30" spans="2:11" x14ac:dyDescent="0.3">
      <c r="B30" s="22" t="s">
        <v>219</v>
      </c>
      <c r="C30" s="23">
        <v>140537</v>
      </c>
      <c r="D30" s="23">
        <v>147851</v>
      </c>
      <c r="E30" s="23">
        <f t="shared" si="7"/>
        <v>-7314</v>
      </c>
      <c r="F30" s="23">
        <v>128753</v>
      </c>
      <c r="G30" s="23">
        <v>113782</v>
      </c>
      <c r="H30" s="23">
        <f t="shared" si="5"/>
        <v>14971</v>
      </c>
      <c r="I30" s="23">
        <v>235274</v>
      </c>
      <c r="J30" s="23">
        <v>221376</v>
      </c>
      <c r="K30" s="23">
        <f t="shared" si="6"/>
        <v>13898</v>
      </c>
    </row>
    <row r="31" spans="2:11" x14ac:dyDescent="0.3">
      <c r="B31" s="20" t="s">
        <v>238</v>
      </c>
      <c r="C31" s="21">
        <v>72435</v>
      </c>
      <c r="D31" s="21">
        <v>79195</v>
      </c>
      <c r="E31" s="21">
        <f t="shared" si="7"/>
        <v>-6760</v>
      </c>
      <c r="F31" s="21">
        <v>73946</v>
      </c>
      <c r="G31" s="21">
        <v>70684</v>
      </c>
      <c r="H31" s="21">
        <f t="shared" si="5"/>
        <v>3262</v>
      </c>
      <c r="I31" s="21">
        <v>162875</v>
      </c>
      <c r="J31" s="21">
        <v>164569</v>
      </c>
      <c r="K31" s="21">
        <f t="shared" si="6"/>
        <v>-1694</v>
      </c>
    </row>
    <row r="32" spans="2:11" x14ac:dyDescent="0.3">
      <c r="B32" s="22" t="s">
        <v>221</v>
      </c>
      <c r="C32" s="23">
        <v>123678</v>
      </c>
      <c r="D32" s="23">
        <v>129722</v>
      </c>
      <c r="E32" s="23">
        <f t="shared" si="7"/>
        <v>-6044</v>
      </c>
      <c r="F32" s="23">
        <v>20087</v>
      </c>
      <c r="G32" s="23">
        <v>17816</v>
      </c>
      <c r="H32" s="23">
        <f t="shared" si="5"/>
        <v>2271</v>
      </c>
      <c r="I32" s="23">
        <v>193797</v>
      </c>
      <c r="J32" s="23">
        <v>183323</v>
      </c>
      <c r="K32" s="23">
        <f t="shared" si="6"/>
        <v>10474</v>
      </c>
    </row>
    <row r="33" spans="2:11" x14ac:dyDescent="0.3">
      <c r="B33" s="20" t="s">
        <v>47</v>
      </c>
      <c r="C33" s="21">
        <v>838780</v>
      </c>
      <c r="D33" s="21">
        <v>845924</v>
      </c>
      <c r="E33" s="21">
        <f t="shared" si="7"/>
        <v>-7144</v>
      </c>
      <c r="F33" s="21">
        <v>676107</v>
      </c>
      <c r="G33" s="21">
        <v>575235</v>
      </c>
      <c r="H33" s="21">
        <f t="shared" si="5"/>
        <v>100872</v>
      </c>
      <c r="I33" s="21">
        <v>1517540</v>
      </c>
      <c r="J33" s="21">
        <v>1346346</v>
      </c>
      <c r="K33" s="21">
        <f t="shared" si="6"/>
        <v>171194</v>
      </c>
    </row>
    <row r="34" spans="2:11" x14ac:dyDescent="0.3">
      <c r="B34" s="175" t="s">
        <v>166</v>
      </c>
      <c r="C34" s="176"/>
      <c r="D34" s="176"/>
      <c r="E34" s="176"/>
      <c r="F34" s="176"/>
      <c r="G34" s="176"/>
      <c r="H34" s="176"/>
      <c r="I34" s="176"/>
      <c r="J34" s="176"/>
      <c r="K34" s="176"/>
    </row>
    <row r="35" spans="2:11" s="2" customFormat="1" x14ac:dyDescent="0.3"/>
    <row r="36" spans="2:11" s="2" customFormat="1" x14ac:dyDescent="0.3"/>
    <row r="37" spans="2:11" s="2" customFormat="1" x14ac:dyDescent="0.3"/>
    <row r="38" spans="2:11" ht="27.75" customHeight="1" x14ac:dyDescent="0.3">
      <c r="B38" s="173" t="s">
        <v>302</v>
      </c>
      <c r="C38" s="174"/>
      <c r="D38" s="174"/>
      <c r="E38" s="174"/>
      <c r="F38" s="174"/>
      <c r="G38" s="174"/>
      <c r="H38" s="174"/>
      <c r="I38" s="174"/>
      <c r="J38" s="174"/>
      <c r="K38" s="174"/>
    </row>
    <row r="39" spans="2:11" ht="15" customHeight="1" x14ac:dyDescent="0.3">
      <c r="B39" s="179" t="s">
        <v>105</v>
      </c>
      <c r="C39" s="178" t="s">
        <v>146</v>
      </c>
      <c r="D39" s="169"/>
      <c r="E39" s="170"/>
      <c r="F39" s="178" t="s">
        <v>150</v>
      </c>
      <c r="G39" s="169"/>
      <c r="H39" s="170"/>
      <c r="I39" s="178" t="s">
        <v>171</v>
      </c>
      <c r="J39" s="169"/>
      <c r="K39" s="170"/>
    </row>
    <row r="40" spans="2:11" x14ac:dyDescent="0.3">
      <c r="B40" s="180"/>
      <c r="C40" s="17" t="s">
        <v>298</v>
      </c>
      <c r="D40" s="18" t="s">
        <v>107</v>
      </c>
      <c r="E40" s="18" t="s">
        <v>94</v>
      </c>
      <c r="F40" s="17" t="s">
        <v>298</v>
      </c>
      <c r="G40" s="18" t="s">
        <v>107</v>
      </c>
      <c r="H40" s="18" t="s">
        <v>94</v>
      </c>
      <c r="I40" s="17" t="s">
        <v>298</v>
      </c>
      <c r="J40" s="18" t="s">
        <v>107</v>
      </c>
      <c r="K40" s="18" t="s">
        <v>94</v>
      </c>
    </row>
    <row r="41" spans="2:11" x14ac:dyDescent="0.3">
      <c r="B41" s="19" t="s">
        <v>49</v>
      </c>
      <c r="C41" s="10">
        <f>C42+C50+C60+C65+C69</f>
        <v>4969644</v>
      </c>
      <c r="D41" s="10">
        <f>D42+D50+D60+D65+D69</f>
        <v>4747997</v>
      </c>
      <c r="E41" s="10">
        <f>C41-D41</f>
        <v>221647</v>
      </c>
      <c r="F41" s="10">
        <f t="shared" ref="F41:J41" si="8">F42+F50+F60+F65+F69</f>
        <v>2944146</v>
      </c>
      <c r="G41" s="10">
        <f t="shared" si="8"/>
        <v>3099333</v>
      </c>
      <c r="H41" s="10">
        <f t="shared" ref="E41:H73" si="9">F41-G41</f>
        <v>-155187</v>
      </c>
      <c r="I41" s="10">
        <f t="shared" si="8"/>
        <v>9322677</v>
      </c>
      <c r="J41" s="10">
        <f t="shared" si="8"/>
        <v>9636718</v>
      </c>
      <c r="K41" s="10">
        <f t="shared" ref="K41:K69" si="10">I41-J41</f>
        <v>-314041</v>
      </c>
    </row>
    <row r="42" spans="2:11" x14ac:dyDescent="0.3">
      <c r="B42" s="24" t="s">
        <v>10</v>
      </c>
      <c r="C42" s="25">
        <f>SUM(C43:C49)</f>
        <v>155709</v>
      </c>
      <c r="D42" s="25">
        <f>SUM(D43:D49)</f>
        <v>118550</v>
      </c>
      <c r="E42" s="25">
        <f t="shared" si="9"/>
        <v>37159</v>
      </c>
      <c r="F42" s="25">
        <f t="shared" ref="F42:J42" si="11">SUM(F43:F49)</f>
        <v>106623</v>
      </c>
      <c r="G42" s="25">
        <f t="shared" si="11"/>
        <v>60413</v>
      </c>
      <c r="H42" s="25">
        <f t="shared" si="9"/>
        <v>46210</v>
      </c>
      <c r="I42" s="25">
        <f t="shared" si="11"/>
        <v>299160</v>
      </c>
      <c r="J42" s="25">
        <f t="shared" si="11"/>
        <v>186879</v>
      </c>
      <c r="K42" s="25">
        <f t="shared" si="10"/>
        <v>112281</v>
      </c>
    </row>
    <row r="43" spans="2:11" x14ac:dyDescent="0.3">
      <c r="B43" s="22" t="s">
        <v>11</v>
      </c>
      <c r="C43" s="23">
        <v>2946</v>
      </c>
      <c r="D43" s="23">
        <v>3749</v>
      </c>
      <c r="E43" s="23">
        <f t="shared" si="9"/>
        <v>-803</v>
      </c>
      <c r="F43" s="23">
        <v>2346</v>
      </c>
      <c r="G43" s="23">
        <v>2694</v>
      </c>
      <c r="H43" s="23">
        <f t="shared" si="9"/>
        <v>-348</v>
      </c>
      <c r="I43" s="23">
        <v>5044</v>
      </c>
      <c r="J43" s="23">
        <v>6047</v>
      </c>
      <c r="K43" s="23">
        <f t="shared" si="10"/>
        <v>-1003</v>
      </c>
    </row>
    <row r="44" spans="2:11" x14ac:dyDescent="0.3">
      <c r="B44" s="20" t="s">
        <v>12</v>
      </c>
      <c r="C44" s="21">
        <v>20472</v>
      </c>
      <c r="D44" s="21">
        <v>19232</v>
      </c>
      <c r="E44" s="21">
        <f t="shared" si="9"/>
        <v>1240</v>
      </c>
      <c r="F44" s="21">
        <v>12743</v>
      </c>
      <c r="G44" s="21">
        <v>11102</v>
      </c>
      <c r="H44" s="21">
        <f t="shared" si="9"/>
        <v>1641</v>
      </c>
      <c r="I44" s="21">
        <v>39424</v>
      </c>
      <c r="J44" s="21">
        <v>37416</v>
      </c>
      <c r="K44" s="21">
        <f t="shared" si="10"/>
        <v>2008</v>
      </c>
    </row>
    <row r="45" spans="2:11" x14ac:dyDescent="0.3">
      <c r="B45" s="22" t="s">
        <v>13</v>
      </c>
      <c r="C45" s="23">
        <v>22264</v>
      </c>
      <c r="D45" s="23">
        <v>24354</v>
      </c>
      <c r="E45" s="23">
        <f t="shared" si="9"/>
        <v>-2090</v>
      </c>
      <c r="F45" s="23">
        <v>11457</v>
      </c>
      <c r="G45" s="23">
        <v>13802</v>
      </c>
      <c r="H45" s="23">
        <f t="shared" si="9"/>
        <v>-2345</v>
      </c>
      <c r="I45" s="23">
        <v>40162</v>
      </c>
      <c r="J45" s="23">
        <v>43907</v>
      </c>
      <c r="K45" s="23">
        <f t="shared" si="10"/>
        <v>-3745</v>
      </c>
    </row>
    <row r="46" spans="2:11" x14ac:dyDescent="0.3">
      <c r="B46" s="20" t="s">
        <v>14</v>
      </c>
      <c r="C46" s="21">
        <v>52176</v>
      </c>
      <c r="D46" s="21">
        <v>21541</v>
      </c>
      <c r="E46" s="21">
        <f t="shared" si="9"/>
        <v>30635</v>
      </c>
      <c r="F46" s="21">
        <v>49111</v>
      </c>
      <c r="G46" s="21">
        <v>7511</v>
      </c>
      <c r="H46" s="21">
        <f t="shared" si="9"/>
        <v>41600</v>
      </c>
      <c r="I46" s="21">
        <v>136190</v>
      </c>
      <c r="J46" s="21">
        <v>24455</v>
      </c>
      <c r="K46" s="21">
        <f t="shared" si="10"/>
        <v>111735</v>
      </c>
    </row>
    <row r="47" spans="2:11" x14ac:dyDescent="0.3">
      <c r="B47" s="22" t="s">
        <v>15</v>
      </c>
      <c r="C47" s="23">
        <v>35629</v>
      </c>
      <c r="D47" s="23">
        <v>41067</v>
      </c>
      <c r="E47" s="23">
        <f t="shared" si="9"/>
        <v>-5438</v>
      </c>
      <c r="F47" s="23">
        <v>18276</v>
      </c>
      <c r="G47" s="23">
        <v>22817</v>
      </c>
      <c r="H47" s="23">
        <f t="shared" si="9"/>
        <v>-4541</v>
      </c>
      <c r="I47" s="23">
        <v>49560</v>
      </c>
      <c r="J47" s="23">
        <v>60289</v>
      </c>
      <c r="K47" s="23">
        <f t="shared" si="10"/>
        <v>-10729</v>
      </c>
    </row>
    <row r="48" spans="2:11" x14ac:dyDescent="0.3">
      <c r="B48" s="20" t="s">
        <v>16</v>
      </c>
      <c r="C48" s="21">
        <v>22221</v>
      </c>
      <c r="D48" s="21">
        <v>8588</v>
      </c>
      <c r="E48" s="21">
        <f t="shared" si="9"/>
        <v>13633</v>
      </c>
      <c r="F48" s="21">
        <v>12689</v>
      </c>
      <c r="G48" s="21">
        <v>2486</v>
      </c>
      <c r="H48" s="21">
        <f t="shared" si="9"/>
        <v>10203</v>
      </c>
      <c r="I48" s="21">
        <v>28780</v>
      </c>
      <c r="J48" s="21">
        <v>14765</v>
      </c>
      <c r="K48" s="21">
        <f t="shared" si="10"/>
        <v>14015</v>
      </c>
    </row>
    <row r="49" spans="1:43" x14ac:dyDescent="0.3">
      <c r="B49" s="22" t="s">
        <v>17</v>
      </c>
      <c r="C49" s="23">
        <v>1</v>
      </c>
      <c r="D49" s="23">
        <v>19</v>
      </c>
      <c r="E49" s="23">
        <f t="shared" si="9"/>
        <v>-18</v>
      </c>
      <c r="F49" s="23">
        <v>1</v>
      </c>
      <c r="G49" s="23">
        <v>1</v>
      </c>
      <c r="H49" s="23">
        <f t="shared" si="9"/>
        <v>0</v>
      </c>
      <c r="I49" s="23">
        <v>0</v>
      </c>
      <c r="J49" s="23">
        <v>0</v>
      </c>
      <c r="K49" s="23">
        <f t="shared" si="10"/>
        <v>0</v>
      </c>
    </row>
    <row r="50" spans="1:43" x14ac:dyDescent="0.3">
      <c r="B50" s="24" t="s">
        <v>18</v>
      </c>
      <c r="C50" s="25">
        <f t="shared" ref="C50:D50" si="12">SUM(C51:C59)</f>
        <v>277029</v>
      </c>
      <c r="D50" s="25">
        <f t="shared" si="12"/>
        <v>270013</v>
      </c>
      <c r="E50" s="25">
        <f t="shared" si="9"/>
        <v>7016</v>
      </c>
      <c r="F50" s="25">
        <f>SUM(F51:F59)</f>
        <v>132828</v>
      </c>
      <c r="G50" s="25">
        <f>SUM(G51:G59)</f>
        <v>132986</v>
      </c>
      <c r="H50" s="25">
        <f t="shared" si="9"/>
        <v>-158</v>
      </c>
      <c r="I50" s="25">
        <f>SUM(I51:I59)</f>
        <v>395209</v>
      </c>
      <c r="J50" s="25">
        <f>SUM(J51:J59)</f>
        <v>412089</v>
      </c>
      <c r="K50" s="25">
        <f t="shared" si="10"/>
        <v>-16880</v>
      </c>
    </row>
    <row r="51" spans="1:43" x14ac:dyDescent="0.3">
      <c r="B51" s="22" t="s">
        <v>19</v>
      </c>
      <c r="C51" s="23">
        <v>6109</v>
      </c>
      <c r="D51" s="23">
        <v>2343</v>
      </c>
      <c r="E51" s="23">
        <f t="shared" si="9"/>
        <v>3766</v>
      </c>
      <c r="F51" s="23">
        <v>4231</v>
      </c>
      <c r="G51" s="23">
        <v>2093</v>
      </c>
      <c r="H51" s="23">
        <f t="shared" si="9"/>
        <v>2138</v>
      </c>
      <c r="I51" s="23">
        <v>5880</v>
      </c>
      <c r="J51" s="23">
        <v>2919</v>
      </c>
      <c r="K51" s="23">
        <f t="shared" si="10"/>
        <v>2961</v>
      </c>
    </row>
    <row r="52" spans="1:43" x14ac:dyDescent="0.3">
      <c r="B52" s="20" t="s">
        <v>20</v>
      </c>
      <c r="C52" s="21">
        <v>0</v>
      </c>
      <c r="D52" s="21">
        <v>0</v>
      </c>
      <c r="E52" s="21">
        <f t="shared" si="9"/>
        <v>0</v>
      </c>
      <c r="F52" s="21">
        <v>0</v>
      </c>
      <c r="G52" s="21">
        <v>0</v>
      </c>
      <c r="H52" s="21">
        <f t="shared" si="9"/>
        <v>0</v>
      </c>
      <c r="I52" s="21">
        <v>0</v>
      </c>
      <c r="J52" s="21">
        <v>0</v>
      </c>
      <c r="K52" s="21">
        <f t="shared" si="10"/>
        <v>0</v>
      </c>
    </row>
    <row r="53" spans="1:43" x14ac:dyDescent="0.3">
      <c r="B53" s="22" t="s">
        <v>21</v>
      </c>
      <c r="C53" s="23">
        <v>79404</v>
      </c>
      <c r="D53" s="23">
        <v>77749</v>
      </c>
      <c r="E53" s="23">
        <f t="shared" si="9"/>
        <v>1655</v>
      </c>
      <c r="F53" s="23">
        <v>42442</v>
      </c>
      <c r="G53" s="23">
        <v>44246</v>
      </c>
      <c r="H53" s="23">
        <f t="shared" si="9"/>
        <v>-1804</v>
      </c>
      <c r="I53" s="23">
        <v>123412</v>
      </c>
      <c r="J53" s="23">
        <v>144081</v>
      </c>
      <c r="K53" s="23">
        <f t="shared" si="10"/>
        <v>-20669</v>
      </c>
    </row>
    <row r="54" spans="1:43" x14ac:dyDescent="0.3">
      <c r="B54" s="20" t="s">
        <v>22</v>
      </c>
      <c r="C54" s="21">
        <v>14585</v>
      </c>
      <c r="D54" s="21">
        <v>16661</v>
      </c>
      <c r="E54" s="21">
        <f t="shared" si="9"/>
        <v>-2076</v>
      </c>
      <c r="F54" s="21">
        <v>5326</v>
      </c>
      <c r="G54" s="21">
        <v>5074</v>
      </c>
      <c r="H54" s="21">
        <f t="shared" si="9"/>
        <v>252</v>
      </c>
      <c r="I54" s="21">
        <v>29129</v>
      </c>
      <c r="J54" s="21">
        <v>36441</v>
      </c>
      <c r="K54" s="21">
        <f t="shared" si="10"/>
        <v>-7312</v>
      </c>
    </row>
    <row r="55" spans="1:43" x14ac:dyDescent="0.3">
      <c r="B55" s="22" t="s">
        <v>23</v>
      </c>
      <c r="C55" s="23">
        <v>680</v>
      </c>
      <c r="D55" s="23">
        <v>575</v>
      </c>
      <c r="E55" s="23">
        <f t="shared" si="9"/>
        <v>105</v>
      </c>
      <c r="F55" s="23">
        <v>509</v>
      </c>
      <c r="G55" s="23">
        <v>529</v>
      </c>
      <c r="H55" s="23">
        <f t="shared" si="9"/>
        <v>-20</v>
      </c>
      <c r="I55" s="23">
        <v>411</v>
      </c>
      <c r="J55" s="23">
        <v>631</v>
      </c>
      <c r="K55" s="23">
        <f t="shared" si="10"/>
        <v>-220</v>
      </c>
    </row>
    <row r="56" spans="1:43" x14ac:dyDescent="0.3">
      <c r="B56" s="20" t="s">
        <v>24</v>
      </c>
      <c r="C56" s="21">
        <v>80471</v>
      </c>
      <c r="D56" s="21">
        <v>79389</v>
      </c>
      <c r="E56" s="21">
        <f t="shared" si="9"/>
        <v>1082</v>
      </c>
      <c r="F56" s="21">
        <v>38539</v>
      </c>
      <c r="G56" s="21">
        <v>38436</v>
      </c>
      <c r="H56" s="21">
        <f t="shared" si="9"/>
        <v>103</v>
      </c>
      <c r="I56" s="21">
        <v>101652</v>
      </c>
      <c r="J56" s="21">
        <v>105857</v>
      </c>
      <c r="K56" s="21">
        <f t="shared" si="10"/>
        <v>-4205</v>
      </c>
    </row>
    <row r="57" spans="1:43" x14ac:dyDescent="0.3">
      <c r="B57" s="22" t="s">
        <v>25</v>
      </c>
      <c r="C57" s="23">
        <v>4255</v>
      </c>
      <c r="D57" s="23">
        <v>10358</v>
      </c>
      <c r="E57" s="23">
        <f t="shared" si="9"/>
        <v>-6103</v>
      </c>
      <c r="F57" s="23">
        <v>3381</v>
      </c>
      <c r="G57" s="23">
        <v>3247</v>
      </c>
      <c r="H57" s="23">
        <f t="shared" si="9"/>
        <v>134</v>
      </c>
      <c r="I57" s="23">
        <v>9277</v>
      </c>
      <c r="J57" s="23">
        <v>9686</v>
      </c>
      <c r="K57" s="23">
        <f t="shared" si="10"/>
        <v>-409</v>
      </c>
    </row>
    <row r="58" spans="1:43" x14ac:dyDescent="0.3">
      <c r="B58" s="20" t="s">
        <v>26</v>
      </c>
      <c r="C58" s="21">
        <v>430</v>
      </c>
      <c r="D58" s="21">
        <v>321</v>
      </c>
      <c r="E58" s="21">
        <f t="shared" si="9"/>
        <v>109</v>
      </c>
      <c r="F58" s="21">
        <v>788</v>
      </c>
      <c r="G58" s="21">
        <v>498</v>
      </c>
      <c r="H58" s="21">
        <f t="shared" si="9"/>
        <v>290</v>
      </c>
      <c r="I58" s="21">
        <v>349</v>
      </c>
      <c r="J58" s="21">
        <v>398</v>
      </c>
      <c r="K58" s="21">
        <f t="shared" si="10"/>
        <v>-49</v>
      </c>
    </row>
    <row r="59" spans="1:43" x14ac:dyDescent="0.3">
      <c r="B59" s="22" t="s">
        <v>27</v>
      </c>
      <c r="C59" s="23">
        <v>91095</v>
      </c>
      <c r="D59" s="23">
        <v>82617</v>
      </c>
      <c r="E59" s="23">
        <f t="shared" si="9"/>
        <v>8478</v>
      </c>
      <c r="F59" s="23">
        <v>37612</v>
      </c>
      <c r="G59" s="23">
        <v>38863</v>
      </c>
      <c r="H59" s="23">
        <f t="shared" si="9"/>
        <v>-1251</v>
      </c>
      <c r="I59" s="23">
        <v>125099</v>
      </c>
      <c r="J59" s="23">
        <v>112076</v>
      </c>
      <c r="K59" s="23">
        <f t="shared" si="10"/>
        <v>13023</v>
      </c>
    </row>
    <row r="60" spans="1:43" s="30" customFormat="1" x14ac:dyDescent="0.3">
      <c r="A60" s="4"/>
      <c r="B60" s="24" t="s">
        <v>28</v>
      </c>
      <c r="C60" s="25">
        <f t="shared" ref="C60:D60" si="13">SUM(C61:C64)</f>
        <v>3260945</v>
      </c>
      <c r="D60" s="25">
        <f t="shared" si="13"/>
        <v>3031907</v>
      </c>
      <c r="E60" s="25">
        <f t="shared" si="9"/>
        <v>229038</v>
      </c>
      <c r="F60" s="25">
        <f>SUM(F61:F64)</f>
        <v>2320890</v>
      </c>
      <c r="G60" s="25">
        <f>SUM(G61:G64)</f>
        <v>2528160</v>
      </c>
      <c r="H60" s="25">
        <f t="shared" si="9"/>
        <v>-207270</v>
      </c>
      <c r="I60" s="25">
        <f>SUM(I61:I64)</f>
        <v>7003194</v>
      </c>
      <c r="J60" s="25">
        <f>SUM(J61:J64)</f>
        <v>7398907</v>
      </c>
      <c r="K60" s="25">
        <f t="shared" si="10"/>
        <v>-395713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x14ac:dyDescent="0.3">
      <c r="B61" s="22" t="s">
        <v>29</v>
      </c>
      <c r="C61" s="23">
        <v>64724</v>
      </c>
      <c r="D61" s="23">
        <v>59325</v>
      </c>
      <c r="E61" s="23">
        <f t="shared" si="9"/>
        <v>5399</v>
      </c>
      <c r="F61" s="23">
        <v>40311</v>
      </c>
      <c r="G61" s="23">
        <v>48733</v>
      </c>
      <c r="H61" s="23">
        <f t="shared" si="9"/>
        <v>-8422</v>
      </c>
      <c r="I61" s="23">
        <v>109916</v>
      </c>
      <c r="J61" s="23">
        <v>124164</v>
      </c>
      <c r="K61" s="23">
        <f t="shared" si="10"/>
        <v>-14248</v>
      </c>
    </row>
    <row r="62" spans="1:43" x14ac:dyDescent="0.3">
      <c r="B62" s="20" t="s">
        <v>30</v>
      </c>
      <c r="C62" s="21">
        <v>9883</v>
      </c>
      <c r="D62" s="21">
        <v>9502</v>
      </c>
      <c r="E62" s="21">
        <f t="shared" si="9"/>
        <v>381</v>
      </c>
      <c r="F62" s="21">
        <v>12379</v>
      </c>
      <c r="G62" s="21">
        <v>12626</v>
      </c>
      <c r="H62" s="21">
        <f t="shared" si="9"/>
        <v>-247</v>
      </c>
      <c r="I62" s="21">
        <v>4863</v>
      </c>
      <c r="J62" s="21">
        <v>4177</v>
      </c>
      <c r="K62" s="21">
        <f t="shared" si="10"/>
        <v>686</v>
      </c>
    </row>
    <row r="63" spans="1:43" x14ac:dyDescent="0.3">
      <c r="B63" s="22" t="s">
        <v>31</v>
      </c>
      <c r="C63" s="23">
        <v>720586</v>
      </c>
      <c r="D63" s="23">
        <v>697307</v>
      </c>
      <c r="E63" s="23">
        <f t="shared" si="9"/>
        <v>23279</v>
      </c>
      <c r="F63" s="23">
        <v>319002</v>
      </c>
      <c r="G63" s="23">
        <v>356417</v>
      </c>
      <c r="H63" s="23">
        <f t="shared" si="9"/>
        <v>-37415</v>
      </c>
      <c r="I63" s="23">
        <v>1251725</v>
      </c>
      <c r="J63" s="23">
        <v>1322796</v>
      </c>
      <c r="K63" s="23">
        <f t="shared" si="10"/>
        <v>-71071</v>
      </c>
    </row>
    <row r="64" spans="1:43" x14ac:dyDescent="0.3">
      <c r="B64" s="20" t="s">
        <v>32</v>
      </c>
      <c r="C64" s="21">
        <v>2465752</v>
      </c>
      <c r="D64" s="21">
        <v>2265773</v>
      </c>
      <c r="E64" s="21">
        <f t="shared" si="9"/>
        <v>199979</v>
      </c>
      <c r="F64" s="21">
        <v>1949198</v>
      </c>
      <c r="G64" s="21">
        <v>2110384</v>
      </c>
      <c r="H64" s="21">
        <f t="shared" si="9"/>
        <v>-161186</v>
      </c>
      <c r="I64" s="21">
        <v>5636690</v>
      </c>
      <c r="J64" s="21">
        <v>5947770</v>
      </c>
      <c r="K64" s="21">
        <f t="shared" si="10"/>
        <v>-311080</v>
      </c>
    </row>
    <row r="65" spans="1:43" s="30" customFormat="1" x14ac:dyDescent="0.3">
      <c r="A65" s="4"/>
      <c r="B65" s="24" t="s">
        <v>33</v>
      </c>
      <c r="C65" s="25">
        <f t="shared" ref="C65:J65" si="14">SUM(C66:C68)</f>
        <v>1123558</v>
      </c>
      <c r="D65" s="25">
        <f t="shared" si="14"/>
        <v>1189979</v>
      </c>
      <c r="E65" s="25">
        <f t="shared" si="9"/>
        <v>-66421</v>
      </c>
      <c r="F65" s="25">
        <f t="shared" si="14"/>
        <v>309778</v>
      </c>
      <c r="G65" s="25">
        <f t="shared" si="14"/>
        <v>290731</v>
      </c>
      <c r="H65" s="25">
        <f t="shared" si="9"/>
        <v>19047</v>
      </c>
      <c r="I65" s="25">
        <f t="shared" si="14"/>
        <v>1343174</v>
      </c>
      <c r="J65" s="25">
        <f t="shared" si="14"/>
        <v>1335948</v>
      </c>
      <c r="K65" s="25">
        <f t="shared" si="10"/>
        <v>7226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x14ac:dyDescent="0.3">
      <c r="B66" s="22" t="s">
        <v>34</v>
      </c>
      <c r="C66" s="23">
        <v>362842</v>
      </c>
      <c r="D66" s="23">
        <v>365912</v>
      </c>
      <c r="E66" s="23">
        <f t="shared" si="9"/>
        <v>-3070</v>
      </c>
      <c r="F66" s="23">
        <v>212111</v>
      </c>
      <c r="G66" s="23">
        <v>185470</v>
      </c>
      <c r="H66" s="23">
        <f t="shared" si="9"/>
        <v>26641</v>
      </c>
      <c r="I66" s="23">
        <v>512221</v>
      </c>
      <c r="J66" s="23">
        <v>489295</v>
      </c>
      <c r="K66" s="23">
        <f t="shared" si="10"/>
        <v>22926</v>
      </c>
    </row>
    <row r="67" spans="1:43" x14ac:dyDescent="0.3">
      <c r="B67" s="20" t="s">
        <v>35</v>
      </c>
      <c r="C67" s="21">
        <v>155758</v>
      </c>
      <c r="D67" s="21">
        <v>199605</v>
      </c>
      <c r="E67" s="21">
        <f t="shared" si="9"/>
        <v>-43847</v>
      </c>
      <c r="F67" s="21">
        <v>27150</v>
      </c>
      <c r="G67" s="21">
        <v>31285</v>
      </c>
      <c r="H67" s="21">
        <f t="shared" si="9"/>
        <v>-4135</v>
      </c>
      <c r="I67" s="21">
        <v>180950</v>
      </c>
      <c r="J67" s="21">
        <v>200845</v>
      </c>
      <c r="K67" s="21">
        <f t="shared" si="10"/>
        <v>-19895</v>
      </c>
    </row>
    <row r="68" spans="1:43" x14ac:dyDescent="0.3">
      <c r="B68" s="22" t="s">
        <v>36</v>
      </c>
      <c r="C68" s="23">
        <v>604958</v>
      </c>
      <c r="D68" s="23">
        <v>624462</v>
      </c>
      <c r="E68" s="23">
        <f t="shared" si="9"/>
        <v>-19504</v>
      </c>
      <c r="F68" s="23">
        <v>70517</v>
      </c>
      <c r="G68" s="23">
        <v>73976</v>
      </c>
      <c r="H68" s="23">
        <f t="shared" si="9"/>
        <v>-3459</v>
      </c>
      <c r="I68" s="23">
        <v>650003</v>
      </c>
      <c r="J68" s="23">
        <v>645808</v>
      </c>
      <c r="K68" s="23">
        <f t="shared" si="10"/>
        <v>4195</v>
      </c>
    </row>
    <row r="69" spans="1:43" s="30" customFormat="1" x14ac:dyDescent="0.3">
      <c r="A69" s="4"/>
      <c r="B69" s="24" t="s">
        <v>37</v>
      </c>
      <c r="C69" s="25">
        <f t="shared" ref="C69:J69" si="15">SUM(C70:C73)</f>
        <v>152403</v>
      </c>
      <c r="D69" s="25">
        <f t="shared" si="15"/>
        <v>137548</v>
      </c>
      <c r="E69" s="25">
        <f t="shared" si="9"/>
        <v>14855</v>
      </c>
      <c r="F69" s="25">
        <f t="shared" si="15"/>
        <v>74027</v>
      </c>
      <c r="G69" s="25">
        <f t="shared" si="15"/>
        <v>87043</v>
      </c>
      <c r="H69" s="25">
        <f t="shared" si="9"/>
        <v>-13016</v>
      </c>
      <c r="I69" s="25">
        <f t="shared" si="15"/>
        <v>281940</v>
      </c>
      <c r="J69" s="25">
        <f t="shared" si="15"/>
        <v>302895</v>
      </c>
      <c r="K69" s="25">
        <f t="shared" si="10"/>
        <v>-20955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x14ac:dyDescent="0.3">
      <c r="B70" s="22" t="s">
        <v>38</v>
      </c>
      <c r="C70" s="23">
        <v>54100</v>
      </c>
      <c r="D70" s="23">
        <v>48317</v>
      </c>
      <c r="E70" s="23">
        <f t="shared" si="9"/>
        <v>5783</v>
      </c>
      <c r="F70" s="23">
        <v>27505</v>
      </c>
      <c r="G70" s="23">
        <v>27925</v>
      </c>
      <c r="H70" s="23">
        <f>F70-G70</f>
        <v>-420</v>
      </c>
      <c r="I70" s="23">
        <v>72594</v>
      </c>
      <c r="J70" s="23">
        <v>69306</v>
      </c>
      <c r="K70" s="23">
        <f>I70-J70</f>
        <v>3288</v>
      </c>
    </row>
    <row r="71" spans="1:43" x14ac:dyDescent="0.3">
      <c r="B71" s="20" t="s">
        <v>39</v>
      </c>
      <c r="C71" s="21">
        <v>1564</v>
      </c>
      <c r="D71" s="21">
        <v>2535</v>
      </c>
      <c r="E71" s="21">
        <f t="shared" si="9"/>
        <v>-971</v>
      </c>
      <c r="F71" s="21">
        <v>1507</v>
      </c>
      <c r="G71" s="21">
        <v>2537</v>
      </c>
      <c r="H71" s="21">
        <f t="shared" ref="H71:H73" si="16">F71-G71</f>
        <v>-1030</v>
      </c>
      <c r="I71" s="21">
        <v>2984</v>
      </c>
      <c r="J71" s="21">
        <v>4026</v>
      </c>
      <c r="K71" s="21">
        <f t="shared" ref="K71:K73" si="17">I71-J71</f>
        <v>-1042</v>
      </c>
    </row>
    <row r="72" spans="1:43" x14ac:dyDescent="0.3">
      <c r="B72" s="22" t="s">
        <v>40</v>
      </c>
      <c r="C72" s="23">
        <v>78</v>
      </c>
      <c r="D72" s="23">
        <v>108</v>
      </c>
      <c r="E72" s="23">
        <f t="shared" si="9"/>
        <v>-30</v>
      </c>
      <c r="F72" s="23">
        <v>672</v>
      </c>
      <c r="G72" s="23">
        <v>727</v>
      </c>
      <c r="H72" s="23">
        <f t="shared" si="16"/>
        <v>-55</v>
      </c>
      <c r="I72" s="23">
        <v>858</v>
      </c>
      <c r="J72" s="23">
        <v>766</v>
      </c>
      <c r="K72" s="23">
        <f t="shared" si="17"/>
        <v>92</v>
      </c>
    </row>
    <row r="73" spans="1:43" x14ac:dyDescent="0.3">
      <c r="B73" s="20" t="s">
        <v>41</v>
      </c>
      <c r="C73" s="21">
        <v>96661</v>
      </c>
      <c r="D73" s="21">
        <v>86588</v>
      </c>
      <c r="E73" s="21">
        <f t="shared" si="9"/>
        <v>10073</v>
      </c>
      <c r="F73" s="21">
        <v>44343</v>
      </c>
      <c r="G73" s="21">
        <v>55854</v>
      </c>
      <c r="H73" s="21">
        <f t="shared" si="16"/>
        <v>-11511</v>
      </c>
      <c r="I73" s="21">
        <v>205504</v>
      </c>
      <c r="J73" s="21">
        <v>228797</v>
      </c>
      <c r="K73" s="21">
        <f t="shared" si="17"/>
        <v>-23293</v>
      </c>
    </row>
    <row r="74" spans="1:43" x14ac:dyDescent="0.3">
      <c r="B74" s="175" t="s">
        <v>166</v>
      </c>
      <c r="C74" s="176"/>
      <c r="D74" s="176"/>
      <c r="E74" s="176"/>
      <c r="F74" s="176"/>
      <c r="G74" s="176"/>
      <c r="H74" s="176"/>
      <c r="I74" s="176"/>
      <c r="J74" s="176"/>
      <c r="K74" s="176"/>
    </row>
    <row r="75" spans="1:43" s="2" customFormat="1" x14ac:dyDescent="0.3"/>
    <row r="76" spans="1:43" s="2" customFormat="1" x14ac:dyDescent="0.3"/>
    <row r="77" spans="1:43" s="2" customFormat="1" x14ac:dyDescent="0.3"/>
    <row r="78" spans="1:43" s="2" customFormat="1" x14ac:dyDescent="0.3"/>
    <row r="79" spans="1:43" s="2" customFormat="1" x14ac:dyDescent="0.3"/>
    <row r="80" spans="1:43" s="2" customFormat="1" x14ac:dyDescent="0.3"/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</sheetData>
  <mergeCells count="18">
    <mergeCell ref="B74:K74"/>
    <mergeCell ref="C4:E4"/>
    <mergeCell ref="F4:H4"/>
    <mergeCell ref="B4:B5"/>
    <mergeCell ref="I4:K4"/>
    <mergeCell ref="I20:K20"/>
    <mergeCell ref="I39:K39"/>
    <mergeCell ref="C39:E39"/>
    <mergeCell ref="F39:H39"/>
    <mergeCell ref="B39:B40"/>
    <mergeCell ref="B3:K3"/>
    <mergeCell ref="B15:K15"/>
    <mergeCell ref="B19:K19"/>
    <mergeCell ref="B34:K34"/>
    <mergeCell ref="B38:K38"/>
    <mergeCell ref="B20:B21"/>
    <mergeCell ref="C20:E20"/>
    <mergeCell ref="F20:H2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342"/>
  <sheetViews>
    <sheetView topLeftCell="A53" workbookViewId="0">
      <selection activeCell="I60" sqref="I60:I62"/>
    </sheetView>
  </sheetViews>
  <sheetFormatPr defaultRowHeight="14.4" x14ac:dyDescent="0.3"/>
  <cols>
    <col min="1" max="1" width="8.88671875" style="2"/>
    <col min="2" max="2" width="39.44140625" customWidth="1"/>
    <col min="3" max="11" width="12.109375" customWidth="1"/>
    <col min="12" max="43" width="8.88671875" style="2"/>
  </cols>
  <sheetData>
    <row r="1" spans="2:11" s="2" customFormat="1" x14ac:dyDescent="0.3"/>
    <row r="2" spans="2:11" s="2" customFormat="1" x14ac:dyDescent="0.3">
      <c r="B2" s="4"/>
      <c r="C2" s="4"/>
    </row>
    <row r="3" spans="2:11" s="2" customFormat="1" ht="14.4" customHeight="1" x14ac:dyDescent="0.3">
      <c r="B3" s="182" t="s">
        <v>192</v>
      </c>
      <c r="C3" s="183"/>
      <c r="D3" s="183"/>
      <c r="E3" s="183"/>
      <c r="F3" s="183"/>
      <c r="G3" s="183"/>
      <c r="H3" s="183"/>
      <c r="I3" s="183"/>
      <c r="J3" s="183"/>
      <c r="K3" s="183"/>
    </row>
    <row r="4" spans="2:11" s="2" customFormat="1" ht="18.899999999999999" customHeight="1" x14ac:dyDescent="0.3">
      <c r="B4" s="177" t="s">
        <v>0</v>
      </c>
      <c r="C4" s="178" t="s">
        <v>146</v>
      </c>
      <c r="D4" s="169"/>
      <c r="E4" s="170"/>
      <c r="F4" s="178" t="s">
        <v>150</v>
      </c>
      <c r="G4" s="169"/>
      <c r="H4" s="170"/>
      <c r="I4" s="178" t="s">
        <v>171</v>
      </c>
      <c r="J4" s="169"/>
      <c r="K4" s="170"/>
    </row>
    <row r="5" spans="2:11" s="2" customFormat="1" x14ac:dyDescent="0.3">
      <c r="B5" s="177"/>
      <c r="C5" s="8" t="s">
        <v>1</v>
      </c>
      <c r="D5" s="24" t="s">
        <v>5</v>
      </c>
      <c r="E5" s="24" t="s">
        <v>6</v>
      </c>
      <c r="F5" s="8" t="s">
        <v>1</v>
      </c>
      <c r="G5" s="24" t="s">
        <v>5</v>
      </c>
      <c r="H5" s="24" t="s">
        <v>6</v>
      </c>
      <c r="I5" s="8" t="s">
        <v>1</v>
      </c>
      <c r="J5" s="24" t="s">
        <v>5</v>
      </c>
      <c r="K5" s="24" t="s">
        <v>6</v>
      </c>
    </row>
    <row r="6" spans="2:11" s="2" customFormat="1" x14ac:dyDescent="0.3">
      <c r="B6" s="9" t="s">
        <v>1</v>
      </c>
      <c r="C6" s="10">
        <f>SUM(C7:C10)</f>
        <v>92521</v>
      </c>
      <c r="D6" s="10">
        <f t="shared" ref="D6:K6" si="0">SUM(D7:D10)</f>
        <v>53179</v>
      </c>
      <c r="E6" s="10">
        <f t="shared" si="0"/>
        <v>39342</v>
      </c>
      <c r="F6" s="10">
        <f t="shared" si="0"/>
        <v>167803</v>
      </c>
      <c r="G6" s="10">
        <f t="shared" si="0"/>
        <v>92779</v>
      </c>
      <c r="H6" s="10">
        <f t="shared" si="0"/>
        <v>75024</v>
      </c>
      <c r="I6" s="10">
        <f t="shared" si="0"/>
        <v>243193</v>
      </c>
      <c r="J6" s="10">
        <f t="shared" si="0"/>
        <v>131214</v>
      </c>
      <c r="K6" s="10">
        <f t="shared" si="0"/>
        <v>111979</v>
      </c>
    </row>
    <row r="7" spans="2:11" s="2" customFormat="1" x14ac:dyDescent="0.3">
      <c r="B7" s="11" t="s">
        <v>197</v>
      </c>
      <c r="C7" s="12">
        <f>D7+E7</f>
        <v>16699</v>
      </c>
      <c r="D7" s="12">
        <v>9612</v>
      </c>
      <c r="E7" s="12">
        <v>7087</v>
      </c>
      <c r="F7" s="12">
        <f>G7+H7</f>
        <v>23877</v>
      </c>
      <c r="G7" s="12">
        <v>13753</v>
      </c>
      <c r="H7" s="12">
        <v>10124</v>
      </c>
      <c r="I7" s="12">
        <f>J7+K7</f>
        <v>27464</v>
      </c>
      <c r="J7" s="12">
        <v>15528</v>
      </c>
      <c r="K7" s="12">
        <v>11936</v>
      </c>
    </row>
    <row r="8" spans="2:11" s="2" customFormat="1" x14ac:dyDescent="0.3">
      <c r="B8" s="13" t="s">
        <v>2</v>
      </c>
      <c r="C8" s="14">
        <f t="shared" ref="C8:C10" si="1">D8+E8</f>
        <v>74204</v>
      </c>
      <c r="D8" s="14">
        <v>42638</v>
      </c>
      <c r="E8" s="14">
        <v>31566</v>
      </c>
      <c r="F8" s="14">
        <f t="shared" ref="F8:F10" si="2">G8+H8</f>
        <v>104443</v>
      </c>
      <c r="G8" s="14">
        <v>57460</v>
      </c>
      <c r="H8" s="14">
        <v>46983</v>
      </c>
      <c r="I8" s="14">
        <f t="shared" ref="I8:I10" si="3">J8+K8</f>
        <v>157334</v>
      </c>
      <c r="J8" s="14">
        <v>83775</v>
      </c>
      <c r="K8" s="14">
        <v>73559</v>
      </c>
    </row>
    <row r="9" spans="2:11" s="2" customFormat="1" x14ac:dyDescent="0.3">
      <c r="B9" s="11" t="s">
        <v>3</v>
      </c>
      <c r="C9" s="12">
        <f t="shared" si="1"/>
        <v>520</v>
      </c>
      <c r="D9" s="12">
        <v>263</v>
      </c>
      <c r="E9" s="12">
        <v>257</v>
      </c>
      <c r="F9" s="12">
        <f t="shared" si="2"/>
        <v>798</v>
      </c>
      <c r="G9" s="12">
        <v>413</v>
      </c>
      <c r="H9" s="12">
        <v>385</v>
      </c>
      <c r="I9" s="12">
        <f t="shared" si="3"/>
        <v>1481</v>
      </c>
      <c r="J9" s="12">
        <v>812</v>
      </c>
      <c r="K9" s="12">
        <v>669</v>
      </c>
    </row>
    <row r="10" spans="2:11" s="2" customFormat="1" x14ac:dyDescent="0.3">
      <c r="B10" s="13" t="s">
        <v>198</v>
      </c>
      <c r="C10" s="14">
        <f t="shared" si="1"/>
        <v>1098</v>
      </c>
      <c r="D10" s="14">
        <v>666</v>
      </c>
      <c r="E10" s="14">
        <v>432</v>
      </c>
      <c r="F10" s="14">
        <f t="shared" si="2"/>
        <v>38685</v>
      </c>
      <c r="G10" s="14">
        <v>21153</v>
      </c>
      <c r="H10" s="14">
        <v>17532</v>
      </c>
      <c r="I10" s="14">
        <f t="shared" si="3"/>
        <v>56914</v>
      </c>
      <c r="J10" s="14">
        <v>31099</v>
      </c>
      <c r="K10" s="14">
        <v>25815</v>
      </c>
    </row>
    <row r="11" spans="2:11" s="2" customFormat="1" ht="15" customHeight="1" x14ac:dyDescent="0.3">
      <c r="B11" s="181" t="s">
        <v>165</v>
      </c>
      <c r="C11" s="181"/>
      <c r="D11" s="181"/>
      <c r="E11" s="181"/>
      <c r="F11" s="181"/>
      <c r="G11" s="181"/>
      <c r="H11" s="181"/>
      <c r="I11" s="181"/>
      <c r="J11" s="181"/>
      <c r="K11" s="181"/>
    </row>
    <row r="12" spans="2:11" s="2" customFormat="1" ht="15" customHeight="1" x14ac:dyDescent="0.3">
      <c r="B12" s="184" t="s">
        <v>199</v>
      </c>
      <c r="C12" s="184"/>
      <c r="D12" s="184"/>
      <c r="E12" s="184"/>
      <c r="F12" s="184"/>
      <c r="G12" s="184"/>
      <c r="H12" s="184"/>
      <c r="I12" s="184"/>
      <c r="J12" s="184"/>
      <c r="K12" s="184"/>
    </row>
    <row r="13" spans="2:11" s="2" customFormat="1" ht="15.6" customHeight="1" x14ac:dyDescent="0.3">
      <c r="B13" s="185" t="s">
        <v>200</v>
      </c>
      <c r="C13" s="184"/>
      <c r="D13" s="184"/>
      <c r="E13" s="184"/>
      <c r="F13" s="184"/>
      <c r="G13" s="184"/>
      <c r="H13" s="184"/>
      <c r="I13" s="184"/>
      <c r="J13" s="184"/>
      <c r="K13" s="184"/>
    </row>
    <row r="14" spans="2:11" s="2" customFormat="1" ht="15.6" customHeight="1" x14ac:dyDescent="0.3"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2:11" s="2" customFormat="1" ht="15.6" customHeight="1" x14ac:dyDescent="0.3">
      <c r="B15" s="50"/>
      <c r="C15" s="50"/>
      <c r="D15" s="50"/>
      <c r="E15" s="50"/>
      <c r="F15" s="50"/>
      <c r="G15" s="50"/>
      <c r="H15" s="50"/>
      <c r="I15" s="50"/>
      <c r="J15" s="50"/>
      <c r="K15" s="50"/>
    </row>
    <row r="16" spans="2:11" s="2" customFormat="1" x14ac:dyDescent="0.3"/>
    <row r="17" spans="2:7" s="2" customFormat="1" ht="46.5" customHeight="1" x14ac:dyDescent="0.3">
      <c r="B17" s="186" t="s">
        <v>299</v>
      </c>
      <c r="C17" s="187"/>
      <c r="D17" s="187"/>
      <c r="E17" s="187"/>
      <c r="F17" s="187"/>
    </row>
    <row r="18" spans="2:7" s="2" customFormat="1" x14ac:dyDescent="0.3">
      <c r="B18" s="188" t="s">
        <v>147</v>
      </c>
      <c r="C18" s="188" t="s">
        <v>148</v>
      </c>
      <c r="D18" s="190" t="s">
        <v>146</v>
      </c>
      <c r="E18" s="190" t="s">
        <v>150</v>
      </c>
      <c r="F18" s="192" t="s">
        <v>171</v>
      </c>
    </row>
    <row r="19" spans="2:7" s="2" customFormat="1" ht="15" thickBot="1" x14ac:dyDescent="0.35">
      <c r="B19" s="189"/>
      <c r="C19" s="189"/>
      <c r="D19" s="191"/>
      <c r="E19" s="191"/>
      <c r="F19" s="163"/>
    </row>
    <row r="20" spans="2:7" s="2" customFormat="1" ht="15" thickTop="1" x14ac:dyDescent="0.3">
      <c r="B20" s="151" t="s">
        <v>1</v>
      </c>
      <c r="C20" s="152"/>
      <c r="D20" s="72">
        <f t="shared" ref="D20:F20" si="4">SUM(D21:D33)</f>
        <v>92544</v>
      </c>
      <c r="E20" s="72">
        <f t="shared" si="4"/>
        <v>167849</v>
      </c>
      <c r="F20" s="72">
        <f t="shared" si="4"/>
        <v>243249</v>
      </c>
    </row>
    <row r="21" spans="2:7" s="2" customFormat="1" x14ac:dyDescent="0.3">
      <c r="B21" s="73" t="s">
        <v>205</v>
      </c>
      <c r="C21" s="14">
        <v>273</v>
      </c>
      <c r="D21" s="14">
        <v>33312</v>
      </c>
      <c r="E21" s="14">
        <v>64598</v>
      </c>
      <c r="F21" s="74">
        <v>98313</v>
      </c>
      <c r="G21" s="2" t="s">
        <v>362</v>
      </c>
    </row>
    <row r="22" spans="2:7" s="2" customFormat="1" x14ac:dyDescent="0.3">
      <c r="B22" s="75" t="s">
        <v>204</v>
      </c>
      <c r="C22" s="12">
        <v>209</v>
      </c>
      <c r="D22" s="12">
        <v>7907</v>
      </c>
      <c r="E22" s="12">
        <v>13153</v>
      </c>
      <c r="F22" s="76">
        <v>31693</v>
      </c>
      <c r="G22" s="2" t="s">
        <v>363</v>
      </c>
    </row>
    <row r="23" spans="2:7" s="2" customFormat="1" x14ac:dyDescent="0.3">
      <c r="B23" s="73" t="s">
        <v>211</v>
      </c>
      <c r="C23" s="14">
        <v>286</v>
      </c>
      <c r="D23" s="14">
        <v>6716</v>
      </c>
      <c r="E23" s="14">
        <v>11169</v>
      </c>
      <c r="F23" s="74">
        <v>13556</v>
      </c>
      <c r="G23" s="2" t="s">
        <v>364</v>
      </c>
    </row>
    <row r="24" spans="2:7" s="2" customFormat="1" x14ac:dyDescent="0.3">
      <c r="B24" s="73" t="s">
        <v>209</v>
      </c>
      <c r="C24" s="14">
        <v>280</v>
      </c>
      <c r="D24" s="14">
        <v>2140</v>
      </c>
      <c r="E24" s="14">
        <v>1779</v>
      </c>
      <c r="F24" s="74">
        <v>6049</v>
      </c>
      <c r="G24" s="2" t="s">
        <v>365</v>
      </c>
    </row>
    <row r="25" spans="2:7" s="2" customFormat="1" x14ac:dyDescent="0.3">
      <c r="B25" s="73" t="s">
        <v>203</v>
      </c>
      <c r="C25" s="14">
        <v>200</v>
      </c>
      <c r="D25" s="14">
        <v>1799</v>
      </c>
      <c r="E25" s="14">
        <v>3297</v>
      </c>
      <c r="F25" s="74">
        <v>5643</v>
      </c>
      <c r="G25" s="2" t="s">
        <v>366</v>
      </c>
    </row>
    <row r="26" spans="2:7" s="2" customFormat="1" x14ac:dyDescent="0.3">
      <c r="B26" s="75" t="s">
        <v>208</v>
      </c>
      <c r="C26" s="12">
        <v>279</v>
      </c>
      <c r="D26" s="12">
        <v>19779</v>
      </c>
      <c r="E26" s="12">
        <v>10123</v>
      </c>
      <c r="F26" s="76">
        <v>4078</v>
      </c>
      <c r="G26" s="2" t="s">
        <v>367</v>
      </c>
    </row>
    <row r="27" spans="2:7" s="2" customFormat="1" x14ac:dyDescent="0.3">
      <c r="B27" s="73" t="s">
        <v>201</v>
      </c>
      <c r="C27" s="14">
        <v>132</v>
      </c>
      <c r="D27" s="14">
        <v>1090</v>
      </c>
      <c r="E27" s="14">
        <v>1927</v>
      </c>
      <c r="F27" s="74">
        <v>2619</v>
      </c>
      <c r="G27" s="2" t="s">
        <v>371</v>
      </c>
    </row>
    <row r="28" spans="2:7" s="2" customFormat="1" x14ac:dyDescent="0.3">
      <c r="B28" s="73" t="s">
        <v>207</v>
      </c>
      <c r="C28" s="14">
        <v>278</v>
      </c>
      <c r="D28" s="14">
        <v>2460</v>
      </c>
      <c r="E28" s="14">
        <v>5354</v>
      </c>
      <c r="F28" s="74">
        <v>2041</v>
      </c>
      <c r="G28" s="2" t="s">
        <v>367</v>
      </c>
    </row>
    <row r="29" spans="2:7" s="2" customFormat="1" x14ac:dyDescent="0.3">
      <c r="B29" s="75" t="s">
        <v>202</v>
      </c>
      <c r="C29" s="12">
        <v>166</v>
      </c>
      <c r="D29" s="12">
        <v>928</v>
      </c>
      <c r="E29" s="12">
        <v>1099</v>
      </c>
      <c r="F29" s="76">
        <v>2033</v>
      </c>
      <c r="G29" s="2" t="s">
        <v>370</v>
      </c>
    </row>
    <row r="30" spans="2:7" s="2" customFormat="1" x14ac:dyDescent="0.3">
      <c r="B30" s="75" t="s">
        <v>206</v>
      </c>
      <c r="C30" s="12">
        <v>274</v>
      </c>
      <c r="D30" s="12">
        <v>1264</v>
      </c>
      <c r="E30" s="12">
        <v>1142</v>
      </c>
      <c r="F30" s="76">
        <v>1872</v>
      </c>
      <c r="G30" s="2" t="s">
        <v>368</v>
      </c>
    </row>
    <row r="31" spans="2:7" s="2" customFormat="1" x14ac:dyDescent="0.3">
      <c r="B31" s="75" t="s">
        <v>210</v>
      </c>
      <c r="C31" s="12">
        <v>284</v>
      </c>
      <c r="D31" s="12">
        <v>820</v>
      </c>
      <c r="E31" s="12">
        <v>804</v>
      </c>
      <c r="F31" s="76">
        <v>979</v>
      </c>
      <c r="G31" s="2" t="s">
        <v>364</v>
      </c>
    </row>
    <row r="32" spans="2:7" s="2" customFormat="1" x14ac:dyDescent="0.3">
      <c r="B32" s="75" t="s">
        <v>212</v>
      </c>
      <c r="C32" s="12">
        <v>312</v>
      </c>
      <c r="D32" s="12">
        <v>2114</v>
      </c>
      <c r="E32" s="12">
        <v>426</v>
      </c>
      <c r="F32" s="76">
        <v>65</v>
      </c>
      <c r="G32" s="2" t="s">
        <v>369</v>
      </c>
    </row>
    <row r="33" spans="2:11" s="2" customFormat="1" x14ac:dyDescent="0.3">
      <c r="B33" s="73" t="s">
        <v>149</v>
      </c>
      <c r="C33" s="14"/>
      <c r="D33" s="14">
        <v>12215</v>
      </c>
      <c r="E33" s="14">
        <v>52978</v>
      </c>
      <c r="F33" s="14">
        <v>74308</v>
      </c>
    </row>
    <row r="34" spans="2:11" s="2" customFormat="1" ht="30" customHeight="1" x14ac:dyDescent="0.3">
      <c r="B34" s="184" t="s">
        <v>165</v>
      </c>
      <c r="C34" s="184"/>
      <c r="D34" s="184"/>
      <c r="E34" s="184"/>
      <c r="F34" s="184"/>
    </row>
    <row r="35" spans="2:11" s="2" customFormat="1" x14ac:dyDescent="0.3"/>
    <row r="36" spans="2:11" s="2" customFormat="1" ht="14.4" customHeight="1" x14ac:dyDescent="0.3">
      <c r="B36" s="182" t="s">
        <v>193</v>
      </c>
      <c r="C36" s="183"/>
      <c r="D36" s="183"/>
      <c r="E36" s="183"/>
      <c r="F36" s="183"/>
      <c r="G36" s="183"/>
      <c r="H36" s="183"/>
      <c r="I36" s="183"/>
      <c r="J36" s="183"/>
      <c r="K36" s="183"/>
    </row>
    <row r="37" spans="2:11" s="2" customFormat="1" ht="15" customHeight="1" x14ac:dyDescent="0.3">
      <c r="B37" s="177" t="s">
        <v>7</v>
      </c>
      <c r="C37" s="178" t="s">
        <v>146</v>
      </c>
      <c r="D37" s="169"/>
      <c r="E37" s="170"/>
      <c r="F37" s="178" t="s">
        <v>150</v>
      </c>
      <c r="G37" s="169"/>
      <c r="H37" s="170"/>
      <c r="I37" s="178" t="s">
        <v>171</v>
      </c>
      <c r="J37" s="169"/>
      <c r="K37" s="170"/>
    </row>
    <row r="38" spans="2:11" s="2" customFormat="1" ht="19.5" customHeight="1" x14ac:dyDescent="0.3">
      <c r="B38" s="177"/>
      <c r="C38" s="8" t="s">
        <v>1</v>
      </c>
      <c r="D38" s="29" t="s">
        <v>5</v>
      </c>
      <c r="E38" s="29" t="s">
        <v>6</v>
      </c>
      <c r="F38" s="8" t="s">
        <v>1</v>
      </c>
      <c r="G38" s="29" t="s">
        <v>5</v>
      </c>
      <c r="H38" s="29" t="s">
        <v>6</v>
      </c>
      <c r="I38" s="8" t="s">
        <v>1</v>
      </c>
      <c r="J38" s="29" t="s">
        <v>5</v>
      </c>
      <c r="K38" s="29" t="s">
        <v>6</v>
      </c>
    </row>
    <row r="39" spans="2:11" s="2" customFormat="1" x14ac:dyDescent="0.3">
      <c r="B39" s="9" t="s">
        <v>1</v>
      </c>
      <c r="C39" s="10">
        <f>SUM(C40:C50)</f>
        <v>92521</v>
      </c>
      <c r="D39" s="10">
        <f t="shared" ref="D39:K39" si="5">SUM(D40:D50)</f>
        <v>53179</v>
      </c>
      <c r="E39" s="10">
        <f t="shared" si="5"/>
        <v>39342</v>
      </c>
      <c r="F39" s="10">
        <f t="shared" si="5"/>
        <v>167803</v>
      </c>
      <c r="G39" s="10">
        <f t="shared" si="5"/>
        <v>92779</v>
      </c>
      <c r="H39" s="10">
        <f t="shared" si="5"/>
        <v>75024</v>
      </c>
      <c r="I39" s="10">
        <f t="shared" si="5"/>
        <v>243193</v>
      </c>
      <c r="J39" s="10">
        <f t="shared" si="5"/>
        <v>131214</v>
      </c>
      <c r="K39" s="10">
        <f t="shared" si="5"/>
        <v>111979</v>
      </c>
    </row>
    <row r="40" spans="2:11" s="2" customFormat="1" x14ac:dyDescent="0.3">
      <c r="B40" s="15" t="s">
        <v>222</v>
      </c>
      <c r="C40" s="12">
        <f t="shared" ref="C40:C50" si="6">D40+E40</f>
        <v>40206</v>
      </c>
      <c r="D40" s="12">
        <v>20992</v>
      </c>
      <c r="E40" s="12">
        <v>19214</v>
      </c>
      <c r="F40" s="12">
        <f t="shared" ref="F40:F50" si="7">G40+H40</f>
        <v>102364</v>
      </c>
      <c r="G40" s="12">
        <v>52941</v>
      </c>
      <c r="H40" s="12">
        <v>49423</v>
      </c>
      <c r="I40" s="12">
        <f t="shared" ref="I40:I50" si="8">J40+K40</f>
        <v>144576</v>
      </c>
      <c r="J40" s="12">
        <v>74000</v>
      </c>
      <c r="K40" s="12">
        <v>70576</v>
      </c>
    </row>
    <row r="41" spans="2:11" s="2" customFormat="1" x14ac:dyDescent="0.3">
      <c r="B41" s="16" t="s">
        <v>9</v>
      </c>
      <c r="C41" s="14">
        <f t="shared" si="6"/>
        <v>15096</v>
      </c>
      <c r="D41" s="14">
        <v>10932</v>
      </c>
      <c r="E41" s="14">
        <v>4164</v>
      </c>
      <c r="F41" s="14">
        <f t="shared" si="7"/>
        <v>23141</v>
      </c>
      <c r="G41" s="14">
        <v>16272</v>
      </c>
      <c r="H41" s="14">
        <v>6869</v>
      </c>
      <c r="I41" s="14">
        <f t="shared" si="8"/>
        <v>36780</v>
      </c>
      <c r="J41" s="14">
        <v>24045</v>
      </c>
      <c r="K41" s="14">
        <v>12735</v>
      </c>
    </row>
    <row r="42" spans="2:11" s="2" customFormat="1" x14ac:dyDescent="0.3">
      <c r="B42" s="16" t="s">
        <v>215</v>
      </c>
      <c r="C42" s="14">
        <f t="shared" si="6"/>
        <v>2433</v>
      </c>
      <c r="D42" s="14">
        <v>1191</v>
      </c>
      <c r="E42" s="14">
        <v>1242</v>
      </c>
      <c r="F42" s="14">
        <f t="shared" si="7"/>
        <v>3439</v>
      </c>
      <c r="G42" s="14">
        <v>1748</v>
      </c>
      <c r="H42" s="14">
        <v>1691</v>
      </c>
      <c r="I42" s="14">
        <f t="shared" si="8"/>
        <v>15094</v>
      </c>
      <c r="J42" s="14">
        <v>7404</v>
      </c>
      <c r="K42" s="14">
        <v>7690</v>
      </c>
    </row>
    <row r="43" spans="2:11" s="2" customFormat="1" x14ac:dyDescent="0.3">
      <c r="B43" s="15" t="s">
        <v>216</v>
      </c>
      <c r="C43" s="12">
        <f t="shared" si="6"/>
        <v>3662</v>
      </c>
      <c r="D43" s="12">
        <v>2341</v>
      </c>
      <c r="E43" s="12">
        <v>1321</v>
      </c>
      <c r="F43" s="12">
        <f t="shared" si="7"/>
        <v>5666</v>
      </c>
      <c r="G43" s="12">
        <v>3524</v>
      </c>
      <c r="H43" s="12">
        <v>2142</v>
      </c>
      <c r="I43" s="12">
        <f t="shared" si="8"/>
        <v>8522</v>
      </c>
      <c r="J43" s="12">
        <v>5235</v>
      </c>
      <c r="K43" s="12">
        <v>3287</v>
      </c>
    </row>
    <row r="44" spans="2:11" s="2" customFormat="1" x14ac:dyDescent="0.3">
      <c r="B44" s="15" t="s">
        <v>214</v>
      </c>
      <c r="C44" s="12">
        <f t="shared" si="6"/>
        <v>2333</v>
      </c>
      <c r="D44" s="12">
        <v>1285</v>
      </c>
      <c r="E44" s="12">
        <v>1048</v>
      </c>
      <c r="F44" s="12">
        <f t="shared" si="7"/>
        <v>4150</v>
      </c>
      <c r="G44" s="12">
        <v>2239</v>
      </c>
      <c r="H44" s="12">
        <v>1911</v>
      </c>
      <c r="I44" s="12">
        <f t="shared" si="8"/>
        <v>7259</v>
      </c>
      <c r="J44" s="12">
        <v>4083</v>
      </c>
      <c r="K44" s="12">
        <v>3176</v>
      </c>
    </row>
    <row r="45" spans="2:11" s="2" customFormat="1" x14ac:dyDescent="0.3">
      <c r="B45" s="16" t="s">
        <v>217</v>
      </c>
      <c r="C45" s="14">
        <f t="shared" si="6"/>
        <v>822</v>
      </c>
      <c r="D45" s="14">
        <v>477</v>
      </c>
      <c r="E45" s="14">
        <v>345</v>
      </c>
      <c r="F45" s="14">
        <f t="shared" si="7"/>
        <v>2724</v>
      </c>
      <c r="G45" s="14">
        <v>1543</v>
      </c>
      <c r="H45" s="14">
        <v>1181</v>
      </c>
      <c r="I45" s="14">
        <f t="shared" si="8"/>
        <v>7118</v>
      </c>
      <c r="J45" s="14">
        <v>3832</v>
      </c>
      <c r="K45" s="14">
        <v>3286</v>
      </c>
    </row>
    <row r="46" spans="2:11" s="2" customFormat="1" x14ac:dyDescent="0.3">
      <c r="B46" s="15" t="s">
        <v>218</v>
      </c>
      <c r="C46" s="12">
        <f t="shared" si="6"/>
        <v>23598</v>
      </c>
      <c r="D46" s="12">
        <v>13527</v>
      </c>
      <c r="E46" s="12">
        <v>10071</v>
      </c>
      <c r="F46" s="12">
        <f t="shared" si="7"/>
        <v>16951</v>
      </c>
      <c r="G46" s="12">
        <v>9718</v>
      </c>
      <c r="H46" s="12">
        <v>7233</v>
      </c>
      <c r="I46" s="12">
        <f t="shared" si="8"/>
        <v>6986</v>
      </c>
      <c r="J46" s="12">
        <v>3809</v>
      </c>
      <c r="K46" s="12">
        <v>3177</v>
      </c>
    </row>
    <row r="47" spans="2:11" s="2" customFormat="1" x14ac:dyDescent="0.3">
      <c r="B47" s="16" t="s">
        <v>219</v>
      </c>
      <c r="C47" s="14">
        <f t="shared" si="6"/>
        <v>1075</v>
      </c>
      <c r="D47" s="14">
        <v>528</v>
      </c>
      <c r="E47" s="14">
        <v>547</v>
      </c>
      <c r="F47" s="14">
        <f t="shared" si="7"/>
        <v>3207</v>
      </c>
      <c r="G47" s="14">
        <v>1550</v>
      </c>
      <c r="H47" s="14">
        <v>1657</v>
      </c>
      <c r="I47" s="14">
        <f t="shared" si="8"/>
        <v>5738</v>
      </c>
      <c r="J47" s="14">
        <v>2820</v>
      </c>
      <c r="K47" s="14">
        <v>2918</v>
      </c>
    </row>
    <row r="48" spans="2:11" s="2" customFormat="1" x14ac:dyDescent="0.3">
      <c r="B48" s="16" t="s">
        <v>213</v>
      </c>
      <c r="C48" s="14">
        <f t="shared" si="6"/>
        <v>479</v>
      </c>
      <c r="D48" s="14">
        <v>277</v>
      </c>
      <c r="E48" s="14">
        <v>202</v>
      </c>
      <c r="F48" s="14">
        <f t="shared" si="7"/>
        <v>2781</v>
      </c>
      <c r="G48" s="14">
        <v>1414</v>
      </c>
      <c r="H48" s="14">
        <v>1367</v>
      </c>
      <c r="I48" s="14">
        <f t="shared" si="8"/>
        <v>4701</v>
      </c>
      <c r="J48" s="14">
        <v>2485</v>
      </c>
      <c r="K48" s="14">
        <v>2216</v>
      </c>
    </row>
    <row r="49" spans="2:11" s="2" customFormat="1" x14ac:dyDescent="0.3">
      <c r="B49" s="15" t="s">
        <v>220</v>
      </c>
      <c r="C49" s="12">
        <f t="shared" si="6"/>
        <v>1229</v>
      </c>
      <c r="D49" s="12">
        <v>713</v>
      </c>
      <c r="E49" s="12">
        <v>516</v>
      </c>
      <c r="F49" s="12">
        <f t="shared" si="7"/>
        <v>1605</v>
      </c>
      <c r="G49" s="12">
        <v>872</v>
      </c>
      <c r="H49" s="12">
        <v>733</v>
      </c>
      <c r="I49" s="12">
        <f t="shared" si="8"/>
        <v>3422</v>
      </c>
      <c r="J49" s="12">
        <v>1911</v>
      </c>
      <c r="K49" s="12">
        <v>1511</v>
      </c>
    </row>
    <row r="50" spans="2:11" s="2" customFormat="1" x14ac:dyDescent="0.3">
      <c r="B50" s="16" t="s">
        <v>221</v>
      </c>
      <c r="C50" s="14">
        <f t="shared" si="6"/>
        <v>1588</v>
      </c>
      <c r="D50" s="14">
        <v>916</v>
      </c>
      <c r="E50" s="14">
        <v>672</v>
      </c>
      <c r="F50" s="14">
        <f t="shared" si="7"/>
        <v>1775</v>
      </c>
      <c r="G50" s="14">
        <v>958</v>
      </c>
      <c r="H50" s="14">
        <v>817</v>
      </c>
      <c r="I50" s="14">
        <f t="shared" si="8"/>
        <v>2997</v>
      </c>
      <c r="J50" s="14">
        <v>1590</v>
      </c>
      <c r="K50" s="14">
        <v>1407</v>
      </c>
    </row>
    <row r="51" spans="2:11" s="2" customFormat="1" ht="15" customHeight="1" x14ac:dyDescent="0.3">
      <c r="B51" s="181" t="s">
        <v>165</v>
      </c>
      <c r="C51" s="181"/>
      <c r="D51" s="181"/>
      <c r="E51" s="181"/>
      <c r="F51" s="181"/>
      <c r="G51" s="181"/>
      <c r="H51" s="181"/>
      <c r="I51" s="181"/>
      <c r="J51" s="181"/>
      <c r="K51" s="181"/>
    </row>
    <row r="52" spans="2:11" s="2" customFormat="1" x14ac:dyDescent="0.3">
      <c r="D52" s="3"/>
      <c r="E52" s="3"/>
      <c r="F52" s="3"/>
      <c r="G52" s="3"/>
      <c r="H52" s="3"/>
      <c r="I52" s="3"/>
      <c r="J52" s="3"/>
      <c r="K52" s="3"/>
    </row>
    <row r="53" spans="2:11" s="2" customFormat="1" ht="15" customHeight="1" x14ac:dyDescent="0.3">
      <c r="D53" s="3"/>
      <c r="E53" s="3"/>
      <c r="F53" s="3"/>
      <c r="G53" s="3"/>
      <c r="H53" s="3"/>
      <c r="I53" s="3"/>
      <c r="J53" s="3"/>
      <c r="K53" s="3"/>
    </row>
    <row r="54" spans="2:11" s="2" customFormat="1" ht="63" customHeight="1" x14ac:dyDescent="0.3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s="2" customFormat="1" ht="14.4" customHeight="1" x14ac:dyDescent="0.3">
      <c r="B55" s="182" t="s">
        <v>194</v>
      </c>
      <c r="C55" s="183"/>
      <c r="D55" s="183"/>
      <c r="E55" s="183"/>
      <c r="F55" s="183"/>
      <c r="G55" s="183"/>
      <c r="H55" s="183"/>
      <c r="I55" s="183"/>
      <c r="J55" s="183"/>
      <c r="K55" s="183"/>
    </row>
    <row r="56" spans="2:11" s="2" customFormat="1" x14ac:dyDescent="0.3">
      <c r="B56" s="177" t="s">
        <v>106</v>
      </c>
      <c r="C56" s="178" t="s">
        <v>146</v>
      </c>
      <c r="D56" s="169"/>
      <c r="E56" s="170"/>
      <c r="F56" s="178" t="s">
        <v>150</v>
      </c>
      <c r="G56" s="169"/>
      <c r="H56" s="170"/>
      <c r="I56" s="178" t="s">
        <v>171</v>
      </c>
      <c r="J56" s="169"/>
      <c r="K56" s="170"/>
    </row>
    <row r="57" spans="2:11" s="2" customFormat="1" x14ac:dyDescent="0.3">
      <c r="B57" s="177"/>
      <c r="C57" s="28" t="s">
        <v>1</v>
      </c>
      <c r="D57" s="24" t="s">
        <v>5</v>
      </c>
      <c r="E57" s="24" t="s">
        <v>6</v>
      </c>
      <c r="F57" s="28" t="s">
        <v>1</v>
      </c>
      <c r="G57" s="24" t="s">
        <v>5</v>
      </c>
      <c r="H57" s="24" t="s">
        <v>6</v>
      </c>
      <c r="I57" s="28" t="s">
        <v>1</v>
      </c>
      <c r="J57" s="24" t="s">
        <v>5</v>
      </c>
      <c r="K57" s="24" t="s">
        <v>6</v>
      </c>
    </row>
    <row r="58" spans="2:11" s="2" customFormat="1" x14ac:dyDescent="0.3">
      <c r="B58" s="9" t="s">
        <v>1</v>
      </c>
      <c r="C58" s="10">
        <f t="shared" ref="C58:K58" si="9">SUM(C59:C64)</f>
        <v>92521</v>
      </c>
      <c r="D58" s="10">
        <f t="shared" si="9"/>
        <v>53179</v>
      </c>
      <c r="E58" s="10">
        <f t="shared" si="9"/>
        <v>39342</v>
      </c>
      <c r="F58" s="10">
        <f t="shared" si="9"/>
        <v>167803</v>
      </c>
      <c r="G58" s="10">
        <f t="shared" si="9"/>
        <v>92779</v>
      </c>
      <c r="H58" s="10">
        <f t="shared" si="9"/>
        <v>75024</v>
      </c>
      <c r="I58" s="10">
        <f t="shared" si="9"/>
        <v>243193</v>
      </c>
      <c r="J58" s="10">
        <f t="shared" si="9"/>
        <v>131214</v>
      </c>
      <c r="K58" s="10">
        <f t="shared" si="9"/>
        <v>111979</v>
      </c>
    </row>
    <row r="59" spans="2:11" s="2" customFormat="1" x14ac:dyDescent="0.3">
      <c r="B59" s="16" t="s">
        <v>42</v>
      </c>
      <c r="C59" s="14">
        <f t="shared" ref="C59:C64" si="10">D59+E59</f>
        <v>14857</v>
      </c>
      <c r="D59" s="14">
        <v>7490</v>
      </c>
      <c r="E59" s="14">
        <v>7367</v>
      </c>
      <c r="F59" s="14">
        <f t="shared" ref="F59:F64" si="11">G59+H59</f>
        <v>35185</v>
      </c>
      <c r="G59" s="14">
        <v>17867</v>
      </c>
      <c r="H59" s="14">
        <v>17318</v>
      </c>
      <c r="I59" s="14">
        <f>J59+K59</f>
        <v>50804</v>
      </c>
      <c r="J59" s="14">
        <v>26000</v>
      </c>
      <c r="K59" s="14">
        <v>24804</v>
      </c>
    </row>
    <row r="60" spans="2:11" s="2" customFormat="1" x14ac:dyDescent="0.3">
      <c r="B60" s="15" t="s">
        <v>43</v>
      </c>
      <c r="C60" s="12">
        <f t="shared" si="10"/>
        <v>23674</v>
      </c>
      <c r="D60" s="12">
        <v>13294</v>
      </c>
      <c r="E60" s="12">
        <v>10380</v>
      </c>
      <c r="F60" s="12">
        <f t="shared" si="11"/>
        <v>35619</v>
      </c>
      <c r="G60" s="12">
        <v>19458</v>
      </c>
      <c r="H60" s="12">
        <v>16161</v>
      </c>
      <c r="I60" s="12">
        <f t="shared" ref="I60:I64" si="12">J60+K60</f>
        <v>55228</v>
      </c>
      <c r="J60" s="12">
        <v>29291</v>
      </c>
      <c r="K60" s="12">
        <v>25937</v>
      </c>
    </row>
    <row r="61" spans="2:11" s="2" customFormat="1" x14ac:dyDescent="0.3">
      <c r="B61" s="16" t="s">
        <v>44</v>
      </c>
      <c r="C61" s="14">
        <f t="shared" si="10"/>
        <v>37011</v>
      </c>
      <c r="D61" s="14">
        <v>22427</v>
      </c>
      <c r="E61" s="14">
        <v>14584</v>
      </c>
      <c r="F61" s="14">
        <f t="shared" si="11"/>
        <v>52380</v>
      </c>
      <c r="G61" s="14">
        <v>30096</v>
      </c>
      <c r="H61" s="14">
        <v>22284</v>
      </c>
      <c r="I61" s="14">
        <f t="shared" si="12"/>
        <v>65914</v>
      </c>
      <c r="J61" s="14">
        <v>37235</v>
      </c>
      <c r="K61" s="14">
        <v>28679</v>
      </c>
    </row>
    <row r="62" spans="2:11" s="2" customFormat="1" x14ac:dyDescent="0.3">
      <c r="B62" s="15" t="s">
        <v>45</v>
      </c>
      <c r="C62" s="12">
        <f t="shared" si="10"/>
        <v>15021</v>
      </c>
      <c r="D62" s="12">
        <v>8912</v>
      </c>
      <c r="E62" s="12">
        <v>6109</v>
      </c>
      <c r="F62" s="12">
        <f t="shared" si="11"/>
        <v>25440</v>
      </c>
      <c r="G62" s="12">
        <v>14745</v>
      </c>
      <c r="H62" s="12">
        <v>10695</v>
      </c>
      <c r="I62" s="12">
        <f t="shared" si="12"/>
        <v>38832</v>
      </c>
      <c r="J62" s="12">
        <v>21232</v>
      </c>
      <c r="K62" s="12">
        <v>17600</v>
      </c>
    </row>
    <row r="63" spans="2:11" s="2" customFormat="1" x14ac:dyDescent="0.3">
      <c r="B63" s="16" t="s">
        <v>46</v>
      </c>
      <c r="C63" s="14">
        <f t="shared" si="10"/>
        <v>1361</v>
      </c>
      <c r="D63" s="14">
        <v>727</v>
      </c>
      <c r="E63" s="14">
        <v>634</v>
      </c>
      <c r="F63" s="14">
        <f t="shared" si="11"/>
        <v>2531</v>
      </c>
      <c r="G63" s="14">
        <v>1267</v>
      </c>
      <c r="H63" s="14">
        <v>1264</v>
      </c>
      <c r="I63" s="14">
        <f t="shared" si="12"/>
        <v>5436</v>
      </c>
      <c r="J63" s="14">
        <v>2677</v>
      </c>
      <c r="K63" s="14">
        <v>2759</v>
      </c>
    </row>
    <row r="64" spans="2:11" s="2" customFormat="1" ht="15" customHeight="1" x14ac:dyDescent="0.3">
      <c r="B64" s="51" t="s">
        <v>144</v>
      </c>
      <c r="C64" s="12">
        <f t="shared" si="10"/>
        <v>597</v>
      </c>
      <c r="D64" s="12">
        <v>329</v>
      </c>
      <c r="E64" s="12">
        <v>268</v>
      </c>
      <c r="F64" s="12">
        <f t="shared" si="11"/>
        <v>16648</v>
      </c>
      <c r="G64" s="12">
        <v>9346</v>
      </c>
      <c r="H64" s="12">
        <v>7302</v>
      </c>
      <c r="I64" s="12">
        <f t="shared" si="12"/>
        <v>26979</v>
      </c>
      <c r="J64" s="12">
        <v>14779</v>
      </c>
      <c r="K64" s="12">
        <v>12200</v>
      </c>
    </row>
    <row r="65" spans="2:11" s="2" customFormat="1" ht="15" customHeight="1" x14ac:dyDescent="0.3">
      <c r="B65" s="181" t="s">
        <v>165</v>
      </c>
      <c r="C65" s="181"/>
      <c r="D65" s="181"/>
      <c r="E65" s="181"/>
      <c r="F65" s="181"/>
      <c r="G65" s="181"/>
      <c r="H65" s="181"/>
      <c r="I65" s="181"/>
      <c r="J65" s="181"/>
      <c r="K65" s="181"/>
    </row>
    <row r="66" spans="2:11" s="2" customFormat="1" x14ac:dyDescent="0.3">
      <c r="B66" s="50"/>
      <c r="C66" s="50"/>
      <c r="D66" s="50"/>
      <c r="E66" s="50"/>
      <c r="F66" s="50"/>
      <c r="G66" s="50"/>
      <c r="H66" s="50"/>
      <c r="I66" s="50"/>
      <c r="J66" s="50"/>
      <c r="K66" s="50"/>
    </row>
    <row r="67" spans="2:11" s="2" customFormat="1" x14ac:dyDescent="0.3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s="2" customFormat="1" ht="31.5" customHeight="1" x14ac:dyDescent="0.3">
      <c r="B68" s="182" t="s">
        <v>195</v>
      </c>
      <c r="C68" s="183"/>
      <c r="D68" s="183"/>
      <c r="E68" s="183"/>
      <c r="F68" s="183"/>
      <c r="G68" s="183"/>
      <c r="H68" s="183"/>
      <c r="I68" s="183"/>
      <c r="J68" s="183"/>
      <c r="K68" s="183"/>
    </row>
    <row r="69" spans="2:11" s="2" customFormat="1" ht="18" customHeight="1" x14ac:dyDescent="0.3">
      <c r="B69" s="177" t="s">
        <v>105</v>
      </c>
      <c r="C69" s="178" t="s">
        <v>146</v>
      </c>
      <c r="D69" s="169"/>
      <c r="E69" s="170"/>
      <c r="F69" s="178" t="s">
        <v>150</v>
      </c>
      <c r="G69" s="169"/>
      <c r="H69" s="170"/>
      <c r="I69" s="178" t="s">
        <v>171</v>
      </c>
      <c r="J69" s="169"/>
      <c r="K69" s="170"/>
    </row>
    <row r="70" spans="2:11" s="2" customFormat="1" x14ac:dyDescent="0.3">
      <c r="B70" s="177"/>
      <c r="C70" s="8" t="s">
        <v>1</v>
      </c>
      <c r="D70" s="24" t="s">
        <v>5</v>
      </c>
      <c r="E70" s="24" t="s">
        <v>6</v>
      </c>
      <c r="F70" s="8" t="s">
        <v>1</v>
      </c>
      <c r="G70" s="24" t="s">
        <v>5</v>
      </c>
      <c r="H70" s="24" t="s">
        <v>6</v>
      </c>
      <c r="I70" s="8" t="s">
        <v>1</v>
      </c>
      <c r="J70" s="24" t="s">
        <v>5</v>
      </c>
      <c r="K70" s="24" t="s">
        <v>6</v>
      </c>
    </row>
    <row r="71" spans="2:11" s="2" customFormat="1" x14ac:dyDescent="0.3">
      <c r="B71" s="9" t="s">
        <v>49</v>
      </c>
      <c r="C71" s="10">
        <f t="shared" ref="C71:K71" si="13">C72+C80+C90+C95+C99+C104</f>
        <v>92521</v>
      </c>
      <c r="D71" s="10">
        <f t="shared" si="13"/>
        <v>53179</v>
      </c>
      <c r="E71" s="10">
        <f t="shared" si="13"/>
        <v>39342</v>
      </c>
      <c r="F71" s="10">
        <f t="shared" si="13"/>
        <v>167803</v>
      </c>
      <c r="G71" s="10">
        <f t="shared" si="13"/>
        <v>92779</v>
      </c>
      <c r="H71" s="10">
        <f t="shared" si="13"/>
        <v>75024</v>
      </c>
      <c r="I71" s="10">
        <f t="shared" si="13"/>
        <v>243193</v>
      </c>
      <c r="J71" s="10">
        <f t="shared" si="13"/>
        <v>131214</v>
      </c>
      <c r="K71" s="10">
        <f t="shared" si="13"/>
        <v>111979</v>
      </c>
    </row>
    <row r="72" spans="2:11" s="2" customFormat="1" x14ac:dyDescent="0.3">
      <c r="B72" s="27" t="s">
        <v>10</v>
      </c>
      <c r="C72" s="31">
        <f t="shared" ref="C72:E72" si="14">SUM(C73:C79)</f>
        <v>32233</v>
      </c>
      <c r="D72" s="31">
        <f t="shared" si="14"/>
        <v>16964</v>
      </c>
      <c r="E72" s="31">
        <f t="shared" si="14"/>
        <v>15269</v>
      </c>
      <c r="F72" s="31">
        <f t="shared" ref="F72:K72" si="15">SUM(F73:F79)</f>
        <v>64715</v>
      </c>
      <c r="G72" s="31">
        <f t="shared" si="15"/>
        <v>33841</v>
      </c>
      <c r="H72" s="31">
        <f t="shared" si="15"/>
        <v>30874</v>
      </c>
      <c r="I72" s="31">
        <f t="shared" si="15"/>
        <v>95980</v>
      </c>
      <c r="J72" s="31">
        <f t="shared" si="15"/>
        <v>49359</v>
      </c>
      <c r="K72" s="31">
        <f t="shared" si="15"/>
        <v>46621</v>
      </c>
    </row>
    <row r="73" spans="2:11" s="2" customFormat="1" x14ac:dyDescent="0.3">
      <c r="B73" s="15" t="s">
        <v>11</v>
      </c>
      <c r="C73" s="12">
        <f t="shared" ref="C73:C79" si="16">D73+E73</f>
        <v>571</v>
      </c>
      <c r="D73" s="12">
        <v>306</v>
      </c>
      <c r="E73" s="12">
        <v>265</v>
      </c>
      <c r="F73" s="12">
        <f t="shared" ref="F73:F79" si="17">G73+H73</f>
        <v>1889</v>
      </c>
      <c r="G73" s="12">
        <v>1044</v>
      </c>
      <c r="H73" s="12">
        <v>845</v>
      </c>
      <c r="I73" s="12">
        <f>J73+K73</f>
        <v>2464</v>
      </c>
      <c r="J73" s="12">
        <v>1286</v>
      </c>
      <c r="K73" s="12">
        <v>1178</v>
      </c>
    </row>
    <row r="74" spans="2:11" s="2" customFormat="1" x14ac:dyDescent="0.3">
      <c r="B74" s="16" t="s">
        <v>12</v>
      </c>
      <c r="C74" s="14">
        <f t="shared" si="16"/>
        <v>182</v>
      </c>
      <c r="D74" s="14">
        <v>99</v>
      </c>
      <c r="E74" s="14">
        <v>83</v>
      </c>
      <c r="F74" s="14">
        <f t="shared" si="17"/>
        <v>276</v>
      </c>
      <c r="G74" s="14">
        <v>156</v>
      </c>
      <c r="H74" s="14">
        <v>120</v>
      </c>
      <c r="I74" s="14">
        <f t="shared" ref="I74:I104" si="18">J74+K74</f>
        <v>550</v>
      </c>
      <c r="J74" s="14">
        <v>317</v>
      </c>
      <c r="K74" s="14">
        <v>233</v>
      </c>
    </row>
    <row r="75" spans="2:11" s="2" customFormat="1" x14ac:dyDescent="0.3">
      <c r="B75" s="15" t="s">
        <v>13</v>
      </c>
      <c r="C75" s="12">
        <f t="shared" si="16"/>
        <v>13244</v>
      </c>
      <c r="D75" s="12">
        <v>7150</v>
      </c>
      <c r="E75" s="12">
        <v>6094</v>
      </c>
      <c r="F75" s="12">
        <f t="shared" si="17"/>
        <v>15672</v>
      </c>
      <c r="G75" s="12">
        <v>8136</v>
      </c>
      <c r="H75" s="12">
        <v>7536</v>
      </c>
      <c r="I75" s="12">
        <f t="shared" si="18"/>
        <v>25846</v>
      </c>
      <c r="J75" s="12">
        <v>13250</v>
      </c>
      <c r="K75" s="12">
        <v>12596</v>
      </c>
    </row>
    <row r="76" spans="2:11" s="2" customFormat="1" x14ac:dyDescent="0.3">
      <c r="B76" s="16" t="s">
        <v>14</v>
      </c>
      <c r="C76" s="14">
        <f t="shared" si="16"/>
        <v>17678</v>
      </c>
      <c r="D76" s="14">
        <v>9044</v>
      </c>
      <c r="E76" s="14">
        <v>8634</v>
      </c>
      <c r="F76" s="14">
        <f t="shared" si="17"/>
        <v>45092</v>
      </c>
      <c r="G76" s="14">
        <v>23386</v>
      </c>
      <c r="H76" s="14">
        <v>21706</v>
      </c>
      <c r="I76" s="14">
        <f t="shared" si="18"/>
        <v>64955</v>
      </c>
      <c r="J76" s="14">
        <v>33179</v>
      </c>
      <c r="K76" s="14">
        <v>31776</v>
      </c>
    </row>
    <row r="77" spans="2:11" s="2" customFormat="1" x14ac:dyDescent="0.3">
      <c r="B77" s="15" t="s">
        <v>15</v>
      </c>
      <c r="C77" s="12">
        <f t="shared" si="16"/>
        <v>444</v>
      </c>
      <c r="D77" s="12">
        <v>286</v>
      </c>
      <c r="E77" s="12">
        <v>158</v>
      </c>
      <c r="F77" s="12">
        <f t="shared" si="17"/>
        <v>1461</v>
      </c>
      <c r="G77" s="12">
        <v>912</v>
      </c>
      <c r="H77" s="12">
        <v>549</v>
      </c>
      <c r="I77" s="12">
        <f t="shared" si="18"/>
        <v>1816</v>
      </c>
      <c r="J77" s="12">
        <v>1080</v>
      </c>
      <c r="K77" s="12">
        <v>736</v>
      </c>
    </row>
    <row r="78" spans="2:11" s="2" customFormat="1" x14ac:dyDescent="0.3">
      <c r="B78" s="16" t="s">
        <v>16</v>
      </c>
      <c r="C78" s="14">
        <f t="shared" si="16"/>
        <v>63</v>
      </c>
      <c r="D78" s="14">
        <v>45</v>
      </c>
      <c r="E78" s="14">
        <v>18</v>
      </c>
      <c r="F78" s="14">
        <f t="shared" si="17"/>
        <v>157</v>
      </c>
      <c r="G78" s="14">
        <v>105</v>
      </c>
      <c r="H78" s="14">
        <v>52</v>
      </c>
      <c r="I78" s="14">
        <f t="shared" si="18"/>
        <v>184</v>
      </c>
      <c r="J78" s="14">
        <v>137</v>
      </c>
      <c r="K78" s="14">
        <v>47</v>
      </c>
    </row>
    <row r="79" spans="2:11" s="2" customFormat="1" x14ac:dyDescent="0.3">
      <c r="B79" s="15" t="s">
        <v>17</v>
      </c>
      <c r="C79" s="12">
        <f t="shared" si="16"/>
        <v>51</v>
      </c>
      <c r="D79" s="12">
        <v>34</v>
      </c>
      <c r="E79" s="12">
        <v>17</v>
      </c>
      <c r="F79" s="12">
        <f t="shared" si="17"/>
        <v>168</v>
      </c>
      <c r="G79" s="12">
        <v>102</v>
      </c>
      <c r="H79" s="12">
        <v>66</v>
      </c>
      <c r="I79" s="12">
        <f t="shared" si="18"/>
        <v>165</v>
      </c>
      <c r="J79" s="12">
        <v>110</v>
      </c>
      <c r="K79" s="12">
        <v>55</v>
      </c>
    </row>
    <row r="80" spans="2:11" s="2" customFormat="1" x14ac:dyDescent="0.3">
      <c r="B80" s="27" t="s">
        <v>18</v>
      </c>
      <c r="C80" s="31">
        <f t="shared" ref="C80:K80" si="19">SUM(C81:C89)</f>
        <v>3730</v>
      </c>
      <c r="D80" s="31">
        <f t="shared" si="19"/>
        <v>2390</v>
      </c>
      <c r="E80" s="31">
        <f t="shared" si="19"/>
        <v>1340</v>
      </c>
      <c r="F80" s="31">
        <f t="shared" si="19"/>
        <v>7371</v>
      </c>
      <c r="G80" s="31">
        <f t="shared" si="19"/>
        <v>4593</v>
      </c>
      <c r="H80" s="31">
        <f t="shared" si="19"/>
        <v>2778</v>
      </c>
      <c r="I80" s="31">
        <f t="shared" si="19"/>
        <v>9174</v>
      </c>
      <c r="J80" s="31">
        <f t="shared" si="19"/>
        <v>5793</v>
      </c>
      <c r="K80" s="31">
        <f t="shared" si="19"/>
        <v>3381</v>
      </c>
    </row>
    <row r="81" spans="2:11" s="2" customFormat="1" x14ac:dyDescent="0.3">
      <c r="B81" s="15" t="s">
        <v>19</v>
      </c>
      <c r="C81" s="12">
        <f t="shared" ref="C81:C89" si="20">D81+E81</f>
        <v>242</v>
      </c>
      <c r="D81" s="12">
        <v>169</v>
      </c>
      <c r="E81" s="12">
        <v>73</v>
      </c>
      <c r="F81" s="12">
        <f t="shared" ref="F81:F89" si="21">G81+H81</f>
        <v>508</v>
      </c>
      <c r="G81" s="12">
        <v>350</v>
      </c>
      <c r="H81" s="12">
        <v>158</v>
      </c>
      <c r="I81" s="12">
        <f t="shared" si="18"/>
        <v>688</v>
      </c>
      <c r="J81" s="12">
        <v>449</v>
      </c>
      <c r="K81" s="12">
        <v>239</v>
      </c>
    </row>
    <row r="82" spans="2:11" s="2" customFormat="1" x14ac:dyDescent="0.3">
      <c r="B82" s="16" t="s">
        <v>20</v>
      </c>
      <c r="C82" s="14">
        <f t="shared" si="20"/>
        <v>90</v>
      </c>
      <c r="D82" s="14">
        <v>65</v>
      </c>
      <c r="E82" s="14">
        <v>25</v>
      </c>
      <c r="F82" s="14">
        <f t="shared" si="21"/>
        <v>400</v>
      </c>
      <c r="G82" s="14">
        <v>233</v>
      </c>
      <c r="H82" s="14">
        <v>167</v>
      </c>
      <c r="I82" s="14">
        <f t="shared" si="18"/>
        <v>297</v>
      </c>
      <c r="J82" s="14">
        <v>198</v>
      </c>
      <c r="K82" s="14">
        <v>99</v>
      </c>
    </row>
    <row r="83" spans="2:11" s="2" customFormat="1" x14ac:dyDescent="0.3">
      <c r="B83" s="15" t="s">
        <v>21</v>
      </c>
      <c r="C83" s="12">
        <f t="shared" si="20"/>
        <v>824</v>
      </c>
      <c r="D83" s="12">
        <v>536</v>
      </c>
      <c r="E83" s="12">
        <v>288</v>
      </c>
      <c r="F83" s="12">
        <f t="shared" si="21"/>
        <v>1216</v>
      </c>
      <c r="G83" s="12">
        <v>795</v>
      </c>
      <c r="H83" s="12">
        <v>421</v>
      </c>
      <c r="I83" s="12">
        <f t="shared" si="18"/>
        <v>2022</v>
      </c>
      <c r="J83" s="12">
        <v>1294</v>
      </c>
      <c r="K83" s="12">
        <v>728</v>
      </c>
    </row>
    <row r="84" spans="2:11" s="2" customFormat="1" x14ac:dyDescent="0.3">
      <c r="B84" s="16" t="s">
        <v>22</v>
      </c>
      <c r="C84" s="14">
        <f t="shared" si="20"/>
        <v>419</v>
      </c>
      <c r="D84" s="14">
        <v>247</v>
      </c>
      <c r="E84" s="14">
        <v>172</v>
      </c>
      <c r="F84" s="14">
        <f t="shared" si="21"/>
        <v>781</v>
      </c>
      <c r="G84" s="14">
        <v>481</v>
      </c>
      <c r="H84" s="14">
        <v>300</v>
      </c>
      <c r="I84" s="14">
        <f t="shared" si="18"/>
        <v>869</v>
      </c>
      <c r="J84" s="14">
        <v>540</v>
      </c>
      <c r="K84" s="14">
        <v>329</v>
      </c>
    </row>
    <row r="85" spans="2:11" s="2" customFormat="1" x14ac:dyDescent="0.3">
      <c r="B85" s="15" t="s">
        <v>23</v>
      </c>
      <c r="C85" s="12">
        <f t="shared" si="20"/>
        <v>201</v>
      </c>
      <c r="D85" s="12">
        <v>132</v>
      </c>
      <c r="E85" s="12">
        <v>69</v>
      </c>
      <c r="F85" s="12">
        <f t="shared" si="21"/>
        <v>525</v>
      </c>
      <c r="G85" s="12">
        <v>297</v>
      </c>
      <c r="H85" s="12">
        <v>228</v>
      </c>
      <c r="I85" s="12">
        <f t="shared" si="18"/>
        <v>774</v>
      </c>
      <c r="J85" s="12">
        <v>444</v>
      </c>
      <c r="K85" s="12">
        <v>330</v>
      </c>
    </row>
    <row r="86" spans="2:11" s="2" customFormat="1" x14ac:dyDescent="0.3">
      <c r="B86" s="16" t="s">
        <v>24</v>
      </c>
      <c r="C86" s="14">
        <f t="shared" si="20"/>
        <v>640</v>
      </c>
      <c r="D86" s="14">
        <v>425</v>
      </c>
      <c r="E86" s="14">
        <v>215</v>
      </c>
      <c r="F86" s="14">
        <f t="shared" si="21"/>
        <v>1368</v>
      </c>
      <c r="G86" s="14">
        <v>843</v>
      </c>
      <c r="H86" s="14">
        <v>525</v>
      </c>
      <c r="I86" s="14">
        <f t="shared" si="18"/>
        <v>1473</v>
      </c>
      <c r="J86" s="14">
        <v>995</v>
      </c>
      <c r="K86" s="14">
        <v>478</v>
      </c>
    </row>
    <row r="87" spans="2:11" s="2" customFormat="1" x14ac:dyDescent="0.3">
      <c r="B87" s="15" t="s">
        <v>25</v>
      </c>
      <c r="C87" s="12">
        <f t="shared" si="20"/>
        <v>125</v>
      </c>
      <c r="D87" s="12">
        <v>91</v>
      </c>
      <c r="E87" s="12">
        <v>34</v>
      </c>
      <c r="F87" s="12">
        <f t="shared" si="21"/>
        <v>259</v>
      </c>
      <c r="G87" s="12">
        <v>154</v>
      </c>
      <c r="H87" s="12">
        <v>105</v>
      </c>
      <c r="I87" s="12">
        <f t="shared" si="18"/>
        <v>329</v>
      </c>
      <c r="J87" s="12">
        <v>220</v>
      </c>
      <c r="K87" s="12">
        <v>109</v>
      </c>
    </row>
    <row r="88" spans="2:11" s="2" customFormat="1" x14ac:dyDescent="0.3">
      <c r="B88" s="16" t="s">
        <v>26</v>
      </c>
      <c r="C88" s="14">
        <f t="shared" si="20"/>
        <v>120</v>
      </c>
      <c r="D88" s="14">
        <v>86</v>
      </c>
      <c r="E88" s="14">
        <v>34</v>
      </c>
      <c r="F88" s="14">
        <f t="shared" si="21"/>
        <v>175</v>
      </c>
      <c r="G88" s="14">
        <v>120</v>
      </c>
      <c r="H88" s="14">
        <v>55</v>
      </c>
      <c r="I88" s="14">
        <f t="shared" si="18"/>
        <v>254</v>
      </c>
      <c r="J88" s="14">
        <v>155</v>
      </c>
      <c r="K88" s="14">
        <v>99</v>
      </c>
    </row>
    <row r="89" spans="2:11" s="2" customFormat="1" x14ac:dyDescent="0.3">
      <c r="B89" s="15" t="s">
        <v>27</v>
      </c>
      <c r="C89" s="12">
        <f t="shared" si="20"/>
        <v>1069</v>
      </c>
      <c r="D89" s="12">
        <v>639</v>
      </c>
      <c r="E89" s="12">
        <v>430</v>
      </c>
      <c r="F89" s="12">
        <f t="shared" si="21"/>
        <v>2139</v>
      </c>
      <c r="G89" s="12">
        <v>1320</v>
      </c>
      <c r="H89" s="12">
        <v>819</v>
      </c>
      <c r="I89" s="12">
        <f t="shared" si="18"/>
        <v>2468</v>
      </c>
      <c r="J89" s="12">
        <v>1498</v>
      </c>
      <c r="K89" s="12">
        <v>970</v>
      </c>
    </row>
    <row r="90" spans="2:11" s="2" customFormat="1" x14ac:dyDescent="0.3">
      <c r="B90" s="27" t="s">
        <v>28</v>
      </c>
      <c r="C90" s="52">
        <f t="shared" ref="C90:K90" si="22">SUM(C91:C94)</f>
        <v>27297</v>
      </c>
      <c r="D90" s="52">
        <f t="shared" si="22"/>
        <v>16739</v>
      </c>
      <c r="E90" s="52">
        <f t="shared" si="22"/>
        <v>10558</v>
      </c>
      <c r="F90" s="52">
        <f t="shared" si="22"/>
        <v>40921</v>
      </c>
      <c r="G90" s="52">
        <f t="shared" si="22"/>
        <v>24310</v>
      </c>
      <c r="H90" s="52">
        <f t="shared" si="22"/>
        <v>16611</v>
      </c>
      <c r="I90" s="52">
        <f t="shared" si="22"/>
        <v>66670</v>
      </c>
      <c r="J90" s="52">
        <f t="shared" si="22"/>
        <v>38073</v>
      </c>
      <c r="K90" s="52">
        <f t="shared" si="22"/>
        <v>28597</v>
      </c>
    </row>
    <row r="91" spans="2:11" s="2" customFormat="1" x14ac:dyDescent="0.3">
      <c r="B91" s="15" t="s">
        <v>29</v>
      </c>
      <c r="C91" s="12">
        <f t="shared" ref="C91:C94" si="23">D91+E91</f>
        <v>2756</v>
      </c>
      <c r="D91" s="12">
        <v>1717</v>
      </c>
      <c r="E91" s="12">
        <v>1039</v>
      </c>
      <c r="F91" s="12">
        <f t="shared" ref="F91:F94" si="24">G91+H91</f>
        <v>4364</v>
      </c>
      <c r="G91" s="12">
        <v>2595</v>
      </c>
      <c r="H91" s="12">
        <v>1769</v>
      </c>
      <c r="I91" s="12">
        <f t="shared" si="18"/>
        <v>5861</v>
      </c>
      <c r="J91" s="12">
        <v>3360</v>
      </c>
      <c r="K91" s="12">
        <v>2501</v>
      </c>
    </row>
    <row r="92" spans="2:11" s="2" customFormat="1" x14ac:dyDescent="0.3">
      <c r="B92" s="16" t="s">
        <v>30</v>
      </c>
      <c r="C92" s="14">
        <f t="shared" si="23"/>
        <v>423</v>
      </c>
      <c r="D92" s="14">
        <v>308</v>
      </c>
      <c r="E92" s="14">
        <v>115</v>
      </c>
      <c r="F92" s="14">
        <f t="shared" si="24"/>
        <v>576</v>
      </c>
      <c r="G92" s="14">
        <v>357</v>
      </c>
      <c r="H92" s="14">
        <v>219</v>
      </c>
      <c r="I92" s="14">
        <f t="shared" si="18"/>
        <v>903</v>
      </c>
      <c r="J92" s="14">
        <v>598</v>
      </c>
      <c r="K92" s="14">
        <v>305</v>
      </c>
    </row>
    <row r="93" spans="2:11" s="2" customFormat="1" x14ac:dyDescent="0.3">
      <c r="B93" s="15" t="s">
        <v>31</v>
      </c>
      <c r="C93" s="12">
        <f t="shared" si="23"/>
        <v>3821</v>
      </c>
      <c r="D93" s="12">
        <v>2517</v>
      </c>
      <c r="E93" s="12">
        <v>1304</v>
      </c>
      <c r="F93" s="12">
        <f t="shared" si="24"/>
        <v>7140</v>
      </c>
      <c r="G93" s="12">
        <v>4643</v>
      </c>
      <c r="H93" s="12">
        <v>2497</v>
      </c>
      <c r="I93" s="12">
        <f t="shared" si="18"/>
        <v>9177</v>
      </c>
      <c r="J93" s="12">
        <v>6116</v>
      </c>
      <c r="K93" s="12">
        <v>3061</v>
      </c>
    </row>
    <row r="94" spans="2:11" s="2" customFormat="1" x14ac:dyDescent="0.3">
      <c r="B94" s="16" t="s">
        <v>32</v>
      </c>
      <c r="C94" s="14">
        <f t="shared" si="23"/>
        <v>20297</v>
      </c>
      <c r="D94" s="14">
        <v>12197</v>
      </c>
      <c r="E94" s="14">
        <v>8100</v>
      </c>
      <c r="F94" s="14">
        <f t="shared" si="24"/>
        <v>28841</v>
      </c>
      <c r="G94" s="14">
        <v>16715</v>
      </c>
      <c r="H94" s="14">
        <v>12126</v>
      </c>
      <c r="I94" s="14">
        <f t="shared" si="18"/>
        <v>50729</v>
      </c>
      <c r="J94" s="14">
        <v>27999</v>
      </c>
      <c r="K94" s="14">
        <v>22730</v>
      </c>
    </row>
    <row r="95" spans="2:11" s="2" customFormat="1" x14ac:dyDescent="0.3">
      <c r="B95" s="26" t="s">
        <v>33</v>
      </c>
      <c r="C95" s="32">
        <f t="shared" ref="C95:K95" si="25">SUM(C96:C98)</f>
        <v>23529</v>
      </c>
      <c r="D95" s="32">
        <f t="shared" si="25"/>
        <v>13760</v>
      </c>
      <c r="E95" s="32">
        <f t="shared" si="25"/>
        <v>9769</v>
      </c>
      <c r="F95" s="32">
        <f t="shared" si="25"/>
        <v>42559</v>
      </c>
      <c r="G95" s="32">
        <f t="shared" si="25"/>
        <v>23363</v>
      </c>
      <c r="H95" s="32">
        <f t="shared" si="25"/>
        <v>19196</v>
      </c>
      <c r="I95" s="32">
        <f t="shared" si="25"/>
        <v>57333</v>
      </c>
      <c r="J95" s="32">
        <f t="shared" si="25"/>
        <v>30409</v>
      </c>
      <c r="K95" s="32">
        <f t="shared" si="25"/>
        <v>26924</v>
      </c>
    </row>
    <row r="96" spans="2:11" s="2" customFormat="1" x14ac:dyDescent="0.3">
      <c r="B96" s="16" t="s">
        <v>34</v>
      </c>
      <c r="C96" s="14">
        <f t="shared" ref="C96:C98" si="26">D96+E96</f>
        <v>7621</v>
      </c>
      <c r="D96" s="14">
        <v>4338</v>
      </c>
      <c r="E96" s="14">
        <v>3283</v>
      </c>
      <c r="F96" s="14">
        <f t="shared" ref="F96:F98" si="27">G96+H96</f>
        <v>17095</v>
      </c>
      <c r="G96" s="14">
        <v>9651</v>
      </c>
      <c r="H96" s="14">
        <v>7444</v>
      </c>
      <c r="I96" s="14">
        <f t="shared" si="18"/>
        <v>22132</v>
      </c>
      <c r="J96" s="14">
        <v>11728</v>
      </c>
      <c r="K96" s="14">
        <v>10404</v>
      </c>
    </row>
    <row r="97" spans="2:11" s="2" customFormat="1" x14ac:dyDescent="0.3">
      <c r="B97" s="15" t="s">
        <v>35</v>
      </c>
      <c r="C97" s="12">
        <f t="shared" si="26"/>
        <v>8018</v>
      </c>
      <c r="D97" s="12">
        <v>4622</v>
      </c>
      <c r="E97" s="12">
        <v>3396</v>
      </c>
      <c r="F97" s="12">
        <f t="shared" si="27"/>
        <v>15416</v>
      </c>
      <c r="G97" s="12">
        <v>8273</v>
      </c>
      <c r="H97" s="12">
        <v>7143</v>
      </c>
      <c r="I97" s="12">
        <f t="shared" si="18"/>
        <v>21539</v>
      </c>
      <c r="J97" s="12">
        <v>11421</v>
      </c>
      <c r="K97" s="12">
        <v>10118</v>
      </c>
    </row>
    <row r="98" spans="2:11" s="2" customFormat="1" x14ac:dyDescent="0.3">
      <c r="B98" s="16" t="s">
        <v>36</v>
      </c>
      <c r="C98" s="14">
        <f t="shared" si="26"/>
        <v>7890</v>
      </c>
      <c r="D98" s="14">
        <v>4800</v>
      </c>
      <c r="E98" s="14">
        <v>3090</v>
      </c>
      <c r="F98" s="14">
        <f t="shared" si="27"/>
        <v>10048</v>
      </c>
      <c r="G98" s="14">
        <v>5439</v>
      </c>
      <c r="H98" s="14">
        <v>4609</v>
      </c>
      <c r="I98" s="14">
        <f t="shared" si="18"/>
        <v>13662</v>
      </c>
      <c r="J98" s="14">
        <v>7260</v>
      </c>
      <c r="K98" s="14">
        <v>6402</v>
      </c>
    </row>
    <row r="99" spans="2:11" s="2" customFormat="1" x14ac:dyDescent="0.3">
      <c r="B99" s="26" t="s">
        <v>37</v>
      </c>
      <c r="C99" s="32">
        <f t="shared" ref="C99:K99" si="28">SUM(C100:C103)</f>
        <v>5381</v>
      </c>
      <c r="D99" s="32">
        <f t="shared" si="28"/>
        <v>3137</v>
      </c>
      <c r="E99" s="32">
        <f t="shared" si="28"/>
        <v>2244</v>
      </c>
      <c r="F99" s="32">
        <f t="shared" si="28"/>
        <v>11880</v>
      </c>
      <c r="G99" s="32">
        <f t="shared" si="28"/>
        <v>6485</v>
      </c>
      <c r="H99" s="32">
        <f t="shared" si="28"/>
        <v>5395</v>
      </c>
      <c r="I99" s="32">
        <f t="shared" si="28"/>
        <v>13473</v>
      </c>
      <c r="J99" s="32">
        <f t="shared" si="28"/>
        <v>7271</v>
      </c>
      <c r="K99" s="32">
        <f t="shared" si="28"/>
        <v>6202</v>
      </c>
    </row>
    <row r="100" spans="2:11" s="2" customFormat="1" x14ac:dyDescent="0.3">
      <c r="B100" s="16" t="s">
        <v>38</v>
      </c>
      <c r="C100" s="14">
        <f t="shared" ref="C100:C104" si="29">D100+E100</f>
        <v>1400</v>
      </c>
      <c r="D100" s="14">
        <v>775</v>
      </c>
      <c r="E100" s="14">
        <v>625</v>
      </c>
      <c r="F100" s="14">
        <f t="shared" ref="F100:F104" si="30">G100+H100</f>
        <v>4467</v>
      </c>
      <c r="G100" s="14">
        <v>2356</v>
      </c>
      <c r="H100" s="14">
        <v>2111</v>
      </c>
      <c r="I100" s="14">
        <f t="shared" si="18"/>
        <v>4734</v>
      </c>
      <c r="J100" s="14">
        <v>2463</v>
      </c>
      <c r="K100" s="14">
        <v>2271</v>
      </c>
    </row>
    <row r="101" spans="2:11" s="2" customFormat="1" x14ac:dyDescent="0.3">
      <c r="B101" s="15" t="s">
        <v>39</v>
      </c>
      <c r="C101" s="12">
        <f t="shared" si="29"/>
        <v>1649</v>
      </c>
      <c r="D101" s="12">
        <v>967</v>
      </c>
      <c r="E101" s="12">
        <v>682</v>
      </c>
      <c r="F101" s="12">
        <f t="shared" si="30"/>
        <v>3152</v>
      </c>
      <c r="G101" s="12">
        <v>1743</v>
      </c>
      <c r="H101" s="12">
        <v>1409</v>
      </c>
      <c r="I101" s="12">
        <f t="shared" si="18"/>
        <v>3755</v>
      </c>
      <c r="J101" s="12">
        <v>1973</v>
      </c>
      <c r="K101" s="12">
        <v>1782</v>
      </c>
    </row>
    <row r="102" spans="2:11" s="2" customFormat="1" x14ac:dyDescent="0.3">
      <c r="B102" s="16" t="s">
        <v>40</v>
      </c>
      <c r="C102" s="14">
        <f t="shared" si="29"/>
        <v>1381</v>
      </c>
      <c r="D102" s="14">
        <v>854</v>
      </c>
      <c r="E102" s="14">
        <v>527</v>
      </c>
      <c r="F102" s="14">
        <f t="shared" si="30"/>
        <v>2000</v>
      </c>
      <c r="G102" s="14">
        <v>1139</v>
      </c>
      <c r="H102" s="14">
        <v>861</v>
      </c>
      <c r="I102" s="14">
        <f t="shared" si="18"/>
        <v>2607</v>
      </c>
      <c r="J102" s="14">
        <v>1471</v>
      </c>
      <c r="K102" s="14">
        <v>1136</v>
      </c>
    </row>
    <row r="103" spans="2:11" s="2" customFormat="1" x14ac:dyDescent="0.3">
      <c r="B103" s="15" t="s">
        <v>41</v>
      </c>
      <c r="C103" s="12">
        <f t="shared" si="29"/>
        <v>951</v>
      </c>
      <c r="D103" s="12">
        <v>541</v>
      </c>
      <c r="E103" s="12">
        <v>410</v>
      </c>
      <c r="F103" s="12">
        <f t="shared" si="30"/>
        <v>2261</v>
      </c>
      <c r="G103" s="12">
        <v>1247</v>
      </c>
      <c r="H103" s="12">
        <v>1014</v>
      </c>
      <c r="I103" s="12">
        <f t="shared" si="18"/>
        <v>2377</v>
      </c>
      <c r="J103" s="12">
        <v>1364</v>
      </c>
      <c r="K103" s="12">
        <v>1013</v>
      </c>
    </row>
    <row r="104" spans="2:11" s="2" customFormat="1" x14ac:dyDescent="0.3">
      <c r="B104" s="16" t="s">
        <v>8</v>
      </c>
      <c r="C104" s="14">
        <f t="shared" si="29"/>
        <v>351</v>
      </c>
      <c r="D104" s="14">
        <v>189</v>
      </c>
      <c r="E104" s="14">
        <v>162</v>
      </c>
      <c r="F104" s="14">
        <f t="shared" si="30"/>
        <v>357</v>
      </c>
      <c r="G104" s="14">
        <v>187</v>
      </c>
      <c r="H104" s="14">
        <v>170</v>
      </c>
      <c r="I104" s="14">
        <f t="shared" si="18"/>
        <v>563</v>
      </c>
      <c r="J104" s="14">
        <v>309</v>
      </c>
      <c r="K104" s="14">
        <v>254</v>
      </c>
    </row>
    <row r="105" spans="2:11" s="2" customFormat="1" ht="15" customHeight="1" x14ac:dyDescent="0.3">
      <c r="B105" s="181" t="s">
        <v>165</v>
      </c>
      <c r="C105" s="181"/>
      <c r="D105" s="181"/>
      <c r="E105" s="181"/>
      <c r="F105" s="181"/>
      <c r="G105" s="181"/>
      <c r="H105" s="181"/>
      <c r="I105" s="181"/>
      <c r="J105" s="181"/>
      <c r="K105" s="181"/>
    </row>
    <row r="106" spans="2:11" s="2" customFormat="1" x14ac:dyDescent="0.3">
      <c r="B106" s="50"/>
      <c r="C106" s="50"/>
      <c r="D106" s="50"/>
      <c r="E106" s="50"/>
      <c r="F106" s="50"/>
      <c r="G106" s="50"/>
      <c r="H106" s="50"/>
      <c r="I106" s="50"/>
      <c r="J106" s="50"/>
      <c r="K106" s="50"/>
    </row>
    <row r="107" spans="2:11" s="2" customFormat="1" x14ac:dyDescent="0.3">
      <c r="B107" s="1"/>
      <c r="C107" s="1"/>
      <c r="D107" s="3"/>
      <c r="E107" s="3"/>
      <c r="F107" s="3"/>
      <c r="G107" s="3"/>
      <c r="H107" s="3"/>
      <c r="I107" s="3"/>
      <c r="J107" s="3"/>
      <c r="K107" s="3"/>
    </row>
    <row r="108" spans="2:11" s="2" customFormat="1" x14ac:dyDescent="0.3"/>
    <row r="109" spans="2:11" ht="15.75" customHeight="1" x14ac:dyDescent="0.3">
      <c r="B109" s="182" t="s">
        <v>196</v>
      </c>
      <c r="C109" s="183"/>
      <c r="D109" s="183"/>
      <c r="E109" s="183"/>
      <c r="F109" s="183"/>
      <c r="G109" s="183"/>
      <c r="H109" s="183"/>
      <c r="I109" s="183"/>
      <c r="J109" s="183"/>
      <c r="K109" s="183"/>
    </row>
    <row r="110" spans="2:11" x14ac:dyDescent="0.3">
      <c r="B110" s="177" t="s">
        <v>121</v>
      </c>
      <c r="C110" s="178" t="s">
        <v>146</v>
      </c>
      <c r="D110" s="169"/>
      <c r="E110" s="170"/>
      <c r="F110" s="178" t="s">
        <v>150</v>
      </c>
      <c r="G110" s="169"/>
      <c r="H110" s="170"/>
      <c r="I110" s="178" t="s">
        <v>171</v>
      </c>
      <c r="J110" s="169"/>
      <c r="K110" s="170"/>
    </row>
    <row r="111" spans="2:11" x14ac:dyDescent="0.3">
      <c r="B111" s="177"/>
      <c r="C111" s="8" t="s">
        <v>1</v>
      </c>
      <c r="D111" s="24" t="s">
        <v>5</v>
      </c>
      <c r="E111" s="24" t="s">
        <v>6</v>
      </c>
      <c r="F111" s="8" t="s">
        <v>1</v>
      </c>
      <c r="G111" s="24" t="s">
        <v>5</v>
      </c>
      <c r="H111" s="24" t="s">
        <v>6</v>
      </c>
      <c r="I111" s="8" t="s">
        <v>1</v>
      </c>
      <c r="J111" s="24" t="s">
        <v>5</v>
      </c>
      <c r="K111" s="24" t="s">
        <v>6</v>
      </c>
    </row>
    <row r="112" spans="2:11" x14ac:dyDescent="0.3">
      <c r="B112" s="9" t="s">
        <v>49</v>
      </c>
      <c r="C112" s="10">
        <f>SUM(C113:C123)</f>
        <v>92521</v>
      </c>
      <c r="D112" s="10">
        <f t="shared" ref="D112:K112" si="31">SUM(D113:D123)</f>
        <v>53179</v>
      </c>
      <c r="E112" s="10">
        <f t="shared" si="31"/>
        <v>39342</v>
      </c>
      <c r="F112" s="10">
        <f t="shared" si="31"/>
        <v>167803</v>
      </c>
      <c r="G112" s="10">
        <f t="shared" si="31"/>
        <v>92779</v>
      </c>
      <c r="H112" s="10">
        <f t="shared" si="31"/>
        <v>75024</v>
      </c>
      <c r="I112" s="10">
        <f t="shared" si="31"/>
        <v>243193</v>
      </c>
      <c r="J112" s="10">
        <f t="shared" si="31"/>
        <v>131214</v>
      </c>
      <c r="K112" s="10">
        <f t="shared" si="31"/>
        <v>111979</v>
      </c>
    </row>
    <row r="113" spans="2:11" x14ac:dyDescent="0.3">
      <c r="B113" s="16" t="s">
        <v>223</v>
      </c>
      <c r="C113" s="14">
        <f>D113+E113</f>
        <v>12578</v>
      </c>
      <c r="D113" s="14">
        <v>6769</v>
      </c>
      <c r="E113" s="14">
        <v>5809</v>
      </c>
      <c r="F113" s="14">
        <f>G113+H113</f>
        <v>14500</v>
      </c>
      <c r="G113" s="14">
        <v>7516</v>
      </c>
      <c r="H113" s="14">
        <v>6984</v>
      </c>
      <c r="I113" s="14">
        <f>J113+K113</f>
        <v>24103</v>
      </c>
      <c r="J113" s="14">
        <v>12338</v>
      </c>
      <c r="K113" s="14">
        <v>11765</v>
      </c>
    </row>
    <row r="114" spans="2:11" x14ac:dyDescent="0.3">
      <c r="B114" s="15" t="s">
        <v>224</v>
      </c>
      <c r="C114" s="12">
        <f t="shared" ref="C114:C123" si="32">D114+E114</f>
        <v>951</v>
      </c>
      <c r="D114" s="12">
        <v>541</v>
      </c>
      <c r="E114" s="12">
        <v>410</v>
      </c>
      <c r="F114" s="12">
        <f t="shared" ref="F114:F123" si="33">G114+H114</f>
        <v>2261</v>
      </c>
      <c r="G114" s="12">
        <v>1247</v>
      </c>
      <c r="H114" s="12">
        <v>1014</v>
      </c>
      <c r="I114" s="12">
        <f t="shared" ref="I114:I123" si="34">J114+K114</f>
        <v>2377</v>
      </c>
      <c r="J114" s="12">
        <v>1364</v>
      </c>
      <c r="K114" s="12">
        <v>1013</v>
      </c>
    </row>
    <row r="115" spans="2:11" x14ac:dyDescent="0.3">
      <c r="B115" s="16" t="s">
        <v>225</v>
      </c>
      <c r="C115" s="14">
        <f t="shared" si="32"/>
        <v>2187</v>
      </c>
      <c r="D115" s="14">
        <v>1191</v>
      </c>
      <c r="E115" s="14">
        <v>996</v>
      </c>
      <c r="F115" s="14">
        <f t="shared" si="33"/>
        <v>4372</v>
      </c>
      <c r="G115" s="14">
        <v>2351</v>
      </c>
      <c r="H115" s="14">
        <v>2021</v>
      </c>
      <c r="I115" s="14">
        <f t="shared" si="34"/>
        <v>6614</v>
      </c>
      <c r="J115" s="14">
        <v>3470</v>
      </c>
      <c r="K115" s="14">
        <v>3144</v>
      </c>
    </row>
    <row r="116" spans="2:11" x14ac:dyDescent="0.3">
      <c r="B116" s="15" t="s">
        <v>226</v>
      </c>
      <c r="C116" s="12">
        <f t="shared" si="32"/>
        <v>713</v>
      </c>
      <c r="D116" s="12">
        <v>387</v>
      </c>
      <c r="E116" s="12">
        <v>326</v>
      </c>
      <c r="F116" s="12">
        <f t="shared" si="33"/>
        <v>2064</v>
      </c>
      <c r="G116" s="12">
        <v>1073</v>
      </c>
      <c r="H116" s="12">
        <v>991</v>
      </c>
      <c r="I116" s="12">
        <f t="shared" si="34"/>
        <v>3580</v>
      </c>
      <c r="J116" s="12">
        <v>1893</v>
      </c>
      <c r="K116" s="12">
        <v>1687</v>
      </c>
    </row>
    <row r="117" spans="2:11" x14ac:dyDescent="0.3">
      <c r="B117" s="16" t="s">
        <v>227</v>
      </c>
      <c r="C117" s="14">
        <f t="shared" si="32"/>
        <v>2245</v>
      </c>
      <c r="D117" s="14">
        <v>1406</v>
      </c>
      <c r="E117" s="14">
        <v>839</v>
      </c>
      <c r="F117" s="14">
        <f t="shared" si="33"/>
        <v>4319</v>
      </c>
      <c r="G117" s="14">
        <v>2689</v>
      </c>
      <c r="H117" s="14">
        <v>1630</v>
      </c>
      <c r="I117" s="14">
        <f t="shared" si="34"/>
        <v>5572</v>
      </c>
      <c r="J117" s="14">
        <v>3568</v>
      </c>
      <c r="K117" s="14">
        <v>2004</v>
      </c>
    </row>
    <row r="118" spans="2:11" x14ac:dyDescent="0.3">
      <c r="B118" s="15" t="s">
        <v>228</v>
      </c>
      <c r="C118" s="12">
        <f t="shared" si="32"/>
        <v>13791</v>
      </c>
      <c r="D118" s="12">
        <v>7052</v>
      </c>
      <c r="E118" s="12">
        <v>6739</v>
      </c>
      <c r="F118" s="12">
        <f t="shared" si="33"/>
        <v>32934</v>
      </c>
      <c r="G118" s="12">
        <v>16842</v>
      </c>
      <c r="H118" s="12">
        <v>16092</v>
      </c>
      <c r="I118" s="12">
        <f t="shared" si="34"/>
        <v>43208</v>
      </c>
      <c r="J118" s="12">
        <v>22030</v>
      </c>
      <c r="K118" s="12">
        <v>21178</v>
      </c>
    </row>
    <row r="119" spans="2:11" x14ac:dyDescent="0.3">
      <c r="B119" s="16" t="s">
        <v>229</v>
      </c>
      <c r="C119" s="14">
        <f t="shared" si="32"/>
        <v>2161</v>
      </c>
      <c r="D119" s="14">
        <v>1104</v>
      </c>
      <c r="E119" s="14">
        <v>1057</v>
      </c>
      <c r="F119" s="14">
        <f t="shared" si="33"/>
        <v>9868</v>
      </c>
      <c r="G119" s="14">
        <v>5328</v>
      </c>
      <c r="H119" s="14">
        <v>4540</v>
      </c>
      <c r="I119" s="14">
        <f t="shared" si="34"/>
        <v>17428</v>
      </c>
      <c r="J119" s="14">
        <v>8944</v>
      </c>
      <c r="K119" s="14">
        <v>8484</v>
      </c>
    </row>
    <row r="120" spans="2:11" x14ac:dyDescent="0.3">
      <c r="B120" s="15" t="s">
        <v>230</v>
      </c>
      <c r="C120" s="12">
        <f t="shared" si="32"/>
        <v>491</v>
      </c>
      <c r="D120" s="12">
        <v>300</v>
      </c>
      <c r="E120" s="12">
        <v>191</v>
      </c>
      <c r="F120" s="12">
        <f t="shared" si="33"/>
        <v>1486</v>
      </c>
      <c r="G120" s="12">
        <v>780</v>
      </c>
      <c r="H120" s="12">
        <v>706</v>
      </c>
      <c r="I120" s="12">
        <f t="shared" si="34"/>
        <v>2962</v>
      </c>
      <c r="J120" s="12">
        <v>1578</v>
      </c>
      <c r="K120" s="12">
        <v>1384</v>
      </c>
    </row>
    <row r="121" spans="2:11" x14ac:dyDescent="0.3">
      <c r="B121" s="16" t="s">
        <v>231</v>
      </c>
      <c r="C121" s="14">
        <f t="shared" si="32"/>
        <v>708</v>
      </c>
      <c r="D121" s="14">
        <v>381</v>
      </c>
      <c r="E121" s="14">
        <v>327</v>
      </c>
      <c r="F121" s="14">
        <f t="shared" si="33"/>
        <v>1300</v>
      </c>
      <c r="G121" s="14">
        <v>668</v>
      </c>
      <c r="H121" s="14">
        <v>632</v>
      </c>
      <c r="I121" s="14">
        <f t="shared" si="34"/>
        <v>2495</v>
      </c>
      <c r="J121" s="14">
        <v>1245</v>
      </c>
      <c r="K121" s="14">
        <v>1250</v>
      </c>
    </row>
    <row r="122" spans="2:11" x14ac:dyDescent="0.3">
      <c r="B122" s="15" t="s">
        <v>232</v>
      </c>
      <c r="C122" s="12">
        <f t="shared" si="32"/>
        <v>11997</v>
      </c>
      <c r="D122" s="12">
        <v>7315</v>
      </c>
      <c r="E122" s="12">
        <v>4682</v>
      </c>
      <c r="F122" s="12">
        <f t="shared" si="33"/>
        <v>16289</v>
      </c>
      <c r="G122" s="12">
        <v>9437</v>
      </c>
      <c r="H122" s="12">
        <v>6852</v>
      </c>
      <c r="I122" s="12">
        <f t="shared" si="34"/>
        <v>32248</v>
      </c>
      <c r="J122" s="12">
        <v>17883</v>
      </c>
      <c r="K122" s="12">
        <v>14365</v>
      </c>
    </row>
    <row r="123" spans="2:11" x14ac:dyDescent="0.3">
      <c r="B123" s="16" t="s">
        <v>145</v>
      </c>
      <c r="C123" s="14">
        <f t="shared" si="32"/>
        <v>44699</v>
      </c>
      <c r="D123" s="14">
        <v>26733</v>
      </c>
      <c r="E123" s="14">
        <v>17966</v>
      </c>
      <c r="F123" s="14">
        <f t="shared" si="33"/>
        <v>78410</v>
      </c>
      <c r="G123" s="14">
        <v>44848</v>
      </c>
      <c r="H123" s="14">
        <v>33562</v>
      </c>
      <c r="I123" s="14">
        <f t="shared" si="34"/>
        <v>102606</v>
      </c>
      <c r="J123" s="14">
        <v>56901</v>
      </c>
      <c r="K123" s="14">
        <v>45705</v>
      </c>
    </row>
    <row r="124" spans="2:11" ht="15" customHeight="1" x14ac:dyDescent="0.3">
      <c r="B124" s="193" t="s">
        <v>165</v>
      </c>
      <c r="C124" s="193"/>
      <c r="D124" s="193"/>
      <c r="E124" s="193"/>
      <c r="F124" s="193"/>
      <c r="G124" s="193"/>
      <c r="H124" s="193"/>
      <c r="I124" s="193"/>
      <c r="J124" s="193"/>
      <c r="K124" s="193"/>
    </row>
    <row r="125" spans="2:11" s="2" customFormat="1" x14ac:dyDescent="0.3"/>
    <row r="126" spans="2:11" s="2" customFormat="1" x14ac:dyDescent="0.3"/>
    <row r="127" spans="2:11" s="2" customFormat="1" x14ac:dyDescent="0.3"/>
    <row r="128" spans="2:11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</sheetData>
  <sortState xmlns:xlrd2="http://schemas.microsoft.com/office/spreadsheetml/2017/richdata2" ref="B21:F32">
    <sortCondition descending="1" ref="F21:F32"/>
  </sortState>
  <mergeCells count="39">
    <mergeCell ref="C110:E110"/>
    <mergeCell ref="F110:H110"/>
    <mergeCell ref="I110:K110"/>
    <mergeCell ref="B124:K124"/>
    <mergeCell ref="B51:K51"/>
    <mergeCell ref="B55:K55"/>
    <mergeCell ref="B56:B57"/>
    <mergeCell ref="C56:E56"/>
    <mergeCell ref="F56:H56"/>
    <mergeCell ref="I56:K56"/>
    <mergeCell ref="B65:K65"/>
    <mergeCell ref="B68:K68"/>
    <mergeCell ref="B69:B70"/>
    <mergeCell ref="C69:E69"/>
    <mergeCell ref="F69:H69"/>
    <mergeCell ref="I69:K69"/>
    <mergeCell ref="F18:F19"/>
    <mergeCell ref="B34:F34"/>
    <mergeCell ref="B36:K36"/>
    <mergeCell ref="B37:B38"/>
    <mergeCell ref="C37:E37"/>
    <mergeCell ref="F37:H37"/>
    <mergeCell ref="I37:K37"/>
    <mergeCell ref="B105:K105"/>
    <mergeCell ref="B109:K109"/>
    <mergeCell ref="B110:B111"/>
    <mergeCell ref="B3:K3"/>
    <mergeCell ref="B11:K11"/>
    <mergeCell ref="B12:K12"/>
    <mergeCell ref="I4:K4"/>
    <mergeCell ref="B4:B5"/>
    <mergeCell ref="C4:E4"/>
    <mergeCell ref="F4:H4"/>
    <mergeCell ref="B13:K13"/>
    <mergeCell ref="B17:F17"/>
    <mergeCell ref="B18:B19"/>
    <mergeCell ref="C18:C19"/>
    <mergeCell ref="D18:D19"/>
    <mergeCell ref="E18:E19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363"/>
  <sheetViews>
    <sheetView tabSelected="1" topLeftCell="A76" zoomScale="80" zoomScaleNormal="80" workbookViewId="0">
      <selection activeCell="H109" sqref="H109"/>
    </sheetView>
  </sheetViews>
  <sheetFormatPr defaultRowHeight="14.4" x14ac:dyDescent="0.3"/>
  <cols>
    <col min="1" max="1" width="8.88671875" style="2"/>
    <col min="2" max="2" width="35.5546875" customWidth="1"/>
    <col min="4" max="4" width="13" customWidth="1"/>
    <col min="5" max="5" width="16.6640625" customWidth="1"/>
    <col min="6" max="6" width="14.5546875" customWidth="1"/>
    <col min="8" max="8" width="12.6640625" customWidth="1"/>
    <col min="9" max="9" width="12.44140625" customWidth="1"/>
    <col min="10" max="10" width="13.44140625" customWidth="1"/>
    <col min="12" max="12" width="12.6640625" customWidth="1"/>
    <col min="13" max="13" width="12.44140625" customWidth="1"/>
    <col min="14" max="14" width="13.44140625" customWidth="1"/>
    <col min="15" max="52" width="8.88671875" style="2"/>
  </cols>
  <sheetData>
    <row r="1" spans="2:19" s="2" customFormat="1" x14ac:dyDescent="0.3"/>
    <row r="2" spans="2:19" s="2" customFormat="1" x14ac:dyDescent="0.3"/>
    <row r="3" spans="2:19" ht="41.25" customHeight="1" x14ac:dyDescent="0.3">
      <c r="B3" s="202" t="s">
        <v>167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2:19" x14ac:dyDescent="0.3">
      <c r="B4" s="177" t="s">
        <v>7</v>
      </c>
      <c r="C4" s="194" t="s">
        <v>146</v>
      </c>
      <c r="D4" s="194"/>
      <c r="E4" s="194"/>
      <c r="F4" s="194"/>
      <c r="G4" s="195" t="s">
        <v>150</v>
      </c>
      <c r="H4" s="195"/>
      <c r="I4" s="195"/>
      <c r="J4" s="196"/>
      <c r="K4" s="197" t="s">
        <v>171</v>
      </c>
      <c r="L4" s="195"/>
      <c r="M4" s="195"/>
      <c r="N4" s="196"/>
    </row>
    <row r="5" spans="2:19" x14ac:dyDescent="0.3">
      <c r="B5" s="177"/>
      <c r="C5" s="17" t="s">
        <v>1</v>
      </c>
      <c r="D5" s="18" t="s">
        <v>5</v>
      </c>
      <c r="E5" s="18" t="s">
        <v>6</v>
      </c>
      <c r="F5" s="17" t="s">
        <v>8</v>
      </c>
      <c r="G5" s="18" t="s">
        <v>1</v>
      </c>
      <c r="H5" s="18" t="s">
        <v>5</v>
      </c>
      <c r="I5" s="17" t="s">
        <v>6</v>
      </c>
      <c r="J5" s="18" t="s">
        <v>8</v>
      </c>
      <c r="K5" s="18" t="s">
        <v>1</v>
      </c>
      <c r="L5" s="18" t="s">
        <v>5</v>
      </c>
      <c r="M5" s="17" t="s">
        <v>6</v>
      </c>
      <c r="N5" s="18" t="s">
        <v>8</v>
      </c>
    </row>
    <row r="6" spans="2:19" x14ac:dyDescent="0.3">
      <c r="B6" s="55" t="s">
        <v>1</v>
      </c>
      <c r="C6" s="56">
        <f>SUM(D6:F6)</f>
        <v>28899</v>
      </c>
      <c r="D6" s="56">
        <f>SUM(D7:D20)</f>
        <v>16554</v>
      </c>
      <c r="E6" s="56">
        <f t="shared" ref="E6:F6" si="0">SUM(E7:E20)</f>
        <v>12344</v>
      </c>
      <c r="F6" s="56">
        <f t="shared" si="0"/>
        <v>1</v>
      </c>
      <c r="G6" s="56">
        <f t="shared" ref="G6:G20" si="1">SUM(H6:J6)</f>
        <v>29107</v>
      </c>
      <c r="H6" s="56">
        <f t="shared" ref="H6:J6" si="2">SUM(H7:H20)</f>
        <v>15623</v>
      </c>
      <c r="I6" s="56">
        <f t="shared" si="2"/>
        <v>13479</v>
      </c>
      <c r="J6" s="56">
        <f t="shared" si="2"/>
        <v>5</v>
      </c>
      <c r="K6" s="56">
        <f t="shared" ref="K6:K20" si="3">SUM(L6:N6)</f>
        <v>50355</v>
      </c>
      <c r="L6" s="56">
        <f t="shared" ref="L6:N6" si="4">SUM(L7:L20)</f>
        <v>27482</v>
      </c>
      <c r="M6" s="56">
        <f t="shared" si="4"/>
        <v>22852</v>
      </c>
      <c r="N6" s="56">
        <f t="shared" si="4"/>
        <v>21</v>
      </c>
      <c r="S6" s="4"/>
    </row>
    <row r="7" spans="2:19" x14ac:dyDescent="0.3">
      <c r="B7" s="57" t="s">
        <v>222</v>
      </c>
      <c r="C7" s="58">
        <f>SUM(D7:F7)</f>
        <v>17385</v>
      </c>
      <c r="D7" s="58">
        <v>9157</v>
      </c>
      <c r="E7" s="58">
        <v>8227</v>
      </c>
      <c r="F7" s="58">
        <v>1</v>
      </c>
      <c r="G7" s="58">
        <f t="shared" si="1"/>
        <v>22856</v>
      </c>
      <c r="H7" s="58">
        <v>11714</v>
      </c>
      <c r="I7" s="58">
        <v>11138</v>
      </c>
      <c r="J7" s="58">
        <v>4</v>
      </c>
      <c r="K7" s="58">
        <f t="shared" si="3"/>
        <v>33753</v>
      </c>
      <c r="L7" s="58">
        <v>17693</v>
      </c>
      <c r="M7" s="58">
        <v>16042</v>
      </c>
      <c r="N7" s="58">
        <v>18</v>
      </c>
    </row>
    <row r="8" spans="2:19" x14ac:dyDescent="0.3">
      <c r="B8" s="15" t="s">
        <v>217</v>
      </c>
      <c r="C8" s="59">
        <f t="shared" ref="C8:C20" si="5">SUM(D8:F8)</f>
        <v>1347</v>
      </c>
      <c r="D8" s="59">
        <v>829</v>
      </c>
      <c r="E8" s="59">
        <v>518</v>
      </c>
      <c r="F8" s="59">
        <v>0</v>
      </c>
      <c r="G8" s="59">
        <f t="shared" si="1"/>
        <v>529</v>
      </c>
      <c r="H8" s="59">
        <v>299</v>
      </c>
      <c r="I8" s="59">
        <v>230</v>
      </c>
      <c r="J8" s="59">
        <v>0</v>
      </c>
      <c r="K8" s="59">
        <f t="shared" si="3"/>
        <v>5484</v>
      </c>
      <c r="L8" s="59">
        <v>3018</v>
      </c>
      <c r="M8" s="59">
        <v>2465</v>
      </c>
      <c r="N8" s="59">
        <v>1</v>
      </c>
    </row>
    <row r="9" spans="2:19" x14ac:dyDescent="0.3">
      <c r="B9" s="57" t="s">
        <v>213</v>
      </c>
      <c r="C9" s="58">
        <f t="shared" si="5"/>
        <v>359</v>
      </c>
      <c r="D9" s="58">
        <v>183</v>
      </c>
      <c r="E9" s="58">
        <v>176</v>
      </c>
      <c r="F9" s="58">
        <v>0</v>
      </c>
      <c r="G9" s="58">
        <f t="shared" si="1"/>
        <v>1952</v>
      </c>
      <c r="H9" s="58">
        <v>961</v>
      </c>
      <c r="I9" s="58">
        <v>991</v>
      </c>
      <c r="J9" s="58">
        <v>0</v>
      </c>
      <c r="K9" s="58">
        <f t="shared" si="3"/>
        <v>3418</v>
      </c>
      <c r="L9" s="58">
        <v>1772</v>
      </c>
      <c r="M9" s="58">
        <v>1646</v>
      </c>
      <c r="N9" s="58">
        <v>0</v>
      </c>
    </row>
    <row r="10" spans="2:19" x14ac:dyDescent="0.3">
      <c r="B10" s="15" t="s">
        <v>216</v>
      </c>
      <c r="C10" s="59">
        <f t="shared" si="5"/>
        <v>182</v>
      </c>
      <c r="D10" s="59">
        <v>119</v>
      </c>
      <c r="E10" s="59">
        <v>63</v>
      </c>
      <c r="F10" s="59">
        <v>0</v>
      </c>
      <c r="G10" s="59">
        <f t="shared" si="1"/>
        <v>138</v>
      </c>
      <c r="H10" s="59">
        <v>73</v>
      </c>
      <c r="I10" s="59">
        <v>65</v>
      </c>
      <c r="J10" s="59">
        <v>0</v>
      </c>
      <c r="K10" s="59">
        <f t="shared" si="3"/>
        <v>744</v>
      </c>
      <c r="L10" s="59">
        <v>419</v>
      </c>
      <c r="M10" s="59">
        <v>325</v>
      </c>
      <c r="N10" s="59">
        <v>0</v>
      </c>
    </row>
    <row r="11" spans="2:19" x14ac:dyDescent="0.3">
      <c r="B11" s="57" t="s">
        <v>239</v>
      </c>
      <c r="C11" s="58">
        <f t="shared" si="5"/>
        <v>568</v>
      </c>
      <c r="D11" s="58">
        <v>367</v>
      </c>
      <c r="E11" s="58">
        <v>201</v>
      </c>
      <c r="F11" s="58">
        <v>0</v>
      </c>
      <c r="G11" s="58">
        <f t="shared" si="1"/>
        <v>348</v>
      </c>
      <c r="H11" s="58">
        <v>211</v>
      </c>
      <c r="I11" s="58">
        <v>137</v>
      </c>
      <c r="J11" s="58">
        <v>0</v>
      </c>
      <c r="K11" s="58">
        <f t="shared" si="3"/>
        <v>512</v>
      </c>
      <c r="L11" s="58">
        <v>358</v>
      </c>
      <c r="M11" s="58">
        <v>154</v>
      </c>
      <c r="N11" s="58">
        <v>0</v>
      </c>
    </row>
    <row r="12" spans="2:19" x14ac:dyDescent="0.3">
      <c r="B12" s="15" t="s">
        <v>240</v>
      </c>
      <c r="C12" s="59">
        <f t="shared" si="5"/>
        <v>213</v>
      </c>
      <c r="D12" s="59">
        <v>177</v>
      </c>
      <c r="E12" s="59">
        <v>36</v>
      </c>
      <c r="F12" s="59">
        <v>0</v>
      </c>
      <c r="G12" s="59">
        <f t="shared" si="1"/>
        <v>246</v>
      </c>
      <c r="H12" s="59">
        <v>192</v>
      </c>
      <c r="I12" s="59">
        <v>54</v>
      </c>
      <c r="J12" s="59">
        <v>0</v>
      </c>
      <c r="K12" s="59">
        <f t="shared" si="3"/>
        <v>459</v>
      </c>
      <c r="L12" s="59">
        <v>355</v>
      </c>
      <c r="M12" s="59">
        <v>104</v>
      </c>
      <c r="N12" s="59">
        <v>0</v>
      </c>
    </row>
    <row r="13" spans="2:19" x14ac:dyDescent="0.3">
      <c r="B13" s="57" t="s">
        <v>220</v>
      </c>
      <c r="C13" s="58">
        <f t="shared" si="5"/>
        <v>86</v>
      </c>
      <c r="D13" s="58">
        <v>38</v>
      </c>
      <c r="E13" s="58">
        <v>48</v>
      </c>
      <c r="F13" s="58">
        <v>0</v>
      </c>
      <c r="G13" s="58">
        <f t="shared" si="1"/>
        <v>128</v>
      </c>
      <c r="H13" s="58">
        <v>66</v>
      </c>
      <c r="I13" s="58">
        <v>62</v>
      </c>
      <c r="J13" s="58">
        <v>0</v>
      </c>
      <c r="K13" s="58">
        <f t="shared" si="3"/>
        <v>403</v>
      </c>
      <c r="L13" s="58">
        <v>218</v>
      </c>
      <c r="M13" s="58">
        <v>185</v>
      </c>
      <c r="N13" s="58">
        <v>0</v>
      </c>
    </row>
    <row r="14" spans="2:19" x14ac:dyDescent="0.3">
      <c r="B14" s="15" t="s">
        <v>241</v>
      </c>
      <c r="C14" s="59">
        <f t="shared" si="5"/>
        <v>127</v>
      </c>
      <c r="D14" s="59">
        <v>89</v>
      </c>
      <c r="E14" s="59">
        <v>38</v>
      </c>
      <c r="F14" s="59">
        <v>0</v>
      </c>
      <c r="G14" s="59">
        <f t="shared" si="1"/>
        <v>90</v>
      </c>
      <c r="H14" s="59">
        <v>65</v>
      </c>
      <c r="I14" s="59">
        <v>25</v>
      </c>
      <c r="J14" s="59">
        <v>0</v>
      </c>
      <c r="K14" s="59">
        <f t="shared" si="3"/>
        <v>387</v>
      </c>
      <c r="L14" s="59">
        <v>316</v>
      </c>
      <c r="M14" s="59">
        <v>71</v>
      </c>
      <c r="N14" s="59">
        <v>0</v>
      </c>
    </row>
    <row r="15" spans="2:19" x14ac:dyDescent="0.3">
      <c r="B15" s="57" t="s">
        <v>372</v>
      </c>
      <c r="C15" s="58">
        <f t="shared" si="5"/>
        <v>18</v>
      </c>
      <c r="D15" s="58">
        <v>8</v>
      </c>
      <c r="E15" s="58">
        <v>10</v>
      </c>
      <c r="F15" s="58">
        <v>0</v>
      </c>
      <c r="G15" s="58">
        <f t="shared" si="1"/>
        <v>24</v>
      </c>
      <c r="H15" s="58">
        <v>7</v>
      </c>
      <c r="I15" s="58">
        <v>17</v>
      </c>
      <c r="J15" s="58">
        <v>0</v>
      </c>
      <c r="K15" s="58">
        <f t="shared" si="3"/>
        <v>345</v>
      </c>
      <c r="L15" s="58">
        <v>187</v>
      </c>
      <c r="M15" s="58">
        <v>158</v>
      </c>
      <c r="N15" s="58">
        <v>0</v>
      </c>
    </row>
    <row r="16" spans="2:19" x14ac:dyDescent="0.3">
      <c r="B16" s="15" t="s">
        <v>242</v>
      </c>
      <c r="C16" s="59">
        <f t="shared" si="5"/>
        <v>96</v>
      </c>
      <c r="D16" s="59">
        <v>70</v>
      </c>
      <c r="E16" s="59">
        <v>26</v>
      </c>
      <c r="F16" s="59">
        <v>0</v>
      </c>
      <c r="G16" s="59">
        <f t="shared" si="1"/>
        <v>57</v>
      </c>
      <c r="H16" s="59">
        <v>51</v>
      </c>
      <c r="I16" s="59">
        <v>6</v>
      </c>
      <c r="J16" s="59">
        <v>0</v>
      </c>
      <c r="K16" s="59">
        <f t="shared" si="3"/>
        <v>326</v>
      </c>
      <c r="L16" s="59">
        <v>257</v>
      </c>
      <c r="M16" s="59">
        <v>68</v>
      </c>
      <c r="N16" s="59">
        <v>1</v>
      </c>
    </row>
    <row r="17" spans="2:14" x14ac:dyDescent="0.3">
      <c r="B17" s="57" t="s">
        <v>122</v>
      </c>
      <c r="C17" s="58">
        <f t="shared" si="5"/>
        <v>129</v>
      </c>
      <c r="D17" s="58">
        <v>91</v>
      </c>
      <c r="E17" s="58">
        <v>38</v>
      </c>
      <c r="F17" s="58">
        <v>0</v>
      </c>
      <c r="G17" s="58">
        <f t="shared" si="1"/>
        <v>71</v>
      </c>
      <c r="H17" s="58">
        <v>46</v>
      </c>
      <c r="I17" s="58">
        <v>25</v>
      </c>
      <c r="J17" s="58">
        <v>0</v>
      </c>
      <c r="K17" s="58">
        <f t="shared" si="3"/>
        <v>43</v>
      </c>
      <c r="L17" s="58">
        <v>31</v>
      </c>
      <c r="M17" s="58">
        <v>12</v>
      </c>
      <c r="N17" s="58">
        <v>0</v>
      </c>
    </row>
    <row r="18" spans="2:14" x14ac:dyDescent="0.3">
      <c r="B18" s="15" t="s">
        <v>135</v>
      </c>
      <c r="C18" s="59">
        <f t="shared" si="5"/>
        <v>4</v>
      </c>
      <c r="D18" s="59">
        <v>1</v>
      </c>
      <c r="E18" s="59">
        <v>3</v>
      </c>
      <c r="F18" s="59">
        <v>0</v>
      </c>
      <c r="G18" s="59">
        <f t="shared" si="1"/>
        <v>4</v>
      </c>
      <c r="H18" s="59">
        <v>0</v>
      </c>
      <c r="I18" s="59">
        <v>4</v>
      </c>
      <c r="J18" s="59">
        <v>0</v>
      </c>
      <c r="K18" s="59">
        <f t="shared" si="3"/>
        <v>19</v>
      </c>
      <c r="L18" s="59">
        <v>8</v>
      </c>
      <c r="M18" s="59">
        <v>11</v>
      </c>
      <c r="N18" s="59">
        <v>0</v>
      </c>
    </row>
    <row r="19" spans="2:14" x14ac:dyDescent="0.3">
      <c r="B19" s="57" t="s">
        <v>243</v>
      </c>
      <c r="C19" s="58">
        <f t="shared" si="5"/>
        <v>4</v>
      </c>
      <c r="D19" s="58">
        <v>3</v>
      </c>
      <c r="E19" s="58">
        <v>1</v>
      </c>
      <c r="F19" s="58">
        <v>0</v>
      </c>
      <c r="G19" s="58">
        <f t="shared" si="1"/>
        <v>30</v>
      </c>
      <c r="H19" s="58">
        <v>21</v>
      </c>
      <c r="I19" s="58">
        <v>9</v>
      </c>
      <c r="J19" s="58">
        <v>0</v>
      </c>
      <c r="K19" s="58">
        <f t="shared" si="3"/>
        <v>405</v>
      </c>
      <c r="L19" s="58">
        <v>259</v>
      </c>
      <c r="M19" s="58">
        <v>146</v>
      </c>
      <c r="N19" s="58">
        <v>0</v>
      </c>
    </row>
    <row r="20" spans="2:14" x14ac:dyDescent="0.3">
      <c r="B20" s="15" t="s">
        <v>110</v>
      </c>
      <c r="C20" s="59">
        <f t="shared" si="5"/>
        <v>8381</v>
      </c>
      <c r="D20" s="59">
        <v>5422</v>
      </c>
      <c r="E20" s="59">
        <v>2959</v>
      </c>
      <c r="F20" s="59">
        <v>0</v>
      </c>
      <c r="G20" s="59">
        <f t="shared" si="1"/>
        <v>2634</v>
      </c>
      <c r="H20" s="59">
        <v>1917</v>
      </c>
      <c r="I20" s="59">
        <v>716</v>
      </c>
      <c r="J20" s="59">
        <v>1</v>
      </c>
      <c r="K20" s="59">
        <f t="shared" si="3"/>
        <v>4057</v>
      </c>
      <c r="L20" s="59">
        <v>2591</v>
      </c>
      <c r="M20" s="59">
        <v>1465</v>
      </c>
      <c r="N20" s="59">
        <v>1</v>
      </c>
    </row>
    <row r="21" spans="2:14" ht="15" customHeight="1" x14ac:dyDescent="0.3">
      <c r="B21" s="198" t="s">
        <v>170</v>
      </c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</row>
    <row r="22" spans="2:14" s="2" customFormat="1" x14ac:dyDescent="0.3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2:14" s="2" customFormat="1" x14ac:dyDescent="0.3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4" s="2" customFormat="1" x14ac:dyDescent="0.3"/>
    <row r="25" spans="2:14" ht="14.4" customHeight="1" x14ac:dyDescent="0.3">
      <c r="B25" s="206" t="s">
        <v>373</v>
      </c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</row>
    <row r="26" spans="2:14" ht="30" customHeight="1" x14ac:dyDescent="0.3">
      <c r="B26" s="200" t="s">
        <v>106</v>
      </c>
      <c r="C26" s="194" t="s">
        <v>146</v>
      </c>
      <c r="D26" s="194"/>
      <c r="E26" s="194"/>
      <c r="F26" s="194"/>
      <c r="G26" s="195" t="s">
        <v>150</v>
      </c>
      <c r="H26" s="195"/>
      <c r="I26" s="195"/>
      <c r="J26" s="196"/>
      <c r="K26" s="197" t="s">
        <v>171</v>
      </c>
      <c r="L26" s="195"/>
      <c r="M26" s="195"/>
      <c r="N26" s="196"/>
    </row>
    <row r="27" spans="2:14" x14ac:dyDescent="0.3">
      <c r="B27" s="201"/>
      <c r="C27" s="17" t="s">
        <v>1</v>
      </c>
      <c r="D27" s="18" t="s">
        <v>5</v>
      </c>
      <c r="E27" s="18" t="s">
        <v>6</v>
      </c>
      <c r="F27" s="17" t="s">
        <v>8</v>
      </c>
      <c r="G27" s="18" t="s">
        <v>1</v>
      </c>
      <c r="H27" s="18" t="s">
        <v>5</v>
      </c>
      <c r="I27" s="17" t="s">
        <v>6</v>
      </c>
      <c r="J27" s="18" t="s">
        <v>8</v>
      </c>
      <c r="K27" s="18" t="s">
        <v>1</v>
      </c>
      <c r="L27" s="18" t="s">
        <v>5</v>
      </c>
      <c r="M27" s="17" t="s">
        <v>6</v>
      </c>
      <c r="N27" s="18" t="s">
        <v>8</v>
      </c>
    </row>
    <row r="28" spans="2:14" x14ac:dyDescent="0.3">
      <c r="B28" s="55" t="s">
        <v>1</v>
      </c>
      <c r="C28" s="56">
        <f>SUM(C29:C35)</f>
        <v>28899</v>
      </c>
      <c r="D28" s="56">
        <f t="shared" ref="D28:N28" si="6">SUM(D29:D35)</f>
        <v>16554</v>
      </c>
      <c r="E28" s="56">
        <f t="shared" si="6"/>
        <v>12344</v>
      </c>
      <c r="F28" s="56">
        <f t="shared" si="6"/>
        <v>1</v>
      </c>
      <c r="G28" s="56">
        <f t="shared" si="6"/>
        <v>29107</v>
      </c>
      <c r="H28" s="56">
        <f t="shared" si="6"/>
        <v>15623</v>
      </c>
      <c r="I28" s="56">
        <f t="shared" si="6"/>
        <v>13479</v>
      </c>
      <c r="J28" s="56">
        <f t="shared" si="6"/>
        <v>5</v>
      </c>
      <c r="K28" s="56">
        <f t="shared" si="6"/>
        <v>50355</v>
      </c>
      <c r="L28" s="56">
        <f t="shared" si="6"/>
        <v>27482</v>
      </c>
      <c r="M28" s="56">
        <f t="shared" si="6"/>
        <v>22852</v>
      </c>
      <c r="N28" s="56">
        <f t="shared" si="6"/>
        <v>21</v>
      </c>
    </row>
    <row r="29" spans="2:14" x14ac:dyDescent="0.3">
      <c r="B29" s="77" t="s">
        <v>151</v>
      </c>
      <c r="C29" s="153">
        <f>SUM(D29:F29)</f>
        <v>6672</v>
      </c>
      <c r="D29" s="153">
        <v>3482</v>
      </c>
      <c r="E29" s="153">
        <v>3190</v>
      </c>
      <c r="F29" s="153">
        <v>0</v>
      </c>
      <c r="G29" s="153">
        <f t="shared" ref="G29:G35" si="7">SUM(H29:J29)</f>
        <v>9214</v>
      </c>
      <c r="H29" s="153">
        <v>4674</v>
      </c>
      <c r="I29" s="153">
        <v>4540</v>
      </c>
      <c r="J29" s="153">
        <v>0</v>
      </c>
      <c r="K29" s="153">
        <f t="shared" ref="K29:K35" si="8">SUM(L29:N29)</f>
        <v>15084</v>
      </c>
      <c r="L29" s="153">
        <v>7714</v>
      </c>
      <c r="M29" s="153">
        <v>7368</v>
      </c>
      <c r="N29" s="153">
        <v>2</v>
      </c>
    </row>
    <row r="30" spans="2:14" x14ac:dyDescent="0.3">
      <c r="B30" s="77" t="s">
        <v>43</v>
      </c>
      <c r="C30" s="79">
        <f t="shared" ref="C30:C35" si="9">SUM(D30:F30)</f>
        <v>7256</v>
      </c>
      <c r="D30" s="79">
        <v>4126</v>
      </c>
      <c r="E30" s="79">
        <v>3129</v>
      </c>
      <c r="F30" s="79">
        <v>1</v>
      </c>
      <c r="G30" s="79">
        <f t="shared" si="7"/>
        <v>6329</v>
      </c>
      <c r="H30" s="79">
        <v>3418</v>
      </c>
      <c r="I30" s="79">
        <v>2908</v>
      </c>
      <c r="J30" s="79">
        <v>3</v>
      </c>
      <c r="K30" s="79">
        <f t="shared" si="8"/>
        <v>10579</v>
      </c>
      <c r="L30" s="79">
        <v>5750</v>
      </c>
      <c r="M30" s="79">
        <v>4818</v>
      </c>
      <c r="N30" s="79">
        <v>11</v>
      </c>
    </row>
    <row r="31" spans="2:14" x14ac:dyDescent="0.3">
      <c r="B31" s="77" t="s">
        <v>152</v>
      </c>
      <c r="C31" s="78">
        <f t="shared" si="9"/>
        <v>10559</v>
      </c>
      <c r="D31" s="78">
        <v>6446</v>
      </c>
      <c r="E31" s="78">
        <v>4113</v>
      </c>
      <c r="F31" s="78">
        <v>0</v>
      </c>
      <c r="G31" s="78">
        <f t="shared" si="7"/>
        <v>9096</v>
      </c>
      <c r="H31" s="78">
        <v>5123</v>
      </c>
      <c r="I31" s="78">
        <v>3971</v>
      </c>
      <c r="J31" s="78">
        <v>2</v>
      </c>
      <c r="K31" s="78">
        <f t="shared" si="8"/>
        <v>15643</v>
      </c>
      <c r="L31" s="78">
        <v>9137</v>
      </c>
      <c r="M31" s="78">
        <v>6499</v>
      </c>
      <c r="N31" s="78">
        <v>7</v>
      </c>
    </row>
    <row r="32" spans="2:14" x14ac:dyDescent="0.3">
      <c r="B32" s="77" t="s">
        <v>153</v>
      </c>
      <c r="C32" s="79">
        <f t="shared" si="9"/>
        <v>2655</v>
      </c>
      <c r="D32" s="79">
        <v>1608</v>
      </c>
      <c r="E32" s="79">
        <v>1047</v>
      </c>
      <c r="F32" s="79">
        <v>0</v>
      </c>
      <c r="G32" s="79">
        <f t="shared" si="7"/>
        <v>2597</v>
      </c>
      <c r="H32" s="79">
        <v>1472</v>
      </c>
      <c r="I32" s="79">
        <v>1125</v>
      </c>
      <c r="J32" s="79">
        <v>0</v>
      </c>
      <c r="K32" s="79">
        <f t="shared" si="8"/>
        <v>4976</v>
      </c>
      <c r="L32" s="79">
        <v>2848</v>
      </c>
      <c r="M32" s="79">
        <v>2127</v>
      </c>
      <c r="N32" s="79">
        <v>1</v>
      </c>
    </row>
    <row r="33" spans="1:52" x14ac:dyDescent="0.3">
      <c r="B33" s="77" t="s">
        <v>154</v>
      </c>
      <c r="C33" s="78">
        <f t="shared" si="9"/>
        <v>1202</v>
      </c>
      <c r="D33" s="78">
        <v>644</v>
      </c>
      <c r="E33" s="78">
        <v>558</v>
      </c>
      <c r="F33" s="78">
        <v>0</v>
      </c>
      <c r="G33" s="78">
        <f t="shared" si="7"/>
        <v>1242</v>
      </c>
      <c r="H33" s="78">
        <v>625</v>
      </c>
      <c r="I33" s="78">
        <v>617</v>
      </c>
      <c r="J33" s="78">
        <v>0</v>
      </c>
      <c r="K33" s="78">
        <f t="shared" si="8"/>
        <v>2677</v>
      </c>
      <c r="L33" s="78">
        <v>1385</v>
      </c>
      <c r="M33" s="78">
        <v>1292</v>
      </c>
      <c r="N33" s="78">
        <v>0</v>
      </c>
    </row>
    <row r="34" spans="1:52" x14ac:dyDescent="0.3">
      <c r="B34" s="77" t="s">
        <v>155</v>
      </c>
      <c r="C34" s="79">
        <f t="shared" si="9"/>
        <v>555</v>
      </c>
      <c r="D34" s="79">
        <v>248</v>
      </c>
      <c r="E34" s="79">
        <v>307</v>
      </c>
      <c r="F34" s="79">
        <v>0</v>
      </c>
      <c r="G34" s="79">
        <f t="shared" si="7"/>
        <v>629</v>
      </c>
      <c r="H34" s="79">
        <v>311</v>
      </c>
      <c r="I34" s="79">
        <v>318</v>
      </c>
      <c r="J34" s="79">
        <v>0</v>
      </c>
      <c r="K34" s="79">
        <f t="shared" si="8"/>
        <v>1396</v>
      </c>
      <c r="L34" s="79">
        <v>648</v>
      </c>
      <c r="M34" s="79">
        <v>748</v>
      </c>
      <c r="N34" s="79">
        <v>0</v>
      </c>
    </row>
    <row r="35" spans="1:52" ht="15" customHeight="1" x14ac:dyDescent="0.3">
      <c r="B35" s="77" t="s">
        <v>244</v>
      </c>
      <c r="C35" s="78">
        <f t="shared" si="9"/>
        <v>0</v>
      </c>
      <c r="D35" s="78">
        <v>0</v>
      </c>
      <c r="E35" s="78">
        <v>0</v>
      </c>
      <c r="F35" s="78">
        <v>0</v>
      </c>
      <c r="G35" s="78">
        <f t="shared" si="7"/>
        <v>0</v>
      </c>
      <c r="H35" s="78">
        <v>0</v>
      </c>
      <c r="I35" s="78">
        <v>0</v>
      </c>
      <c r="J35" s="78">
        <v>0</v>
      </c>
      <c r="K35" s="78">
        <f t="shared" si="8"/>
        <v>0</v>
      </c>
      <c r="L35" s="78">
        <v>0</v>
      </c>
      <c r="M35" s="78">
        <v>0</v>
      </c>
      <c r="N35" s="78">
        <v>0</v>
      </c>
    </row>
    <row r="36" spans="1:52" s="2" customFormat="1" x14ac:dyDescent="0.3">
      <c r="B36" s="198" t="s">
        <v>170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</row>
    <row r="37" spans="1:52" s="2" customFormat="1" x14ac:dyDescent="0.3"/>
    <row r="38" spans="1:52" s="2" customFormat="1" x14ac:dyDescent="0.3"/>
    <row r="39" spans="1:52" ht="39" customHeight="1" x14ac:dyDescent="0.3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52" ht="15" customHeight="1" x14ac:dyDescent="0.3">
      <c r="B40" s="202" t="s">
        <v>168</v>
      </c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</row>
    <row r="41" spans="1:52" x14ac:dyDescent="0.3">
      <c r="B41" s="204" t="s">
        <v>105</v>
      </c>
      <c r="C41" s="194" t="s">
        <v>146</v>
      </c>
      <c r="D41" s="194"/>
      <c r="E41" s="194"/>
      <c r="F41" s="194"/>
      <c r="G41" s="195" t="s">
        <v>150</v>
      </c>
      <c r="H41" s="195"/>
      <c r="I41" s="195"/>
      <c r="J41" s="196"/>
      <c r="K41" s="197" t="s">
        <v>171</v>
      </c>
      <c r="L41" s="195"/>
      <c r="M41" s="195"/>
      <c r="N41" s="196"/>
    </row>
    <row r="42" spans="1:52" x14ac:dyDescent="0.3">
      <c r="B42" s="205"/>
      <c r="C42" s="17" t="s">
        <v>1</v>
      </c>
      <c r="D42" s="18" t="s">
        <v>5</v>
      </c>
      <c r="E42" s="18" t="s">
        <v>6</v>
      </c>
      <c r="F42" s="17" t="s">
        <v>8</v>
      </c>
      <c r="G42" s="67" t="s">
        <v>1</v>
      </c>
      <c r="H42" s="18" t="s">
        <v>5</v>
      </c>
      <c r="I42" s="17" t="s">
        <v>6</v>
      </c>
      <c r="J42" s="18" t="s">
        <v>8</v>
      </c>
      <c r="K42" s="67" t="s">
        <v>1</v>
      </c>
      <c r="L42" s="18" t="s">
        <v>5</v>
      </c>
      <c r="M42" s="17" t="s">
        <v>6</v>
      </c>
      <c r="N42" s="18" t="s">
        <v>8</v>
      </c>
    </row>
    <row r="43" spans="1:52" s="30" customFormat="1" x14ac:dyDescent="0.3">
      <c r="A43" s="4"/>
      <c r="B43" s="63" t="s">
        <v>49</v>
      </c>
      <c r="C43" s="56">
        <f>SUM(D43:F43)</f>
        <v>28899</v>
      </c>
      <c r="D43" s="56">
        <v>16554</v>
      </c>
      <c r="E43" s="56">
        <v>12344</v>
      </c>
      <c r="F43" s="56">
        <v>1</v>
      </c>
      <c r="G43" s="68">
        <f t="shared" ref="G43:G75" si="10">SUM(H43:J43)</f>
        <v>29107</v>
      </c>
      <c r="H43" s="56">
        <v>15623</v>
      </c>
      <c r="I43" s="56">
        <v>13479</v>
      </c>
      <c r="J43" s="56">
        <v>5</v>
      </c>
      <c r="K43" s="68">
        <f t="shared" ref="K43:K75" si="11">SUM(L43:N43)</f>
        <v>50355</v>
      </c>
      <c r="L43" s="56">
        <v>27482</v>
      </c>
      <c r="M43" s="56">
        <v>22852</v>
      </c>
      <c r="N43" s="56">
        <v>21</v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x14ac:dyDescent="0.3">
      <c r="B44" s="64" t="s">
        <v>10</v>
      </c>
      <c r="C44" s="61">
        <f t="shared" ref="C44:C75" si="12">SUM(D44:F44)</f>
        <v>24586</v>
      </c>
      <c r="D44" s="61">
        <v>13628</v>
      </c>
      <c r="E44" s="61">
        <v>10957</v>
      </c>
      <c r="F44" s="61">
        <v>1</v>
      </c>
      <c r="G44" s="69">
        <f t="shared" si="10"/>
        <v>23477</v>
      </c>
      <c r="H44" s="61">
        <v>12066</v>
      </c>
      <c r="I44" s="61">
        <v>11407</v>
      </c>
      <c r="J44" s="61">
        <v>4</v>
      </c>
      <c r="K44" s="69">
        <f t="shared" si="11"/>
        <v>35389</v>
      </c>
      <c r="L44" s="61">
        <v>18801</v>
      </c>
      <c r="M44" s="61">
        <v>16572</v>
      </c>
      <c r="N44" s="61">
        <v>16</v>
      </c>
    </row>
    <row r="45" spans="1:52" x14ac:dyDescent="0.3">
      <c r="B45" s="65" t="s">
        <v>11</v>
      </c>
      <c r="C45" s="62">
        <f t="shared" si="12"/>
        <v>35</v>
      </c>
      <c r="D45" s="62">
        <v>23</v>
      </c>
      <c r="E45" s="62">
        <v>12</v>
      </c>
      <c r="F45" s="62">
        <v>0</v>
      </c>
      <c r="G45" s="70">
        <f t="shared" si="10"/>
        <v>12</v>
      </c>
      <c r="H45" s="62">
        <v>9</v>
      </c>
      <c r="I45" s="62">
        <v>3</v>
      </c>
      <c r="J45" s="62">
        <v>0</v>
      </c>
      <c r="K45" s="70">
        <f t="shared" si="11"/>
        <v>222</v>
      </c>
      <c r="L45" s="62">
        <v>128</v>
      </c>
      <c r="M45" s="62">
        <v>94</v>
      </c>
      <c r="N45" s="62">
        <v>0</v>
      </c>
    </row>
    <row r="46" spans="1:52" x14ac:dyDescent="0.3">
      <c r="B46" s="66" t="s">
        <v>12</v>
      </c>
      <c r="C46" s="58">
        <f t="shared" si="12"/>
        <v>759</v>
      </c>
      <c r="D46" s="58">
        <v>475</v>
      </c>
      <c r="E46" s="58">
        <v>284</v>
      </c>
      <c r="F46" s="58">
        <v>0</v>
      </c>
      <c r="G46" s="71">
        <f t="shared" si="10"/>
        <v>1966</v>
      </c>
      <c r="H46" s="58">
        <v>1047</v>
      </c>
      <c r="I46" s="58">
        <v>919</v>
      </c>
      <c r="J46" s="58">
        <v>0</v>
      </c>
      <c r="K46" s="71">
        <f t="shared" si="11"/>
        <v>3004</v>
      </c>
      <c r="L46" s="58">
        <v>1592</v>
      </c>
      <c r="M46" s="58">
        <v>1410</v>
      </c>
      <c r="N46" s="58">
        <v>2</v>
      </c>
    </row>
    <row r="47" spans="1:52" x14ac:dyDescent="0.3">
      <c r="B47" s="65" t="s">
        <v>13</v>
      </c>
      <c r="C47" s="62">
        <f t="shared" si="12"/>
        <v>245</v>
      </c>
      <c r="D47" s="62">
        <v>138</v>
      </c>
      <c r="E47" s="62">
        <v>107</v>
      </c>
      <c r="F47" s="62">
        <v>0</v>
      </c>
      <c r="G47" s="70">
        <f t="shared" si="10"/>
        <v>157</v>
      </c>
      <c r="H47" s="62">
        <v>75</v>
      </c>
      <c r="I47" s="62">
        <v>82</v>
      </c>
      <c r="J47" s="62">
        <v>0</v>
      </c>
      <c r="K47" s="70">
        <f t="shared" si="11"/>
        <v>6640</v>
      </c>
      <c r="L47" s="62">
        <v>3280</v>
      </c>
      <c r="M47" s="62">
        <v>3360</v>
      </c>
      <c r="N47" s="62">
        <v>0</v>
      </c>
    </row>
    <row r="48" spans="1:52" x14ac:dyDescent="0.3">
      <c r="B48" s="66" t="s">
        <v>14</v>
      </c>
      <c r="C48" s="58">
        <f t="shared" si="12"/>
        <v>23527</v>
      </c>
      <c r="D48" s="58">
        <v>12981</v>
      </c>
      <c r="E48" s="58">
        <v>10545</v>
      </c>
      <c r="F48" s="58">
        <v>1</v>
      </c>
      <c r="G48" s="71">
        <f t="shared" si="10"/>
        <v>21231</v>
      </c>
      <c r="H48" s="58">
        <v>10870</v>
      </c>
      <c r="I48" s="58">
        <v>10357</v>
      </c>
      <c r="J48" s="58">
        <v>4</v>
      </c>
      <c r="K48" s="71">
        <f t="shared" si="11"/>
        <v>25113</v>
      </c>
      <c r="L48" s="58">
        <v>13550</v>
      </c>
      <c r="M48" s="58">
        <v>11549</v>
      </c>
      <c r="N48" s="58">
        <v>14</v>
      </c>
    </row>
    <row r="49" spans="1:52" x14ac:dyDescent="0.3">
      <c r="B49" s="65" t="s">
        <v>15</v>
      </c>
      <c r="C49" s="62">
        <f t="shared" si="12"/>
        <v>4</v>
      </c>
      <c r="D49" s="62">
        <v>3</v>
      </c>
      <c r="E49" s="62">
        <v>1</v>
      </c>
      <c r="F49" s="62">
        <v>0</v>
      </c>
      <c r="G49" s="70">
        <f t="shared" si="10"/>
        <v>16</v>
      </c>
      <c r="H49" s="62">
        <v>8</v>
      </c>
      <c r="I49" s="62">
        <v>8</v>
      </c>
      <c r="J49" s="62">
        <v>0</v>
      </c>
      <c r="K49" s="70">
        <f t="shared" si="11"/>
        <v>319</v>
      </c>
      <c r="L49" s="62">
        <v>195</v>
      </c>
      <c r="M49" s="62">
        <v>124</v>
      </c>
      <c r="N49" s="62">
        <v>0</v>
      </c>
    </row>
    <row r="50" spans="1:52" s="30" customFormat="1" x14ac:dyDescent="0.3">
      <c r="A50" s="4"/>
      <c r="B50" s="66" t="s">
        <v>16</v>
      </c>
      <c r="C50" s="58">
        <f t="shared" si="12"/>
        <v>16</v>
      </c>
      <c r="D50" s="58">
        <v>8</v>
      </c>
      <c r="E50" s="58">
        <v>8</v>
      </c>
      <c r="F50" s="58">
        <v>0</v>
      </c>
      <c r="G50" s="71">
        <f t="shared" si="10"/>
        <v>95</v>
      </c>
      <c r="H50" s="58">
        <v>57</v>
      </c>
      <c r="I50" s="58">
        <v>38</v>
      </c>
      <c r="J50" s="58">
        <v>0</v>
      </c>
      <c r="K50" s="71">
        <f t="shared" si="11"/>
        <v>72</v>
      </c>
      <c r="L50" s="58">
        <v>44</v>
      </c>
      <c r="M50" s="58">
        <v>28</v>
      </c>
      <c r="N50" s="58">
        <v>0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x14ac:dyDescent="0.3">
      <c r="B51" s="65" t="s">
        <v>17</v>
      </c>
      <c r="C51" s="62">
        <f t="shared" si="12"/>
        <v>0</v>
      </c>
      <c r="D51" s="62">
        <v>0</v>
      </c>
      <c r="E51" s="62">
        <v>0</v>
      </c>
      <c r="F51" s="62">
        <v>0</v>
      </c>
      <c r="G51" s="70">
        <f t="shared" si="10"/>
        <v>0</v>
      </c>
      <c r="H51" s="62">
        <v>0</v>
      </c>
      <c r="I51" s="62">
        <v>0</v>
      </c>
      <c r="J51" s="62">
        <v>0</v>
      </c>
      <c r="K51" s="70">
        <f t="shared" si="11"/>
        <v>19</v>
      </c>
      <c r="L51" s="62">
        <v>12</v>
      </c>
      <c r="M51" s="62">
        <v>7</v>
      </c>
      <c r="N51" s="62">
        <v>0</v>
      </c>
    </row>
    <row r="52" spans="1:52" x14ac:dyDescent="0.3">
      <c r="B52" s="64" t="s">
        <v>18</v>
      </c>
      <c r="C52" s="61">
        <f t="shared" si="12"/>
        <v>59</v>
      </c>
      <c r="D52" s="61">
        <v>46</v>
      </c>
      <c r="E52" s="61">
        <v>13</v>
      </c>
      <c r="F52" s="61">
        <v>0</v>
      </c>
      <c r="G52" s="69">
        <f t="shared" si="10"/>
        <v>32</v>
      </c>
      <c r="H52" s="61">
        <v>22</v>
      </c>
      <c r="I52" s="61">
        <v>10</v>
      </c>
      <c r="J52" s="61">
        <v>0</v>
      </c>
      <c r="K52" s="69">
        <f t="shared" si="11"/>
        <v>722</v>
      </c>
      <c r="L52" s="61">
        <v>387</v>
      </c>
      <c r="M52" s="61">
        <v>335</v>
      </c>
      <c r="N52" s="61">
        <v>0</v>
      </c>
    </row>
    <row r="53" spans="1:52" x14ac:dyDescent="0.3">
      <c r="B53" s="65" t="s">
        <v>19</v>
      </c>
      <c r="C53" s="62">
        <f t="shared" si="12"/>
        <v>3</v>
      </c>
      <c r="D53" s="62">
        <v>3</v>
      </c>
      <c r="E53" s="62">
        <v>0</v>
      </c>
      <c r="F53" s="62">
        <v>0</v>
      </c>
      <c r="G53" s="70">
        <f t="shared" si="10"/>
        <v>1</v>
      </c>
      <c r="H53" s="62">
        <v>1</v>
      </c>
      <c r="I53" s="62">
        <v>0</v>
      </c>
      <c r="J53" s="62">
        <v>0</v>
      </c>
      <c r="K53" s="70">
        <f t="shared" si="11"/>
        <v>77</v>
      </c>
      <c r="L53" s="62">
        <v>40</v>
      </c>
      <c r="M53" s="62">
        <v>37</v>
      </c>
      <c r="N53" s="62">
        <v>0</v>
      </c>
    </row>
    <row r="54" spans="1:52" x14ac:dyDescent="0.3">
      <c r="B54" s="66" t="s">
        <v>20</v>
      </c>
      <c r="C54" s="58">
        <f t="shared" si="12"/>
        <v>0</v>
      </c>
      <c r="D54" s="58">
        <v>0</v>
      </c>
      <c r="E54" s="58">
        <v>0</v>
      </c>
      <c r="F54" s="58">
        <v>0</v>
      </c>
      <c r="G54" s="71">
        <f t="shared" si="10"/>
        <v>0</v>
      </c>
      <c r="H54" s="58">
        <v>0</v>
      </c>
      <c r="I54" s="58">
        <v>0</v>
      </c>
      <c r="J54" s="58">
        <v>0</v>
      </c>
      <c r="K54" s="71">
        <f t="shared" si="11"/>
        <v>15</v>
      </c>
      <c r="L54" s="58">
        <v>8</v>
      </c>
      <c r="M54" s="58">
        <v>7</v>
      </c>
      <c r="N54" s="58">
        <v>0</v>
      </c>
    </row>
    <row r="55" spans="1:52" x14ac:dyDescent="0.3">
      <c r="B55" s="65" t="s">
        <v>21</v>
      </c>
      <c r="C55" s="62">
        <f t="shared" si="12"/>
        <v>31</v>
      </c>
      <c r="D55" s="62">
        <v>25</v>
      </c>
      <c r="E55" s="62">
        <v>6</v>
      </c>
      <c r="F55" s="62">
        <v>0</v>
      </c>
      <c r="G55" s="70">
        <f t="shared" si="10"/>
        <v>17</v>
      </c>
      <c r="H55" s="62">
        <v>11</v>
      </c>
      <c r="I55" s="62">
        <v>6</v>
      </c>
      <c r="J55" s="62">
        <v>0</v>
      </c>
      <c r="K55" s="70">
        <f t="shared" si="11"/>
        <v>138</v>
      </c>
      <c r="L55" s="62">
        <v>81</v>
      </c>
      <c r="M55" s="62">
        <v>57</v>
      </c>
      <c r="N55" s="62">
        <v>0</v>
      </c>
    </row>
    <row r="56" spans="1:52" x14ac:dyDescent="0.3">
      <c r="B56" s="66" t="s">
        <v>22</v>
      </c>
      <c r="C56" s="58">
        <f t="shared" si="12"/>
        <v>7</v>
      </c>
      <c r="D56" s="58">
        <v>6</v>
      </c>
      <c r="E56" s="58">
        <v>1</v>
      </c>
      <c r="F56" s="58">
        <v>0</v>
      </c>
      <c r="G56" s="71">
        <f t="shared" si="10"/>
        <v>0</v>
      </c>
      <c r="H56" s="58">
        <v>0</v>
      </c>
      <c r="I56" s="58">
        <v>0</v>
      </c>
      <c r="J56" s="58">
        <v>0</v>
      </c>
      <c r="K56" s="71">
        <f t="shared" si="11"/>
        <v>25</v>
      </c>
      <c r="L56" s="58">
        <v>17</v>
      </c>
      <c r="M56" s="58">
        <v>8</v>
      </c>
      <c r="N56" s="58">
        <v>0</v>
      </c>
    </row>
    <row r="57" spans="1:52" x14ac:dyDescent="0.3">
      <c r="B57" s="65" t="s">
        <v>23</v>
      </c>
      <c r="C57" s="62">
        <f t="shared" si="12"/>
        <v>0</v>
      </c>
      <c r="D57" s="62">
        <v>0</v>
      </c>
      <c r="E57" s="62">
        <v>0</v>
      </c>
      <c r="F57" s="62">
        <v>0</v>
      </c>
      <c r="G57" s="70">
        <f t="shared" si="10"/>
        <v>0</v>
      </c>
      <c r="H57" s="62">
        <v>0</v>
      </c>
      <c r="I57" s="62">
        <v>0</v>
      </c>
      <c r="J57" s="62">
        <v>0</v>
      </c>
      <c r="K57" s="70">
        <f t="shared" si="11"/>
        <v>82</v>
      </c>
      <c r="L57" s="62">
        <v>41</v>
      </c>
      <c r="M57" s="62">
        <v>41</v>
      </c>
      <c r="N57" s="62">
        <v>0</v>
      </c>
    </row>
    <row r="58" spans="1:52" x14ac:dyDescent="0.3">
      <c r="B58" s="66" t="s">
        <v>24</v>
      </c>
      <c r="C58" s="58">
        <f t="shared" si="12"/>
        <v>8</v>
      </c>
      <c r="D58" s="58">
        <v>4</v>
      </c>
      <c r="E58" s="58">
        <v>4</v>
      </c>
      <c r="F58" s="58">
        <v>0</v>
      </c>
      <c r="G58" s="71">
        <f t="shared" si="10"/>
        <v>4</v>
      </c>
      <c r="H58" s="58">
        <v>2</v>
      </c>
      <c r="I58" s="58">
        <v>2</v>
      </c>
      <c r="J58" s="58">
        <v>0</v>
      </c>
      <c r="K58" s="71">
        <f t="shared" si="11"/>
        <v>86</v>
      </c>
      <c r="L58" s="58">
        <v>47</v>
      </c>
      <c r="M58" s="58">
        <v>39</v>
      </c>
      <c r="N58" s="58">
        <v>0</v>
      </c>
    </row>
    <row r="59" spans="1:52" x14ac:dyDescent="0.3">
      <c r="B59" s="65" t="s">
        <v>25</v>
      </c>
      <c r="C59" s="62">
        <f t="shared" si="12"/>
        <v>0</v>
      </c>
      <c r="D59" s="62">
        <v>0</v>
      </c>
      <c r="E59" s="62">
        <v>0</v>
      </c>
      <c r="F59" s="62">
        <v>0</v>
      </c>
      <c r="G59" s="70">
        <f t="shared" si="10"/>
        <v>1</v>
      </c>
      <c r="H59" s="62">
        <v>1</v>
      </c>
      <c r="I59" s="62">
        <v>0</v>
      </c>
      <c r="J59" s="62">
        <v>0</v>
      </c>
      <c r="K59" s="70">
        <f t="shared" si="11"/>
        <v>22</v>
      </c>
      <c r="L59" s="62">
        <v>11</v>
      </c>
      <c r="M59" s="62">
        <v>11</v>
      </c>
      <c r="N59" s="62">
        <v>0</v>
      </c>
    </row>
    <row r="60" spans="1:52" x14ac:dyDescent="0.3">
      <c r="B60" s="66" t="s">
        <v>26</v>
      </c>
      <c r="C60" s="58">
        <f t="shared" si="12"/>
        <v>1</v>
      </c>
      <c r="D60" s="58">
        <v>0</v>
      </c>
      <c r="E60" s="58">
        <v>1</v>
      </c>
      <c r="F60" s="58">
        <v>0</v>
      </c>
      <c r="G60" s="71">
        <f t="shared" si="10"/>
        <v>0</v>
      </c>
      <c r="H60" s="58">
        <v>0</v>
      </c>
      <c r="I60" s="58">
        <v>0</v>
      </c>
      <c r="J60" s="58">
        <v>0</v>
      </c>
      <c r="K60" s="71">
        <f t="shared" si="11"/>
        <v>26</v>
      </c>
      <c r="L60" s="58">
        <v>19</v>
      </c>
      <c r="M60" s="58">
        <v>7</v>
      </c>
      <c r="N60" s="58">
        <v>0</v>
      </c>
    </row>
    <row r="61" spans="1:52" x14ac:dyDescent="0.3">
      <c r="B61" s="65" t="s">
        <v>27</v>
      </c>
      <c r="C61" s="62">
        <f t="shared" si="12"/>
        <v>9</v>
      </c>
      <c r="D61" s="62">
        <v>8</v>
      </c>
      <c r="E61" s="62">
        <v>1</v>
      </c>
      <c r="F61" s="62">
        <v>0</v>
      </c>
      <c r="G61" s="70">
        <f t="shared" si="10"/>
        <v>9</v>
      </c>
      <c r="H61" s="62">
        <v>7</v>
      </c>
      <c r="I61" s="62">
        <v>2</v>
      </c>
      <c r="J61" s="62">
        <v>0</v>
      </c>
      <c r="K61" s="70">
        <f t="shared" si="11"/>
        <v>251</v>
      </c>
      <c r="L61" s="62">
        <v>123</v>
      </c>
      <c r="M61" s="62">
        <v>128</v>
      </c>
      <c r="N61" s="62">
        <v>0</v>
      </c>
    </row>
    <row r="62" spans="1:52" x14ac:dyDescent="0.3">
      <c r="B62" s="60" t="s">
        <v>28</v>
      </c>
      <c r="C62" s="61">
        <f t="shared" si="12"/>
        <v>3691</v>
      </c>
      <c r="D62" s="61">
        <v>2515</v>
      </c>
      <c r="E62" s="61">
        <v>1176</v>
      </c>
      <c r="F62" s="61">
        <v>0</v>
      </c>
      <c r="G62" s="61">
        <f t="shared" si="10"/>
        <v>4847</v>
      </c>
      <c r="H62" s="61">
        <v>3076</v>
      </c>
      <c r="I62" s="61">
        <v>1770</v>
      </c>
      <c r="J62" s="61">
        <v>1</v>
      </c>
      <c r="K62" s="61">
        <f t="shared" si="11"/>
        <v>8828</v>
      </c>
      <c r="L62" s="61">
        <v>5235</v>
      </c>
      <c r="M62" s="61">
        <v>3589</v>
      </c>
      <c r="N62" s="61">
        <v>4</v>
      </c>
    </row>
    <row r="63" spans="1:52" x14ac:dyDescent="0.3">
      <c r="B63" s="15" t="s">
        <v>29</v>
      </c>
      <c r="C63" s="62">
        <f t="shared" si="12"/>
        <v>4</v>
      </c>
      <c r="D63" s="62">
        <v>2</v>
      </c>
      <c r="E63" s="62">
        <v>2</v>
      </c>
      <c r="F63" s="62">
        <v>0</v>
      </c>
      <c r="G63" s="62">
        <f t="shared" si="10"/>
        <v>7</v>
      </c>
      <c r="H63" s="62">
        <v>4</v>
      </c>
      <c r="I63" s="62">
        <v>3</v>
      </c>
      <c r="J63" s="62">
        <v>0</v>
      </c>
      <c r="K63" s="62">
        <f t="shared" si="11"/>
        <v>319</v>
      </c>
      <c r="L63" s="62">
        <v>165</v>
      </c>
      <c r="M63" s="62">
        <v>153</v>
      </c>
      <c r="N63" s="62">
        <v>1</v>
      </c>
    </row>
    <row r="64" spans="1:52" s="30" customFormat="1" x14ac:dyDescent="0.3">
      <c r="A64" s="4"/>
      <c r="B64" s="57" t="s">
        <v>30</v>
      </c>
      <c r="C64" s="58">
        <f t="shared" si="12"/>
        <v>0</v>
      </c>
      <c r="D64" s="58">
        <v>0</v>
      </c>
      <c r="E64" s="58">
        <v>0</v>
      </c>
      <c r="F64" s="58">
        <v>0</v>
      </c>
      <c r="G64" s="58">
        <f t="shared" si="10"/>
        <v>0</v>
      </c>
      <c r="H64" s="58">
        <v>0</v>
      </c>
      <c r="I64" s="58">
        <v>0</v>
      </c>
      <c r="J64" s="58">
        <v>0</v>
      </c>
      <c r="K64" s="58">
        <f t="shared" si="11"/>
        <v>79</v>
      </c>
      <c r="L64" s="58">
        <v>42</v>
      </c>
      <c r="M64" s="58">
        <v>37</v>
      </c>
      <c r="N64" s="58">
        <v>0</v>
      </c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x14ac:dyDescent="0.3">
      <c r="B65" s="15" t="s">
        <v>31</v>
      </c>
      <c r="C65" s="62">
        <f t="shared" si="12"/>
        <v>130</v>
      </c>
      <c r="D65" s="62">
        <v>98</v>
      </c>
      <c r="E65" s="62">
        <v>32</v>
      </c>
      <c r="F65" s="62">
        <v>0</v>
      </c>
      <c r="G65" s="62">
        <f t="shared" si="10"/>
        <v>126</v>
      </c>
      <c r="H65" s="62">
        <v>70</v>
      </c>
      <c r="I65" s="62">
        <v>56</v>
      </c>
      <c r="J65" s="62">
        <v>0</v>
      </c>
      <c r="K65" s="62">
        <f t="shared" si="11"/>
        <v>591</v>
      </c>
      <c r="L65" s="62">
        <v>353</v>
      </c>
      <c r="M65" s="62">
        <v>238</v>
      </c>
      <c r="N65" s="62">
        <v>0</v>
      </c>
    </row>
    <row r="66" spans="1:52" x14ac:dyDescent="0.3">
      <c r="B66" s="57" t="s">
        <v>32</v>
      </c>
      <c r="C66" s="58">
        <f t="shared" si="12"/>
        <v>3557</v>
      </c>
      <c r="D66" s="58">
        <v>2415</v>
      </c>
      <c r="E66" s="58">
        <v>1142</v>
      </c>
      <c r="F66" s="58">
        <v>0</v>
      </c>
      <c r="G66" s="58">
        <f t="shared" si="10"/>
        <v>4714</v>
      </c>
      <c r="H66" s="58">
        <v>3002</v>
      </c>
      <c r="I66" s="58">
        <v>1711</v>
      </c>
      <c r="J66" s="58">
        <v>1</v>
      </c>
      <c r="K66" s="58">
        <f t="shared" si="11"/>
        <v>7839</v>
      </c>
      <c r="L66" s="58">
        <v>4675</v>
      </c>
      <c r="M66" s="58">
        <v>3161</v>
      </c>
      <c r="N66" s="58">
        <v>3</v>
      </c>
    </row>
    <row r="67" spans="1:52" x14ac:dyDescent="0.3">
      <c r="B67" s="60" t="s">
        <v>33</v>
      </c>
      <c r="C67" s="61">
        <f t="shared" si="12"/>
        <v>348</v>
      </c>
      <c r="D67" s="61">
        <v>224</v>
      </c>
      <c r="E67" s="61">
        <v>124</v>
      </c>
      <c r="F67" s="61">
        <v>0</v>
      </c>
      <c r="G67" s="61">
        <f t="shared" si="10"/>
        <v>579</v>
      </c>
      <c r="H67" s="61">
        <v>354</v>
      </c>
      <c r="I67" s="61">
        <v>225</v>
      </c>
      <c r="J67" s="61">
        <v>0</v>
      </c>
      <c r="K67" s="61">
        <f t="shared" si="11"/>
        <v>4438</v>
      </c>
      <c r="L67" s="61">
        <v>2460</v>
      </c>
      <c r="M67" s="61">
        <v>1977</v>
      </c>
      <c r="N67" s="61">
        <v>1</v>
      </c>
    </row>
    <row r="68" spans="1:52" s="30" customFormat="1" x14ac:dyDescent="0.3">
      <c r="A68" s="4"/>
      <c r="B68" s="15" t="s">
        <v>34</v>
      </c>
      <c r="C68" s="62">
        <f t="shared" si="12"/>
        <v>248</v>
      </c>
      <c r="D68" s="62">
        <v>166</v>
      </c>
      <c r="E68" s="62">
        <v>82</v>
      </c>
      <c r="F68" s="62">
        <v>0</v>
      </c>
      <c r="G68" s="62">
        <f t="shared" si="10"/>
        <v>501</v>
      </c>
      <c r="H68" s="62">
        <v>303</v>
      </c>
      <c r="I68" s="62">
        <v>198</v>
      </c>
      <c r="J68" s="62">
        <v>0</v>
      </c>
      <c r="K68" s="62">
        <f t="shared" si="11"/>
        <v>1618</v>
      </c>
      <c r="L68" s="62">
        <v>973</v>
      </c>
      <c r="M68" s="62">
        <v>645</v>
      </c>
      <c r="N68" s="62">
        <v>0</v>
      </c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x14ac:dyDescent="0.3">
      <c r="B69" s="57" t="s">
        <v>35</v>
      </c>
      <c r="C69" s="58">
        <f t="shared" si="12"/>
        <v>11</v>
      </c>
      <c r="D69" s="58">
        <v>7</v>
      </c>
      <c r="E69" s="58">
        <v>4</v>
      </c>
      <c r="F69" s="58">
        <v>0</v>
      </c>
      <c r="G69" s="58">
        <f t="shared" si="10"/>
        <v>20</v>
      </c>
      <c r="H69" s="58">
        <v>14</v>
      </c>
      <c r="I69" s="58">
        <v>6</v>
      </c>
      <c r="J69" s="58">
        <v>0</v>
      </c>
      <c r="K69" s="58">
        <f t="shared" si="11"/>
        <v>1926</v>
      </c>
      <c r="L69" s="58">
        <v>989</v>
      </c>
      <c r="M69" s="58">
        <v>936</v>
      </c>
      <c r="N69" s="58">
        <v>1</v>
      </c>
    </row>
    <row r="70" spans="1:52" x14ac:dyDescent="0.3">
      <c r="B70" s="15" t="s">
        <v>36</v>
      </c>
      <c r="C70" s="62">
        <f t="shared" si="12"/>
        <v>89</v>
      </c>
      <c r="D70" s="62">
        <v>51</v>
      </c>
      <c r="E70" s="62">
        <v>38</v>
      </c>
      <c r="F70" s="62">
        <v>0</v>
      </c>
      <c r="G70" s="62">
        <f t="shared" si="10"/>
        <v>58</v>
      </c>
      <c r="H70" s="62">
        <v>37</v>
      </c>
      <c r="I70" s="62">
        <v>21</v>
      </c>
      <c r="J70" s="62">
        <v>0</v>
      </c>
      <c r="K70" s="62">
        <f t="shared" si="11"/>
        <v>894</v>
      </c>
      <c r="L70" s="62">
        <v>498</v>
      </c>
      <c r="M70" s="62">
        <v>396</v>
      </c>
      <c r="N70" s="62">
        <v>0</v>
      </c>
    </row>
    <row r="71" spans="1:52" x14ac:dyDescent="0.3">
      <c r="B71" s="60" t="s">
        <v>37</v>
      </c>
      <c r="C71" s="61">
        <f t="shared" si="12"/>
        <v>215</v>
      </c>
      <c r="D71" s="61">
        <v>141</v>
      </c>
      <c r="E71" s="61">
        <v>74</v>
      </c>
      <c r="F71" s="61">
        <v>0</v>
      </c>
      <c r="G71" s="61">
        <f t="shared" si="10"/>
        <v>172</v>
      </c>
      <c r="H71" s="61">
        <v>105</v>
      </c>
      <c r="I71" s="61">
        <v>67</v>
      </c>
      <c r="J71" s="61">
        <v>0</v>
      </c>
      <c r="K71" s="61">
        <f t="shared" si="11"/>
        <v>978</v>
      </c>
      <c r="L71" s="61">
        <v>599</v>
      </c>
      <c r="M71" s="61">
        <v>379</v>
      </c>
      <c r="N71" s="61">
        <v>0</v>
      </c>
    </row>
    <row r="72" spans="1:52" ht="15" customHeight="1" x14ac:dyDescent="0.3">
      <c r="B72" s="15" t="s">
        <v>38</v>
      </c>
      <c r="C72" s="62">
        <f t="shared" si="12"/>
        <v>199</v>
      </c>
      <c r="D72" s="62">
        <v>129</v>
      </c>
      <c r="E72" s="62">
        <v>70</v>
      </c>
      <c r="F72" s="62">
        <v>0</v>
      </c>
      <c r="G72" s="62">
        <f t="shared" si="10"/>
        <v>151</v>
      </c>
      <c r="H72" s="62">
        <v>95</v>
      </c>
      <c r="I72" s="62">
        <v>56</v>
      </c>
      <c r="J72" s="62">
        <v>0</v>
      </c>
      <c r="K72" s="62">
        <f t="shared" si="11"/>
        <v>241</v>
      </c>
      <c r="L72" s="62">
        <v>162</v>
      </c>
      <c r="M72" s="62">
        <v>79</v>
      </c>
      <c r="N72" s="62">
        <v>0</v>
      </c>
    </row>
    <row r="73" spans="1:52" ht="15" customHeight="1" x14ac:dyDescent="0.3">
      <c r="B73" s="57" t="s">
        <v>89</v>
      </c>
      <c r="C73" s="58">
        <f t="shared" si="12"/>
        <v>1</v>
      </c>
      <c r="D73" s="58">
        <v>1</v>
      </c>
      <c r="E73" s="58">
        <v>0</v>
      </c>
      <c r="F73" s="58">
        <v>0</v>
      </c>
      <c r="G73" s="58">
        <f t="shared" si="10"/>
        <v>0</v>
      </c>
      <c r="H73" s="58">
        <v>0</v>
      </c>
      <c r="I73" s="58">
        <v>0</v>
      </c>
      <c r="J73" s="58">
        <v>0</v>
      </c>
      <c r="K73" s="58">
        <f t="shared" si="11"/>
        <v>292</v>
      </c>
      <c r="L73" s="58">
        <v>167</v>
      </c>
      <c r="M73" s="58">
        <v>125</v>
      </c>
      <c r="N73" s="58">
        <v>0</v>
      </c>
    </row>
    <row r="74" spans="1:52" x14ac:dyDescent="0.3">
      <c r="B74" s="15" t="s">
        <v>40</v>
      </c>
      <c r="C74" s="62">
        <f t="shared" si="12"/>
        <v>0</v>
      </c>
      <c r="D74" s="62">
        <v>0</v>
      </c>
      <c r="E74" s="62">
        <v>0</v>
      </c>
      <c r="F74" s="62">
        <v>0</v>
      </c>
      <c r="G74" s="62">
        <f t="shared" si="10"/>
        <v>0</v>
      </c>
      <c r="H74" s="62">
        <v>0</v>
      </c>
      <c r="I74" s="62">
        <v>0</v>
      </c>
      <c r="J74" s="62">
        <v>0</v>
      </c>
      <c r="K74" s="62">
        <f t="shared" si="11"/>
        <v>166</v>
      </c>
      <c r="L74" s="62">
        <v>96</v>
      </c>
      <c r="M74" s="62">
        <v>70</v>
      </c>
      <c r="N74" s="62">
        <v>0</v>
      </c>
    </row>
    <row r="75" spans="1:52" ht="15.75" customHeight="1" x14ac:dyDescent="0.3">
      <c r="B75" s="15" t="s">
        <v>41</v>
      </c>
      <c r="C75" s="62">
        <f t="shared" si="12"/>
        <v>15</v>
      </c>
      <c r="D75" s="62">
        <v>11</v>
      </c>
      <c r="E75" s="62">
        <v>4</v>
      </c>
      <c r="F75" s="62">
        <v>0</v>
      </c>
      <c r="G75" s="62">
        <f t="shared" si="10"/>
        <v>21</v>
      </c>
      <c r="H75" s="62">
        <v>10</v>
      </c>
      <c r="I75" s="62">
        <v>11</v>
      </c>
      <c r="J75" s="62">
        <v>0</v>
      </c>
      <c r="K75" s="62">
        <f t="shared" si="11"/>
        <v>279</v>
      </c>
      <c r="L75" s="62">
        <v>174</v>
      </c>
      <c r="M75" s="62">
        <v>105</v>
      </c>
      <c r="N75" s="62">
        <v>0</v>
      </c>
    </row>
    <row r="76" spans="1:52" s="2" customFormat="1" ht="15.75" customHeight="1" x14ac:dyDescent="0.3">
      <c r="B76" s="198" t="s">
        <v>170</v>
      </c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</row>
    <row r="77" spans="1:52" s="2" customFormat="1" ht="15.75" customHeight="1" x14ac:dyDescent="0.3"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</row>
    <row r="78" spans="1:52" s="2" customFormat="1" ht="15" customHeight="1" x14ac:dyDescent="0.3"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</row>
    <row r="79" spans="1:52" ht="37.5" customHeight="1" x14ac:dyDescent="0.3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52" ht="15.6" x14ac:dyDescent="0.3">
      <c r="B80" s="202" t="s">
        <v>169</v>
      </c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</row>
    <row r="81" spans="2:14" x14ac:dyDescent="0.3">
      <c r="B81" s="177" t="s">
        <v>121</v>
      </c>
      <c r="C81" s="194" t="s">
        <v>146</v>
      </c>
      <c r="D81" s="194"/>
      <c r="E81" s="194"/>
      <c r="F81" s="194"/>
      <c r="G81" s="195" t="s">
        <v>150</v>
      </c>
      <c r="H81" s="195"/>
      <c r="I81" s="195"/>
      <c r="J81" s="196"/>
      <c r="K81" s="197" t="s">
        <v>171</v>
      </c>
      <c r="L81" s="195"/>
      <c r="M81" s="195"/>
      <c r="N81" s="196"/>
    </row>
    <row r="82" spans="2:14" x14ac:dyDescent="0.3">
      <c r="B82" s="177"/>
      <c r="C82" s="17" t="s">
        <v>1</v>
      </c>
      <c r="D82" s="18" t="s">
        <v>5</v>
      </c>
      <c r="E82" s="18" t="s">
        <v>6</v>
      </c>
      <c r="F82" s="17" t="s">
        <v>8</v>
      </c>
      <c r="G82" s="18" t="s">
        <v>1</v>
      </c>
      <c r="H82" s="18" t="s">
        <v>5</v>
      </c>
      <c r="I82" s="17" t="s">
        <v>6</v>
      </c>
      <c r="J82" s="18" t="s">
        <v>8</v>
      </c>
      <c r="K82" s="18" t="s">
        <v>1</v>
      </c>
      <c r="L82" s="18" t="s">
        <v>5</v>
      </c>
      <c r="M82" s="17" t="s">
        <v>6</v>
      </c>
      <c r="N82" s="18" t="s">
        <v>8</v>
      </c>
    </row>
    <row r="83" spans="2:14" x14ac:dyDescent="0.3">
      <c r="B83" s="55" t="s">
        <v>49</v>
      </c>
      <c r="C83" s="56">
        <f>SUM(D83:F83)</f>
        <v>28899</v>
      </c>
      <c r="D83" s="56">
        <f>SUM(D84:D104)</f>
        <v>16554</v>
      </c>
      <c r="E83" s="56">
        <f t="shared" ref="E83:F83" si="13">SUM(E84:E104)</f>
        <v>12344</v>
      </c>
      <c r="F83" s="56">
        <f t="shared" si="13"/>
        <v>1</v>
      </c>
      <c r="G83" s="56">
        <f t="shared" ref="G83:G104" si="14">SUM(H83:J83)</f>
        <v>29107</v>
      </c>
      <c r="H83" s="56">
        <f t="shared" ref="H83:J83" si="15">SUM(H84:H104)</f>
        <v>15623</v>
      </c>
      <c r="I83" s="56">
        <f t="shared" si="15"/>
        <v>13479</v>
      </c>
      <c r="J83" s="56">
        <f t="shared" si="15"/>
        <v>5</v>
      </c>
      <c r="K83" s="56">
        <f t="shared" ref="K83:K104" si="16">SUM(L83:N83)</f>
        <v>50355</v>
      </c>
      <c r="L83" s="56">
        <f t="shared" ref="L83:N83" si="17">SUM(L84:L104)</f>
        <v>27482</v>
      </c>
      <c r="M83" s="56">
        <f t="shared" si="17"/>
        <v>22852</v>
      </c>
      <c r="N83" s="56">
        <f t="shared" si="17"/>
        <v>21</v>
      </c>
    </row>
    <row r="84" spans="2:14" x14ac:dyDescent="0.3">
      <c r="B84" s="57" t="s">
        <v>123</v>
      </c>
      <c r="C84" s="58">
        <f>SUM(D84:F84)</f>
        <v>15534</v>
      </c>
      <c r="D84" s="58">
        <v>8220</v>
      </c>
      <c r="E84" s="58">
        <v>7313</v>
      </c>
      <c r="F84" s="58">
        <v>1</v>
      </c>
      <c r="G84" s="58">
        <f t="shared" si="14"/>
        <v>20185</v>
      </c>
      <c r="H84" s="58">
        <v>10303</v>
      </c>
      <c r="I84" s="58">
        <v>9878</v>
      </c>
      <c r="J84" s="58">
        <v>4</v>
      </c>
      <c r="K84" s="58">
        <f t="shared" si="16"/>
        <v>14902</v>
      </c>
      <c r="L84" s="58">
        <v>8200</v>
      </c>
      <c r="M84" s="58">
        <v>6693</v>
      </c>
      <c r="N84" s="58">
        <v>9</v>
      </c>
    </row>
    <row r="85" spans="2:14" x14ac:dyDescent="0.3">
      <c r="B85" s="15" t="s">
        <v>124</v>
      </c>
      <c r="C85" s="59">
        <f t="shared" ref="C85:C104" si="18">SUM(D85:F85)</f>
        <v>5555</v>
      </c>
      <c r="D85" s="59">
        <v>3357</v>
      </c>
      <c r="E85" s="59">
        <v>2198</v>
      </c>
      <c r="F85" s="59">
        <v>0</v>
      </c>
      <c r="G85" s="59">
        <f t="shared" si="14"/>
        <v>862</v>
      </c>
      <c r="H85" s="59">
        <v>453</v>
      </c>
      <c r="I85" s="59">
        <v>409</v>
      </c>
      <c r="J85" s="59">
        <v>0</v>
      </c>
      <c r="K85" s="59">
        <f t="shared" si="16"/>
        <v>3</v>
      </c>
      <c r="L85" s="59">
        <v>1</v>
      </c>
      <c r="M85" s="59">
        <v>2</v>
      </c>
      <c r="N85" s="59">
        <v>0</v>
      </c>
    </row>
    <row r="86" spans="2:14" x14ac:dyDescent="0.3">
      <c r="B86" s="57" t="s">
        <v>374</v>
      </c>
      <c r="C86" s="58">
        <f t="shared" si="18"/>
        <v>1944</v>
      </c>
      <c r="D86" s="58">
        <v>1337</v>
      </c>
      <c r="E86" s="58">
        <v>607</v>
      </c>
      <c r="F86" s="58">
        <v>0</v>
      </c>
      <c r="G86" s="58">
        <f t="shared" si="14"/>
        <v>592</v>
      </c>
      <c r="H86" s="58">
        <v>346</v>
      </c>
      <c r="I86" s="58">
        <v>246</v>
      </c>
      <c r="J86" s="58">
        <v>0</v>
      </c>
      <c r="K86" s="58">
        <f t="shared" si="16"/>
        <v>7138</v>
      </c>
      <c r="L86" s="58">
        <v>4259</v>
      </c>
      <c r="M86" s="58">
        <v>2876</v>
      </c>
      <c r="N86" s="58">
        <v>3</v>
      </c>
    </row>
    <row r="87" spans="2:14" x14ac:dyDescent="0.3">
      <c r="B87" s="15" t="s">
        <v>125</v>
      </c>
      <c r="C87" s="59">
        <f t="shared" si="18"/>
        <v>1595</v>
      </c>
      <c r="D87" s="59">
        <v>1065</v>
      </c>
      <c r="E87" s="59">
        <v>530</v>
      </c>
      <c r="F87" s="59">
        <v>0</v>
      </c>
      <c r="G87" s="59">
        <f t="shared" si="14"/>
        <v>4085</v>
      </c>
      <c r="H87" s="59">
        <v>2627</v>
      </c>
      <c r="I87" s="59">
        <v>1457</v>
      </c>
      <c r="J87" s="59">
        <v>1</v>
      </c>
      <c r="K87" s="59">
        <f t="shared" si="16"/>
        <v>2</v>
      </c>
      <c r="L87" s="59">
        <v>1</v>
      </c>
      <c r="M87" s="59">
        <v>1</v>
      </c>
      <c r="N87" s="59">
        <v>0</v>
      </c>
    </row>
    <row r="88" spans="2:14" x14ac:dyDescent="0.3">
      <c r="B88" s="57" t="s">
        <v>375</v>
      </c>
      <c r="C88" s="58">
        <f t="shared" si="18"/>
        <v>180</v>
      </c>
      <c r="D88" s="58">
        <v>115</v>
      </c>
      <c r="E88" s="58">
        <v>65</v>
      </c>
      <c r="F88" s="58">
        <v>0</v>
      </c>
      <c r="G88" s="58">
        <f t="shared" si="14"/>
        <v>142</v>
      </c>
      <c r="H88" s="58">
        <v>88</v>
      </c>
      <c r="I88" s="58">
        <v>54</v>
      </c>
      <c r="J88" s="58">
        <v>0</v>
      </c>
      <c r="K88" s="58">
        <f t="shared" si="16"/>
        <v>37</v>
      </c>
      <c r="L88" s="58">
        <v>26</v>
      </c>
      <c r="M88" s="58">
        <v>11</v>
      </c>
      <c r="N88" s="58">
        <v>0</v>
      </c>
    </row>
    <row r="89" spans="2:14" x14ac:dyDescent="0.3">
      <c r="B89" s="15" t="s">
        <v>126</v>
      </c>
      <c r="C89" s="59">
        <f t="shared" si="18"/>
        <v>2423</v>
      </c>
      <c r="D89" s="59">
        <v>1394</v>
      </c>
      <c r="E89" s="59">
        <v>1029</v>
      </c>
      <c r="F89" s="59">
        <v>0</v>
      </c>
      <c r="G89" s="59">
        <f t="shared" si="14"/>
        <v>177</v>
      </c>
      <c r="H89" s="59">
        <v>110</v>
      </c>
      <c r="I89" s="59">
        <v>67</v>
      </c>
      <c r="J89" s="59">
        <v>0</v>
      </c>
      <c r="K89" s="59">
        <f t="shared" si="16"/>
        <v>10181</v>
      </c>
      <c r="L89" s="59">
        <v>5334</v>
      </c>
      <c r="M89" s="59">
        <v>4842</v>
      </c>
      <c r="N89" s="59">
        <v>5</v>
      </c>
    </row>
    <row r="90" spans="2:14" x14ac:dyDescent="0.3">
      <c r="B90" s="57" t="s">
        <v>376</v>
      </c>
      <c r="C90" s="58">
        <f t="shared" si="18"/>
        <v>240</v>
      </c>
      <c r="D90" s="58">
        <v>163</v>
      </c>
      <c r="E90" s="58">
        <v>77</v>
      </c>
      <c r="F90" s="58">
        <v>0</v>
      </c>
      <c r="G90" s="58">
        <f t="shared" si="14"/>
        <v>358</v>
      </c>
      <c r="H90" s="58">
        <v>225</v>
      </c>
      <c r="I90" s="58">
        <v>133</v>
      </c>
      <c r="J90" s="58">
        <v>0</v>
      </c>
      <c r="K90" s="58">
        <f t="shared" si="16"/>
        <v>494</v>
      </c>
      <c r="L90" s="58">
        <v>341</v>
      </c>
      <c r="M90" s="58">
        <v>153</v>
      </c>
      <c r="N90" s="58">
        <v>0</v>
      </c>
    </row>
    <row r="91" spans="2:14" x14ac:dyDescent="0.3">
      <c r="B91" s="15" t="s">
        <v>127</v>
      </c>
      <c r="C91" s="59">
        <f t="shared" si="18"/>
        <v>128</v>
      </c>
      <c r="D91" s="59">
        <v>97</v>
      </c>
      <c r="E91" s="59">
        <v>31</v>
      </c>
      <c r="F91" s="59">
        <v>0</v>
      </c>
      <c r="G91" s="59">
        <f t="shared" si="14"/>
        <v>120</v>
      </c>
      <c r="H91" s="59">
        <v>67</v>
      </c>
      <c r="I91" s="59">
        <v>53</v>
      </c>
      <c r="J91" s="59">
        <v>0</v>
      </c>
      <c r="K91" s="59">
        <f t="shared" si="16"/>
        <v>519</v>
      </c>
      <c r="L91" s="59">
        <v>311</v>
      </c>
      <c r="M91" s="59">
        <v>208</v>
      </c>
      <c r="N91" s="59">
        <v>0</v>
      </c>
    </row>
    <row r="92" spans="2:14" x14ac:dyDescent="0.3">
      <c r="B92" s="57" t="s">
        <v>377</v>
      </c>
      <c r="C92" s="58">
        <f t="shared" si="18"/>
        <v>15</v>
      </c>
      <c r="D92" s="58">
        <v>11</v>
      </c>
      <c r="E92" s="58">
        <v>4</v>
      </c>
      <c r="F92" s="58">
        <v>0</v>
      </c>
      <c r="G92" s="58">
        <f t="shared" si="14"/>
        <v>21</v>
      </c>
      <c r="H92" s="58">
        <v>10</v>
      </c>
      <c r="I92" s="58">
        <v>11</v>
      </c>
      <c r="J92" s="58">
        <v>0</v>
      </c>
      <c r="K92" s="58">
        <f t="shared" si="16"/>
        <v>279</v>
      </c>
      <c r="L92" s="58">
        <v>174</v>
      </c>
      <c r="M92" s="58">
        <v>105</v>
      </c>
      <c r="N92" s="58">
        <v>0</v>
      </c>
    </row>
    <row r="93" spans="2:14" x14ac:dyDescent="0.3">
      <c r="B93" s="15" t="s">
        <v>128</v>
      </c>
      <c r="C93" s="59">
        <f t="shared" si="18"/>
        <v>27</v>
      </c>
      <c r="D93" s="59">
        <v>20</v>
      </c>
      <c r="E93" s="59">
        <v>7</v>
      </c>
      <c r="F93" s="59">
        <v>0</v>
      </c>
      <c r="G93" s="59">
        <f t="shared" si="14"/>
        <v>123</v>
      </c>
      <c r="H93" s="59">
        <v>63</v>
      </c>
      <c r="I93" s="59">
        <v>60</v>
      </c>
      <c r="J93" s="59">
        <v>0</v>
      </c>
      <c r="K93" s="59">
        <f t="shared" si="16"/>
        <v>68</v>
      </c>
      <c r="L93" s="59">
        <v>44</v>
      </c>
      <c r="M93" s="59">
        <v>24</v>
      </c>
      <c r="N93" s="59">
        <v>0</v>
      </c>
    </row>
    <row r="94" spans="2:14" x14ac:dyDescent="0.3">
      <c r="B94" s="57" t="s">
        <v>129</v>
      </c>
      <c r="C94" s="58">
        <f t="shared" si="18"/>
        <v>535</v>
      </c>
      <c r="D94" s="58">
        <v>323</v>
      </c>
      <c r="E94" s="58">
        <v>212</v>
      </c>
      <c r="F94" s="58">
        <v>0</v>
      </c>
      <c r="G94" s="58">
        <f t="shared" si="14"/>
        <v>1678</v>
      </c>
      <c r="H94" s="58">
        <v>889</v>
      </c>
      <c r="I94" s="58">
        <v>789</v>
      </c>
      <c r="J94" s="58">
        <v>0</v>
      </c>
      <c r="K94" s="58">
        <f t="shared" si="16"/>
        <v>0</v>
      </c>
      <c r="L94" s="58">
        <v>0</v>
      </c>
      <c r="M94" s="58">
        <v>0</v>
      </c>
      <c r="N94" s="58">
        <v>0</v>
      </c>
    </row>
    <row r="95" spans="2:14" x14ac:dyDescent="0.3">
      <c r="B95" s="15" t="s">
        <v>378</v>
      </c>
      <c r="C95" s="59">
        <f t="shared" si="18"/>
        <v>4</v>
      </c>
      <c r="D95" s="59">
        <v>3</v>
      </c>
      <c r="E95" s="59">
        <v>1</v>
      </c>
      <c r="F95" s="59">
        <v>0</v>
      </c>
      <c r="G95" s="59">
        <f t="shared" si="14"/>
        <v>17</v>
      </c>
      <c r="H95" s="59">
        <v>12</v>
      </c>
      <c r="I95" s="59">
        <v>5</v>
      </c>
      <c r="J95" s="59">
        <v>0</v>
      </c>
      <c r="K95" s="59">
        <f t="shared" si="16"/>
        <v>14</v>
      </c>
      <c r="L95" s="59">
        <v>9</v>
      </c>
      <c r="M95" s="59">
        <v>5</v>
      </c>
      <c r="N95" s="59">
        <v>0</v>
      </c>
    </row>
    <row r="96" spans="2:14" x14ac:dyDescent="0.3">
      <c r="B96" s="57" t="s">
        <v>130</v>
      </c>
      <c r="C96" s="58">
        <f t="shared" si="18"/>
        <v>52</v>
      </c>
      <c r="D96" s="58">
        <v>30</v>
      </c>
      <c r="E96" s="58">
        <v>22</v>
      </c>
      <c r="F96" s="58">
        <v>0</v>
      </c>
      <c r="G96" s="58">
        <f t="shared" si="14"/>
        <v>25</v>
      </c>
      <c r="H96" s="58">
        <v>11</v>
      </c>
      <c r="I96" s="58">
        <v>14</v>
      </c>
      <c r="J96" s="58">
        <v>0</v>
      </c>
      <c r="K96" s="58">
        <f t="shared" si="16"/>
        <v>6120</v>
      </c>
      <c r="L96" s="58">
        <v>3010</v>
      </c>
      <c r="M96" s="58">
        <v>3110</v>
      </c>
      <c r="N96" s="58">
        <v>0</v>
      </c>
    </row>
    <row r="97" spans="2:14" x14ac:dyDescent="0.3">
      <c r="B97" s="15" t="s">
        <v>131</v>
      </c>
      <c r="C97" s="59">
        <f t="shared" si="18"/>
        <v>9</v>
      </c>
      <c r="D97" s="59">
        <v>4</v>
      </c>
      <c r="E97" s="59">
        <v>5</v>
      </c>
      <c r="F97" s="59">
        <v>0</v>
      </c>
      <c r="G97" s="59">
        <f t="shared" si="14"/>
        <v>74</v>
      </c>
      <c r="H97" s="59">
        <v>46</v>
      </c>
      <c r="I97" s="59">
        <v>28</v>
      </c>
      <c r="J97" s="59">
        <v>0</v>
      </c>
      <c r="K97" s="59">
        <f t="shared" si="16"/>
        <v>8</v>
      </c>
      <c r="L97" s="59">
        <v>7</v>
      </c>
      <c r="M97" s="59">
        <v>1</v>
      </c>
      <c r="N97" s="59">
        <v>0</v>
      </c>
    </row>
    <row r="98" spans="2:14" x14ac:dyDescent="0.3">
      <c r="B98" s="57" t="s">
        <v>132</v>
      </c>
      <c r="C98" s="58">
        <f t="shared" si="18"/>
        <v>30</v>
      </c>
      <c r="D98" s="58">
        <v>24</v>
      </c>
      <c r="E98" s="58">
        <v>6</v>
      </c>
      <c r="F98" s="58">
        <v>0</v>
      </c>
      <c r="G98" s="58">
        <f t="shared" si="14"/>
        <v>16</v>
      </c>
      <c r="H98" s="58">
        <v>10</v>
      </c>
      <c r="I98" s="58">
        <v>6</v>
      </c>
      <c r="J98" s="58">
        <v>0</v>
      </c>
      <c r="K98" s="58">
        <f t="shared" si="16"/>
        <v>129</v>
      </c>
      <c r="L98" s="58">
        <v>76</v>
      </c>
      <c r="M98" s="58">
        <v>53</v>
      </c>
      <c r="N98" s="58">
        <v>0</v>
      </c>
    </row>
    <row r="99" spans="2:14" x14ac:dyDescent="0.3">
      <c r="B99" s="15" t="s">
        <v>133</v>
      </c>
      <c r="C99" s="59">
        <f t="shared" si="18"/>
        <v>37</v>
      </c>
      <c r="D99" s="59">
        <v>18</v>
      </c>
      <c r="E99" s="59">
        <v>19</v>
      </c>
      <c r="F99" s="59">
        <v>0</v>
      </c>
      <c r="G99" s="59">
        <f t="shared" si="14"/>
        <v>22</v>
      </c>
      <c r="H99" s="59">
        <v>13</v>
      </c>
      <c r="I99" s="59">
        <v>9</v>
      </c>
      <c r="J99" s="59">
        <v>0</v>
      </c>
      <c r="K99" s="59">
        <f t="shared" si="16"/>
        <v>259</v>
      </c>
      <c r="L99" s="59">
        <v>143</v>
      </c>
      <c r="M99" s="59">
        <v>116</v>
      </c>
      <c r="N99" s="59">
        <v>0</v>
      </c>
    </row>
    <row r="100" spans="2:14" x14ac:dyDescent="0.3">
      <c r="B100" s="57" t="s">
        <v>379</v>
      </c>
      <c r="C100" s="58">
        <f t="shared" si="18"/>
        <v>192</v>
      </c>
      <c r="D100" s="58">
        <v>130</v>
      </c>
      <c r="E100" s="58">
        <v>62</v>
      </c>
      <c r="F100" s="58">
        <v>0</v>
      </c>
      <c r="G100" s="58">
        <f t="shared" si="14"/>
        <v>158</v>
      </c>
      <c r="H100" s="58">
        <v>90</v>
      </c>
      <c r="I100" s="58">
        <v>68</v>
      </c>
      <c r="J100" s="58">
        <v>0</v>
      </c>
      <c r="K100" s="58">
        <f t="shared" si="16"/>
        <v>2930</v>
      </c>
      <c r="L100" s="58">
        <v>1543</v>
      </c>
      <c r="M100" s="58">
        <v>1385</v>
      </c>
      <c r="N100" s="58">
        <v>2</v>
      </c>
    </row>
    <row r="101" spans="2:14" x14ac:dyDescent="0.3">
      <c r="B101" s="15" t="s">
        <v>380</v>
      </c>
      <c r="C101" s="59">
        <f t="shared" si="18"/>
        <v>0</v>
      </c>
      <c r="D101" s="59">
        <v>0</v>
      </c>
      <c r="E101" s="59">
        <v>0</v>
      </c>
      <c r="F101" s="59">
        <v>0</v>
      </c>
      <c r="G101" s="59">
        <f t="shared" si="14"/>
        <v>0</v>
      </c>
      <c r="H101" s="59">
        <v>0</v>
      </c>
      <c r="I101" s="59">
        <v>0</v>
      </c>
      <c r="J101" s="59">
        <v>0</v>
      </c>
      <c r="K101" s="59">
        <f t="shared" si="16"/>
        <v>8</v>
      </c>
      <c r="L101" s="59">
        <v>6</v>
      </c>
      <c r="M101" s="59">
        <v>2</v>
      </c>
      <c r="N101" s="59">
        <v>0</v>
      </c>
    </row>
    <row r="102" spans="2:14" x14ac:dyDescent="0.3">
      <c r="B102" s="57" t="s">
        <v>381</v>
      </c>
      <c r="C102" s="58">
        <f t="shared" si="18"/>
        <v>6</v>
      </c>
      <c r="D102" s="58">
        <v>4</v>
      </c>
      <c r="E102" s="58">
        <v>2</v>
      </c>
      <c r="F102" s="58">
        <v>0</v>
      </c>
      <c r="G102" s="58">
        <f t="shared" si="14"/>
        <v>16</v>
      </c>
      <c r="H102" s="58">
        <v>7</v>
      </c>
      <c r="I102" s="58">
        <v>9</v>
      </c>
      <c r="J102" s="58">
        <v>0</v>
      </c>
      <c r="K102" s="58">
        <f t="shared" si="16"/>
        <v>63</v>
      </c>
      <c r="L102" s="58">
        <v>37</v>
      </c>
      <c r="M102" s="58">
        <v>26</v>
      </c>
      <c r="N102" s="58">
        <v>0</v>
      </c>
    </row>
    <row r="103" spans="2:14" ht="15.75" customHeight="1" x14ac:dyDescent="0.3">
      <c r="B103" s="15" t="s">
        <v>134</v>
      </c>
      <c r="C103" s="59">
        <f t="shared" si="18"/>
        <v>168</v>
      </c>
      <c r="D103" s="59">
        <v>95</v>
      </c>
      <c r="E103" s="59">
        <v>73</v>
      </c>
      <c r="F103" s="59">
        <v>0</v>
      </c>
      <c r="G103" s="59">
        <f t="shared" si="14"/>
        <v>126</v>
      </c>
      <c r="H103" s="59">
        <v>62</v>
      </c>
      <c r="I103" s="59">
        <v>64</v>
      </c>
      <c r="J103" s="59">
        <v>0</v>
      </c>
      <c r="K103" s="59">
        <f t="shared" si="16"/>
        <v>376</v>
      </c>
      <c r="L103" s="59">
        <v>195</v>
      </c>
      <c r="M103" s="59">
        <v>181</v>
      </c>
      <c r="N103" s="59">
        <v>0</v>
      </c>
    </row>
    <row r="104" spans="2:14" ht="15.75" customHeight="1" x14ac:dyDescent="0.3">
      <c r="B104" s="57" t="s">
        <v>110</v>
      </c>
      <c r="C104" s="58">
        <f t="shared" si="18"/>
        <v>225</v>
      </c>
      <c r="D104" s="58">
        <v>144</v>
      </c>
      <c r="E104" s="58">
        <v>81</v>
      </c>
      <c r="F104" s="58">
        <v>0</v>
      </c>
      <c r="G104" s="58">
        <f t="shared" si="14"/>
        <v>310</v>
      </c>
      <c r="H104" s="58">
        <v>191</v>
      </c>
      <c r="I104" s="58">
        <v>119</v>
      </c>
      <c r="J104" s="58">
        <v>0</v>
      </c>
      <c r="K104" s="58">
        <f t="shared" si="16"/>
        <v>6825</v>
      </c>
      <c r="L104" s="58">
        <v>3765</v>
      </c>
      <c r="M104" s="58">
        <v>3058</v>
      </c>
      <c r="N104" s="58">
        <v>2</v>
      </c>
    </row>
    <row r="105" spans="2:14" s="2" customFormat="1" x14ac:dyDescent="0.3">
      <c r="B105" s="198" t="s">
        <v>170</v>
      </c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</row>
    <row r="106" spans="2:14" s="2" customFormat="1" x14ac:dyDescent="0.3"/>
    <row r="107" spans="2:14" s="2" customFormat="1" x14ac:dyDescent="0.3"/>
    <row r="108" spans="2:14" s="2" customFormat="1" x14ac:dyDescent="0.3"/>
    <row r="109" spans="2:14" s="2" customFormat="1" ht="14.4" customHeight="1" x14ac:dyDescent="0.3"/>
    <row r="110" spans="2:14" s="2" customFormat="1" x14ac:dyDescent="0.3"/>
    <row r="111" spans="2:14" s="2" customFormat="1" x14ac:dyDescent="0.3"/>
    <row r="112" spans="2:14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ht="15" customHeigh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pans="2:14" s="2" customFormat="1" x14ac:dyDescent="0.3"/>
    <row r="354" spans="2:14" s="2" customFormat="1" x14ac:dyDescent="0.3"/>
    <row r="355" spans="2:14" s="2" customFormat="1" x14ac:dyDescent="0.3"/>
    <row r="356" spans="2:14" s="2" customFormat="1" x14ac:dyDescent="0.3"/>
    <row r="357" spans="2:14" s="2" customFormat="1" x14ac:dyDescent="0.3"/>
    <row r="358" spans="2:14" s="2" customFormat="1" x14ac:dyDescent="0.3"/>
    <row r="359" spans="2:14" s="2" customFormat="1" x14ac:dyDescent="0.3"/>
    <row r="360" spans="2:14" s="2" customFormat="1" x14ac:dyDescent="0.3"/>
    <row r="361" spans="2:14" s="2" customFormat="1" x14ac:dyDescent="0.3"/>
    <row r="362" spans="2:14" s="2" customFormat="1" x14ac:dyDescent="0.3"/>
    <row r="363" spans="2:14" x14ac:dyDescent="0.3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</sheetData>
  <mergeCells count="24">
    <mergeCell ref="B25:N25"/>
    <mergeCell ref="K4:N4"/>
    <mergeCell ref="B76:N76"/>
    <mergeCell ref="B80:N80"/>
    <mergeCell ref="B3:N3"/>
    <mergeCell ref="B21:N21"/>
    <mergeCell ref="B4:B5"/>
    <mergeCell ref="C4:F4"/>
    <mergeCell ref="G4:J4"/>
    <mergeCell ref="B26:B27"/>
    <mergeCell ref="B36:N36"/>
    <mergeCell ref="B40:N40"/>
    <mergeCell ref="B41:B42"/>
    <mergeCell ref="C41:F41"/>
    <mergeCell ref="G41:J41"/>
    <mergeCell ref="K41:N41"/>
    <mergeCell ref="C26:F26"/>
    <mergeCell ref="G26:J26"/>
    <mergeCell ref="K26:N26"/>
    <mergeCell ref="B81:B82"/>
    <mergeCell ref="C81:F81"/>
    <mergeCell ref="G81:J81"/>
    <mergeCell ref="K81:N81"/>
    <mergeCell ref="B105:N10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365"/>
  <sheetViews>
    <sheetView workbookViewId="0">
      <selection activeCell="B1" sqref="B1"/>
    </sheetView>
  </sheetViews>
  <sheetFormatPr defaultRowHeight="14.4" x14ac:dyDescent="0.3"/>
  <cols>
    <col min="1" max="1" width="9.109375" style="2"/>
    <col min="2" max="2" width="56.88671875" customWidth="1"/>
    <col min="3" max="3" width="20" bestFit="1" customWidth="1"/>
    <col min="4" max="4" width="20.109375" customWidth="1"/>
    <col min="5" max="5" width="18.88671875" customWidth="1"/>
    <col min="12" max="67" width="9.109375" style="2"/>
  </cols>
  <sheetData>
    <row r="1" spans="2:11" s="2" customFormat="1" x14ac:dyDescent="0.3"/>
    <row r="2" spans="2:11" s="2" customFormat="1" x14ac:dyDescent="0.3"/>
    <row r="3" spans="2:11" ht="34.5" customHeight="1" x14ac:dyDescent="0.3">
      <c r="B3" s="227" t="s">
        <v>303</v>
      </c>
      <c r="C3" s="228"/>
      <c r="D3" s="228"/>
      <c r="E3" s="228"/>
      <c r="F3" s="228"/>
      <c r="G3" s="228"/>
      <c r="H3" s="228"/>
      <c r="I3" s="228"/>
      <c r="J3" s="228"/>
      <c r="K3" s="228"/>
    </row>
    <row r="4" spans="2:11" ht="15.6" customHeight="1" x14ac:dyDescent="0.3">
      <c r="B4" s="216" t="s">
        <v>113</v>
      </c>
      <c r="C4" s="211" t="s">
        <v>146</v>
      </c>
      <c r="D4" s="212"/>
      <c r="E4" s="213"/>
      <c r="F4" s="214" t="s">
        <v>150</v>
      </c>
      <c r="G4" s="214"/>
      <c r="H4" s="214" t="s">
        <v>109</v>
      </c>
      <c r="I4" s="214" t="s">
        <v>171</v>
      </c>
      <c r="J4" s="214"/>
      <c r="K4" s="214" t="s">
        <v>109</v>
      </c>
    </row>
    <row r="5" spans="2:11" ht="16.2" thickBot="1" x14ac:dyDescent="0.35">
      <c r="B5" s="216"/>
      <c r="C5" s="122" t="s">
        <v>1</v>
      </c>
      <c r="D5" s="123" t="s">
        <v>5</v>
      </c>
      <c r="E5" s="124" t="s">
        <v>6</v>
      </c>
      <c r="F5" s="122" t="s">
        <v>1</v>
      </c>
      <c r="G5" s="123" t="s">
        <v>5</v>
      </c>
      <c r="H5" s="124" t="s">
        <v>6</v>
      </c>
      <c r="I5" s="122" t="s">
        <v>1</v>
      </c>
      <c r="J5" s="123" t="s">
        <v>5</v>
      </c>
      <c r="K5" s="124" t="s">
        <v>6</v>
      </c>
    </row>
    <row r="6" spans="2:11" ht="15.6" x14ac:dyDescent="0.3">
      <c r="B6" s="7" t="s">
        <v>138</v>
      </c>
      <c r="C6" s="107">
        <v>20730</v>
      </c>
      <c r="D6" s="107">
        <v>18939</v>
      </c>
      <c r="E6" s="107">
        <v>1791</v>
      </c>
      <c r="F6" s="107">
        <v>22719</v>
      </c>
      <c r="G6" s="107">
        <v>20770</v>
      </c>
      <c r="H6" s="107">
        <v>1949</v>
      </c>
      <c r="I6" s="107">
        <v>25061</v>
      </c>
      <c r="J6" s="107">
        <v>22700</v>
      </c>
      <c r="K6" s="107">
        <v>2361</v>
      </c>
    </row>
    <row r="7" spans="2:11" ht="15.6" x14ac:dyDescent="0.3">
      <c r="B7" s="112" t="s">
        <v>90</v>
      </c>
      <c r="C7" s="109">
        <v>6117</v>
      </c>
      <c r="D7" s="109">
        <v>4988</v>
      </c>
      <c r="E7" s="109">
        <v>1129</v>
      </c>
      <c r="F7" s="109">
        <v>6332</v>
      </c>
      <c r="G7" s="109">
        <v>5223</v>
      </c>
      <c r="H7" s="109">
        <v>1109</v>
      </c>
      <c r="I7" s="109">
        <v>6009</v>
      </c>
      <c r="J7" s="109">
        <v>5051</v>
      </c>
      <c r="K7" s="109">
        <v>958</v>
      </c>
    </row>
    <row r="8" spans="2:11" ht="15.6" x14ac:dyDescent="0.3">
      <c r="B8" s="113" t="s">
        <v>91</v>
      </c>
      <c r="C8" s="111">
        <v>14613</v>
      </c>
      <c r="D8" s="111">
        <v>13951</v>
      </c>
      <c r="E8" s="111">
        <v>662</v>
      </c>
      <c r="F8" s="111">
        <v>16387</v>
      </c>
      <c r="G8" s="111">
        <v>15547</v>
      </c>
      <c r="H8" s="111">
        <v>840</v>
      </c>
      <c r="I8" s="111">
        <v>19052</v>
      </c>
      <c r="J8" s="111">
        <v>17649</v>
      </c>
      <c r="K8" s="111">
        <v>1403</v>
      </c>
    </row>
    <row r="9" spans="2:11" x14ac:dyDescent="0.3">
      <c r="B9" s="221" t="s">
        <v>156</v>
      </c>
      <c r="C9" s="222"/>
      <c r="D9" s="222"/>
      <c r="E9" s="222"/>
      <c r="F9" s="222"/>
      <c r="G9" s="222"/>
      <c r="H9" s="222"/>
      <c r="I9" s="222"/>
      <c r="J9" s="222"/>
      <c r="K9" s="222"/>
    </row>
    <row r="10" spans="2:11" x14ac:dyDescent="0.3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2:11" x14ac:dyDescent="0.3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2:11" s="2" customFormat="1" ht="30.75" customHeight="1" x14ac:dyDescent="0.3">
      <c r="B12" s="210" t="s">
        <v>322</v>
      </c>
      <c r="C12" s="210"/>
      <c r="D12" s="210"/>
      <c r="E12" s="210"/>
      <c r="F12" s="210"/>
      <c r="G12" s="210"/>
      <c r="H12" s="210"/>
      <c r="I12" s="210"/>
      <c r="J12" s="210"/>
      <c r="K12" s="210"/>
    </row>
    <row r="13" spans="2:11" s="2" customFormat="1" ht="15.75" customHeight="1" x14ac:dyDescent="0.3">
      <c r="B13" s="207" t="s">
        <v>323</v>
      </c>
      <c r="C13" s="208">
        <v>2020</v>
      </c>
      <c r="D13" s="208"/>
      <c r="E13" s="208" t="s">
        <v>324</v>
      </c>
      <c r="F13" s="208">
        <v>2021</v>
      </c>
      <c r="G13" s="208"/>
      <c r="H13" s="208" t="s">
        <v>109</v>
      </c>
      <c r="I13" s="208">
        <v>2022</v>
      </c>
      <c r="J13" s="208"/>
      <c r="K13" s="208" t="s">
        <v>109</v>
      </c>
    </row>
    <row r="14" spans="2:11" s="2" customFormat="1" ht="16.2" thickBot="1" x14ac:dyDescent="0.35">
      <c r="B14" s="207"/>
      <c r="C14" s="122" t="s">
        <v>1</v>
      </c>
      <c r="D14" s="123" t="s">
        <v>5</v>
      </c>
      <c r="E14" s="124" t="s">
        <v>6</v>
      </c>
      <c r="F14" s="122" t="s">
        <v>1</v>
      </c>
      <c r="G14" s="123" t="s">
        <v>5</v>
      </c>
      <c r="H14" s="124" t="s">
        <v>6</v>
      </c>
      <c r="I14" s="122" t="s">
        <v>1</v>
      </c>
      <c r="J14" s="130" t="s">
        <v>5</v>
      </c>
      <c r="K14" s="130" t="s">
        <v>6</v>
      </c>
    </row>
    <row r="15" spans="2:11" s="2" customFormat="1" ht="15.6" x14ac:dyDescent="0.3">
      <c r="B15" s="118" t="s">
        <v>1</v>
      </c>
      <c r="C15" s="131">
        <v>20730</v>
      </c>
      <c r="D15" s="131">
        <v>18939</v>
      </c>
      <c r="E15" s="131">
        <v>1791</v>
      </c>
      <c r="F15" s="131">
        <v>22719</v>
      </c>
      <c r="G15" s="131">
        <v>20770</v>
      </c>
      <c r="H15" s="131">
        <v>1949</v>
      </c>
      <c r="I15" s="131">
        <v>25061</v>
      </c>
      <c r="J15" s="131">
        <v>22700</v>
      </c>
      <c r="K15" s="131">
        <v>2361</v>
      </c>
    </row>
    <row r="16" spans="2:11" s="2" customFormat="1" ht="15.6" x14ac:dyDescent="0.3">
      <c r="B16" s="132" t="s">
        <v>325</v>
      </c>
      <c r="C16" s="133">
        <v>5934</v>
      </c>
      <c r="D16" s="133">
        <v>5800</v>
      </c>
      <c r="E16" s="133">
        <v>134</v>
      </c>
      <c r="F16" s="133">
        <v>7278</v>
      </c>
      <c r="G16" s="133">
        <v>7114</v>
      </c>
      <c r="H16" s="133">
        <v>164</v>
      </c>
      <c r="I16" s="133">
        <v>8940</v>
      </c>
      <c r="J16" s="133">
        <v>8603</v>
      </c>
      <c r="K16" s="133">
        <v>337</v>
      </c>
    </row>
    <row r="17" spans="2:11" s="2" customFormat="1" ht="15.6" x14ac:dyDescent="0.3">
      <c r="B17" s="134" t="s">
        <v>326</v>
      </c>
      <c r="C17" s="135">
        <v>6104</v>
      </c>
      <c r="D17" s="135">
        <v>6041</v>
      </c>
      <c r="E17" s="135">
        <v>63</v>
      </c>
      <c r="F17" s="135">
        <v>6676</v>
      </c>
      <c r="G17" s="135">
        <v>6596</v>
      </c>
      <c r="H17" s="135">
        <v>80</v>
      </c>
      <c r="I17" s="135">
        <v>6654</v>
      </c>
      <c r="J17" s="135">
        <v>6546</v>
      </c>
      <c r="K17" s="135">
        <v>108</v>
      </c>
    </row>
    <row r="18" spans="2:11" s="2" customFormat="1" ht="15.6" x14ac:dyDescent="0.3">
      <c r="B18" s="132" t="s">
        <v>295</v>
      </c>
      <c r="C18" s="133">
        <v>3567</v>
      </c>
      <c r="D18" s="133">
        <v>3131</v>
      </c>
      <c r="E18" s="133">
        <v>436</v>
      </c>
      <c r="F18" s="133">
        <v>3453</v>
      </c>
      <c r="G18" s="133">
        <v>2943</v>
      </c>
      <c r="H18" s="133">
        <v>510</v>
      </c>
      <c r="I18" s="133">
        <v>3086</v>
      </c>
      <c r="J18" s="133">
        <v>2705</v>
      </c>
      <c r="K18" s="133">
        <v>381</v>
      </c>
    </row>
    <row r="19" spans="2:11" s="2" customFormat="1" ht="15.6" x14ac:dyDescent="0.3">
      <c r="B19" s="134" t="s">
        <v>115</v>
      </c>
      <c r="C19" s="135">
        <v>1630</v>
      </c>
      <c r="D19" s="135">
        <v>1257</v>
      </c>
      <c r="E19" s="135">
        <v>373</v>
      </c>
      <c r="F19" s="135">
        <v>1959</v>
      </c>
      <c r="G19" s="135">
        <v>1504</v>
      </c>
      <c r="H19" s="135">
        <v>455</v>
      </c>
      <c r="I19" s="135">
        <v>2338</v>
      </c>
      <c r="J19" s="135">
        <v>1790</v>
      </c>
      <c r="K19" s="135">
        <v>548</v>
      </c>
    </row>
    <row r="20" spans="2:11" s="2" customFormat="1" ht="15.6" x14ac:dyDescent="0.3">
      <c r="B20" s="132" t="s">
        <v>294</v>
      </c>
      <c r="C20" s="133">
        <v>1135</v>
      </c>
      <c r="D20" s="133">
        <v>852</v>
      </c>
      <c r="E20" s="133">
        <v>283</v>
      </c>
      <c r="F20" s="133">
        <v>1177</v>
      </c>
      <c r="G20" s="133">
        <v>1007</v>
      </c>
      <c r="H20" s="133">
        <v>170</v>
      </c>
      <c r="I20" s="133">
        <v>863</v>
      </c>
      <c r="J20" s="133">
        <v>804</v>
      </c>
      <c r="K20" s="133">
        <v>59</v>
      </c>
    </row>
    <row r="21" spans="2:11" s="2" customFormat="1" ht="15.6" x14ac:dyDescent="0.3">
      <c r="B21" s="134" t="s">
        <v>327</v>
      </c>
      <c r="C21" s="135">
        <v>524</v>
      </c>
      <c r="D21" s="135">
        <v>455</v>
      </c>
      <c r="E21" s="135">
        <v>69</v>
      </c>
      <c r="F21" s="135">
        <v>430</v>
      </c>
      <c r="G21" s="135">
        <v>263</v>
      </c>
      <c r="H21" s="135">
        <v>167</v>
      </c>
      <c r="I21" s="135">
        <v>823</v>
      </c>
      <c r="J21" s="135">
        <v>466</v>
      </c>
      <c r="K21" s="135">
        <v>357</v>
      </c>
    </row>
    <row r="22" spans="2:11" s="2" customFormat="1" ht="15.6" x14ac:dyDescent="0.3">
      <c r="B22" s="132" t="s">
        <v>328</v>
      </c>
      <c r="C22" s="133">
        <v>446</v>
      </c>
      <c r="D22" s="133">
        <v>418</v>
      </c>
      <c r="E22" s="133">
        <v>28</v>
      </c>
      <c r="F22" s="133">
        <v>296</v>
      </c>
      <c r="G22" s="133">
        <v>274</v>
      </c>
      <c r="H22" s="133">
        <v>22</v>
      </c>
      <c r="I22" s="133">
        <v>533</v>
      </c>
      <c r="J22" s="133">
        <v>497</v>
      </c>
      <c r="K22" s="133">
        <v>36</v>
      </c>
    </row>
    <row r="23" spans="2:11" s="2" customFormat="1" ht="15.6" x14ac:dyDescent="0.3">
      <c r="B23" s="134" t="s">
        <v>329</v>
      </c>
      <c r="C23" s="135">
        <v>526</v>
      </c>
      <c r="D23" s="135">
        <v>336</v>
      </c>
      <c r="E23" s="135">
        <v>190</v>
      </c>
      <c r="F23" s="135">
        <v>362</v>
      </c>
      <c r="G23" s="135">
        <v>217</v>
      </c>
      <c r="H23" s="135">
        <v>145</v>
      </c>
      <c r="I23" s="135">
        <v>320</v>
      </c>
      <c r="J23" s="135">
        <v>178</v>
      </c>
      <c r="K23" s="135">
        <v>142</v>
      </c>
    </row>
    <row r="24" spans="2:11" s="2" customFormat="1" ht="15.6" x14ac:dyDescent="0.3">
      <c r="B24" s="132" t="s">
        <v>330</v>
      </c>
      <c r="C24" s="133">
        <v>173</v>
      </c>
      <c r="D24" s="133">
        <v>120</v>
      </c>
      <c r="E24" s="133">
        <v>53</v>
      </c>
      <c r="F24" s="133">
        <v>151</v>
      </c>
      <c r="G24" s="133">
        <v>99</v>
      </c>
      <c r="H24" s="133">
        <v>52</v>
      </c>
      <c r="I24" s="133">
        <v>226</v>
      </c>
      <c r="J24" s="133">
        <v>151</v>
      </c>
      <c r="K24" s="133">
        <v>75</v>
      </c>
    </row>
    <row r="25" spans="2:11" s="2" customFormat="1" ht="15.6" x14ac:dyDescent="0.3">
      <c r="B25" s="134" t="s">
        <v>331</v>
      </c>
      <c r="C25" s="135">
        <v>165</v>
      </c>
      <c r="D25" s="135">
        <v>140</v>
      </c>
      <c r="E25" s="135">
        <v>25</v>
      </c>
      <c r="F25" s="135">
        <v>173</v>
      </c>
      <c r="G25" s="135">
        <v>143</v>
      </c>
      <c r="H25" s="135">
        <v>30</v>
      </c>
      <c r="I25" s="135">
        <v>179</v>
      </c>
      <c r="J25" s="135">
        <v>143</v>
      </c>
      <c r="K25" s="135">
        <v>36</v>
      </c>
    </row>
    <row r="26" spans="2:11" s="2" customFormat="1" ht="15.6" x14ac:dyDescent="0.3">
      <c r="B26" s="132" t="s">
        <v>332</v>
      </c>
      <c r="C26" s="133">
        <v>526</v>
      </c>
      <c r="D26" s="133">
        <v>389</v>
      </c>
      <c r="E26" s="133">
        <v>137</v>
      </c>
      <c r="F26" s="133">
        <v>764</v>
      </c>
      <c r="G26" s="133">
        <v>610</v>
      </c>
      <c r="H26" s="133">
        <v>154</v>
      </c>
      <c r="I26" s="133">
        <v>1099</v>
      </c>
      <c r="J26" s="133">
        <v>817</v>
      </c>
      <c r="K26" s="133">
        <v>282</v>
      </c>
    </row>
    <row r="27" spans="2:11" x14ac:dyDescent="0.3">
      <c r="B27" s="215" t="s">
        <v>156</v>
      </c>
      <c r="C27" s="215"/>
      <c r="D27" s="215"/>
      <c r="E27" s="215"/>
      <c r="F27" s="215"/>
      <c r="G27" s="215"/>
      <c r="H27" s="215"/>
      <c r="I27" s="215"/>
      <c r="J27" s="215"/>
      <c r="K27" s="215"/>
    </row>
    <row r="28" spans="2:11" s="2" customFormat="1" x14ac:dyDescent="0.3"/>
    <row r="29" spans="2:11" s="2" customFormat="1" x14ac:dyDescent="0.3"/>
    <row r="30" spans="2:11" s="2" customFormat="1" ht="15.6" x14ac:dyDescent="0.3">
      <c r="B30" s="227" t="s">
        <v>304</v>
      </c>
      <c r="C30" s="228"/>
      <c r="D30" s="228"/>
      <c r="E30" s="228"/>
      <c r="F30" s="228"/>
      <c r="G30" s="228"/>
      <c r="H30" s="228"/>
      <c r="I30" s="228"/>
      <c r="J30" s="228"/>
      <c r="K30" s="228"/>
    </row>
    <row r="31" spans="2:11" s="2" customFormat="1" ht="15.6" x14ac:dyDescent="0.3">
      <c r="B31" s="216" t="s">
        <v>88</v>
      </c>
      <c r="C31" s="211" t="s">
        <v>146</v>
      </c>
      <c r="D31" s="212"/>
      <c r="E31" s="213"/>
      <c r="F31" s="214" t="s">
        <v>150</v>
      </c>
      <c r="G31" s="214"/>
      <c r="H31" s="214" t="s">
        <v>109</v>
      </c>
      <c r="I31" s="214" t="s">
        <v>171</v>
      </c>
      <c r="J31" s="214"/>
      <c r="K31" s="214" t="s">
        <v>109</v>
      </c>
    </row>
    <row r="32" spans="2:11" ht="15.75" customHeight="1" thickBot="1" x14ac:dyDescent="0.35">
      <c r="B32" s="216"/>
      <c r="C32" s="122" t="s">
        <v>1</v>
      </c>
      <c r="D32" s="123" t="s">
        <v>5</v>
      </c>
      <c r="E32" s="124" t="s">
        <v>6</v>
      </c>
      <c r="F32" s="122" t="s">
        <v>1</v>
      </c>
      <c r="G32" s="123" t="s">
        <v>5</v>
      </c>
      <c r="H32" s="124" t="s">
        <v>6</v>
      </c>
      <c r="I32" s="122" t="s">
        <v>1</v>
      </c>
      <c r="J32" s="123" t="s">
        <v>5</v>
      </c>
      <c r="K32" s="124" t="s">
        <v>6</v>
      </c>
    </row>
    <row r="33" spans="2:30" ht="15.75" customHeight="1" x14ac:dyDescent="0.3">
      <c r="B33" s="7" t="s">
        <v>138</v>
      </c>
      <c r="C33" s="107">
        <v>20730</v>
      </c>
      <c r="D33" s="107">
        <v>18939</v>
      </c>
      <c r="E33" s="107">
        <v>1791</v>
      </c>
      <c r="F33" s="107">
        <v>22719</v>
      </c>
      <c r="G33" s="107">
        <v>20770</v>
      </c>
      <c r="H33" s="107">
        <v>1949</v>
      </c>
      <c r="I33" s="107">
        <v>25061</v>
      </c>
      <c r="J33" s="107">
        <v>22700</v>
      </c>
      <c r="K33" s="107">
        <v>2361</v>
      </c>
    </row>
    <row r="34" spans="2:30" ht="15.6" x14ac:dyDescent="0.3">
      <c r="B34" s="108" t="s">
        <v>288</v>
      </c>
      <c r="C34" s="109">
        <v>2458</v>
      </c>
      <c r="D34" s="109">
        <v>2406</v>
      </c>
      <c r="E34" s="109">
        <v>52</v>
      </c>
      <c r="F34" s="109">
        <v>2428</v>
      </c>
      <c r="G34" s="109">
        <v>2357</v>
      </c>
      <c r="H34" s="109">
        <v>71</v>
      </c>
      <c r="I34" s="109">
        <v>2653</v>
      </c>
      <c r="J34" s="109">
        <v>2568</v>
      </c>
      <c r="K34" s="109">
        <v>85</v>
      </c>
    </row>
    <row r="35" spans="2:30" ht="15.6" x14ac:dyDescent="0.3">
      <c r="B35" s="110" t="s">
        <v>239</v>
      </c>
      <c r="C35" s="111">
        <v>1756</v>
      </c>
      <c r="D35" s="111">
        <v>1562</v>
      </c>
      <c r="E35" s="111">
        <v>194</v>
      </c>
      <c r="F35" s="111">
        <v>1957</v>
      </c>
      <c r="G35" s="111">
        <v>1696</v>
      </c>
      <c r="H35" s="111">
        <v>261</v>
      </c>
      <c r="I35" s="111">
        <v>2144</v>
      </c>
      <c r="J35" s="111">
        <v>1838</v>
      </c>
      <c r="K35" s="111">
        <v>306</v>
      </c>
    </row>
    <row r="36" spans="2:30" ht="15.6" x14ac:dyDescent="0.3">
      <c r="B36" s="108" t="s">
        <v>236</v>
      </c>
      <c r="C36" s="109">
        <v>1520</v>
      </c>
      <c r="D36" s="109">
        <v>1262</v>
      </c>
      <c r="E36" s="109">
        <v>258</v>
      </c>
      <c r="F36" s="109">
        <v>1665</v>
      </c>
      <c r="G36" s="109">
        <v>1482</v>
      </c>
      <c r="H36" s="109">
        <v>183</v>
      </c>
      <c r="I36" s="109">
        <v>1669</v>
      </c>
      <c r="J36" s="109">
        <v>1451</v>
      </c>
      <c r="K36" s="109">
        <v>218</v>
      </c>
      <c r="N36" s="4"/>
    </row>
    <row r="37" spans="2:30" ht="15.6" x14ac:dyDescent="0.3">
      <c r="B37" s="110" t="s">
        <v>289</v>
      </c>
      <c r="C37" s="111">
        <v>956</v>
      </c>
      <c r="D37" s="111">
        <v>908</v>
      </c>
      <c r="E37" s="111">
        <v>48</v>
      </c>
      <c r="F37" s="111">
        <v>1251</v>
      </c>
      <c r="G37" s="111">
        <v>1192</v>
      </c>
      <c r="H37" s="111">
        <v>59</v>
      </c>
      <c r="I37" s="111">
        <v>1640</v>
      </c>
      <c r="J37" s="111">
        <v>1557</v>
      </c>
      <c r="K37" s="111">
        <v>83</v>
      </c>
    </row>
    <row r="38" spans="2:30" ht="15.6" x14ac:dyDescent="0.3">
      <c r="B38" s="108" t="s">
        <v>290</v>
      </c>
      <c r="C38" s="109">
        <v>1297</v>
      </c>
      <c r="D38" s="109">
        <v>1069</v>
      </c>
      <c r="E38" s="109">
        <v>228</v>
      </c>
      <c r="F38" s="109">
        <v>1247</v>
      </c>
      <c r="G38" s="109">
        <v>1037</v>
      </c>
      <c r="H38" s="109">
        <v>210</v>
      </c>
      <c r="I38" s="109">
        <v>1429</v>
      </c>
      <c r="J38" s="109">
        <v>1154</v>
      </c>
      <c r="K38" s="109">
        <v>275</v>
      </c>
    </row>
    <row r="39" spans="2:30" ht="15.6" x14ac:dyDescent="0.3">
      <c r="B39" s="110" t="s">
        <v>291</v>
      </c>
      <c r="C39" s="111">
        <v>1220</v>
      </c>
      <c r="D39" s="111">
        <v>1160</v>
      </c>
      <c r="E39" s="111">
        <v>60</v>
      </c>
      <c r="F39" s="111">
        <v>1085</v>
      </c>
      <c r="G39" s="111">
        <v>1032</v>
      </c>
      <c r="H39" s="111">
        <v>53</v>
      </c>
      <c r="I39" s="111">
        <v>1409</v>
      </c>
      <c r="J39" s="111">
        <v>1314</v>
      </c>
      <c r="K39" s="111">
        <v>95</v>
      </c>
    </row>
    <row r="40" spans="2:30" ht="15.6" x14ac:dyDescent="0.3">
      <c r="B40" s="108" t="s">
        <v>233</v>
      </c>
      <c r="C40" s="109">
        <v>846</v>
      </c>
      <c r="D40" s="109">
        <v>784</v>
      </c>
      <c r="E40" s="109">
        <v>62</v>
      </c>
      <c r="F40" s="109">
        <v>1011</v>
      </c>
      <c r="G40" s="109">
        <v>943</v>
      </c>
      <c r="H40" s="109">
        <v>68</v>
      </c>
      <c r="I40" s="109">
        <v>1110</v>
      </c>
      <c r="J40" s="109">
        <v>1027</v>
      </c>
      <c r="K40" s="109">
        <v>83</v>
      </c>
    </row>
    <row r="41" spans="2:30" ht="15.6" x14ac:dyDescent="0.3">
      <c r="B41" s="110" t="s">
        <v>237</v>
      </c>
      <c r="C41" s="111">
        <v>963</v>
      </c>
      <c r="D41" s="111">
        <v>847</v>
      </c>
      <c r="E41" s="111">
        <v>116</v>
      </c>
      <c r="F41" s="111">
        <v>893</v>
      </c>
      <c r="G41" s="111">
        <v>782</v>
      </c>
      <c r="H41" s="111">
        <v>111</v>
      </c>
      <c r="I41" s="111">
        <v>998</v>
      </c>
      <c r="J41" s="111">
        <v>868</v>
      </c>
      <c r="K41" s="111">
        <v>130</v>
      </c>
    </row>
    <row r="42" spans="2:30" ht="15.6" x14ac:dyDescent="0.3">
      <c r="B42" s="108" t="s">
        <v>292</v>
      </c>
      <c r="C42" s="109">
        <v>644</v>
      </c>
      <c r="D42" s="109">
        <v>454</v>
      </c>
      <c r="E42" s="109">
        <v>190</v>
      </c>
      <c r="F42" s="109">
        <v>695</v>
      </c>
      <c r="G42" s="109">
        <v>537</v>
      </c>
      <c r="H42" s="109">
        <v>158</v>
      </c>
      <c r="I42" s="109">
        <v>882</v>
      </c>
      <c r="J42" s="109">
        <v>767</v>
      </c>
      <c r="K42" s="109">
        <v>115</v>
      </c>
    </row>
    <row r="43" spans="2:30" ht="15.6" x14ac:dyDescent="0.3">
      <c r="B43" s="110" t="s">
        <v>293</v>
      </c>
      <c r="C43" s="111">
        <v>948</v>
      </c>
      <c r="D43" s="111">
        <v>929</v>
      </c>
      <c r="E43" s="111">
        <v>19</v>
      </c>
      <c r="F43" s="111">
        <v>771</v>
      </c>
      <c r="G43" s="111">
        <v>751</v>
      </c>
      <c r="H43" s="111">
        <v>20</v>
      </c>
      <c r="I43" s="111">
        <v>841</v>
      </c>
      <c r="J43" s="111">
        <v>809</v>
      </c>
      <c r="K43" s="111">
        <v>32</v>
      </c>
    </row>
    <row r="44" spans="2:30" ht="15.6" x14ac:dyDescent="0.3">
      <c r="B44" s="108" t="s">
        <v>47</v>
      </c>
      <c r="C44" s="109">
        <v>8122</v>
      </c>
      <c r="D44" s="109">
        <v>7558</v>
      </c>
      <c r="E44" s="109">
        <v>564</v>
      </c>
      <c r="F44" s="109">
        <v>9716</v>
      </c>
      <c r="G44" s="109">
        <v>8961</v>
      </c>
      <c r="H44" s="109">
        <v>755</v>
      </c>
      <c r="I44" s="109">
        <v>10286</v>
      </c>
      <c r="J44" s="109">
        <v>9347</v>
      </c>
      <c r="K44" s="109">
        <v>939</v>
      </c>
    </row>
    <row r="45" spans="2:30" x14ac:dyDescent="0.3">
      <c r="B45" s="221" t="s">
        <v>156</v>
      </c>
      <c r="C45" s="222"/>
      <c r="D45" s="222"/>
      <c r="E45" s="222"/>
      <c r="F45" s="222"/>
      <c r="G45" s="222"/>
      <c r="H45" s="222"/>
      <c r="I45" s="222"/>
      <c r="J45" s="222"/>
      <c r="K45" s="222"/>
    </row>
    <row r="46" spans="2:30" s="2" customFormat="1" x14ac:dyDescent="0.3">
      <c r="B46" s="125"/>
      <c r="C46" s="125"/>
      <c r="D46" s="125"/>
      <c r="E46" s="125"/>
      <c r="F46" s="125"/>
      <c r="G46" s="125"/>
      <c r="H46" s="125"/>
      <c r="I46" s="125"/>
      <c r="J46" s="125"/>
      <c r="K46" s="125"/>
    </row>
    <row r="47" spans="2:30" s="2" customFormat="1" x14ac:dyDescent="0.3">
      <c r="B47" s="125"/>
      <c r="C47" s="125"/>
      <c r="D47" s="125"/>
      <c r="E47" s="125"/>
      <c r="F47" s="125"/>
      <c r="G47" s="125"/>
      <c r="H47" s="125"/>
      <c r="I47" s="125"/>
      <c r="J47" s="125"/>
      <c r="K47" s="125"/>
    </row>
    <row r="48" spans="2:30" ht="15.6" customHeight="1" x14ac:dyDescent="0.3">
      <c r="B48" s="219" t="s">
        <v>333</v>
      </c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</row>
    <row r="49" spans="2:30" ht="15" customHeight="1" x14ac:dyDescent="0.3">
      <c r="B49" s="217" t="s">
        <v>7</v>
      </c>
      <c r="C49" s="223" t="s">
        <v>334</v>
      </c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</row>
    <row r="50" spans="2:30" ht="50.25" customHeight="1" thickBot="1" x14ac:dyDescent="0.35">
      <c r="B50" s="218"/>
      <c r="C50" s="122" t="s">
        <v>1</v>
      </c>
      <c r="D50" s="140" t="s">
        <v>335</v>
      </c>
      <c r="E50" s="140" t="s">
        <v>336</v>
      </c>
      <c r="F50" s="123" t="s">
        <v>337</v>
      </c>
      <c r="G50" s="123" t="s">
        <v>338</v>
      </c>
      <c r="H50" s="123" t="s">
        <v>115</v>
      </c>
      <c r="I50" s="123" t="s">
        <v>325</v>
      </c>
      <c r="J50" s="123" t="s">
        <v>328</v>
      </c>
      <c r="K50" s="123" t="s">
        <v>327</v>
      </c>
      <c r="L50" s="123" t="s">
        <v>326</v>
      </c>
      <c r="M50" s="123" t="s">
        <v>339</v>
      </c>
      <c r="N50" s="123" t="s">
        <v>340</v>
      </c>
      <c r="O50" s="123" t="s">
        <v>341</v>
      </c>
      <c r="P50" s="123" t="s">
        <v>294</v>
      </c>
      <c r="Q50" s="123" t="s">
        <v>342</v>
      </c>
      <c r="R50" s="123" t="s">
        <v>331</v>
      </c>
      <c r="S50" s="123" t="s">
        <v>329</v>
      </c>
      <c r="T50" s="123" t="s">
        <v>343</v>
      </c>
      <c r="U50" s="123" t="s">
        <v>344</v>
      </c>
      <c r="V50" s="123" t="s">
        <v>345</v>
      </c>
      <c r="W50" s="123" t="s">
        <v>330</v>
      </c>
      <c r="X50" s="123" t="s">
        <v>346</v>
      </c>
      <c r="Y50" s="123" t="s">
        <v>116</v>
      </c>
      <c r="Z50" s="123" t="s">
        <v>117</v>
      </c>
      <c r="AA50" s="123" t="s">
        <v>347</v>
      </c>
      <c r="AB50" s="123" t="s">
        <v>295</v>
      </c>
      <c r="AC50" s="123" t="s">
        <v>348</v>
      </c>
      <c r="AD50" s="123" t="s">
        <v>349</v>
      </c>
    </row>
    <row r="51" spans="2:30" ht="15.6" x14ac:dyDescent="0.3">
      <c r="B51" s="136" t="s">
        <v>1</v>
      </c>
      <c r="C51" s="137">
        <f>SUM(D51:AD51)</f>
        <v>25061</v>
      </c>
      <c r="D51" s="137">
        <v>13</v>
      </c>
      <c r="E51" s="137">
        <v>17</v>
      </c>
      <c r="F51" s="137">
        <v>144</v>
      </c>
      <c r="G51" s="137">
        <v>74</v>
      </c>
      <c r="H51" s="137">
        <v>2338</v>
      </c>
      <c r="I51" s="137">
        <v>8940</v>
      </c>
      <c r="J51" s="137">
        <v>533</v>
      </c>
      <c r="K51" s="137">
        <v>823</v>
      </c>
      <c r="L51" s="137">
        <v>6654</v>
      </c>
      <c r="M51" s="137">
        <v>66</v>
      </c>
      <c r="N51" s="137">
        <v>12</v>
      </c>
      <c r="O51" s="137">
        <v>5</v>
      </c>
      <c r="P51" s="137">
        <v>863</v>
      </c>
      <c r="Q51" s="137">
        <v>21</v>
      </c>
      <c r="R51" s="137">
        <v>179</v>
      </c>
      <c r="S51" s="137">
        <v>320</v>
      </c>
      <c r="T51" s="137">
        <v>61</v>
      </c>
      <c r="U51" s="137">
        <v>100</v>
      </c>
      <c r="V51" s="137">
        <v>7</v>
      </c>
      <c r="W51" s="137">
        <v>226</v>
      </c>
      <c r="X51" s="137">
        <v>82</v>
      </c>
      <c r="Y51" s="137">
        <v>175</v>
      </c>
      <c r="Z51" s="137">
        <v>46</v>
      </c>
      <c r="AA51" s="137">
        <v>20</v>
      </c>
      <c r="AB51" s="137">
        <v>3086</v>
      </c>
      <c r="AC51" s="137">
        <v>153</v>
      </c>
      <c r="AD51" s="137">
        <v>103</v>
      </c>
    </row>
    <row r="52" spans="2:30" ht="15.6" x14ac:dyDescent="0.3">
      <c r="B52" s="110" t="s">
        <v>288</v>
      </c>
      <c r="C52" s="135">
        <f>SUM(D52:AD52)</f>
        <v>2653</v>
      </c>
      <c r="D52" s="135">
        <v>0</v>
      </c>
      <c r="E52" s="135">
        <v>0</v>
      </c>
      <c r="F52" s="135">
        <v>0</v>
      </c>
      <c r="G52" s="135">
        <v>0</v>
      </c>
      <c r="H52" s="138">
        <v>31</v>
      </c>
      <c r="I52" s="138">
        <v>102</v>
      </c>
      <c r="J52" s="138">
        <v>1</v>
      </c>
      <c r="K52" s="138">
        <v>2</v>
      </c>
      <c r="L52" s="138">
        <v>2133</v>
      </c>
      <c r="M52" s="138">
        <v>0</v>
      </c>
      <c r="N52" s="138">
        <v>0</v>
      </c>
      <c r="O52" s="138">
        <v>0</v>
      </c>
      <c r="P52" s="138">
        <v>5</v>
      </c>
      <c r="Q52" s="138">
        <v>0</v>
      </c>
      <c r="R52" s="138">
        <v>0</v>
      </c>
      <c r="S52" s="138">
        <v>9</v>
      </c>
      <c r="T52" s="138">
        <v>0</v>
      </c>
      <c r="U52" s="138">
        <v>0</v>
      </c>
      <c r="V52" s="138">
        <v>0</v>
      </c>
      <c r="W52" s="138">
        <v>0</v>
      </c>
      <c r="X52" s="138">
        <v>0</v>
      </c>
      <c r="Y52" s="138">
        <v>0</v>
      </c>
      <c r="Z52" s="138">
        <v>0</v>
      </c>
      <c r="AA52" s="138">
        <v>0</v>
      </c>
      <c r="AB52" s="138">
        <v>370</v>
      </c>
      <c r="AC52" s="138">
        <v>0</v>
      </c>
      <c r="AD52" s="138">
        <v>0</v>
      </c>
    </row>
    <row r="53" spans="2:30" ht="15.6" x14ac:dyDescent="0.3">
      <c r="B53" s="108" t="s">
        <v>239</v>
      </c>
      <c r="C53" s="133">
        <f t="shared" ref="C53:C62" si="0">SUM(D53:AD53)</f>
        <v>2144</v>
      </c>
      <c r="D53" s="133">
        <v>7</v>
      </c>
      <c r="E53" s="133">
        <v>0</v>
      </c>
      <c r="F53" s="133">
        <v>0</v>
      </c>
      <c r="G53" s="133">
        <v>1</v>
      </c>
      <c r="H53" s="139">
        <v>764</v>
      </c>
      <c r="I53" s="139">
        <v>724</v>
      </c>
      <c r="J53" s="139">
        <v>55</v>
      </c>
      <c r="K53" s="139">
        <v>6</v>
      </c>
      <c r="L53" s="139">
        <v>42</v>
      </c>
      <c r="M53" s="139">
        <v>1</v>
      </c>
      <c r="N53" s="139">
        <v>0</v>
      </c>
      <c r="O53" s="139">
        <v>0</v>
      </c>
      <c r="P53" s="139">
        <v>142</v>
      </c>
      <c r="Q53" s="139">
        <v>7</v>
      </c>
      <c r="R53" s="139">
        <v>14</v>
      </c>
      <c r="S53" s="139">
        <v>4</v>
      </c>
      <c r="T53" s="139">
        <v>0</v>
      </c>
      <c r="U53" s="139">
        <v>0</v>
      </c>
      <c r="V53" s="139">
        <v>0</v>
      </c>
      <c r="W53" s="139">
        <v>57</v>
      </c>
      <c r="X53" s="139">
        <v>11</v>
      </c>
      <c r="Y53" s="139">
        <v>4</v>
      </c>
      <c r="Z53" s="139">
        <v>1</v>
      </c>
      <c r="AA53" s="139">
        <v>0</v>
      </c>
      <c r="AB53" s="139">
        <v>302</v>
      </c>
      <c r="AC53" s="139">
        <v>2</v>
      </c>
      <c r="AD53" s="139">
        <v>0</v>
      </c>
    </row>
    <row r="54" spans="2:30" ht="15.6" x14ac:dyDescent="0.3">
      <c r="B54" s="110" t="s">
        <v>236</v>
      </c>
      <c r="C54" s="135">
        <f t="shared" si="0"/>
        <v>1669</v>
      </c>
      <c r="D54" s="135">
        <v>1</v>
      </c>
      <c r="E54" s="135">
        <v>13</v>
      </c>
      <c r="F54" s="135">
        <v>24</v>
      </c>
      <c r="G54" s="135">
        <v>10</v>
      </c>
      <c r="H54" s="138">
        <v>113</v>
      </c>
      <c r="I54" s="138">
        <v>746</v>
      </c>
      <c r="J54" s="138">
        <v>49</v>
      </c>
      <c r="K54" s="138">
        <v>0</v>
      </c>
      <c r="L54" s="138">
        <v>188</v>
      </c>
      <c r="M54" s="138">
        <v>9</v>
      </c>
      <c r="N54" s="138">
        <v>0</v>
      </c>
      <c r="O54" s="138">
        <v>0</v>
      </c>
      <c r="P54" s="138">
        <v>32</v>
      </c>
      <c r="Q54" s="138">
        <v>2</v>
      </c>
      <c r="R54" s="138">
        <v>15</v>
      </c>
      <c r="S54" s="138">
        <v>95</v>
      </c>
      <c r="T54" s="138">
        <v>8</v>
      </c>
      <c r="U54" s="138">
        <v>12</v>
      </c>
      <c r="V54" s="138">
        <v>4</v>
      </c>
      <c r="W54" s="138">
        <v>5</v>
      </c>
      <c r="X54" s="138">
        <v>2</v>
      </c>
      <c r="Y54" s="138">
        <v>34</v>
      </c>
      <c r="Z54" s="138">
        <v>2</v>
      </c>
      <c r="AA54" s="138">
        <v>3</v>
      </c>
      <c r="AB54" s="138">
        <v>249</v>
      </c>
      <c r="AC54" s="138">
        <v>27</v>
      </c>
      <c r="AD54" s="138">
        <v>26</v>
      </c>
    </row>
    <row r="55" spans="2:30" ht="15.6" x14ac:dyDescent="0.3">
      <c r="B55" s="108" t="s">
        <v>289</v>
      </c>
      <c r="C55" s="133">
        <f t="shared" si="0"/>
        <v>1640</v>
      </c>
      <c r="D55" s="133">
        <v>1</v>
      </c>
      <c r="E55" s="133">
        <v>0</v>
      </c>
      <c r="F55" s="133">
        <v>12</v>
      </c>
      <c r="G55" s="133">
        <v>0</v>
      </c>
      <c r="H55" s="139">
        <v>72</v>
      </c>
      <c r="I55" s="139">
        <v>680</v>
      </c>
      <c r="J55" s="139">
        <v>21</v>
      </c>
      <c r="K55" s="139">
        <v>11</v>
      </c>
      <c r="L55" s="139">
        <v>664</v>
      </c>
      <c r="M55" s="139">
        <v>8</v>
      </c>
      <c r="N55" s="139">
        <v>0</v>
      </c>
      <c r="O55" s="139">
        <v>0</v>
      </c>
      <c r="P55" s="139">
        <v>8</v>
      </c>
      <c r="Q55" s="139">
        <v>0</v>
      </c>
      <c r="R55" s="139">
        <v>6</v>
      </c>
      <c r="S55" s="139">
        <v>1</v>
      </c>
      <c r="T55" s="139">
        <v>3</v>
      </c>
      <c r="U55" s="139">
        <v>4</v>
      </c>
      <c r="V55" s="139">
        <v>0</v>
      </c>
      <c r="W55" s="139">
        <v>4</v>
      </c>
      <c r="X55" s="139">
        <v>3</v>
      </c>
      <c r="Y55" s="139">
        <v>0</v>
      </c>
      <c r="Z55" s="139">
        <v>2</v>
      </c>
      <c r="AA55" s="139">
        <v>1</v>
      </c>
      <c r="AB55" s="139">
        <v>128</v>
      </c>
      <c r="AC55" s="139">
        <v>8</v>
      </c>
      <c r="AD55" s="139">
        <v>3</v>
      </c>
    </row>
    <row r="56" spans="2:30" ht="15.6" x14ac:dyDescent="0.3">
      <c r="B56" s="110" t="s">
        <v>290</v>
      </c>
      <c r="C56" s="135">
        <f t="shared" si="0"/>
        <v>1429</v>
      </c>
      <c r="D56" s="135">
        <v>0</v>
      </c>
      <c r="E56" s="135">
        <v>0</v>
      </c>
      <c r="F56" s="135">
        <v>8</v>
      </c>
      <c r="G56" s="135">
        <v>0</v>
      </c>
      <c r="H56" s="138">
        <v>77</v>
      </c>
      <c r="I56" s="138">
        <v>538</v>
      </c>
      <c r="J56" s="138">
        <v>3</v>
      </c>
      <c r="K56" s="138">
        <v>438</v>
      </c>
      <c r="L56" s="138">
        <v>116</v>
      </c>
      <c r="M56" s="138">
        <v>0</v>
      </c>
      <c r="N56" s="138">
        <v>0</v>
      </c>
      <c r="O56" s="138">
        <v>0</v>
      </c>
      <c r="P56" s="138">
        <v>24</v>
      </c>
      <c r="Q56" s="138">
        <v>5</v>
      </c>
      <c r="R56" s="138">
        <v>32</v>
      </c>
      <c r="S56" s="138">
        <v>16</v>
      </c>
      <c r="T56" s="138">
        <v>21</v>
      </c>
      <c r="U56" s="138">
        <v>5</v>
      </c>
      <c r="V56" s="138">
        <v>0</v>
      </c>
      <c r="W56" s="138">
        <v>10</v>
      </c>
      <c r="X56" s="138">
        <v>5</v>
      </c>
      <c r="Y56" s="138">
        <v>0</v>
      </c>
      <c r="Z56" s="138">
        <v>4</v>
      </c>
      <c r="AA56" s="138">
        <v>0</v>
      </c>
      <c r="AB56" s="138">
        <v>98</v>
      </c>
      <c r="AC56" s="138">
        <v>13</v>
      </c>
      <c r="AD56" s="138">
        <v>16</v>
      </c>
    </row>
    <row r="57" spans="2:30" ht="15.6" x14ac:dyDescent="0.3">
      <c r="B57" s="108" t="s">
        <v>291</v>
      </c>
      <c r="C57" s="133">
        <f t="shared" si="0"/>
        <v>1409</v>
      </c>
      <c r="D57" s="133">
        <v>0</v>
      </c>
      <c r="E57" s="133">
        <v>0</v>
      </c>
      <c r="F57" s="133">
        <v>1</v>
      </c>
      <c r="G57" s="133">
        <v>0</v>
      </c>
      <c r="H57" s="139">
        <v>112</v>
      </c>
      <c r="I57" s="139">
        <v>387</v>
      </c>
      <c r="J57" s="139">
        <v>99</v>
      </c>
      <c r="K57" s="139">
        <v>10</v>
      </c>
      <c r="L57" s="139">
        <v>567</v>
      </c>
      <c r="M57" s="139">
        <v>0</v>
      </c>
      <c r="N57" s="139">
        <v>0</v>
      </c>
      <c r="O57" s="139">
        <v>0</v>
      </c>
      <c r="P57" s="139">
        <v>16</v>
      </c>
      <c r="Q57" s="139">
        <v>2</v>
      </c>
      <c r="R57" s="139">
        <v>4</v>
      </c>
      <c r="S57" s="139">
        <v>20</v>
      </c>
      <c r="T57" s="139">
        <v>0</v>
      </c>
      <c r="U57" s="139">
        <v>2</v>
      </c>
      <c r="V57" s="139">
        <v>0</v>
      </c>
      <c r="W57" s="139">
        <v>4</v>
      </c>
      <c r="X57" s="139">
        <v>4</v>
      </c>
      <c r="Y57" s="139">
        <v>2</v>
      </c>
      <c r="Z57" s="139">
        <v>3</v>
      </c>
      <c r="AA57" s="139">
        <v>0</v>
      </c>
      <c r="AB57" s="139">
        <v>176</v>
      </c>
      <c r="AC57" s="139">
        <v>0</v>
      </c>
      <c r="AD57" s="139">
        <v>0</v>
      </c>
    </row>
    <row r="58" spans="2:30" ht="15.6" x14ac:dyDescent="0.3">
      <c r="B58" s="110" t="s">
        <v>233</v>
      </c>
      <c r="C58" s="135">
        <f t="shared" si="0"/>
        <v>1110</v>
      </c>
      <c r="D58" s="135">
        <v>0</v>
      </c>
      <c r="E58" s="135">
        <v>0</v>
      </c>
      <c r="F58" s="135">
        <v>10</v>
      </c>
      <c r="G58" s="135">
        <v>0</v>
      </c>
      <c r="H58" s="138">
        <v>59</v>
      </c>
      <c r="I58" s="138">
        <v>824</v>
      </c>
      <c r="J58" s="138">
        <v>13</v>
      </c>
      <c r="K58" s="138">
        <v>27</v>
      </c>
      <c r="L58" s="138">
        <v>6</v>
      </c>
      <c r="M58" s="138">
        <v>1</v>
      </c>
      <c r="N58" s="138">
        <v>12</v>
      </c>
      <c r="O58" s="138">
        <v>2</v>
      </c>
      <c r="P58" s="138">
        <v>18</v>
      </c>
      <c r="Q58" s="138">
        <v>0</v>
      </c>
      <c r="R58" s="138">
        <v>14</v>
      </c>
      <c r="S58" s="138">
        <v>3</v>
      </c>
      <c r="T58" s="138">
        <v>1</v>
      </c>
      <c r="U58" s="138">
        <v>4</v>
      </c>
      <c r="V58" s="138">
        <v>0</v>
      </c>
      <c r="W58" s="138">
        <v>22</v>
      </c>
      <c r="X58" s="138">
        <v>7</v>
      </c>
      <c r="Y58" s="138">
        <v>1</v>
      </c>
      <c r="Z58" s="138">
        <v>0</v>
      </c>
      <c r="AA58" s="138">
        <v>0</v>
      </c>
      <c r="AB58" s="138">
        <v>54</v>
      </c>
      <c r="AC58" s="138">
        <v>23</v>
      </c>
      <c r="AD58" s="138">
        <v>9</v>
      </c>
    </row>
    <row r="59" spans="2:30" ht="15.6" x14ac:dyDescent="0.3">
      <c r="B59" s="108" t="s">
        <v>237</v>
      </c>
      <c r="C59" s="133">
        <f t="shared" si="0"/>
        <v>998</v>
      </c>
      <c r="D59" s="133">
        <v>0</v>
      </c>
      <c r="E59" s="133">
        <v>0</v>
      </c>
      <c r="F59" s="133">
        <v>13</v>
      </c>
      <c r="G59" s="133">
        <v>0</v>
      </c>
      <c r="H59" s="139">
        <v>112</v>
      </c>
      <c r="I59" s="139">
        <v>374</v>
      </c>
      <c r="J59" s="139">
        <v>8</v>
      </c>
      <c r="K59" s="139">
        <v>4</v>
      </c>
      <c r="L59" s="139">
        <v>91</v>
      </c>
      <c r="M59" s="139">
        <v>47</v>
      </c>
      <c r="N59" s="139">
        <v>0</v>
      </c>
      <c r="O59" s="139">
        <v>0</v>
      </c>
      <c r="P59" s="139">
        <v>71</v>
      </c>
      <c r="Q59" s="139">
        <v>0</v>
      </c>
      <c r="R59" s="139">
        <v>30</v>
      </c>
      <c r="S59" s="139">
        <v>5</v>
      </c>
      <c r="T59" s="139">
        <v>3</v>
      </c>
      <c r="U59" s="139">
        <v>1</v>
      </c>
      <c r="V59" s="139">
        <v>0</v>
      </c>
      <c r="W59" s="139">
        <v>13</v>
      </c>
      <c r="X59" s="139">
        <v>4</v>
      </c>
      <c r="Y59" s="139">
        <v>2</v>
      </c>
      <c r="Z59" s="139">
        <v>2</v>
      </c>
      <c r="AA59" s="139">
        <v>4</v>
      </c>
      <c r="AB59" s="139">
        <v>172</v>
      </c>
      <c r="AC59" s="139">
        <v>25</v>
      </c>
      <c r="AD59" s="139">
        <v>17</v>
      </c>
    </row>
    <row r="60" spans="2:30" ht="15.6" x14ac:dyDescent="0.3">
      <c r="B60" s="110" t="s">
        <v>292</v>
      </c>
      <c r="C60" s="135">
        <f t="shared" si="0"/>
        <v>882</v>
      </c>
      <c r="D60" s="135">
        <v>0</v>
      </c>
      <c r="E60" s="135">
        <v>0</v>
      </c>
      <c r="F60" s="135">
        <v>1</v>
      </c>
      <c r="G60" s="135">
        <v>1</v>
      </c>
      <c r="H60" s="138">
        <v>90</v>
      </c>
      <c r="I60" s="138">
        <v>519</v>
      </c>
      <c r="J60" s="138">
        <v>41</v>
      </c>
      <c r="K60" s="138">
        <v>7</v>
      </c>
      <c r="L60" s="138">
        <v>70</v>
      </c>
      <c r="M60" s="138">
        <v>0</v>
      </c>
      <c r="N60" s="138">
        <v>0</v>
      </c>
      <c r="O60" s="138">
        <v>0</v>
      </c>
      <c r="P60" s="138">
        <v>23</v>
      </c>
      <c r="Q60" s="138">
        <v>0</v>
      </c>
      <c r="R60" s="138">
        <v>1</v>
      </c>
      <c r="S60" s="138">
        <v>20</v>
      </c>
      <c r="T60" s="138">
        <v>2</v>
      </c>
      <c r="U60" s="138">
        <v>9</v>
      </c>
      <c r="V60" s="138">
        <v>0</v>
      </c>
      <c r="W60" s="138">
        <v>6</v>
      </c>
      <c r="X60" s="138">
        <v>1</v>
      </c>
      <c r="Y60" s="138">
        <v>2</v>
      </c>
      <c r="Z60" s="138">
        <v>1</v>
      </c>
      <c r="AA60" s="138">
        <v>0</v>
      </c>
      <c r="AB60" s="138">
        <v>85</v>
      </c>
      <c r="AC60" s="138">
        <v>3</v>
      </c>
      <c r="AD60" s="138">
        <v>0</v>
      </c>
    </row>
    <row r="61" spans="2:30" ht="15.6" x14ac:dyDescent="0.3">
      <c r="B61" s="108" t="s">
        <v>293</v>
      </c>
      <c r="C61" s="133">
        <f t="shared" si="0"/>
        <v>841</v>
      </c>
      <c r="D61" s="133">
        <v>0</v>
      </c>
      <c r="E61" s="133">
        <v>0</v>
      </c>
      <c r="F61" s="133">
        <v>0</v>
      </c>
      <c r="G61" s="133">
        <v>3</v>
      </c>
      <c r="H61" s="139">
        <v>131</v>
      </c>
      <c r="I61" s="139">
        <v>308</v>
      </c>
      <c r="J61" s="139">
        <v>28</v>
      </c>
      <c r="K61" s="139">
        <v>0</v>
      </c>
      <c r="L61" s="139">
        <v>1</v>
      </c>
      <c r="M61" s="139">
        <v>0</v>
      </c>
      <c r="N61" s="139">
        <v>0</v>
      </c>
      <c r="O61" s="139">
        <v>0</v>
      </c>
      <c r="P61" s="139">
        <v>228</v>
      </c>
      <c r="Q61" s="139">
        <v>0</v>
      </c>
      <c r="R61" s="139">
        <v>0</v>
      </c>
      <c r="S61" s="139">
        <v>1</v>
      </c>
      <c r="T61" s="139">
        <v>1</v>
      </c>
      <c r="U61" s="139">
        <v>1</v>
      </c>
      <c r="V61" s="139">
        <v>0</v>
      </c>
      <c r="W61" s="139">
        <v>17</v>
      </c>
      <c r="X61" s="139">
        <v>0</v>
      </c>
      <c r="Y61" s="139">
        <v>6</v>
      </c>
      <c r="Z61" s="139">
        <v>0</v>
      </c>
      <c r="AA61" s="139">
        <v>0</v>
      </c>
      <c r="AB61" s="139">
        <v>115</v>
      </c>
      <c r="AC61" s="139">
        <v>1</v>
      </c>
      <c r="AD61" s="139">
        <v>0</v>
      </c>
    </row>
    <row r="62" spans="2:30" ht="15.6" x14ac:dyDescent="0.3">
      <c r="B62" s="110" t="s">
        <v>47</v>
      </c>
      <c r="C62" s="135">
        <f t="shared" si="0"/>
        <v>10286</v>
      </c>
      <c r="D62" s="135">
        <v>4</v>
      </c>
      <c r="E62" s="135">
        <v>4</v>
      </c>
      <c r="F62" s="135">
        <v>75</v>
      </c>
      <c r="G62" s="135">
        <v>59</v>
      </c>
      <c r="H62" s="135">
        <v>777</v>
      </c>
      <c r="I62" s="135">
        <v>3738</v>
      </c>
      <c r="J62" s="135">
        <v>215</v>
      </c>
      <c r="K62" s="135">
        <v>318</v>
      </c>
      <c r="L62" s="135">
        <v>2776</v>
      </c>
      <c r="M62" s="135">
        <v>0</v>
      </c>
      <c r="N62" s="135">
        <v>0</v>
      </c>
      <c r="O62" s="135">
        <v>3</v>
      </c>
      <c r="P62" s="135">
        <v>296</v>
      </c>
      <c r="Q62" s="135">
        <v>5</v>
      </c>
      <c r="R62" s="135">
        <v>63</v>
      </c>
      <c r="S62" s="135">
        <v>146</v>
      </c>
      <c r="T62" s="135">
        <v>22</v>
      </c>
      <c r="U62" s="135">
        <v>62</v>
      </c>
      <c r="V62" s="135">
        <v>3</v>
      </c>
      <c r="W62" s="135">
        <v>88</v>
      </c>
      <c r="X62" s="135">
        <v>45</v>
      </c>
      <c r="Y62" s="135">
        <v>124</v>
      </c>
      <c r="Z62" s="135">
        <v>31</v>
      </c>
      <c r="AA62" s="135">
        <v>12</v>
      </c>
      <c r="AB62" s="135">
        <v>1337</v>
      </c>
      <c r="AC62" s="135">
        <v>51</v>
      </c>
      <c r="AD62" s="135">
        <v>32</v>
      </c>
    </row>
    <row r="63" spans="2:30" ht="14.4" customHeight="1" x14ac:dyDescent="0.3">
      <c r="B63" s="221" t="s">
        <v>156</v>
      </c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</row>
    <row r="64" spans="2:30" s="2" customFormat="1" x14ac:dyDescent="0.3"/>
    <row r="65" spans="2:11" s="2" customFormat="1" x14ac:dyDescent="0.3"/>
    <row r="66" spans="2:11" s="2" customFormat="1" x14ac:dyDescent="0.3"/>
    <row r="67" spans="2:11" s="2" customFormat="1" ht="15.6" x14ac:dyDescent="0.3">
      <c r="B67" s="227" t="s">
        <v>305</v>
      </c>
      <c r="C67" s="228"/>
      <c r="D67" s="228"/>
      <c r="E67" s="228"/>
      <c r="F67" s="228"/>
      <c r="G67" s="228"/>
      <c r="H67" s="228"/>
      <c r="I67" s="228"/>
      <c r="J67" s="228"/>
      <c r="K67" s="228"/>
    </row>
    <row r="68" spans="2:11" s="2" customFormat="1" ht="15.6" x14ac:dyDescent="0.3">
      <c r="B68" s="216" t="s">
        <v>111</v>
      </c>
      <c r="C68" s="211" t="s">
        <v>146</v>
      </c>
      <c r="D68" s="212"/>
      <c r="E68" s="213"/>
      <c r="F68" s="214" t="s">
        <v>150</v>
      </c>
      <c r="G68" s="214"/>
      <c r="H68" s="214" t="s">
        <v>109</v>
      </c>
      <c r="I68" s="214" t="s">
        <v>171</v>
      </c>
      <c r="J68" s="214"/>
      <c r="K68" s="214" t="s">
        <v>109</v>
      </c>
    </row>
    <row r="69" spans="2:11" ht="15.75" customHeight="1" thickBot="1" x14ac:dyDescent="0.35">
      <c r="B69" s="216"/>
      <c r="C69" s="122" t="s">
        <v>1</v>
      </c>
      <c r="D69" s="123" t="s">
        <v>5</v>
      </c>
      <c r="E69" s="124" t="s">
        <v>6</v>
      </c>
      <c r="F69" s="122" t="s">
        <v>1</v>
      </c>
      <c r="G69" s="123" t="s">
        <v>5</v>
      </c>
      <c r="H69" s="124" t="s">
        <v>6</v>
      </c>
      <c r="I69" s="122" t="s">
        <v>1</v>
      </c>
      <c r="J69" s="123" t="s">
        <v>5</v>
      </c>
      <c r="K69" s="124" t="s">
        <v>6</v>
      </c>
    </row>
    <row r="70" spans="2:11" ht="15.75" customHeight="1" x14ac:dyDescent="0.3">
      <c r="B70" s="7" t="s">
        <v>138</v>
      </c>
      <c r="C70" s="107">
        <v>20730</v>
      </c>
      <c r="D70" s="107">
        <v>18939</v>
      </c>
      <c r="E70" s="107">
        <v>1791</v>
      </c>
      <c r="F70" s="107">
        <v>22719</v>
      </c>
      <c r="G70" s="107">
        <v>20770</v>
      </c>
      <c r="H70" s="107">
        <v>1949</v>
      </c>
      <c r="I70" s="107">
        <v>25061</v>
      </c>
      <c r="J70" s="107">
        <v>22700</v>
      </c>
      <c r="K70" s="107">
        <v>2361</v>
      </c>
    </row>
    <row r="71" spans="2:11" ht="15.6" x14ac:dyDescent="0.3">
      <c r="B71" s="112" t="s">
        <v>74</v>
      </c>
      <c r="C71" s="109">
        <v>117</v>
      </c>
      <c r="D71" s="109">
        <v>108</v>
      </c>
      <c r="E71" s="109">
        <v>9</v>
      </c>
      <c r="F71" s="109">
        <v>50</v>
      </c>
      <c r="G71" s="109">
        <v>45</v>
      </c>
      <c r="H71" s="109">
        <v>5</v>
      </c>
      <c r="I71" s="109">
        <v>94</v>
      </c>
      <c r="J71" s="109">
        <v>80</v>
      </c>
      <c r="K71" s="109">
        <v>14</v>
      </c>
    </row>
    <row r="72" spans="2:11" ht="15.6" x14ac:dyDescent="0.3">
      <c r="B72" s="113" t="s">
        <v>75</v>
      </c>
      <c r="C72" s="111">
        <v>6787</v>
      </c>
      <c r="D72" s="111">
        <v>5951</v>
      </c>
      <c r="E72" s="111">
        <v>836</v>
      </c>
      <c r="F72" s="111">
        <v>6972</v>
      </c>
      <c r="G72" s="111">
        <v>6052</v>
      </c>
      <c r="H72" s="111">
        <v>920</v>
      </c>
      <c r="I72" s="111">
        <v>8132</v>
      </c>
      <c r="J72" s="111">
        <v>6831</v>
      </c>
      <c r="K72" s="111">
        <v>1301</v>
      </c>
    </row>
    <row r="73" spans="2:11" ht="15.6" x14ac:dyDescent="0.3">
      <c r="B73" s="112" t="s">
        <v>76</v>
      </c>
      <c r="C73" s="109">
        <v>9225</v>
      </c>
      <c r="D73" s="109">
        <v>8497</v>
      </c>
      <c r="E73" s="109">
        <v>728</v>
      </c>
      <c r="F73" s="109">
        <v>10577</v>
      </c>
      <c r="G73" s="109">
        <v>9816</v>
      </c>
      <c r="H73" s="109">
        <v>761</v>
      </c>
      <c r="I73" s="109">
        <v>11123</v>
      </c>
      <c r="J73" s="109">
        <v>10414</v>
      </c>
      <c r="K73" s="109">
        <v>709</v>
      </c>
    </row>
    <row r="74" spans="2:11" ht="15.6" x14ac:dyDescent="0.3">
      <c r="B74" s="113" t="s">
        <v>77</v>
      </c>
      <c r="C74" s="111">
        <v>4294</v>
      </c>
      <c r="D74" s="111">
        <v>4112</v>
      </c>
      <c r="E74" s="111">
        <v>182</v>
      </c>
      <c r="F74" s="111">
        <v>4777</v>
      </c>
      <c r="G74" s="111">
        <v>4558</v>
      </c>
      <c r="H74" s="111">
        <v>219</v>
      </c>
      <c r="I74" s="111">
        <v>5360</v>
      </c>
      <c r="J74" s="111">
        <v>5089</v>
      </c>
      <c r="K74" s="111">
        <v>271</v>
      </c>
    </row>
    <row r="75" spans="2:11" ht="15.6" x14ac:dyDescent="0.3">
      <c r="B75" s="112" t="s">
        <v>78</v>
      </c>
      <c r="C75" s="109">
        <v>292</v>
      </c>
      <c r="D75" s="109">
        <v>261</v>
      </c>
      <c r="E75" s="109">
        <v>31</v>
      </c>
      <c r="F75" s="109">
        <v>311</v>
      </c>
      <c r="G75" s="109">
        <v>271</v>
      </c>
      <c r="H75" s="109">
        <v>40</v>
      </c>
      <c r="I75" s="109">
        <v>337</v>
      </c>
      <c r="J75" s="109">
        <v>275</v>
      </c>
      <c r="K75" s="109">
        <v>62</v>
      </c>
    </row>
    <row r="76" spans="2:11" ht="15.6" x14ac:dyDescent="0.3">
      <c r="B76" s="113" t="s">
        <v>8</v>
      </c>
      <c r="C76" s="111">
        <v>15</v>
      </c>
      <c r="D76" s="111">
        <v>10</v>
      </c>
      <c r="E76" s="111">
        <v>5</v>
      </c>
      <c r="F76" s="111">
        <v>32</v>
      </c>
      <c r="G76" s="111">
        <v>28</v>
      </c>
      <c r="H76" s="111">
        <v>4</v>
      </c>
      <c r="I76" s="111">
        <v>15</v>
      </c>
      <c r="J76" s="111">
        <v>11</v>
      </c>
      <c r="K76" s="111">
        <v>4</v>
      </c>
    </row>
    <row r="77" spans="2:11" x14ac:dyDescent="0.3">
      <c r="B77" s="221" t="s">
        <v>156</v>
      </c>
      <c r="C77" s="222"/>
      <c r="D77" s="222"/>
      <c r="E77" s="222"/>
      <c r="F77" s="222"/>
      <c r="G77" s="222"/>
      <c r="H77" s="222"/>
      <c r="I77" s="222"/>
      <c r="J77" s="222"/>
      <c r="K77" s="222"/>
    </row>
    <row r="78" spans="2:11" x14ac:dyDescent="0.3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ht="15" customHeight="1" x14ac:dyDescent="0.3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s="2" customFormat="1" x14ac:dyDescent="0.3"/>
    <row r="81" spans="2:11" s="2" customFormat="1" ht="15.6" x14ac:dyDescent="0.3">
      <c r="B81" s="227" t="s">
        <v>306</v>
      </c>
      <c r="C81" s="228"/>
      <c r="D81" s="228"/>
      <c r="E81" s="228"/>
      <c r="F81" s="228"/>
      <c r="G81" s="228"/>
      <c r="H81" s="228"/>
      <c r="I81" s="228"/>
      <c r="J81" s="228"/>
      <c r="K81" s="228"/>
    </row>
    <row r="82" spans="2:11" s="2" customFormat="1" ht="15.6" x14ac:dyDescent="0.3">
      <c r="B82" s="216" t="s">
        <v>50</v>
      </c>
      <c r="C82" s="211" t="s">
        <v>146</v>
      </c>
      <c r="D82" s="212"/>
      <c r="E82" s="213"/>
      <c r="F82" s="214" t="s">
        <v>150</v>
      </c>
      <c r="G82" s="214"/>
      <c r="H82" s="214" t="s">
        <v>109</v>
      </c>
      <c r="I82" s="214" t="s">
        <v>171</v>
      </c>
      <c r="J82" s="214"/>
      <c r="K82" s="214" t="s">
        <v>109</v>
      </c>
    </row>
    <row r="83" spans="2:11" ht="15.75" customHeight="1" thickBot="1" x14ac:dyDescent="0.35">
      <c r="B83" s="216"/>
      <c r="C83" s="122" t="s">
        <v>1</v>
      </c>
      <c r="D83" s="123" t="s">
        <v>5</v>
      </c>
      <c r="E83" s="124" t="s">
        <v>6</v>
      </c>
      <c r="F83" s="122" t="s">
        <v>1</v>
      </c>
      <c r="G83" s="123" t="s">
        <v>5</v>
      </c>
      <c r="H83" s="124" t="s">
        <v>6</v>
      </c>
      <c r="I83" s="122" t="s">
        <v>1</v>
      </c>
      <c r="J83" s="123" t="s">
        <v>5</v>
      </c>
      <c r="K83" s="124" t="s">
        <v>6</v>
      </c>
    </row>
    <row r="84" spans="2:11" ht="15.75" customHeight="1" x14ac:dyDescent="0.3">
      <c r="B84" s="7" t="s">
        <v>138</v>
      </c>
      <c r="C84" s="107">
        <v>20730</v>
      </c>
      <c r="D84" s="107">
        <v>18939</v>
      </c>
      <c r="E84" s="107">
        <v>1791</v>
      </c>
      <c r="F84" s="107">
        <v>22719</v>
      </c>
      <c r="G84" s="107">
        <v>20770</v>
      </c>
      <c r="H84" s="107">
        <v>1949</v>
      </c>
      <c r="I84" s="107">
        <v>25061</v>
      </c>
      <c r="J84" s="107">
        <v>22700</v>
      </c>
      <c r="K84" s="107">
        <v>2361</v>
      </c>
    </row>
    <row r="85" spans="2:11" ht="15.6" x14ac:dyDescent="0.3">
      <c r="B85" s="112" t="s">
        <v>51</v>
      </c>
      <c r="C85" s="109">
        <v>0</v>
      </c>
      <c r="D85" s="109">
        <v>0</v>
      </c>
      <c r="E85" s="109">
        <v>0</v>
      </c>
      <c r="F85" s="109">
        <v>2</v>
      </c>
      <c r="G85" s="109">
        <v>2</v>
      </c>
      <c r="H85" s="109">
        <v>0</v>
      </c>
      <c r="I85" s="109">
        <v>5</v>
      </c>
      <c r="J85" s="109">
        <v>5</v>
      </c>
      <c r="K85" s="109">
        <v>0</v>
      </c>
    </row>
    <row r="86" spans="2:11" ht="15.6" x14ac:dyDescent="0.3">
      <c r="B86" s="113" t="s">
        <v>95</v>
      </c>
      <c r="C86" s="111">
        <v>10</v>
      </c>
      <c r="D86" s="111">
        <v>9</v>
      </c>
      <c r="E86" s="111">
        <v>1</v>
      </c>
      <c r="F86" s="111">
        <v>9</v>
      </c>
      <c r="G86" s="111">
        <v>6</v>
      </c>
      <c r="H86" s="111">
        <v>3</v>
      </c>
      <c r="I86" s="111">
        <v>18</v>
      </c>
      <c r="J86" s="111">
        <v>18</v>
      </c>
      <c r="K86" s="111">
        <v>0</v>
      </c>
    </row>
    <row r="87" spans="2:11" ht="15.6" x14ac:dyDescent="0.3">
      <c r="B87" s="112" t="s">
        <v>136</v>
      </c>
      <c r="C87" s="109">
        <v>91</v>
      </c>
      <c r="D87" s="109">
        <v>70</v>
      </c>
      <c r="E87" s="109">
        <v>21</v>
      </c>
      <c r="F87" s="109">
        <v>122</v>
      </c>
      <c r="G87" s="109">
        <v>112</v>
      </c>
      <c r="H87" s="109">
        <v>10</v>
      </c>
      <c r="I87" s="109">
        <v>189</v>
      </c>
      <c r="J87" s="109">
        <v>172</v>
      </c>
      <c r="K87" s="109">
        <v>17</v>
      </c>
    </row>
    <row r="88" spans="2:11" ht="15.6" x14ac:dyDescent="0.3">
      <c r="B88" s="113" t="s">
        <v>137</v>
      </c>
      <c r="C88" s="111">
        <v>5666</v>
      </c>
      <c r="D88" s="111">
        <v>5365</v>
      </c>
      <c r="E88" s="111">
        <v>301</v>
      </c>
      <c r="F88" s="111">
        <v>6727</v>
      </c>
      <c r="G88" s="111">
        <v>6283</v>
      </c>
      <c r="H88" s="111">
        <v>444</v>
      </c>
      <c r="I88" s="111">
        <v>8411</v>
      </c>
      <c r="J88" s="111">
        <v>7816</v>
      </c>
      <c r="K88" s="111">
        <v>595</v>
      </c>
    </row>
    <row r="89" spans="2:11" ht="15.6" x14ac:dyDescent="0.3">
      <c r="B89" s="112" t="s">
        <v>119</v>
      </c>
      <c r="C89" s="109">
        <v>12707</v>
      </c>
      <c r="D89" s="109">
        <v>11883</v>
      </c>
      <c r="E89" s="109">
        <v>824</v>
      </c>
      <c r="F89" s="109">
        <v>13618</v>
      </c>
      <c r="G89" s="109">
        <v>12657</v>
      </c>
      <c r="H89" s="109">
        <v>961</v>
      </c>
      <c r="I89" s="109">
        <v>14076</v>
      </c>
      <c r="J89" s="109">
        <v>12759</v>
      </c>
      <c r="K89" s="109">
        <v>1317</v>
      </c>
    </row>
    <row r="90" spans="2:11" ht="15.6" x14ac:dyDescent="0.3">
      <c r="B90" s="113" t="s">
        <v>120</v>
      </c>
      <c r="C90" s="111">
        <v>544</v>
      </c>
      <c r="D90" s="111">
        <v>342</v>
      </c>
      <c r="E90" s="111">
        <v>202</v>
      </c>
      <c r="F90" s="111">
        <v>476</v>
      </c>
      <c r="G90" s="111">
        <v>362</v>
      </c>
      <c r="H90" s="111">
        <v>114</v>
      </c>
      <c r="I90" s="111">
        <v>505</v>
      </c>
      <c r="J90" s="111">
        <v>432</v>
      </c>
      <c r="K90" s="111">
        <v>73</v>
      </c>
    </row>
    <row r="91" spans="2:11" ht="15.6" x14ac:dyDescent="0.3">
      <c r="B91" s="112" t="s">
        <v>96</v>
      </c>
      <c r="C91" s="109">
        <v>1411</v>
      </c>
      <c r="D91" s="109">
        <v>1048</v>
      </c>
      <c r="E91" s="109">
        <v>363</v>
      </c>
      <c r="F91" s="109">
        <v>1459</v>
      </c>
      <c r="G91" s="109">
        <v>1112</v>
      </c>
      <c r="H91" s="109">
        <v>347</v>
      </c>
      <c r="I91" s="109">
        <v>1600</v>
      </c>
      <c r="J91" s="109">
        <v>1290</v>
      </c>
      <c r="K91" s="109">
        <v>310</v>
      </c>
    </row>
    <row r="92" spans="2:11" ht="15.6" x14ac:dyDescent="0.3">
      <c r="B92" s="113" t="s">
        <v>97</v>
      </c>
      <c r="C92" s="111">
        <v>301</v>
      </c>
      <c r="D92" s="111">
        <v>222</v>
      </c>
      <c r="E92" s="111">
        <v>79</v>
      </c>
      <c r="F92" s="111">
        <v>306</v>
      </c>
      <c r="G92" s="111">
        <v>236</v>
      </c>
      <c r="H92" s="111">
        <v>70</v>
      </c>
      <c r="I92" s="111">
        <v>257</v>
      </c>
      <c r="J92" s="111">
        <v>208</v>
      </c>
      <c r="K92" s="111">
        <v>49</v>
      </c>
    </row>
    <row r="93" spans="2:11" x14ac:dyDescent="0.3">
      <c r="B93" s="221" t="s">
        <v>156</v>
      </c>
      <c r="C93" s="222"/>
      <c r="D93" s="222"/>
      <c r="E93" s="222"/>
      <c r="F93" s="222"/>
      <c r="G93" s="222"/>
      <c r="H93" s="222"/>
      <c r="I93" s="222"/>
      <c r="J93" s="222"/>
      <c r="K93" s="222"/>
    </row>
    <row r="94" spans="2:11" ht="15" customHeight="1" x14ac:dyDescent="0.3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" customHeight="1" x14ac:dyDescent="0.3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s="2" customFormat="1" x14ac:dyDescent="0.3"/>
    <row r="97" spans="2:11" s="2" customFormat="1" ht="15.6" x14ac:dyDescent="0.3">
      <c r="B97" s="227" t="s">
        <v>307</v>
      </c>
      <c r="C97" s="228"/>
      <c r="D97" s="228"/>
      <c r="E97" s="228"/>
      <c r="F97" s="228"/>
      <c r="G97" s="228"/>
      <c r="H97" s="228"/>
      <c r="I97" s="228"/>
      <c r="J97" s="228"/>
      <c r="K97" s="228"/>
    </row>
    <row r="98" spans="2:11" s="2" customFormat="1" ht="15.6" x14ac:dyDescent="0.3">
      <c r="B98" s="216" t="s">
        <v>112</v>
      </c>
      <c r="C98" s="211" t="s">
        <v>146</v>
      </c>
      <c r="D98" s="212"/>
      <c r="E98" s="213"/>
      <c r="F98" s="214" t="s">
        <v>150</v>
      </c>
      <c r="G98" s="214"/>
      <c r="H98" s="214" t="s">
        <v>109</v>
      </c>
      <c r="I98" s="214" t="s">
        <v>171</v>
      </c>
      <c r="J98" s="214"/>
      <c r="K98" s="214" t="s">
        <v>109</v>
      </c>
    </row>
    <row r="99" spans="2:11" ht="15.75" customHeight="1" thickBot="1" x14ac:dyDescent="0.35">
      <c r="B99" s="216"/>
      <c r="C99" s="122" t="s">
        <v>1</v>
      </c>
      <c r="D99" s="123" t="s">
        <v>5</v>
      </c>
      <c r="E99" s="124" t="s">
        <v>6</v>
      </c>
      <c r="F99" s="122" t="s">
        <v>1</v>
      </c>
      <c r="G99" s="123" t="s">
        <v>5</v>
      </c>
      <c r="H99" s="124" t="s">
        <v>6</v>
      </c>
      <c r="I99" s="122" t="s">
        <v>1</v>
      </c>
      <c r="J99" s="123" t="s">
        <v>5</v>
      </c>
      <c r="K99" s="124" t="s">
        <v>6</v>
      </c>
    </row>
    <row r="100" spans="2:11" ht="15.6" x14ac:dyDescent="0.3">
      <c r="B100" s="7" t="s">
        <v>138</v>
      </c>
      <c r="C100" s="107">
        <v>20730</v>
      </c>
      <c r="D100" s="107">
        <v>18939</v>
      </c>
      <c r="E100" s="107">
        <v>1791</v>
      </c>
      <c r="F100" s="107">
        <v>22719</v>
      </c>
      <c r="G100" s="107">
        <v>20770</v>
      </c>
      <c r="H100" s="107">
        <v>1949</v>
      </c>
      <c r="I100" s="107">
        <v>25061</v>
      </c>
      <c r="J100" s="107">
        <v>22700</v>
      </c>
      <c r="K100" s="107">
        <v>2361</v>
      </c>
    </row>
    <row r="101" spans="2:11" ht="15.6" x14ac:dyDescent="0.3">
      <c r="B101" s="112" t="s">
        <v>79</v>
      </c>
      <c r="C101" s="109">
        <v>7186</v>
      </c>
      <c r="D101" s="109">
        <v>6960</v>
      </c>
      <c r="E101" s="109">
        <v>226</v>
      </c>
      <c r="F101" s="109">
        <v>8147</v>
      </c>
      <c r="G101" s="109">
        <v>7829</v>
      </c>
      <c r="H101" s="109">
        <v>318</v>
      </c>
      <c r="I101" s="109">
        <v>9475</v>
      </c>
      <c r="J101" s="109">
        <v>8999</v>
      </c>
      <c r="K101" s="109">
        <v>476</v>
      </c>
    </row>
    <row r="102" spans="2:11" ht="15.6" x14ac:dyDescent="0.3">
      <c r="B102" s="113" t="s">
        <v>80</v>
      </c>
      <c r="C102" s="111">
        <v>7140</v>
      </c>
      <c r="D102" s="111">
        <v>6031</v>
      </c>
      <c r="E102" s="111">
        <v>1109</v>
      </c>
      <c r="F102" s="111">
        <v>7290</v>
      </c>
      <c r="G102" s="111">
        <v>6276</v>
      </c>
      <c r="H102" s="111">
        <v>1014</v>
      </c>
      <c r="I102" s="111">
        <v>7334</v>
      </c>
      <c r="J102" s="111">
        <v>6354</v>
      </c>
      <c r="K102" s="111">
        <v>980</v>
      </c>
    </row>
    <row r="103" spans="2:11" ht="31.2" x14ac:dyDescent="0.3">
      <c r="B103" s="120" t="s">
        <v>81</v>
      </c>
      <c r="C103" s="109">
        <v>2306</v>
      </c>
      <c r="D103" s="109">
        <v>2290</v>
      </c>
      <c r="E103" s="109">
        <v>16</v>
      </c>
      <c r="F103" s="109">
        <v>2423</v>
      </c>
      <c r="G103" s="109">
        <v>2405</v>
      </c>
      <c r="H103" s="109">
        <v>18</v>
      </c>
      <c r="I103" s="109">
        <v>3145</v>
      </c>
      <c r="J103" s="109">
        <v>3103</v>
      </c>
      <c r="K103" s="109">
        <v>42</v>
      </c>
    </row>
    <row r="104" spans="2:11" ht="46.8" x14ac:dyDescent="0.3">
      <c r="B104" s="121" t="s">
        <v>82</v>
      </c>
      <c r="C104" s="111">
        <v>2132</v>
      </c>
      <c r="D104" s="111">
        <v>1857</v>
      </c>
      <c r="E104" s="111">
        <v>275</v>
      </c>
      <c r="F104" s="111">
        <v>2450</v>
      </c>
      <c r="G104" s="111">
        <v>2096</v>
      </c>
      <c r="H104" s="111">
        <v>354</v>
      </c>
      <c r="I104" s="111">
        <v>2818</v>
      </c>
      <c r="J104" s="111">
        <v>2335</v>
      </c>
      <c r="K104" s="111">
        <v>483</v>
      </c>
    </row>
    <row r="105" spans="2:11" ht="31.2" x14ac:dyDescent="0.3">
      <c r="B105" s="120" t="s">
        <v>84</v>
      </c>
      <c r="C105" s="109">
        <v>740</v>
      </c>
      <c r="D105" s="109">
        <v>638</v>
      </c>
      <c r="E105" s="109">
        <v>102</v>
      </c>
      <c r="F105" s="109">
        <v>852</v>
      </c>
      <c r="G105" s="109">
        <v>703</v>
      </c>
      <c r="H105" s="109">
        <v>149</v>
      </c>
      <c r="I105" s="109">
        <v>1048</v>
      </c>
      <c r="J105" s="109">
        <v>768</v>
      </c>
      <c r="K105" s="109">
        <v>280</v>
      </c>
    </row>
    <row r="106" spans="2:11" ht="31.2" x14ac:dyDescent="0.3">
      <c r="B106" s="121" t="s">
        <v>83</v>
      </c>
      <c r="C106" s="111">
        <v>966</v>
      </c>
      <c r="D106" s="111">
        <v>952</v>
      </c>
      <c r="E106" s="111">
        <v>14</v>
      </c>
      <c r="F106" s="111">
        <v>1202</v>
      </c>
      <c r="G106" s="111">
        <v>1192</v>
      </c>
      <c r="H106" s="111">
        <v>10</v>
      </c>
      <c r="I106" s="111">
        <v>860</v>
      </c>
      <c r="J106" s="111">
        <v>850</v>
      </c>
      <c r="K106" s="111">
        <v>10</v>
      </c>
    </row>
    <row r="107" spans="2:11" ht="15.6" x14ac:dyDescent="0.3">
      <c r="B107" s="112" t="s">
        <v>85</v>
      </c>
      <c r="C107" s="109">
        <v>176</v>
      </c>
      <c r="D107" s="109">
        <v>129</v>
      </c>
      <c r="E107" s="109">
        <v>47</v>
      </c>
      <c r="F107" s="109">
        <v>252</v>
      </c>
      <c r="G107" s="109">
        <v>169</v>
      </c>
      <c r="H107" s="109">
        <v>83</v>
      </c>
      <c r="I107" s="109">
        <v>300</v>
      </c>
      <c r="J107" s="109">
        <v>212</v>
      </c>
      <c r="K107" s="109">
        <v>88</v>
      </c>
    </row>
    <row r="108" spans="2:11" ht="31.2" x14ac:dyDescent="0.3">
      <c r="B108" s="121" t="s">
        <v>86</v>
      </c>
      <c r="C108" s="111">
        <v>79</v>
      </c>
      <c r="D108" s="111">
        <v>78</v>
      </c>
      <c r="E108" s="111">
        <v>1</v>
      </c>
      <c r="F108" s="111">
        <v>97</v>
      </c>
      <c r="G108" s="111">
        <v>94</v>
      </c>
      <c r="H108" s="111">
        <v>3</v>
      </c>
      <c r="I108" s="111">
        <v>67</v>
      </c>
      <c r="J108" s="111">
        <v>66</v>
      </c>
      <c r="K108" s="111">
        <v>1</v>
      </c>
    </row>
    <row r="109" spans="2:11" ht="15.6" x14ac:dyDescent="0.3">
      <c r="B109" s="112" t="s">
        <v>87</v>
      </c>
      <c r="C109" s="109">
        <v>4</v>
      </c>
      <c r="D109" s="109">
        <v>3</v>
      </c>
      <c r="E109" s="109">
        <v>1</v>
      </c>
      <c r="F109" s="109">
        <v>5</v>
      </c>
      <c r="G109" s="109">
        <v>5</v>
      </c>
      <c r="H109" s="109">
        <v>0</v>
      </c>
      <c r="I109" s="109">
        <v>14</v>
      </c>
      <c r="J109" s="109">
        <v>13</v>
      </c>
      <c r="K109" s="109">
        <v>1</v>
      </c>
    </row>
    <row r="110" spans="2:11" ht="15.6" x14ac:dyDescent="0.3">
      <c r="B110" s="113" t="s">
        <v>8</v>
      </c>
      <c r="C110" s="111">
        <v>1</v>
      </c>
      <c r="D110" s="111">
        <v>1</v>
      </c>
      <c r="E110" s="111">
        <v>0</v>
      </c>
      <c r="F110" s="111">
        <v>1</v>
      </c>
      <c r="G110" s="111">
        <v>1</v>
      </c>
      <c r="H110" s="111">
        <v>0</v>
      </c>
      <c r="I110" s="111">
        <v>0</v>
      </c>
      <c r="J110" s="111">
        <v>0</v>
      </c>
      <c r="K110" s="111">
        <v>0</v>
      </c>
    </row>
    <row r="111" spans="2:11" x14ac:dyDescent="0.3">
      <c r="B111" s="221" t="s">
        <v>156</v>
      </c>
      <c r="C111" s="222"/>
      <c r="D111" s="222"/>
      <c r="E111" s="222"/>
      <c r="F111" s="222"/>
      <c r="G111" s="222"/>
      <c r="H111" s="222"/>
      <c r="I111" s="222"/>
      <c r="J111" s="222"/>
      <c r="K111" s="222"/>
    </row>
    <row r="112" spans="2:11" ht="15" customHeight="1" x14ac:dyDescent="0.3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</row>
    <row r="113" spans="2:11" s="2" customFormat="1" ht="15" customHeight="1" x14ac:dyDescent="0.3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</row>
    <row r="114" spans="2:11" s="2" customFormat="1" x14ac:dyDescent="0.3"/>
    <row r="115" spans="2:11" ht="15.6" x14ac:dyDescent="0.3">
      <c r="B115" s="227" t="s">
        <v>308</v>
      </c>
      <c r="C115" s="228"/>
      <c r="D115" s="228"/>
      <c r="E115" s="228"/>
      <c r="F115" s="228"/>
      <c r="G115" s="228"/>
      <c r="H115" s="228"/>
      <c r="I115" s="228"/>
      <c r="J115" s="228"/>
      <c r="K115" s="228"/>
    </row>
    <row r="116" spans="2:11" s="2" customFormat="1" ht="15.6" x14ac:dyDescent="0.3">
      <c r="B116" s="225" t="s">
        <v>105</v>
      </c>
      <c r="C116" s="211" t="s">
        <v>146</v>
      </c>
      <c r="D116" s="212"/>
      <c r="E116" s="213"/>
      <c r="F116" s="214" t="s">
        <v>150</v>
      </c>
      <c r="G116" s="214"/>
      <c r="H116" s="214" t="s">
        <v>109</v>
      </c>
      <c r="I116" s="214" t="s">
        <v>171</v>
      </c>
      <c r="J116" s="214"/>
      <c r="K116" s="214" t="s">
        <v>109</v>
      </c>
    </row>
    <row r="117" spans="2:11" ht="34.5" customHeight="1" thickBot="1" x14ac:dyDescent="0.35">
      <c r="B117" s="226"/>
      <c r="C117" s="122" t="s">
        <v>1</v>
      </c>
      <c r="D117" s="123" t="s">
        <v>5</v>
      </c>
      <c r="E117" s="124" t="s">
        <v>6</v>
      </c>
      <c r="F117" s="122" t="s">
        <v>1</v>
      </c>
      <c r="G117" s="123" t="s">
        <v>5</v>
      </c>
      <c r="H117" s="124" t="s">
        <v>6</v>
      </c>
      <c r="I117" s="122" t="s">
        <v>1</v>
      </c>
      <c r="J117" s="123" t="s">
        <v>5</v>
      </c>
      <c r="K117" s="124" t="s">
        <v>6</v>
      </c>
    </row>
    <row r="118" spans="2:11" ht="15.6" x14ac:dyDescent="0.3">
      <c r="B118" s="7" t="s">
        <v>49</v>
      </c>
      <c r="C118" s="107">
        <v>20730</v>
      </c>
      <c r="D118" s="107">
        <v>18939</v>
      </c>
      <c r="E118" s="107">
        <v>1791</v>
      </c>
      <c r="F118" s="107">
        <v>22719</v>
      </c>
      <c r="G118" s="107">
        <v>20770</v>
      </c>
      <c r="H118" s="107">
        <v>1949</v>
      </c>
      <c r="I118" s="107">
        <v>25061</v>
      </c>
      <c r="J118" s="107">
        <v>22700</v>
      </c>
      <c r="K118" s="107">
        <v>2361</v>
      </c>
    </row>
    <row r="119" spans="2:11" ht="15.6" x14ac:dyDescent="0.3">
      <c r="B119" s="114" t="s">
        <v>10</v>
      </c>
      <c r="C119" s="115">
        <v>563</v>
      </c>
      <c r="D119" s="115">
        <v>533</v>
      </c>
      <c r="E119" s="115">
        <v>30</v>
      </c>
      <c r="F119" s="115">
        <v>518</v>
      </c>
      <c r="G119" s="115">
        <v>470</v>
      </c>
      <c r="H119" s="115">
        <v>48</v>
      </c>
      <c r="I119" s="115">
        <v>515</v>
      </c>
      <c r="J119" s="115">
        <v>456</v>
      </c>
      <c r="K119" s="115">
        <v>59</v>
      </c>
    </row>
    <row r="120" spans="2:11" ht="15.6" x14ac:dyDescent="0.3">
      <c r="B120" s="113" t="s">
        <v>11</v>
      </c>
      <c r="C120" s="111">
        <v>10</v>
      </c>
      <c r="D120" s="111">
        <v>8</v>
      </c>
      <c r="E120" s="111">
        <v>2</v>
      </c>
      <c r="F120" s="111">
        <v>4</v>
      </c>
      <c r="G120" s="111">
        <v>4</v>
      </c>
      <c r="H120" s="111">
        <v>0</v>
      </c>
      <c r="I120" s="111">
        <v>9</v>
      </c>
      <c r="J120" s="111">
        <v>8</v>
      </c>
      <c r="K120" s="111">
        <v>1</v>
      </c>
    </row>
    <row r="121" spans="2:11" ht="15.6" x14ac:dyDescent="0.3">
      <c r="B121" s="112" t="s">
        <v>12</v>
      </c>
      <c r="C121" s="109">
        <v>4</v>
      </c>
      <c r="D121" s="109">
        <v>2</v>
      </c>
      <c r="E121" s="109">
        <v>2</v>
      </c>
      <c r="F121" s="109">
        <v>6</v>
      </c>
      <c r="G121" s="109">
        <v>4</v>
      </c>
      <c r="H121" s="109">
        <v>2</v>
      </c>
      <c r="I121" s="109">
        <v>5</v>
      </c>
      <c r="J121" s="109">
        <v>3</v>
      </c>
      <c r="K121" s="109">
        <v>2</v>
      </c>
    </row>
    <row r="122" spans="2:11" ht="15.6" x14ac:dyDescent="0.3">
      <c r="B122" s="113" t="s">
        <v>13</v>
      </c>
      <c r="C122" s="111">
        <v>310</v>
      </c>
      <c r="D122" s="111">
        <v>297</v>
      </c>
      <c r="E122" s="111">
        <v>13</v>
      </c>
      <c r="F122" s="111">
        <v>288</v>
      </c>
      <c r="G122" s="111">
        <v>263</v>
      </c>
      <c r="H122" s="111">
        <v>25</v>
      </c>
      <c r="I122" s="111">
        <v>347</v>
      </c>
      <c r="J122" s="111">
        <v>317</v>
      </c>
      <c r="K122" s="111">
        <v>30</v>
      </c>
    </row>
    <row r="123" spans="2:11" ht="15.6" x14ac:dyDescent="0.3">
      <c r="B123" s="112" t="s">
        <v>14</v>
      </c>
      <c r="C123" s="109">
        <v>19</v>
      </c>
      <c r="D123" s="109">
        <v>18</v>
      </c>
      <c r="E123" s="109">
        <v>1</v>
      </c>
      <c r="F123" s="109">
        <v>28</v>
      </c>
      <c r="G123" s="109">
        <v>24</v>
      </c>
      <c r="H123" s="109">
        <v>4</v>
      </c>
      <c r="I123" s="109">
        <v>12</v>
      </c>
      <c r="J123" s="109">
        <v>8</v>
      </c>
      <c r="K123" s="109">
        <v>4</v>
      </c>
    </row>
    <row r="124" spans="2:11" ht="15.6" x14ac:dyDescent="0.3">
      <c r="B124" s="113" t="s">
        <v>15</v>
      </c>
      <c r="C124" s="111">
        <v>205</v>
      </c>
      <c r="D124" s="111">
        <v>193</v>
      </c>
      <c r="E124" s="111">
        <v>12</v>
      </c>
      <c r="F124" s="111">
        <v>176</v>
      </c>
      <c r="G124" s="111">
        <v>165</v>
      </c>
      <c r="H124" s="111">
        <v>11</v>
      </c>
      <c r="I124" s="111">
        <v>113</v>
      </c>
      <c r="J124" s="111">
        <v>99</v>
      </c>
      <c r="K124" s="111">
        <v>14</v>
      </c>
    </row>
    <row r="125" spans="2:11" ht="15.6" x14ac:dyDescent="0.3">
      <c r="B125" s="112" t="s">
        <v>16</v>
      </c>
      <c r="C125" s="109">
        <v>8</v>
      </c>
      <c r="D125" s="109">
        <v>8</v>
      </c>
      <c r="E125" s="109">
        <v>0</v>
      </c>
      <c r="F125" s="109">
        <v>2</v>
      </c>
      <c r="G125" s="109">
        <v>2</v>
      </c>
      <c r="H125" s="109">
        <v>0</v>
      </c>
      <c r="I125" s="109">
        <v>13</v>
      </c>
      <c r="J125" s="109">
        <v>13</v>
      </c>
      <c r="K125" s="109">
        <v>0</v>
      </c>
    </row>
    <row r="126" spans="2:11" ht="15.6" x14ac:dyDescent="0.3">
      <c r="B126" s="113" t="s">
        <v>17</v>
      </c>
      <c r="C126" s="111">
        <v>7</v>
      </c>
      <c r="D126" s="111">
        <v>7</v>
      </c>
      <c r="E126" s="111">
        <v>0</v>
      </c>
      <c r="F126" s="111">
        <v>14</v>
      </c>
      <c r="G126" s="111">
        <v>8</v>
      </c>
      <c r="H126" s="111">
        <v>6</v>
      </c>
      <c r="I126" s="111">
        <v>16</v>
      </c>
      <c r="J126" s="111">
        <v>8</v>
      </c>
      <c r="K126" s="111">
        <v>8</v>
      </c>
    </row>
    <row r="127" spans="2:11" ht="15.6" x14ac:dyDescent="0.3">
      <c r="B127" s="114" t="s">
        <v>18</v>
      </c>
      <c r="C127" s="115">
        <v>1237</v>
      </c>
      <c r="D127" s="115">
        <v>1087</v>
      </c>
      <c r="E127" s="115">
        <v>150</v>
      </c>
      <c r="F127" s="115">
        <v>1352</v>
      </c>
      <c r="G127" s="115">
        <v>1164</v>
      </c>
      <c r="H127" s="115">
        <v>188</v>
      </c>
      <c r="I127" s="115">
        <v>1694</v>
      </c>
      <c r="J127" s="115">
        <v>1490</v>
      </c>
      <c r="K127" s="115">
        <v>204</v>
      </c>
    </row>
    <row r="128" spans="2:11" ht="15.6" x14ac:dyDescent="0.3">
      <c r="B128" s="113" t="s">
        <v>19</v>
      </c>
      <c r="C128" s="111">
        <v>88</v>
      </c>
      <c r="D128" s="111">
        <v>85</v>
      </c>
      <c r="E128" s="111">
        <v>3</v>
      </c>
      <c r="F128" s="111">
        <v>148</v>
      </c>
      <c r="G128" s="111">
        <v>132</v>
      </c>
      <c r="H128" s="111">
        <v>16</v>
      </c>
      <c r="I128" s="111">
        <v>179</v>
      </c>
      <c r="J128" s="111">
        <v>163</v>
      </c>
      <c r="K128" s="111">
        <v>16</v>
      </c>
    </row>
    <row r="129" spans="2:11" ht="15.6" x14ac:dyDescent="0.3">
      <c r="B129" s="112" t="s">
        <v>20</v>
      </c>
      <c r="C129" s="109">
        <v>26</v>
      </c>
      <c r="D129" s="109">
        <v>22</v>
      </c>
      <c r="E129" s="109">
        <v>4</v>
      </c>
      <c r="F129" s="109">
        <v>12</v>
      </c>
      <c r="G129" s="109">
        <v>8</v>
      </c>
      <c r="H129" s="109">
        <v>4</v>
      </c>
      <c r="I129" s="109">
        <v>58</v>
      </c>
      <c r="J129" s="109">
        <v>57</v>
      </c>
      <c r="K129" s="109">
        <v>1</v>
      </c>
    </row>
    <row r="130" spans="2:11" ht="15.6" x14ac:dyDescent="0.3">
      <c r="B130" s="113" t="s">
        <v>21</v>
      </c>
      <c r="C130" s="111">
        <v>349</v>
      </c>
      <c r="D130" s="111">
        <v>298</v>
      </c>
      <c r="E130" s="111">
        <v>51</v>
      </c>
      <c r="F130" s="111">
        <v>362</v>
      </c>
      <c r="G130" s="111">
        <v>307</v>
      </c>
      <c r="H130" s="111">
        <v>55</v>
      </c>
      <c r="I130" s="111">
        <v>325</v>
      </c>
      <c r="J130" s="111">
        <v>255</v>
      </c>
      <c r="K130" s="111">
        <v>70</v>
      </c>
    </row>
    <row r="131" spans="2:11" ht="15.6" x14ac:dyDescent="0.3">
      <c r="B131" s="112" t="s">
        <v>22</v>
      </c>
      <c r="C131" s="109">
        <v>67</v>
      </c>
      <c r="D131" s="109">
        <v>62</v>
      </c>
      <c r="E131" s="109">
        <v>5</v>
      </c>
      <c r="F131" s="109">
        <v>95</v>
      </c>
      <c r="G131" s="109">
        <v>85</v>
      </c>
      <c r="H131" s="109">
        <v>10</v>
      </c>
      <c r="I131" s="109">
        <v>110</v>
      </c>
      <c r="J131" s="109">
        <v>96</v>
      </c>
      <c r="K131" s="109">
        <v>14</v>
      </c>
    </row>
    <row r="132" spans="2:11" ht="15.6" x14ac:dyDescent="0.3">
      <c r="B132" s="113" t="s">
        <v>23</v>
      </c>
      <c r="C132" s="111">
        <v>38</v>
      </c>
      <c r="D132" s="111">
        <v>31</v>
      </c>
      <c r="E132" s="111">
        <v>7</v>
      </c>
      <c r="F132" s="111">
        <v>32</v>
      </c>
      <c r="G132" s="111">
        <v>28</v>
      </c>
      <c r="H132" s="111">
        <v>4</v>
      </c>
      <c r="I132" s="111">
        <v>32</v>
      </c>
      <c r="J132" s="111">
        <v>30</v>
      </c>
      <c r="K132" s="111">
        <v>2</v>
      </c>
    </row>
    <row r="133" spans="2:11" ht="15.6" x14ac:dyDescent="0.3">
      <c r="B133" s="112" t="s">
        <v>24</v>
      </c>
      <c r="C133" s="109">
        <v>300</v>
      </c>
      <c r="D133" s="109">
        <v>274</v>
      </c>
      <c r="E133" s="109">
        <v>26</v>
      </c>
      <c r="F133" s="109">
        <v>239</v>
      </c>
      <c r="G133" s="109">
        <v>205</v>
      </c>
      <c r="H133" s="109">
        <v>34</v>
      </c>
      <c r="I133" s="109">
        <v>381</v>
      </c>
      <c r="J133" s="109">
        <v>352</v>
      </c>
      <c r="K133" s="109">
        <v>29</v>
      </c>
    </row>
    <row r="134" spans="2:11" ht="15.6" x14ac:dyDescent="0.3">
      <c r="B134" s="113" t="s">
        <v>25</v>
      </c>
      <c r="C134" s="111">
        <v>13</v>
      </c>
      <c r="D134" s="111">
        <v>9</v>
      </c>
      <c r="E134" s="111">
        <v>4</v>
      </c>
      <c r="F134" s="111">
        <v>25</v>
      </c>
      <c r="G134" s="111">
        <v>21</v>
      </c>
      <c r="H134" s="111">
        <v>4</v>
      </c>
      <c r="I134" s="111">
        <v>20</v>
      </c>
      <c r="J134" s="111">
        <v>13</v>
      </c>
      <c r="K134" s="111">
        <v>7</v>
      </c>
    </row>
    <row r="135" spans="2:11" ht="15.6" x14ac:dyDescent="0.3">
      <c r="B135" s="112" t="s">
        <v>26</v>
      </c>
      <c r="C135" s="109">
        <v>44</v>
      </c>
      <c r="D135" s="109">
        <v>42</v>
      </c>
      <c r="E135" s="109">
        <v>2</v>
      </c>
      <c r="F135" s="109">
        <v>33</v>
      </c>
      <c r="G135" s="109">
        <v>28</v>
      </c>
      <c r="H135" s="109">
        <v>5</v>
      </c>
      <c r="I135" s="109">
        <v>27</v>
      </c>
      <c r="J135" s="109">
        <v>17</v>
      </c>
      <c r="K135" s="109">
        <v>10</v>
      </c>
    </row>
    <row r="136" spans="2:11" ht="15.6" x14ac:dyDescent="0.3">
      <c r="B136" s="113" t="s">
        <v>27</v>
      </c>
      <c r="C136" s="111">
        <v>312</v>
      </c>
      <c r="D136" s="111">
        <v>264</v>
      </c>
      <c r="E136" s="111">
        <v>48</v>
      </c>
      <c r="F136" s="111">
        <v>406</v>
      </c>
      <c r="G136" s="111">
        <v>350</v>
      </c>
      <c r="H136" s="111">
        <v>56</v>
      </c>
      <c r="I136" s="111">
        <v>562</v>
      </c>
      <c r="J136" s="111">
        <v>507</v>
      </c>
      <c r="K136" s="111">
        <v>55</v>
      </c>
    </row>
    <row r="137" spans="2:11" ht="15.6" x14ac:dyDescent="0.3">
      <c r="B137" s="114" t="s">
        <v>28</v>
      </c>
      <c r="C137" s="115">
        <v>17548</v>
      </c>
      <c r="D137" s="115">
        <v>16134</v>
      </c>
      <c r="E137" s="115">
        <v>1414</v>
      </c>
      <c r="F137" s="115">
        <v>18948</v>
      </c>
      <c r="G137" s="115">
        <v>17450</v>
      </c>
      <c r="H137" s="115">
        <v>1498</v>
      </c>
      <c r="I137" s="115">
        <v>20765</v>
      </c>
      <c r="J137" s="115">
        <v>18917</v>
      </c>
      <c r="K137" s="115">
        <v>1848</v>
      </c>
    </row>
    <row r="138" spans="2:11" ht="15.6" x14ac:dyDescent="0.3">
      <c r="B138" s="113" t="s">
        <v>29</v>
      </c>
      <c r="C138" s="111">
        <v>967</v>
      </c>
      <c r="D138" s="111">
        <v>882</v>
      </c>
      <c r="E138" s="111">
        <v>85</v>
      </c>
      <c r="F138" s="111">
        <v>935</v>
      </c>
      <c r="G138" s="111">
        <v>848</v>
      </c>
      <c r="H138" s="111">
        <v>87</v>
      </c>
      <c r="I138" s="111">
        <v>1032</v>
      </c>
      <c r="J138" s="111">
        <v>939</v>
      </c>
      <c r="K138" s="111">
        <v>93</v>
      </c>
    </row>
    <row r="139" spans="2:11" ht="15.6" x14ac:dyDescent="0.3">
      <c r="B139" s="112" t="s">
        <v>30</v>
      </c>
      <c r="C139" s="109">
        <v>201</v>
      </c>
      <c r="D139" s="109">
        <v>186</v>
      </c>
      <c r="E139" s="109">
        <v>15</v>
      </c>
      <c r="F139" s="109">
        <v>104</v>
      </c>
      <c r="G139" s="109">
        <v>96</v>
      </c>
      <c r="H139" s="109">
        <v>8</v>
      </c>
      <c r="I139" s="109">
        <v>296</v>
      </c>
      <c r="J139" s="109">
        <v>280</v>
      </c>
      <c r="K139" s="109">
        <v>16</v>
      </c>
    </row>
    <row r="140" spans="2:11" ht="15.6" x14ac:dyDescent="0.3">
      <c r="B140" s="113" t="s">
        <v>31</v>
      </c>
      <c r="C140" s="111">
        <v>10347</v>
      </c>
      <c r="D140" s="111">
        <v>9796</v>
      </c>
      <c r="E140" s="111">
        <v>551</v>
      </c>
      <c r="F140" s="111">
        <v>11262</v>
      </c>
      <c r="G140" s="111">
        <v>10805</v>
      </c>
      <c r="H140" s="111">
        <v>457</v>
      </c>
      <c r="I140" s="111">
        <v>12110</v>
      </c>
      <c r="J140" s="111">
        <v>11638</v>
      </c>
      <c r="K140" s="111">
        <v>472</v>
      </c>
    </row>
    <row r="141" spans="2:11" ht="15.6" x14ac:dyDescent="0.3">
      <c r="B141" s="112" t="s">
        <v>32</v>
      </c>
      <c r="C141" s="109">
        <v>6033</v>
      </c>
      <c r="D141" s="109">
        <v>5270</v>
      </c>
      <c r="E141" s="109">
        <v>763</v>
      </c>
      <c r="F141" s="109">
        <v>6647</v>
      </c>
      <c r="G141" s="109">
        <v>5701</v>
      </c>
      <c r="H141" s="109">
        <v>946</v>
      </c>
      <c r="I141" s="109">
        <v>7327</v>
      </c>
      <c r="J141" s="109">
        <v>6060</v>
      </c>
      <c r="K141" s="109">
        <v>1267</v>
      </c>
    </row>
    <row r="142" spans="2:11" ht="15.6" x14ac:dyDescent="0.3">
      <c r="B142" s="116" t="s">
        <v>33</v>
      </c>
      <c r="C142" s="117">
        <v>1055</v>
      </c>
      <c r="D142" s="117">
        <v>942</v>
      </c>
      <c r="E142" s="117">
        <v>113</v>
      </c>
      <c r="F142" s="117">
        <v>1465</v>
      </c>
      <c r="G142" s="117">
        <v>1329</v>
      </c>
      <c r="H142" s="117">
        <v>136</v>
      </c>
      <c r="I142" s="117">
        <v>1635</v>
      </c>
      <c r="J142" s="117">
        <v>1493</v>
      </c>
      <c r="K142" s="117">
        <v>142</v>
      </c>
    </row>
    <row r="143" spans="2:11" ht="15.6" x14ac:dyDescent="0.3">
      <c r="B143" s="112" t="s">
        <v>34</v>
      </c>
      <c r="C143" s="109">
        <v>542</v>
      </c>
      <c r="D143" s="109">
        <v>488</v>
      </c>
      <c r="E143" s="109">
        <v>54</v>
      </c>
      <c r="F143" s="109">
        <v>685</v>
      </c>
      <c r="G143" s="109">
        <v>612</v>
      </c>
      <c r="H143" s="109">
        <v>73</v>
      </c>
      <c r="I143" s="109">
        <v>816</v>
      </c>
      <c r="J143" s="109">
        <v>743</v>
      </c>
      <c r="K143" s="109">
        <v>73</v>
      </c>
    </row>
    <row r="144" spans="2:11" ht="15.6" x14ac:dyDescent="0.3">
      <c r="B144" s="113" t="s">
        <v>35</v>
      </c>
      <c r="C144" s="111">
        <v>242</v>
      </c>
      <c r="D144" s="111">
        <v>213</v>
      </c>
      <c r="E144" s="111">
        <v>29</v>
      </c>
      <c r="F144" s="111">
        <v>499</v>
      </c>
      <c r="G144" s="111">
        <v>471</v>
      </c>
      <c r="H144" s="111">
        <v>28</v>
      </c>
      <c r="I144" s="111">
        <v>545</v>
      </c>
      <c r="J144" s="111">
        <v>505</v>
      </c>
      <c r="K144" s="111">
        <v>40</v>
      </c>
    </row>
    <row r="145" spans="1:67" ht="15.6" x14ac:dyDescent="0.3">
      <c r="B145" s="112" t="s">
        <v>36</v>
      </c>
      <c r="C145" s="109">
        <v>271</v>
      </c>
      <c r="D145" s="109">
        <v>241</v>
      </c>
      <c r="E145" s="109">
        <v>30</v>
      </c>
      <c r="F145" s="109">
        <v>281</v>
      </c>
      <c r="G145" s="109">
        <v>246</v>
      </c>
      <c r="H145" s="109">
        <v>35</v>
      </c>
      <c r="I145" s="109">
        <v>274</v>
      </c>
      <c r="J145" s="109">
        <v>245</v>
      </c>
      <c r="K145" s="109">
        <v>29</v>
      </c>
    </row>
    <row r="146" spans="1:67" ht="15.6" x14ac:dyDescent="0.3">
      <c r="B146" s="116" t="s">
        <v>37</v>
      </c>
      <c r="C146" s="117">
        <v>326</v>
      </c>
      <c r="D146" s="117">
        <v>242</v>
      </c>
      <c r="E146" s="117">
        <v>84</v>
      </c>
      <c r="F146" s="117">
        <v>435</v>
      </c>
      <c r="G146" s="117">
        <v>356</v>
      </c>
      <c r="H146" s="117">
        <v>79</v>
      </c>
      <c r="I146" s="117">
        <v>452</v>
      </c>
      <c r="J146" s="117">
        <v>344</v>
      </c>
      <c r="K146" s="117">
        <v>108</v>
      </c>
    </row>
    <row r="147" spans="1:67" ht="15.6" x14ac:dyDescent="0.3">
      <c r="B147" s="112" t="s">
        <v>38</v>
      </c>
      <c r="C147" s="109">
        <v>88</v>
      </c>
      <c r="D147" s="109">
        <v>72</v>
      </c>
      <c r="E147" s="109">
        <v>16</v>
      </c>
      <c r="F147" s="109">
        <v>82</v>
      </c>
      <c r="G147" s="109">
        <v>77</v>
      </c>
      <c r="H147" s="109">
        <v>5</v>
      </c>
      <c r="I147" s="109">
        <v>62</v>
      </c>
      <c r="J147" s="109">
        <v>50</v>
      </c>
      <c r="K147" s="109">
        <v>12</v>
      </c>
    </row>
    <row r="148" spans="1:67" ht="15.6" x14ac:dyDescent="0.3">
      <c r="B148" s="113" t="s">
        <v>89</v>
      </c>
      <c r="C148" s="111">
        <v>17</v>
      </c>
      <c r="D148" s="111">
        <v>14</v>
      </c>
      <c r="E148" s="111">
        <v>3</v>
      </c>
      <c r="F148" s="111">
        <v>28</v>
      </c>
      <c r="G148" s="111">
        <v>19</v>
      </c>
      <c r="H148" s="111">
        <v>9</v>
      </c>
      <c r="I148" s="111">
        <v>32</v>
      </c>
      <c r="J148" s="111">
        <v>24</v>
      </c>
      <c r="K148" s="111">
        <v>8</v>
      </c>
    </row>
    <row r="149" spans="1:67" ht="15.6" x14ac:dyDescent="0.3">
      <c r="B149" s="112" t="s">
        <v>40</v>
      </c>
      <c r="C149" s="109">
        <v>48</v>
      </c>
      <c r="D149" s="109">
        <v>42</v>
      </c>
      <c r="E149" s="109">
        <v>6</v>
      </c>
      <c r="F149" s="109">
        <v>165</v>
      </c>
      <c r="G149" s="109">
        <v>138</v>
      </c>
      <c r="H149" s="109">
        <v>27</v>
      </c>
      <c r="I149" s="109">
        <v>195</v>
      </c>
      <c r="J149" s="109">
        <v>169</v>
      </c>
      <c r="K149" s="109">
        <v>26</v>
      </c>
    </row>
    <row r="150" spans="1:67" ht="15.6" x14ac:dyDescent="0.3">
      <c r="B150" s="113" t="s">
        <v>41</v>
      </c>
      <c r="C150" s="111">
        <v>173</v>
      </c>
      <c r="D150" s="111">
        <v>114</v>
      </c>
      <c r="E150" s="111">
        <v>59</v>
      </c>
      <c r="F150" s="111">
        <v>160</v>
      </c>
      <c r="G150" s="111">
        <v>122</v>
      </c>
      <c r="H150" s="111">
        <v>38</v>
      </c>
      <c r="I150" s="111">
        <v>163</v>
      </c>
      <c r="J150" s="111">
        <v>101</v>
      </c>
      <c r="K150" s="111">
        <v>62</v>
      </c>
    </row>
    <row r="151" spans="1:67" ht="15.6" x14ac:dyDescent="0.3">
      <c r="B151" s="114" t="s">
        <v>8</v>
      </c>
      <c r="C151" s="115">
        <v>1</v>
      </c>
      <c r="D151" s="115">
        <v>1</v>
      </c>
      <c r="E151" s="115">
        <v>0</v>
      </c>
      <c r="F151" s="115">
        <v>1</v>
      </c>
      <c r="G151" s="115">
        <v>1</v>
      </c>
      <c r="H151" s="115">
        <v>0</v>
      </c>
      <c r="I151" s="115">
        <v>0</v>
      </c>
      <c r="J151" s="115">
        <v>0</v>
      </c>
      <c r="K151" s="115">
        <v>0</v>
      </c>
    </row>
    <row r="152" spans="1:67" x14ac:dyDescent="0.3">
      <c r="B152" s="221" t="s">
        <v>156</v>
      </c>
      <c r="C152" s="222"/>
      <c r="D152" s="222"/>
      <c r="E152" s="222"/>
      <c r="F152" s="222"/>
      <c r="G152" s="222"/>
      <c r="H152" s="222"/>
      <c r="I152" s="222"/>
      <c r="J152" s="222"/>
      <c r="K152" s="222"/>
    </row>
    <row r="153" spans="1:67" ht="15" customHeight="1" x14ac:dyDescent="0.3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67" ht="15" customHeight="1" x14ac:dyDescent="0.3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67" s="2" customFormat="1" x14ac:dyDescent="0.3"/>
    <row r="156" spans="1:67" ht="50.25" customHeight="1" x14ac:dyDescent="0.3">
      <c r="B156" s="210" t="s">
        <v>350</v>
      </c>
      <c r="C156" s="210"/>
      <c r="D156" s="210"/>
      <c r="E156" s="210"/>
      <c r="F156" s="2"/>
      <c r="G156" s="2"/>
      <c r="H156" s="2"/>
      <c r="I156" s="2"/>
      <c r="J156" s="2"/>
      <c r="K156" s="2"/>
      <c r="BJ156"/>
      <c r="BK156"/>
      <c r="BL156"/>
      <c r="BM156"/>
      <c r="BN156"/>
      <c r="BO156"/>
    </row>
    <row r="157" spans="1:67" ht="15.6" x14ac:dyDescent="0.3">
      <c r="B157" s="207" t="s">
        <v>7</v>
      </c>
      <c r="C157" s="208" t="s">
        <v>351</v>
      </c>
      <c r="D157" s="208"/>
      <c r="E157" s="208"/>
      <c r="F157" s="2"/>
      <c r="G157" s="2"/>
      <c r="H157" s="2"/>
      <c r="I157" s="2"/>
      <c r="J157" s="2"/>
      <c r="K157" s="2"/>
      <c r="BJ157"/>
      <c r="BK157"/>
      <c r="BL157"/>
      <c r="BM157"/>
      <c r="BN157"/>
      <c r="BO157"/>
    </row>
    <row r="158" spans="1:67" ht="16.2" thickBot="1" x14ac:dyDescent="0.35">
      <c r="B158" s="207"/>
      <c r="C158" s="123">
        <v>2020</v>
      </c>
      <c r="D158" s="123">
        <v>2021</v>
      </c>
      <c r="E158" s="123">
        <v>2022</v>
      </c>
      <c r="F158" s="2"/>
      <c r="G158" s="2"/>
      <c r="H158" s="2"/>
      <c r="I158" s="2"/>
      <c r="J158" s="2"/>
      <c r="K158" s="2"/>
      <c r="BJ158"/>
      <c r="BK158"/>
      <c r="BL158"/>
      <c r="BM158"/>
      <c r="BN158"/>
      <c r="BO158"/>
    </row>
    <row r="159" spans="1:67" ht="15.6" x14ac:dyDescent="0.3">
      <c r="B159" s="141" t="s">
        <v>1</v>
      </c>
      <c r="C159" s="142">
        <v>154629260.31000003</v>
      </c>
      <c r="D159" s="142">
        <v>279367025.39000005</v>
      </c>
      <c r="E159" s="142">
        <v>336014796.31999993</v>
      </c>
      <c r="F159" s="2"/>
      <c r="G159" s="2"/>
      <c r="H159" s="2"/>
      <c r="I159" s="2"/>
      <c r="J159" s="2"/>
      <c r="K159" s="2"/>
      <c r="BJ159"/>
      <c r="BK159"/>
      <c r="BL159"/>
      <c r="BM159"/>
      <c r="BN159"/>
      <c r="BO159"/>
    </row>
    <row r="160" spans="1:67" ht="15.6" x14ac:dyDescent="0.3">
      <c r="A160" s="143"/>
      <c r="B160" s="132" t="s">
        <v>237</v>
      </c>
      <c r="C160" s="144">
        <v>38677263.710000001</v>
      </c>
      <c r="D160" s="144">
        <v>56525865.959999993</v>
      </c>
      <c r="E160" s="144">
        <v>52065694.470000006</v>
      </c>
      <c r="F160" s="2"/>
      <c r="G160" s="2"/>
      <c r="H160" s="2"/>
      <c r="I160" s="2"/>
      <c r="J160" s="2"/>
      <c r="K160" s="2"/>
      <c r="BJ160"/>
      <c r="BK160"/>
      <c r="BL160"/>
      <c r="BM160"/>
      <c r="BN160"/>
      <c r="BO160"/>
    </row>
    <row r="161" spans="1:67" ht="15.6" x14ac:dyDescent="0.3">
      <c r="A161" s="143"/>
      <c r="B161" s="134" t="s">
        <v>236</v>
      </c>
      <c r="C161" s="145">
        <v>11784447.560000001</v>
      </c>
      <c r="D161" s="145">
        <v>47365342.810000002</v>
      </c>
      <c r="E161" s="145">
        <v>43152034.82</v>
      </c>
      <c r="F161" s="2"/>
      <c r="G161" s="2"/>
      <c r="H161" s="2"/>
      <c r="I161" s="2"/>
      <c r="J161" s="2"/>
      <c r="K161" s="2"/>
      <c r="BJ161"/>
      <c r="BK161"/>
      <c r="BL161"/>
      <c r="BM161"/>
      <c r="BN161"/>
      <c r="BO161"/>
    </row>
    <row r="162" spans="1:67" ht="15.6" x14ac:dyDescent="0.3">
      <c r="A162" s="143"/>
      <c r="B162" s="132" t="s">
        <v>233</v>
      </c>
      <c r="C162" s="144">
        <v>17429722.350000001</v>
      </c>
      <c r="D162" s="144">
        <v>21603578.780000005</v>
      </c>
      <c r="E162" s="144">
        <v>40169395.489999995</v>
      </c>
      <c r="F162" s="2"/>
      <c r="G162" s="2"/>
      <c r="H162" s="2"/>
      <c r="I162" s="2"/>
      <c r="J162" s="2"/>
      <c r="K162" s="2"/>
      <c r="BJ162"/>
      <c r="BK162"/>
      <c r="BL162"/>
      <c r="BM162"/>
      <c r="BN162"/>
      <c r="BO162"/>
    </row>
    <row r="163" spans="1:67" ht="15.6" x14ac:dyDescent="0.3">
      <c r="A163" s="143"/>
      <c r="B163" s="134" t="s">
        <v>238</v>
      </c>
      <c r="C163" s="145">
        <v>8088298.1000000006</v>
      </c>
      <c r="D163" s="145">
        <v>15644748.279999999</v>
      </c>
      <c r="E163" s="145">
        <v>32971974.030000001</v>
      </c>
      <c r="F163" s="2"/>
      <c r="G163" s="2"/>
      <c r="H163" s="2"/>
      <c r="I163" s="2"/>
      <c r="J163" s="2"/>
      <c r="K163" s="2"/>
      <c r="BJ163"/>
      <c r="BK163"/>
      <c r="BL163"/>
      <c r="BM163"/>
      <c r="BN163"/>
      <c r="BO163"/>
    </row>
    <row r="164" spans="1:67" ht="15.6" x14ac:dyDescent="0.3">
      <c r="A164" s="143"/>
      <c r="B164" s="132" t="s">
        <v>290</v>
      </c>
      <c r="C164" s="144">
        <v>11089955.869999999</v>
      </c>
      <c r="D164" s="144">
        <v>18647984.620000001</v>
      </c>
      <c r="E164" s="144">
        <v>31137656.909999996</v>
      </c>
      <c r="F164" s="2"/>
      <c r="G164" s="2"/>
      <c r="H164" s="2"/>
      <c r="I164" s="2"/>
      <c r="J164" s="2"/>
      <c r="K164" s="2"/>
      <c r="BJ164"/>
      <c r="BK164"/>
      <c r="BL164"/>
      <c r="BM164"/>
      <c r="BN164"/>
      <c r="BO164"/>
    </row>
    <row r="165" spans="1:67" ht="15.6" x14ac:dyDescent="0.3">
      <c r="A165" s="143"/>
      <c r="B165" s="134" t="s">
        <v>289</v>
      </c>
      <c r="C165" s="145">
        <v>15568481.829999998</v>
      </c>
      <c r="D165" s="145">
        <v>8763130.0500000007</v>
      </c>
      <c r="E165" s="145">
        <v>20595487.870000001</v>
      </c>
      <c r="F165" s="2"/>
      <c r="G165" s="2"/>
      <c r="H165" s="2"/>
      <c r="I165" s="2"/>
      <c r="J165" s="2"/>
      <c r="K165" s="2"/>
      <c r="BJ165"/>
      <c r="BK165"/>
      <c r="BL165"/>
      <c r="BM165"/>
      <c r="BN165"/>
      <c r="BO165"/>
    </row>
    <row r="166" spans="1:67" ht="15.6" x14ac:dyDescent="0.3">
      <c r="A166" s="143"/>
      <c r="B166" s="132" t="s">
        <v>297</v>
      </c>
      <c r="C166" s="144">
        <v>6610485.25</v>
      </c>
      <c r="D166" s="144">
        <v>9078744.4000000004</v>
      </c>
      <c r="E166" s="144">
        <v>19182658.399999999</v>
      </c>
      <c r="F166" s="2"/>
      <c r="G166" s="2"/>
      <c r="H166" s="2"/>
      <c r="I166" s="2"/>
      <c r="J166" s="2"/>
      <c r="K166" s="2"/>
      <c r="BJ166"/>
      <c r="BK166"/>
      <c r="BL166"/>
      <c r="BM166"/>
      <c r="BN166"/>
      <c r="BO166"/>
    </row>
    <row r="167" spans="1:67" ht="15.6" x14ac:dyDescent="0.3">
      <c r="B167" s="134" t="s">
        <v>239</v>
      </c>
      <c r="C167" s="145">
        <v>9993872.25</v>
      </c>
      <c r="D167" s="145">
        <v>7043225.5700000003</v>
      </c>
      <c r="E167" s="145">
        <v>12900573.560000001</v>
      </c>
      <c r="F167" s="2"/>
      <c r="G167" s="2"/>
      <c r="H167" s="2"/>
      <c r="I167" s="2"/>
      <c r="J167" s="2"/>
      <c r="K167" s="2"/>
      <c r="BJ167"/>
      <c r="BK167"/>
      <c r="BL167"/>
      <c r="BM167"/>
      <c r="BN167"/>
      <c r="BO167"/>
    </row>
    <row r="168" spans="1:67" ht="15.6" x14ac:dyDescent="0.3">
      <c r="B168" s="132" t="s">
        <v>352</v>
      </c>
      <c r="C168" s="144">
        <v>1651847.5</v>
      </c>
      <c r="D168" s="144">
        <v>11094738</v>
      </c>
      <c r="E168" s="144">
        <v>10187777.07</v>
      </c>
      <c r="F168" s="2"/>
      <c r="G168" s="2"/>
      <c r="H168" s="2"/>
      <c r="I168" s="2"/>
      <c r="J168" s="2"/>
      <c r="K168" s="2"/>
      <c r="BJ168"/>
      <c r="BK168"/>
      <c r="BL168"/>
      <c r="BM168"/>
      <c r="BN168"/>
      <c r="BO168"/>
    </row>
    <row r="169" spans="1:67" ht="15.6" x14ac:dyDescent="0.3">
      <c r="B169" s="134" t="s">
        <v>353</v>
      </c>
      <c r="C169" s="145">
        <v>5806349.2600000007</v>
      </c>
      <c r="D169" s="145">
        <v>19398870.850000001</v>
      </c>
      <c r="E169" s="145">
        <v>9961182.0600000005</v>
      </c>
      <c r="F169" s="2"/>
      <c r="G169" s="2"/>
      <c r="H169" s="2"/>
      <c r="I169" s="2"/>
      <c r="J169" s="2"/>
      <c r="K169" s="2"/>
      <c r="BJ169"/>
      <c r="BK169"/>
      <c r="BL169"/>
      <c r="BM169"/>
      <c r="BN169"/>
      <c r="BO169"/>
    </row>
    <row r="170" spans="1:67" ht="15.6" x14ac:dyDescent="0.3">
      <c r="B170" s="132" t="s">
        <v>47</v>
      </c>
      <c r="C170" s="144">
        <v>27928536.630000025</v>
      </c>
      <c r="D170" s="144">
        <v>64200796.070000052</v>
      </c>
      <c r="E170" s="144">
        <v>63690361.639999926</v>
      </c>
      <c r="F170" s="2"/>
      <c r="G170" s="2"/>
      <c r="H170" s="2"/>
      <c r="I170" s="2"/>
      <c r="J170" s="2"/>
      <c r="K170" s="2"/>
      <c r="BJ170"/>
      <c r="BK170"/>
      <c r="BL170"/>
      <c r="BM170"/>
      <c r="BN170"/>
      <c r="BO170"/>
    </row>
    <row r="171" spans="1:67" ht="32.25" customHeight="1" x14ac:dyDescent="0.3">
      <c r="B171" s="209" t="s">
        <v>156</v>
      </c>
      <c r="C171" s="209"/>
      <c r="D171" s="209"/>
      <c r="E171" s="209"/>
      <c r="F171" s="2"/>
      <c r="G171" s="2"/>
      <c r="H171" s="2"/>
      <c r="I171" s="2"/>
      <c r="J171" s="2"/>
      <c r="K171" s="2"/>
      <c r="BJ171"/>
      <c r="BK171"/>
      <c r="BL171"/>
      <c r="BM171"/>
      <c r="BN171"/>
      <c r="BO171"/>
    </row>
    <row r="172" spans="1:67" s="2" customFormat="1" x14ac:dyDescent="0.3"/>
    <row r="173" spans="1:67" s="2" customFormat="1" x14ac:dyDescent="0.3"/>
    <row r="174" spans="1:67" s="2" customFormat="1" x14ac:dyDescent="0.3"/>
    <row r="175" spans="1:67" ht="57.75" customHeight="1" x14ac:dyDescent="0.3">
      <c r="B175" s="210" t="s">
        <v>354</v>
      </c>
      <c r="C175" s="210"/>
      <c r="D175" s="210"/>
      <c r="E175" s="210"/>
      <c r="F175" s="2"/>
      <c r="G175" s="2"/>
      <c r="H175" s="2"/>
      <c r="I175" s="2"/>
      <c r="J175" s="2"/>
      <c r="K175" s="2"/>
      <c r="BJ175"/>
      <c r="BK175"/>
      <c r="BL175"/>
      <c r="BM175"/>
      <c r="BN175"/>
      <c r="BO175"/>
    </row>
    <row r="176" spans="1:67" ht="15.6" x14ac:dyDescent="0.3">
      <c r="B176" s="207" t="s">
        <v>355</v>
      </c>
      <c r="C176" s="208" t="s">
        <v>351</v>
      </c>
      <c r="D176" s="208"/>
      <c r="E176" s="208"/>
      <c r="F176" s="2"/>
      <c r="G176" s="2"/>
      <c r="H176" s="2"/>
      <c r="I176" s="2"/>
      <c r="J176" s="2"/>
      <c r="K176" s="2"/>
      <c r="BJ176"/>
      <c r="BK176"/>
      <c r="BL176"/>
      <c r="BM176"/>
      <c r="BN176"/>
      <c r="BO176"/>
    </row>
    <row r="177" spans="2:67" ht="16.2" thickBot="1" x14ac:dyDescent="0.35">
      <c r="B177" s="207"/>
      <c r="C177" s="123">
        <v>2020</v>
      </c>
      <c r="D177" s="123">
        <v>2021</v>
      </c>
      <c r="E177" s="123">
        <v>2022</v>
      </c>
      <c r="F177" s="2"/>
      <c r="G177" s="2"/>
      <c r="H177" s="2"/>
      <c r="I177" s="2"/>
      <c r="J177" s="2"/>
      <c r="K177" s="2"/>
      <c r="BJ177"/>
      <c r="BK177"/>
      <c r="BL177"/>
      <c r="BM177"/>
      <c r="BN177"/>
      <c r="BO177"/>
    </row>
    <row r="178" spans="2:67" ht="15.6" x14ac:dyDescent="0.3">
      <c r="B178" s="146" t="s">
        <v>1</v>
      </c>
      <c r="C178" s="147">
        <v>154629260.30999997</v>
      </c>
      <c r="D178" s="147">
        <v>279367025.38999993</v>
      </c>
      <c r="E178" s="147">
        <v>336014796.31999993</v>
      </c>
      <c r="F178" s="2"/>
      <c r="G178" s="2"/>
      <c r="H178" s="2"/>
      <c r="I178" s="2"/>
      <c r="J178" s="2"/>
      <c r="K178" s="2"/>
      <c r="BJ178"/>
      <c r="BK178"/>
      <c r="BL178"/>
      <c r="BM178"/>
      <c r="BN178"/>
      <c r="BO178"/>
    </row>
    <row r="179" spans="2:67" ht="15.6" x14ac:dyDescent="0.3">
      <c r="B179" s="113" t="s">
        <v>31</v>
      </c>
      <c r="C179" s="148">
        <v>20334509.490000002</v>
      </c>
      <c r="D179" s="148">
        <v>54162394.850000001</v>
      </c>
      <c r="E179" s="148">
        <v>74848416.279999986</v>
      </c>
      <c r="F179" s="2"/>
      <c r="G179" s="2"/>
      <c r="H179" s="2"/>
      <c r="I179" s="2"/>
      <c r="J179" s="2"/>
      <c r="K179" s="2"/>
      <c r="BJ179"/>
      <c r="BK179"/>
      <c r="BL179"/>
      <c r="BM179"/>
      <c r="BN179"/>
      <c r="BO179"/>
    </row>
    <row r="180" spans="2:67" ht="15.6" x14ac:dyDescent="0.3">
      <c r="B180" s="112" t="s">
        <v>32</v>
      </c>
      <c r="C180" s="149">
        <v>34744423.990000002</v>
      </c>
      <c r="D180" s="149">
        <v>45482275.019999996</v>
      </c>
      <c r="E180" s="149">
        <v>69339042.199999988</v>
      </c>
      <c r="F180" s="2"/>
      <c r="G180" s="2"/>
      <c r="H180" s="2"/>
      <c r="I180" s="2"/>
      <c r="J180" s="2"/>
      <c r="K180" s="2"/>
      <c r="BJ180"/>
      <c r="BK180"/>
      <c r="BL180"/>
      <c r="BM180"/>
      <c r="BN180"/>
      <c r="BO180"/>
    </row>
    <row r="181" spans="2:67" ht="15.6" x14ac:dyDescent="0.3">
      <c r="B181" s="113" t="s">
        <v>21</v>
      </c>
      <c r="C181" s="148">
        <v>40552761.229999997</v>
      </c>
      <c r="D181" s="148">
        <v>83130929.469999999</v>
      </c>
      <c r="E181" s="148">
        <v>55032203.909999996</v>
      </c>
      <c r="F181" s="2"/>
      <c r="G181" s="2"/>
      <c r="H181" s="2"/>
      <c r="I181" s="2"/>
      <c r="J181" s="2"/>
      <c r="K181" s="2"/>
      <c r="BJ181"/>
      <c r="BK181"/>
      <c r="BL181"/>
      <c r="BM181"/>
      <c r="BN181"/>
      <c r="BO181"/>
    </row>
    <row r="182" spans="2:67" ht="15.6" x14ac:dyDescent="0.3">
      <c r="B182" s="112" t="s">
        <v>27</v>
      </c>
      <c r="C182" s="149">
        <v>16861312.829999998</v>
      </c>
      <c r="D182" s="149">
        <v>35789052.130000003</v>
      </c>
      <c r="E182" s="149">
        <v>50560688.809999995</v>
      </c>
      <c r="F182" s="2"/>
      <c r="G182" s="2"/>
      <c r="H182" s="2"/>
      <c r="I182" s="2"/>
      <c r="J182" s="2"/>
      <c r="K182" s="2"/>
      <c r="BJ182"/>
      <c r="BK182"/>
      <c r="BL182"/>
      <c r="BM182"/>
      <c r="BN182"/>
      <c r="BO182"/>
    </row>
    <row r="183" spans="2:67" ht="15.6" x14ac:dyDescent="0.3">
      <c r="B183" s="113" t="s">
        <v>35</v>
      </c>
      <c r="C183" s="148">
        <v>7232820</v>
      </c>
      <c r="D183" s="148">
        <v>16916455.950000003</v>
      </c>
      <c r="E183" s="148">
        <v>28586495.589999996</v>
      </c>
      <c r="F183" s="2"/>
      <c r="G183" s="2"/>
      <c r="H183" s="2"/>
      <c r="I183" s="2"/>
      <c r="J183" s="2"/>
      <c r="K183" s="2"/>
      <c r="BJ183"/>
      <c r="BK183"/>
      <c r="BL183"/>
      <c r="BM183"/>
      <c r="BN183"/>
      <c r="BO183"/>
    </row>
    <row r="184" spans="2:67" ht="15.6" x14ac:dyDescent="0.3">
      <c r="B184" s="112" t="s">
        <v>22</v>
      </c>
      <c r="C184" s="149">
        <v>10390223.07</v>
      </c>
      <c r="D184" s="149">
        <v>16636320.17</v>
      </c>
      <c r="E184" s="149">
        <v>16009858.09</v>
      </c>
      <c r="F184" s="2"/>
      <c r="G184" s="2"/>
      <c r="H184" s="2"/>
      <c r="I184" s="2"/>
      <c r="J184" s="2"/>
      <c r="K184" s="2"/>
      <c r="BJ184"/>
      <c r="BK184"/>
      <c r="BL184"/>
      <c r="BM184"/>
      <c r="BN184"/>
      <c r="BO184"/>
    </row>
    <row r="185" spans="2:67" ht="15.6" x14ac:dyDescent="0.3">
      <c r="B185" s="113" t="s">
        <v>30</v>
      </c>
      <c r="C185" s="148">
        <v>917352.61</v>
      </c>
      <c r="D185" s="148">
        <v>1178300</v>
      </c>
      <c r="E185" s="148">
        <v>7654860</v>
      </c>
      <c r="F185" s="2"/>
      <c r="G185" s="2"/>
      <c r="H185" s="2"/>
      <c r="I185" s="2"/>
      <c r="J185" s="2"/>
      <c r="K185" s="2"/>
      <c r="BJ185"/>
      <c r="BK185"/>
      <c r="BL185"/>
      <c r="BM185"/>
      <c r="BN185"/>
      <c r="BO185"/>
    </row>
    <row r="186" spans="2:67" ht="15.6" x14ac:dyDescent="0.3">
      <c r="B186" s="112" t="s">
        <v>29</v>
      </c>
      <c r="C186" s="149">
        <v>4759274.82</v>
      </c>
      <c r="D186" s="149">
        <v>3554009.56</v>
      </c>
      <c r="E186" s="149">
        <v>6241957.4500000002</v>
      </c>
      <c r="F186" s="2"/>
      <c r="G186" s="2"/>
      <c r="H186" s="2"/>
      <c r="I186" s="2"/>
      <c r="J186" s="2"/>
      <c r="K186" s="2"/>
      <c r="BJ186"/>
      <c r="BK186"/>
      <c r="BL186"/>
      <c r="BM186"/>
      <c r="BN186"/>
      <c r="BO186"/>
    </row>
    <row r="187" spans="2:67" ht="15.6" x14ac:dyDescent="0.3">
      <c r="B187" s="113" t="s">
        <v>34</v>
      </c>
      <c r="C187" s="148">
        <v>6401410.1799999997</v>
      </c>
      <c r="D187" s="148">
        <v>4089828.17</v>
      </c>
      <c r="E187" s="148">
        <v>5923061</v>
      </c>
      <c r="F187" s="2"/>
      <c r="G187" s="2"/>
      <c r="H187" s="2"/>
      <c r="I187" s="2"/>
      <c r="J187" s="2"/>
      <c r="K187" s="2"/>
      <c r="BJ187"/>
      <c r="BK187"/>
      <c r="BL187"/>
      <c r="BM187"/>
      <c r="BN187"/>
      <c r="BO187"/>
    </row>
    <row r="188" spans="2:67" ht="15.6" x14ac:dyDescent="0.3">
      <c r="B188" s="112" t="s">
        <v>41</v>
      </c>
      <c r="C188" s="149">
        <v>0</v>
      </c>
      <c r="D188" s="149">
        <v>1073132.48</v>
      </c>
      <c r="E188" s="149">
        <v>5226307.9000000004</v>
      </c>
      <c r="F188" s="2"/>
      <c r="G188" s="2"/>
      <c r="H188" s="2"/>
      <c r="I188" s="2"/>
      <c r="J188" s="2"/>
      <c r="K188" s="2"/>
      <c r="BJ188"/>
      <c r="BK188"/>
      <c r="BL188"/>
      <c r="BM188"/>
      <c r="BN188"/>
      <c r="BO188"/>
    </row>
    <row r="189" spans="2:67" ht="15.6" x14ac:dyDescent="0.3">
      <c r="B189" s="113" t="s">
        <v>25</v>
      </c>
      <c r="C189" s="148">
        <v>651847.5</v>
      </c>
      <c r="D189" s="148">
        <v>3506215</v>
      </c>
      <c r="E189" s="148">
        <v>4833513.33</v>
      </c>
      <c r="F189" s="2"/>
      <c r="G189" s="2"/>
      <c r="H189" s="2"/>
      <c r="I189" s="2"/>
      <c r="J189" s="2"/>
      <c r="K189" s="2"/>
      <c r="BJ189"/>
      <c r="BK189"/>
      <c r="BL189"/>
      <c r="BM189"/>
      <c r="BN189"/>
      <c r="BO189"/>
    </row>
    <row r="190" spans="2:67" ht="15.6" x14ac:dyDescent="0.3">
      <c r="B190" s="112" t="s">
        <v>24</v>
      </c>
      <c r="C190" s="149">
        <v>3049515.77</v>
      </c>
      <c r="D190" s="149">
        <v>752760.5</v>
      </c>
      <c r="E190" s="149">
        <v>2921422.75</v>
      </c>
      <c r="F190" s="2"/>
      <c r="G190" s="2"/>
      <c r="H190" s="2"/>
      <c r="I190" s="2"/>
      <c r="J190" s="2"/>
      <c r="K190" s="2"/>
      <c r="BJ190"/>
      <c r="BK190"/>
      <c r="BL190"/>
      <c r="BM190"/>
      <c r="BN190"/>
      <c r="BO190"/>
    </row>
    <row r="191" spans="2:67" ht="15.6" x14ac:dyDescent="0.3">
      <c r="B191" s="113" t="s">
        <v>23</v>
      </c>
      <c r="C191" s="148">
        <v>0</v>
      </c>
      <c r="D191" s="148">
        <v>1352400</v>
      </c>
      <c r="E191" s="148">
        <v>2625000</v>
      </c>
      <c r="F191" s="2"/>
      <c r="G191" s="2"/>
      <c r="H191" s="2"/>
      <c r="I191" s="2"/>
      <c r="J191" s="2"/>
      <c r="K191" s="2"/>
      <c r="BJ191"/>
      <c r="BK191"/>
      <c r="BL191"/>
      <c r="BM191"/>
      <c r="BN191"/>
      <c r="BO191"/>
    </row>
    <row r="192" spans="2:67" ht="15.6" x14ac:dyDescent="0.3">
      <c r="B192" s="112" t="s">
        <v>38</v>
      </c>
      <c r="C192" s="149">
        <v>848250</v>
      </c>
      <c r="D192" s="149">
        <v>0</v>
      </c>
      <c r="E192" s="149">
        <v>2424100</v>
      </c>
      <c r="F192" s="2"/>
      <c r="G192" s="2"/>
      <c r="H192" s="2"/>
      <c r="I192" s="2"/>
      <c r="J192" s="2"/>
      <c r="K192" s="2"/>
      <c r="BJ192"/>
      <c r="BK192"/>
      <c r="BL192"/>
      <c r="BM192"/>
      <c r="BN192"/>
      <c r="BO192"/>
    </row>
    <row r="193" spans="2:67" ht="15.6" x14ac:dyDescent="0.3">
      <c r="B193" s="113" t="s">
        <v>19</v>
      </c>
      <c r="C193" s="148">
        <v>0</v>
      </c>
      <c r="D193" s="148">
        <v>0</v>
      </c>
      <c r="E193" s="148">
        <v>1175922</v>
      </c>
      <c r="F193" s="2"/>
      <c r="G193" s="2"/>
      <c r="H193" s="2"/>
      <c r="I193" s="2"/>
      <c r="J193" s="2"/>
      <c r="K193" s="2"/>
      <c r="BJ193"/>
      <c r="BK193"/>
      <c r="BL193"/>
      <c r="BM193"/>
      <c r="BN193"/>
      <c r="BO193"/>
    </row>
    <row r="194" spans="2:67" ht="15.6" x14ac:dyDescent="0.3">
      <c r="B194" s="112" t="s">
        <v>15</v>
      </c>
      <c r="C194" s="149">
        <v>1847988.5899999999</v>
      </c>
      <c r="D194" s="149">
        <v>0</v>
      </c>
      <c r="E194" s="149">
        <v>940405.6</v>
      </c>
      <c r="F194" s="2"/>
      <c r="G194" s="2"/>
      <c r="H194" s="2"/>
      <c r="I194" s="2"/>
      <c r="J194" s="2"/>
      <c r="K194" s="2"/>
      <c r="BJ194"/>
      <c r="BK194"/>
      <c r="BL194"/>
      <c r="BM194"/>
      <c r="BN194"/>
      <c r="BO194"/>
    </row>
    <row r="195" spans="2:67" ht="15.6" x14ac:dyDescent="0.3">
      <c r="B195" s="113" t="s">
        <v>36</v>
      </c>
      <c r="C195" s="148">
        <v>1615104.52</v>
      </c>
      <c r="D195" s="148">
        <v>4316252.79</v>
      </c>
      <c r="E195" s="148">
        <v>669634.14</v>
      </c>
      <c r="F195" s="2"/>
      <c r="G195" s="2"/>
      <c r="H195" s="2"/>
      <c r="I195" s="2"/>
      <c r="J195" s="2"/>
      <c r="K195" s="2"/>
      <c r="BJ195"/>
      <c r="BK195"/>
      <c r="BL195"/>
      <c r="BM195"/>
      <c r="BN195"/>
      <c r="BO195"/>
    </row>
    <row r="196" spans="2:67" ht="15.6" x14ac:dyDescent="0.3">
      <c r="B196" s="112" t="s">
        <v>40</v>
      </c>
      <c r="C196" s="149">
        <v>503667</v>
      </c>
      <c r="D196" s="149">
        <v>2108613.2400000002</v>
      </c>
      <c r="E196" s="149">
        <v>501907.27</v>
      </c>
      <c r="F196" s="2"/>
      <c r="G196" s="2"/>
      <c r="H196" s="2"/>
      <c r="I196" s="2"/>
      <c r="J196" s="2"/>
      <c r="K196" s="2"/>
      <c r="BJ196"/>
      <c r="BK196"/>
      <c r="BL196"/>
      <c r="BM196"/>
      <c r="BN196"/>
      <c r="BO196"/>
    </row>
    <row r="197" spans="2:67" ht="15.6" x14ac:dyDescent="0.3">
      <c r="B197" s="113" t="s">
        <v>17</v>
      </c>
      <c r="C197" s="148">
        <v>512025.47</v>
      </c>
      <c r="D197" s="148">
        <v>1032510.06</v>
      </c>
      <c r="E197" s="148">
        <v>500000</v>
      </c>
      <c r="F197" s="2"/>
      <c r="G197" s="2"/>
      <c r="H197" s="2"/>
      <c r="I197" s="2"/>
      <c r="J197" s="2"/>
      <c r="K197" s="2"/>
      <c r="BJ197"/>
      <c r="BK197"/>
      <c r="BL197"/>
      <c r="BM197"/>
      <c r="BN197"/>
      <c r="BO197"/>
    </row>
    <row r="198" spans="2:67" ht="15.6" x14ac:dyDescent="0.3">
      <c r="B198" s="112" t="s">
        <v>89</v>
      </c>
      <c r="C198" s="149">
        <v>525589.24</v>
      </c>
      <c r="D198" s="149">
        <v>2088103</v>
      </c>
      <c r="E198" s="149">
        <v>0</v>
      </c>
      <c r="F198" s="2"/>
      <c r="G198" s="2"/>
      <c r="H198" s="2"/>
      <c r="I198" s="2"/>
      <c r="J198" s="2"/>
      <c r="K198" s="2"/>
      <c r="BJ198"/>
      <c r="BK198"/>
      <c r="BL198"/>
      <c r="BM198"/>
      <c r="BN198"/>
      <c r="BO198"/>
    </row>
    <row r="199" spans="2:67" ht="15.6" x14ac:dyDescent="0.3">
      <c r="B199" s="113" t="s">
        <v>20</v>
      </c>
      <c r="C199" s="148">
        <v>0</v>
      </c>
      <c r="D199" s="148">
        <v>1697473</v>
      </c>
      <c r="E199" s="148">
        <v>0</v>
      </c>
      <c r="F199" s="2"/>
      <c r="G199" s="2"/>
      <c r="H199" s="2"/>
      <c r="I199" s="2"/>
      <c r="J199" s="2"/>
      <c r="K199" s="2"/>
      <c r="BJ199"/>
      <c r="BK199"/>
      <c r="BL199"/>
      <c r="BM199"/>
      <c r="BN199"/>
      <c r="BO199"/>
    </row>
    <row r="200" spans="2:67" ht="15.6" x14ac:dyDescent="0.3">
      <c r="B200" s="112" t="s">
        <v>14</v>
      </c>
      <c r="C200" s="149">
        <v>2881184</v>
      </c>
      <c r="D200" s="149">
        <v>0</v>
      </c>
      <c r="E200" s="149">
        <v>0</v>
      </c>
      <c r="F200" s="2"/>
      <c r="G200" s="2"/>
      <c r="H200" s="2"/>
      <c r="I200" s="2"/>
      <c r="J200" s="2"/>
      <c r="K200" s="2"/>
      <c r="BJ200"/>
      <c r="BK200"/>
      <c r="BL200"/>
      <c r="BM200"/>
      <c r="BN200"/>
      <c r="BO200"/>
    </row>
    <row r="201" spans="2:67" ht="15.6" x14ac:dyDescent="0.3">
      <c r="B201" s="113" t="s">
        <v>26</v>
      </c>
      <c r="C201" s="148">
        <v>0</v>
      </c>
      <c r="D201" s="148">
        <v>500000</v>
      </c>
      <c r="E201" s="148">
        <v>0</v>
      </c>
      <c r="F201" s="2"/>
      <c r="G201" s="2"/>
      <c r="H201" s="2"/>
      <c r="I201" s="2"/>
      <c r="J201" s="2"/>
      <c r="K201" s="2"/>
      <c r="BJ201"/>
      <c r="BK201"/>
      <c r="BL201"/>
      <c r="BM201"/>
      <c r="BN201"/>
      <c r="BO201"/>
    </row>
    <row r="202" spans="2:67" ht="33" customHeight="1" x14ac:dyDescent="0.3">
      <c r="B202" s="209" t="s">
        <v>156</v>
      </c>
      <c r="C202" s="209"/>
      <c r="D202" s="209"/>
      <c r="E202" s="209"/>
      <c r="F202" s="2"/>
      <c r="G202" s="2"/>
      <c r="H202" s="2"/>
      <c r="I202" s="2"/>
      <c r="J202" s="2"/>
      <c r="K202" s="2"/>
      <c r="BJ202"/>
      <c r="BK202"/>
      <c r="BL202"/>
      <c r="BM202"/>
      <c r="BN202"/>
      <c r="BO202"/>
    </row>
    <row r="203" spans="2:67" s="2" customFormat="1" ht="15.6" x14ac:dyDescent="0.3">
      <c r="B203" s="150"/>
      <c r="C203" s="150"/>
      <c r="D203" s="150"/>
      <c r="E203" s="150"/>
    </row>
    <row r="204" spans="2:67" s="2" customFormat="1" ht="15.6" x14ac:dyDescent="0.3">
      <c r="B204" s="150"/>
      <c r="C204" s="150"/>
      <c r="D204" s="150"/>
      <c r="E204" s="150"/>
    </row>
    <row r="205" spans="2:67" s="2" customFormat="1" x14ac:dyDescent="0.3"/>
    <row r="206" spans="2:67" s="2" customFormat="1" ht="15.6" x14ac:dyDescent="0.3">
      <c r="B206" s="227" t="s">
        <v>309</v>
      </c>
      <c r="C206" s="228"/>
      <c r="D206" s="228"/>
      <c r="E206" s="228"/>
      <c r="F206" s="228"/>
      <c r="G206" s="228"/>
      <c r="H206" s="228"/>
      <c r="I206" s="228"/>
      <c r="J206" s="228"/>
      <c r="K206" s="228"/>
    </row>
    <row r="207" spans="2:67" s="2" customFormat="1" ht="15.75" customHeight="1" x14ac:dyDescent="0.3">
      <c r="B207" s="217" t="s">
        <v>114</v>
      </c>
      <c r="C207" s="211" t="s">
        <v>146</v>
      </c>
      <c r="D207" s="212"/>
      <c r="E207" s="213"/>
      <c r="F207" s="214" t="s">
        <v>150</v>
      </c>
      <c r="G207" s="214"/>
      <c r="H207" s="214" t="s">
        <v>109</v>
      </c>
      <c r="I207" s="214" t="s">
        <v>171</v>
      </c>
      <c r="J207" s="214"/>
      <c r="K207" s="214" t="s">
        <v>109</v>
      </c>
    </row>
    <row r="208" spans="2:67" ht="26.25" customHeight="1" thickBot="1" x14ac:dyDescent="0.35">
      <c r="B208" s="218"/>
      <c r="C208" s="122" t="s">
        <v>1</v>
      </c>
      <c r="D208" s="123" t="s">
        <v>5</v>
      </c>
      <c r="E208" s="124" t="s">
        <v>6</v>
      </c>
      <c r="F208" s="122" t="s">
        <v>1</v>
      </c>
      <c r="G208" s="123" t="s">
        <v>5</v>
      </c>
      <c r="H208" s="124" t="s">
        <v>6</v>
      </c>
      <c r="I208" s="122" t="s">
        <v>1</v>
      </c>
      <c r="J208" s="123" t="s">
        <v>5</v>
      </c>
      <c r="K208" s="124" t="s">
        <v>6</v>
      </c>
    </row>
    <row r="209" spans="2:11" ht="16.2" thickBot="1" x14ac:dyDescent="0.35">
      <c r="B209" s="118" t="s">
        <v>1</v>
      </c>
      <c r="C209" s="119">
        <v>3665</v>
      </c>
      <c r="D209" s="119">
        <v>2794</v>
      </c>
      <c r="E209" s="119">
        <v>871</v>
      </c>
      <c r="F209" s="119">
        <v>4050</v>
      </c>
      <c r="G209" s="119">
        <v>3202</v>
      </c>
      <c r="H209" s="119">
        <v>848</v>
      </c>
      <c r="I209" s="119">
        <v>3412</v>
      </c>
      <c r="J209" s="119">
        <v>2755</v>
      </c>
      <c r="K209" s="119">
        <v>657</v>
      </c>
    </row>
    <row r="210" spans="2:11" ht="15.6" x14ac:dyDescent="0.3">
      <c r="B210" s="112" t="s">
        <v>115</v>
      </c>
      <c r="C210" s="109">
        <v>1373</v>
      </c>
      <c r="D210" s="109">
        <v>1059</v>
      </c>
      <c r="E210" s="109">
        <v>314</v>
      </c>
      <c r="F210" s="109">
        <v>1485</v>
      </c>
      <c r="G210" s="109">
        <v>1123</v>
      </c>
      <c r="H210" s="109">
        <v>362</v>
      </c>
      <c r="I210" s="109">
        <v>1680</v>
      </c>
      <c r="J210" s="109">
        <v>1278</v>
      </c>
      <c r="K210" s="109">
        <v>402</v>
      </c>
    </row>
    <row r="211" spans="2:11" ht="15.6" x14ac:dyDescent="0.3">
      <c r="B211" s="113" t="s">
        <v>294</v>
      </c>
      <c r="C211" s="111">
        <v>1064</v>
      </c>
      <c r="D211" s="111">
        <v>784</v>
      </c>
      <c r="E211" s="111">
        <v>280</v>
      </c>
      <c r="F211" s="111">
        <v>1130</v>
      </c>
      <c r="G211" s="111">
        <v>961</v>
      </c>
      <c r="H211" s="111">
        <v>169</v>
      </c>
      <c r="I211" s="111">
        <v>828</v>
      </c>
      <c r="J211" s="111">
        <v>770</v>
      </c>
      <c r="K211" s="111">
        <v>58</v>
      </c>
    </row>
    <row r="212" spans="2:11" ht="15.6" x14ac:dyDescent="0.3">
      <c r="B212" s="112" t="s">
        <v>116</v>
      </c>
      <c r="C212" s="109">
        <v>43</v>
      </c>
      <c r="D212" s="109">
        <v>33</v>
      </c>
      <c r="E212" s="109">
        <v>10</v>
      </c>
      <c r="F212" s="109">
        <v>61</v>
      </c>
      <c r="G212" s="109">
        <v>46</v>
      </c>
      <c r="H212" s="109">
        <v>15</v>
      </c>
      <c r="I212" s="109">
        <v>62</v>
      </c>
      <c r="J212" s="109">
        <v>43</v>
      </c>
      <c r="K212" s="109">
        <v>19</v>
      </c>
    </row>
    <row r="213" spans="2:11" ht="15.6" x14ac:dyDescent="0.3">
      <c r="B213" s="113" t="s">
        <v>117</v>
      </c>
      <c r="C213" s="111">
        <v>45</v>
      </c>
      <c r="D213" s="111">
        <v>32</v>
      </c>
      <c r="E213" s="111">
        <v>13</v>
      </c>
      <c r="F213" s="111">
        <v>56</v>
      </c>
      <c r="G213" s="111">
        <v>44</v>
      </c>
      <c r="H213" s="111">
        <v>12</v>
      </c>
      <c r="I213" s="111">
        <v>46</v>
      </c>
      <c r="J213" s="111">
        <v>36</v>
      </c>
      <c r="K213" s="111">
        <v>10</v>
      </c>
    </row>
    <row r="214" spans="2:11" ht="15" customHeight="1" x14ac:dyDescent="0.3">
      <c r="B214" s="112" t="s">
        <v>295</v>
      </c>
      <c r="C214" s="109">
        <v>1140</v>
      </c>
      <c r="D214" s="109">
        <v>886</v>
      </c>
      <c r="E214" s="109">
        <v>254</v>
      </c>
      <c r="F214" s="109">
        <v>1318</v>
      </c>
      <c r="G214" s="109">
        <v>1028</v>
      </c>
      <c r="H214" s="109">
        <v>290</v>
      </c>
      <c r="I214" s="109">
        <v>796</v>
      </c>
      <c r="J214" s="109">
        <v>628</v>
      </c>
      <c r="K214" s="109">
        <v>168</v>
      </c>
    </row>
    <row r="215" spans="2:11" s="2" customFormat="1" ht="15" customHeight="1" x14ac:dyDescent="0.3">
      <c r="B215" s="221" t="s">
        <v>156</v>
      </c>
      <c r="C215" s="222"/>
      <c r="D215" s="222"/>
      <c r="E215" s="222"/>
      <c r="F215" s="222"/>
      <c r="G215" s="222"/>
      <c r="H215" s="222"/>
      <c r="I215" s="222"/>
      <c r="J215" s="222"/>
      <c r="K215" s="222"/>
    </row>
    <row r="216" spans="2:11" s="2" customFormat="1" x14ac:dyDescent="0.3"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</row>
    <row r="217" spans="2:11" s="2" customFormat="1" x14ac:dyDescent="0.3"/>
    <row r="218" spans="2:11" s="2" customFormat="1" ht="15.75" customHeight="1" x14ac:dyDescent="0.3"/>
    <row r="219" spans="2:11" ht="30.75" customHeight="1" x14ac:dyDescent="0.3">
      <c r="B219" s="227" t="s">
        <v>310</v>
      </c>
      <c r="C219" s="228"/>
      <c r="D219" s="228"/>
      <c r="E219" s="228"/>
      <c r="F219" s="228"/>
      <c r="G219" s="228"/>
      <c r="H219" s="228"/>
      <c r="I219" s="228"/>
      <c r="J219" s="228"/>
      <c r="K219" s="228"/>
    </row>
    <row r="220" spans="2:11" ht="15.6" x14ac:dyDescent="0.3">
      <c r="B220" s="216" t="s">
        <v>88</v>
      </c>
      <c r="C220" s="211" t="s">
        <v>146</v>
      </c>
      <c r="D220" s="212"/>
      <c r="E220" s="213"/>
      <c r="F220" s="214" t="s">
        <v>150</v>
      </c>
      <c r="G220" s="214"/>
      <c r="H220" s="214" t="s">
        <v>109</v>
      </c>
      <c r="I220" s="214" t="s">
        <v>171</v>
      </c>
      <c r="J220" s="214"/>
      <c r="K220" s="214" t="s">
        <v>109</v>
      </c>
    </row>
    <row r="221" spans="2:11" ht="16.2" thickBot="1" x14ac:dyDescent="0.35">
      <c r="B221" s="216"/>
      <c r="C221" s="122" t="s">
        <v>1</v>
      </c>
      <c r="D221" s="123" t="s">
        <v>5</v>
      </c>
      <c r="E221" s="124" t="s">
        <v>6</v>
      </c>
      <c r="F221" s="122" t="s">
        <v>1</v>
      </c>
      <c r="G221" s="123" t="s">
        <v>5</v>
      </c>
      <c r="H221" s="124" t="s">
        <v>6</v>
      </c>
      <c r="I221" s="122" t="s">
        <v>1</v>
      </c>
      <c r="J221" s="123" t="s">
        <v>5</v>
      </c>
      <c r="K221" s="124" t="s">
        <v>6</v>
      </c>
    </row>
    <row r="222" spans="2:11" ht="15.6" x14ac:dyDescent="0.3">
      <c r="B222" s="7" t="s">
        <v>1</v>
      </c>
      <c r="C222" s="107">
        <v>3665</v>
      </c>
      <c r="D222" s="107">
        <v>2794</v>
      </c>
      <c r="E222" s="107">
        <v>871</v>
      </c>
      <c r="F222" s="107">
        <v>4050</v>
      </c>
      <c r="G222" s="107">
        <v>3202</v>
      </c>
      <c r="H222" s="107">
        <v>848</v>
      </c>
      <c r="I222" s="107">
        <v>3412</v>
      </c>
      <c r="J222" s="107">
        <v>2755</v>
      </c>
      <c r="K222" s="107">
        <v>657</v>
      </c>
    </row>
    <row r="223" spans="2:11" ht="15.6" x14ac:dyDescent="0.3">
      <c r="B223" s="112" t="s">
        <v>239</v>
      </c>
      <c r="C223" s="109">
        <v>531</v>
      </c>
      <c r="D223" s="109">
        <v>437</v>
      </c>
      <c r="E223" s="109">
        <v>94</v>
      </c>
      <c r="F223" s="109">
        <v>802</v>
      </c>
      <c r="G223" s="109">
        <v>662</v>
      </c>
      <c r="H223" s="109">
        <v>140</v>
      </c>
      <c r="I223" s="109">
        <v>713</v>
      </c>
      <c r="J223" s="109">
        <v>592</v>
      </c>
      <c r="K223" s="109">
        <v>121</v>
      </c>
    </row>
    <row r="224" spans="2:11" ht="15.6" x14ac:dyDescent="0.3">
      <c r="B224" s="113" t="s">
        <v>293</v>
      </c>
      <c r="C224" s="111">
        <v>466</v>
      </c>
      <c r="D224" s="111">
        <v>459</v>
      </c>
      <c r="E224" s="111">
        <v>7</v>
      </c>
      <c r="F224" s="111">
        <v>459</v>
      </c>
      <c r="G224" s="111">
        <v>445</v>
      </c>
      <c r="H224" s="111">
        <v>14</v>
      </c>
      <c r="I224" s="111">
        <v>420</v>
      </c>
      <c r="J224" s="111">
        <v>406</v>
      </c>
      <c r="K224" s="111">
        <v>14</v>
      </c>
    </row>
    <row r="225" spans="2:11" ht="15.6" x14ac:dyDescent="0.3">
      <c r="B225" s="112" t="s">
        <v>236</v>
      </c>
      <c r="C225" s="109">
        <v>339</v>
      </c>
      <c r="D225" s="109">
        <v>201</v>
      </c>
      <c r="E225" s="109">
        <v>138</v>
      </c>
      <c r="F225" s="109">
        <v>268</v>
      </c>
      <c r="G225" s="109">
        <v>165</v>
      </c>
      <c r="H225" s="109">
        <v>103</v>
      </c>
      <c r="I225" s="109">
        <v>246</v>
      </c>
      <c r="J225" s="109">
        <v>155</v>
      </c>
      <c r="K225" s="109">
        <v>91</v>
      </c>
    </row>
    <row r="226" spans="2:11" ht="15.6" x14ac:dyDescent="0.3">
      <c r="B226" s="113" t="s">
        <v>237</v>
      </c>
      <c r="C226" s="111">
        <v>276</v>
      </c>
      <c r="D226" s="111">
        <v>227</v>
      </c>
      <c r="E226" s="111">
        <v>49</v>
      </c>
      <c r="F226" s="111">
        <v>283</v>
      </c>
      <c r="G226" s="111">
        <v>229</v>
      </c>
      <c r="H226" s="111">
        <v>54</v>
      </c>
      <c r="I226" s="111">
        <v>244</v>
      </c>
      <c r="J226" s="111">
        <v>195</v>
      </c>
      <c r="K226" s="111">
        <v>49</v>
      </c>
    </row>
    <row r="227" spans="2:11" ht="15.6" x14ac:dyDescent="0.3">
      <c r="B227" s="112" t="s">
        <v>296</v>
      </c>
      <c r="C227" s="109">
        <v>181</v>
      </c>
      <c r="D227" s="109">
        <v>167</v>
      </c>
      <c r="E227" s="109">
        <v>14</v>
      </c>
      <c r="F227" s="109">
        <v>235</v>
      </c>
      <c r="G227" s="109">
        <v>216</v>
      </c>
      <c r="H227" s="109">
        <v>19</v>
      </c>
      <c r="I227" s="109">
        <v>210</v>
      </c>
      <c r="J227" s="109">
        <v>192</v>
      </c>
      <c r="K227" s="109">
        <v>18</v>
      </c>
    </row>
    <row r="228" spans="2:11" ht="15.6" x14ac:dyDescent="0.3">
      <c r="B228" s="113" t="s">
        <v>297</v>
      </c>
      <c r="C228" s="111">
        <v>199</v>
      </c>
      <c r="D228" s="111">
        <v>179</v>
      </c>
      <c r="E228" s="111">
        <v>20</v>
      </c>
      <c r="F228" s="111">
        <v>206</v>
      </c>
      <c r="G228" s="111">
        <v>173</v>
      </c>
      <c r="H228" s="111">
        <v>33</v>
      </c>
      <c r="I228" s="111">
        <v>196</v>
      </c>
      <c r="J228" s="111">
        <v>169</v>
      </c>
      <c r="K228" s="111">
        <v>27</v>
      </c>
    </row>
    <row r="229" spans="2:11" ht="15.6" x14ac:dyDescent="0.3">
      <c r="B229" s="112" t="s">
        <v>238</v>
      </c>
      <c r="C229" s="109">
        <v>189</v>
      </c>
      <c r="D229" s="109">
        <v>159</v>
      </c>
      <c r="E229" s="109">
        <v>30</v>
      </c>
      <c r="F229" s="109">
        <v>183</v>
      </c>
      <c r="G229" s="109">
        <v>145</v>
      </c>
      <c r="H229" s="109">
        <v>38</v>
      </c>
      <c r="I229" s="109">
        <v>148</v>
      </c>
      <c r="J229" s="109">
        <v>124</v>
      </c>
      <c r="K229" s="109">
        <v>24</v>
      </c>
    </row>
    <row r="230" spans="2:11" ht="15.6" x14ac:dyDescent="0.3">
      <c r="B230" s="113" t="s">
        <v>291</v>
      </c>
      <c r="C230" s="111">
        <v>108</v>
      </c>
      <c r="D230" s="111">
        <v>98</v>
      </c>
      <c r="E230" s="111">
        <v>10</v>
      </c>
      <c r="F230" s="111">
        <v>149</v>
      </c>
      <c r="G230" s="111">
        <v>135</v>
      </c>
      <c r="H230" s="111">
        <v>14</v>
      </c>
      <c r="I230" s="111">
        <v>131</v>
      </c>
      <c r="J230" s="111">
        <v>116</v>
      </c>
      <c r="K230" s="111">
        <v>15</v>
      </c>
    </row>
    <row r="231" spans="2:11" ht="15.6" x14ac:dyDescent="0.3">
      <c r="B231" s="112" t="s">
        <v>292</v>
      </c>
      <c r="C231" s="109">
        <v>252</v>
      </c>
      <c r="D231" s="109">
        <v>110</v>
      </c>
      <c r="E231" s="109">
        <v>142</v>
      </c>
      <c r="F231" s="109">
        <v>236</v>
      </c>
      <c r="G231" s="109">
        <v>129</v>
      </c>
      <c r="H231" s="109">
        <v>107</v>
      </c>
      <c r="I231" s="109">
        <v>126</v>
      </c>
      <c r="J231" s="109">
        <v>92</v>
      </c>
      <c r="K231" s="109">
        <v>34</v>
      </c>
    </row>
    <row r="232" spans="2:11" ht="15.6" x14ac:dyDescent="0.3">
      <c r="B232" s="113" t="s">
        <v>290</v>
      </c>
      <c r="C232" s="111">
        <v>308</v>
      </c>
      <c r="D232" s="111">
        <v>146</v>
      </c>
      <c r="E232" s="111">
        <v>162</v>
      </c>
      <c r="F232" s="111">
        <v>315</v>
      </c>
      <c r="G232" s="111">
        <v>234</v>
      </c>
      <c r="H232" s="111">
        <v>81</v>
      </c>
      <c r="I232" s="111">
        <v>125</v>
      </c>
      <c r="J232" s="111">
        <v>102</v>
      </c>
      <c r="K232" s="111">
        <v>23</v>
      </c>
    </row>
    <row r="233" spans="2:11" ht="15" customHeight="1" x14ac:dyDescent="0.3">
      <c r="B233" s="112" t="s">
        <v>47</v>
      </c>
      <c r="C233" s="109">
        <v>816</v>
      </c>
      <c r="D233" s="109">
        <v>611</v>
      </c>
      <c r="E233" s="109">
        <v>205</v>
      </c>
      <c r="F233" s="109">
        <v>914</v>
      </c>
      <c r="G233" s="109">
        <v>669</v>
      </c>
      <c r="H233" s="109">
        <v>245</v>
      </c>
      <c r="I233" s="109">
        <v>853</v>
      </c>
      <c r="J233" s="109">
        <v>612</v>
      </c>
      <c r="K233" s="109">
        <v>241</v>
      </c>
    </row>
    <row r="234" spans="2:11" s="2" customFormat="1" ht="15" customHeight="1" x14ac:dyDescent="0.3">
      <c r="B234" s="221" t="s">
        <v>156</v>
      </c>
      <c r="C234" s="222"/>
      <c r="D234" s="222"/>
      <c r="E234" s="222"/>
      <c r="F234" s="222"/>
      <c r="G234" s="222"/>
      <c r="H234" s="222"/>
      <c r="I234" s="222"/>
      <c r="J234" s="222"/>
      <c r="K234" s="222"/>
    </row>
    <row r="235" spans="2:11" s="2" customFormat="1" ht="15" customHeight="1" x14ac:dyDescent="0.3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</row>
    <row r="236" spans="2:11" x14ac:dyDescent="0.3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</row>
    <row r="237" spans="2:11" s="2" customFormat="1" ht="15.75" customHeight="1" x14ac:dyDescent="0.3"/>
    <row r="238" spans="2:11" ht="15.75" customHeight="1" x14ac:dyDescent="0.3">
      <c r="B238" s="227" t="s">
        <v>311</v>
      </c>
      <c r="C238" s="228"/>
      <c r="D238" s="228"/>
      <c r="E238" s="228"/>
      <c r="F238" s="228"/>
      <c r="G238" s="228"/>
      <c r="H238" s="228"/>
      <c r="I238" s="228"/>
      <c r="J238" s="228"/>
      <c r="K238" s="228"/>
    </row>
    <row r="239" spans="2:11" ht="15.6" x14ac:dyDescent="0.3">
      <c r="B239" s="216" t="s">
        <v>118</v>
      </c>
      <c r="C239" s="211" t="s">
        <v>146</v>
      </c>
      <c r="D239" s="212"/>
      <c r="E239" s="213"/>
      <c r="F239" s="214" t="s">
        <v>150</v>
      </c>
      <c r="G239" s="214"/>
      <c r="H239" s="214" t="s">
        <v>109</v>
      </c>
      <c r="I239" s="214" t="s">
        <v>171</v>
      </c>
      <c r="J239" s="214"/>
      <c r="K239" s="214" t="s">
        <v>109</v>
      </c>
    </row>
    <row r="240" spans="2:11" ht="16.2" thickBot="1" x14ac:dyDescent="0.35">
      <c r="B240" s="216" t="s">
        <v>111</v>
      </c>
      <c r="C240" s="122" t="s">
        <v>1</v>
      </c>
      <c r="D240" s="123" t="s">
        <v>5</v>
      </c>
      <c r="E240" s="124" t="s">
        <v>6</v>
      </c>
      <c r="F240" s="122" t="s">
        <v>1</v>
      </c>
      <c r="G240" s="123" t="s">
        <v>5</v>
      </c>
      <c r="H240" s="124" t="s">
        <v>6</v>
      </c>
      <c r="I240" s="122" t="s">
        <v>1</v>
      </c>
      <c r="J240" s="123" t="s">
        <v>5</v>
      </c>
      <c r="K240" s="124" t="s">
        <v>6</v>
      </c>
    </row>
    <row r="241" spans="2:11" ht="15.6" x14ac:dyDescent="0.3">
      <c r="B241" s="7" t="s">
        <v>1</v>
      </c>
      <c r="C241" s="107">
        <v>3665</v>
      </c>
      <c r="D241" s="107">
        <v>2794</v>
      </c>
      <c r="E241" s="107">
        <v>871</v>
      </c>
      <c r="F241" s="107">
        <v>4050</v>
      </c>
      <c r="G241" s="107">
        <v>3202</v>
      </c>
      <c r="H241" s="107">
        <v>848</v>
      </c>
      <c r="I241" s="107">
        <v>3412</v>
      </c>
      <c r="J241" s="107">
        <v>2755</v>
      </c>
      <c r="K241" s="107">
        <v>657</v>
      </c>
    </row>
    <row r="242" spans="2:11" ht="15.6" x14ac:dyDescent="0.3">
      <c r="B242" s="113" t="s">
        <v>74</v>
      </c>
      <c r="C242" s="111">
        <v>1</v>
      </c>
      <c r="D242" s="111">
        <v>0</v>
      </c>
      <c r="E242" s="111">
        <v>1</v>
      </c>
      <c r="F242" s="111">
        <v>0</v>
      </c>
      <c r="G242" s="111">
        <v>0</v>
      </c>
      <c r="H242" s="111">
        <v>0</v>
      </c>
      <c r="I242" s="111">
        <v>1</v>
      </c>
      <c r="J242" s="111">
        <v>0</v>
      </c>
      <c r="K242" s="111">
        <v>1</v>
      </c>
    </row>
    <row r="243" spans="2:11" ht="15.6" x14ac:dyDescent="0.3">
      <c r="B243" s="112" t="s">
        <v>75</v>
      </c>
      <c r="C243" s="109">
        <v>1220</v>
      </c>
      <c r="D243" s="109">
        <v>895</v>
      </c>
      <c r="E243" s="109">
        <v>325</v>
      </c>
      <c r="F243" s="109">
        <v>1339</v>
      </c>
      <c r="G243" s="109">
        <v>968</v>
      </c>
      <c r="H243" s="109">
        <v>371</v>
      </c>
      <c r="I243" s="109">
        <v>1246</v>
      </c>
      <c r="J243" s="109">
        <v>890</v>
      </c>
      <c r="K243" s="109">
        <v>356</v>
      </c>
    </row>
    <row r="244" spans="2:11" ht="15.6" x14ac:dyDescent="0.3">
      <c r="B244" s="113" t="s">
        <v>76</v>
      </c>
      <c r="C244" s="111">
        <v>1788</v>
      </c>
      <c r="D244" s="111">
        <v>1310</v>
      </c>
      <c r="E244" s="111">
        <v>478</v>
      </c>
      <c r="F244" s="111">
        <v>1947</v>
      </c>
      <c r="G244" s="111">
        <v>1543</v>
      </c>
      <c r="H244" s="111">
        <v>404</v>
      </c>
      <c r="I244" s="111">
        <v>1532</v>
      </c>
      <c r="J244" s="111">
        <v>1304</v>
      </c>
      <c r="K244" s="111">
        <v>228</v>
      </c>
    </row>
    <row r="245" spans="2:11" ht="14.4" customHeight="1" x14ac:dyDescent="0.3">
      <c r="B245" s="112" t="s">
        <v>77</v>
      </c>
      <c r="C245" s="109">
        <v>611</v>
      </c>
      <c r="D245" s="109">
        <v>550</v>
      </c>
      <c r="E245" s="109">
        <v>61</v>
      </c>
      <c r="F245" s="109">
        <v>711</v>
      </c>
      <c r="G245" s="109">
        <v>647</v>
      </c>
      <c r="H245" s="109">
        <v>64</v>
      </c>
      <c r="I245" s="109">
        <v>599</v>
      </c>
      <c r="J245" s="109">
        <v>535</v>
      </c>
      <c r="K245" s="109">
        <v>64</v>
      </c>
    </row>
    <row r="246" spans="2:11" ht="15.6" x14ac:dyDescent="0.3">
      <c r="B246" s="113" t="s">
        <v>78</v>
      </c>
      <c r="C246" s="111">
        <v>43</v>
      </c>
      <c r="D246" s="111">
        <v>37</v>
      </c>
      <c r="E246" s="111">
        <v>6</v>
      </c>
      <c r="F246" s="111">
        <v>50</v>
      </c>
      <c r="G246" s="111">
        <v>43</v>
      </c>
      <c r="H246" s="111">
        <v>7</v>
      </c>
      <c r="I246" s="111">
        <v>29</v>
      </c>
      <c r="J246" s="111">
        <v>22</v>
      </c>
      <c r="K246" s="111">
        <v>7</v>
      </c>
    </row>
    <row r="247" spans="2:11" ht="15.6" x14ac:dyDescent="0.3">
      <c r="B247" s="112" t="s">
        <v>8</v>
      </c>
      <c r="C247" s="109">
        <v>2</v>
      </c>
      <c r="D247" s="109">
        <v>2</v>
      </c>
      <c r="E247" s="109">
        <v>0</v>
      </c>
      <c r="F247" s="109">
        <v>3</v>
      </c>
      <c r="G247" s="109">
        <v>1</v>
      </c>
      <c r="H247" s="109">
        <v>2</v>
      </c>
      <c r="I247" s="109">
        <v>5</v>
      </c>
      <c r="J247" s="109">
        <v>4</v>
      </c>
      <c r="K247" s="109">
        <v>1</v>
      </c>
    </row>
    <row r="248" spans="2:11" ht="15" customHeight="1" x14ac:dyDescent="0.3">
      <c r="B248" s="221" t="s">
        <v>156</v>
      </c>
      <c r="C248" s="222"/>
      <c r="D248" s="222"/>
      <c r="E248" s="222"/>
      <c r="F248" s="222"/>
      <c r="G248" s="222"/>
      <c r="H248" s="222"/>
      <c r="I248" s="222"/>
      <c r="J248" s="222"/>
      <c r="K248" s="222"/>
    </row>
    <row r="249" spans="2:11" s="2" customFormat="1" ht="15" customHeight="1" x14ac:dyDescent="0.3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</row>
    <row r="250" spans="2:11" s="2" customFormat="1" ht="15" customHeight="1" x14ac:dyDescent="0.3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</row>
    <row r="251" spans="2:11" s="2" customFormat="1" ht="15.75" customHeight="1" x14ac:dyDescent="0.3"/>
    <row r="252" spans="2:11" ht="15.75" customHeight="1" x14ac:dyDescent="0.3">
      <c r="B252" s="227" t="s">
        <v>312</v>
      </c>
      <c r="C252" s="228"/>
      <c r="D252" s="228"/>
      <c r="E252" s="228"/>
      <c r="F252" s="228"/>
      <c r="G252" s="228"/>
      <c r="H252" s="228"/>
      <c r="I252" s="228"/>
      <c r="J252" s="228"/>
      <c r="K252" s="228"/>
    </row>
    <row r="253" spans="2:11" ht="15.6" x14ac:dyDescent="0.3">
      <c r="B253" s="225" t="s">
        <v>50</v>
      </c>
      <c r="C253" s="211" t="s">
        <v>146</v>
      </c>
      <c r="D253" s="212"/>
      <c r="E253" s="213"/>
      <c r="F253" s="214" t="s">
        <v>150</v>
      </c>
      <c r="G253" s="214"/>
      <c r="H253" s="214" t="s">
        <v>109</v>
      </c>
      <c r="I253" s="214" t="s">
        <v>171</v>
      </c>
      <c r="J253" s="214"/>
      <c r="K253" s="214" t="s">
        <v>109</v>
      </c>
    </row>
    <row r="254" spans="2:11" ht="16.2" thickBot="1" x14ac:dyDescent="0.35">
      <c r="B254" s="226"/>
      <c r="C254" s="122" t="s">
        <v>1</v>
      </c>
      <c r="D254" s="123" t="s">
        <v>5</v>
      </c>
      <c r="E254" s="124" t="s">
        <v>6</v>
      </c>
      <c r="F254" s="122" t="s">
        <v>1</v>
      </c>
      <c r="G254" s="123" t="s">
        <v>5</v>
      </c>
      <c r="H254" s="124" t="s">
        <v>6</v>
      </c>
      <c r="I254" s="122" t="s">
        <v>1</v>
      </c>
      <c r="J254" s="123" t="s">
        <v>5</v>
      </c>
      <c r="K254" s="124" t="s">
        <v>6</v>
      </c>
    </row>
    <row r="255" spans="2:11" ht="15.6" x14ac:dyDescent="0.3">
      <c r="B255" s="7" t="s">
        <v>1</v>
      </c>
      <c r="C255" s="107">
        <v>3665</v>
      </c>
      <c r="D255" s="107">
        <v>2794</v>
      </c>
      <c r="E255" s="107">
        <v>871</v>
      </c>
      <c r="F255" s="107">
        <v>4050</v>
      </c>
      <c r="G255" s="107">
        <v>3202</v>
      </c>
      <c r="H255" s="107">
        <v>848</v>
      </c>
      <c r="I255" s="107">
        <v>3412</v>
      </c>
      <c r="J255" s="107">
        <v>2755</v>
      </c>
      <c r="K255" s="107">
        <v>657</v>
      </c>
    </row>
    <row r="256" spans="2:11" ht="15.6" x14ac:dyDescent="0.3">
      <c r="B256" s="112" t="s">
        <v>119</v>
      </c>
      <c r="C256" s="109">
        <v>2228</v>
      </c>
      <c r="D256" s="109">
        <v>1874</v>
      </c>
      <c r="E256" s="109">
        <v>354</v>
      </c>
      <c r="F256" s="109">
        <v>2695</v>
      </c>
      <c r="G256" s="109">
        <v>2250</v>
      </c>
      <c r="H256" s="109">
        <v>445</v>
      </c>
      <c r="I256" s="109">
        <v>2335</v>
      </c>
      <c r="J256" s="109">
        <v>1936</v>
      </c>
      <c r="K256" s="109">
        <v>399</v>
      </c>
    </row>
    <row r="257" spans="2:11" ht="15.6" x14ac:dyDescent="0.3">
      <c r="B257" s="113" t="s">
        <v>120</v>
      </c>
      <c r="C257" s="111">
        <v>346</v>
      </c>
      <c r="D257" s="111">
        <v>172</v>
      </c>
      <c r="E257" s="111">
        <v>174</v>
      </c>
      <c r="F257" s="111">
        <v>286</v>
      </c>
      <c r="G257" s="111">
        <v>197</v>
      </c>
      <c r="H257" s="111">
        <v>89</v>
      </c>
      <c r="I257" s="111">
        <v>178</v>
      </c>
      <c r="J257" s="111">
        <v>140</v>
      </c>
      <c r="K257" s="111">
        <v>38</v>
      </c>
    </row>
    <row r="258" spans="2:11" ht="15.6" x14ac:dyDescent="0.3">
      <c r="B258" s="112" t="s">
        <v>96</v>
      </c>
      <c r="C258" s="109">
        <v>927</v>
      </c>
      <c r="D258" s="109">
        <v>626</v>
      </c>
      <c r="E258" s="109">
        <v>301</v>
      </c>
      <c r="F258" s="109">
        <v>884</v>
      </c>
      <c r="G258" s="109">
        <v>609</v>
      </c>
      <c r="H258" s="109">
        <v>275</v>
      </c>
      <c r="I258" s="109">
        <v>767</v>
      </c>
      <c r="J258" s="109">
        <v>569</v>
      </c>
      <c r="K258" s="109">
        <v>198</v>
      </c>
    </row>
    <row r="259" spans="2:11" ht="14.4" customHeight="1" x14ac:dyDescent="0.3">
      <c r="B259" s="113" t="s">
        <v>97</v>
      </c>
      <c r="C259" s="111">
        <v>164</v>
      </c>
      <c r="D259" s="111">
        <v>122</v>
      </c>
      <c r="E259" s="111">
        <v>42</v>
      </c>
      <c r="F259" s="111">
        <v>185</v>
      </c>
      <c r="G259" s="111">
        <v>146</v>
      </c>
      <c r="H259" s="111">
        <v>39</v>
      </c>
      <c r="I259" s="111">
        <v>132</v>
      </c>
      <c r="J259" s="111">
        <v>110</v>
      </c>
      <c r="K259" s="111">
        <v>22</v>
      </c>
    </row>
    <row r="260" spans="2:11" ht="15" customHeight="1" x14ac:dyDescent="0.3">
      <c r="B260" s="221" t="s">
        <v>156</v>
      </c>
      <c r="C260" s="222"/>
      <c r="D260" s="222"/>
      <c r="E260" s="222"/>
      <c r="F260" s="222"/>
      <c r="G260" s="222"/>
      <c r="H260" s="222"/>
      <c r="I260" s="222"/>
      <c r="J260" s="222"/>
      <c r="K260" s="222"/>
    </row>
    <row r="261" spans="2:11" s="2" customFormat="1" x14ac:dyDescent="0.3"/>
    <row r="262" spans="2:11" s="2" customFormat="1" x14ac:dyDescent="0.3"/>
    <row r="263" spans="2:11" s="2" customFormat="1" ht="36" customHeight="1" x14ac:dyDescent="0.3"/>
    <row r="264" spans="2:11" ht="32.25" customHeight="1" x14ac:dyDescent="0.3">
      <c r="B264" s="227" t="s">
        <v>313</v>
      </c>
      <c r="C264" s="228"/>
      <c r="D264" s="228"/>
      <c r="E264" s="228"/>
      <c r="F264" s="228"/>
      <c r="G264" s="228"/>
      <c r="H264" s="228"/>
      <c r="I264" s="228"/>
      <c r="J264" s="228"/>
      <c r="K264" s="228"/>
    </row>
    <row r="265" spans="2:11" ht="15.6" x14ac:dyDescent="0.3">
      <c r="B265" s="225" t="s">
        <v>112</v>
      </c>
      <c r="C265" s="211" t="s">
        <v>146</v>
      </c>
      <c r="D265" s="212"/>
      <c r="E265" s="213"/>
      <c r="F265" s="214" t="s">
        <v>150</v>
      </c>
      <c r="G265" s="214"/>
      <c r="H265" s="214" t="s">
        <v>109</v>
      </c>
      <c r="I265" s="214" t="s">
        <v>171</v>
      </c>
      <c r="J265" s="214"/>
      <c r="K265" s="214" t="s">
        <v>109</v>
      </c>
    </row>
    <row r="266" spans="2:11" ht="16.2" thickBot="1" x14ac:dyDescent="0.35">
      <c r="B266" s="226"/>
      <c r="C266" s="122" t="s">
        <v>1</v>
      </c>
      <c r="D266" s="123" t="s">
        <v>5</v>
      </c>
      <c r="E266" s="124" t="s">
        <v>6</v>
      </c>
      <c r="F266" s="122" t="s">
        <v>1</v>
      </c>
      <c r="G266" s="123" t="s">
        <v>5</v>
      </c>
      <c r="H266" s="124" t="s">
        <v>6</v>
      </c>
      <c r="I266" s="122" t="s">
        <v>1</v>
      </c>
      <c r="J266" s="123" t="s">
        <v>5</v>
      </c>
      <c r="K266" s="124" t="s">
        <v>6</v>
      </c>
    </row>
    <row r="267" spans="2:11" ht="15.6" x14ac:dyDescent="0.3">
      <c r="B267" s="7" t="s">
        <v>1</v>
      </c>
      <c r="C267" s="107">
        <v>3665</v>
      </c>
      <c r="D267" s="107">
        <v>2794</v>
      </c>
      <c r="E267" s="107">
        <v>871</v>
      </c>
      <c r="F267" s="107">
        <v>4050</v>
      </c>
      <c r="G267" s="107">
        <v>3202</v>
      </c>
      <c r="H267" s="107">
        <v>848</v>
      </c>
      <c r="I267" s="107">
        <v>3412</v>
      </c>
      <c r="J267" s="107">
        <v>2755</v>
      </c>
      <c r="K267" s="107">
        <v>657</v>
      </c>
    </row>
    <row r="268" spans="2:11" ht="46.8" x14ac:dyDescent="0.3">
      <c r="B268" s="120" t="s">
        <v>82</v>
      </c>
      <c r="C268" s="109">
        <v>1715</v>
      </c>
      <c r="D268" s="109">
        <v>1501</v>
      </c>
      <c r="E268" s="109">
        <v>214</v>
      </c>
      <c r="F268" s="109">
        <v>1914</v>
      </c>
      <c r="G268" s="109">
        <v>1654</v>
      </c>
      <c r="H268" s="109">
        <v>260</v>
      </c>
      <c r="I268" s="109">
        <v>1812</v>
      </c>
      <c r="J268" s="109">
        <v>1550</v>
      </c>
      <c r="K268" s="109">
        <v>262</v>
      </c>
    </row>
    <row r="269" spans="2:11" ht="15.6" x14ac:dyDescent="0.3">
      <c r="B269" s="121" t="s">
        <v>80</v>
      </c>
      <c r="C269" s="111">
        <v>1551</v>
      </c>
      <c r="D269" s="111">
        <v>979</v>
      </c>
      <c r="E269" s="111">
        <v>572</v>
      </c>
      <c r="F269" s="111">
        <v>1623</v>
      </c>
      <c r="G269" s="111">
        <v>1147</v>
      </c>
      <c r="H269" s="111">
        <v>476</v>
      </c>
      <c r="I269" s="111">
        <v>1129</v>
      </c>
      <c r="J269" s="111">
        <v>845</v>
      </c>
      <c r="K269" s="111">
        <v>284</v>
      </c>
    </row>
    <row r="270" spans="2:11" ht="15.6" x14ac:dyDescent="0.3">
      <c r="B270" s="120" t="s">
        <v>79</v>
      </c>
      <c r="C270" s="109">
        <v>246</v>
      </c>
      <c r="D270" s="109">
        <v>196</v>
      </c>
      <c r="E270" s="109">
        <v>50</v>
      </c>
      <c r="F270" s="109">
        <v>296</v>
      </c>
      <c r="G270" s="109">
        <v>229</v>
      </c>
      <c r="H270" s="109">
        <v>67</v>
      </c>
      <c r="I270" s="109">
        <v>236</v>
      </c>
      <c r="J270" s="109">
        <v>187</v>
      </c>
      <c r="K270" s="109">
        <v>49</v>
      </c>
    </row>
    <row r="271" spans="2:11" ht="15.6" x14ac:dyDescent="0.3">
      <c r="B271" s="121" t="s">
        <v>85</v>
      </c>
      <c r="C271" s="111">
        <v>78</v>
      </c>
      <c r="D271" s="111">
        <v>58</v>
      </c>
      <c r="E271" s="111">
        <v>20</v>
      </c>
      <c r="F271" s="111">
        <v>101</v>
      </c>
      <c r="G271" s="111">
        <v>73</v>
      </c>
      <c r="H271" s="111">
        <v>28</v>
      </c>
      <c r="I271" s="111">
        <v>93</v>
      </c>
      <c r="J271" s="111">
        <v>62</v>
      </c>
      <c r="K271" s="111">
        <v>31</v>
      </c>
    </row>
    <row r="272" spans="2:11" ht="31.2" x14ac:dyDescent="0.3">
      <c r="B272" s="121" t="s">
        <v>84</v>
      </c>
      <c r="C272" s="111">
        <v>39</v>
      </c>
      <c r="D272" s="111">
        <v>25</v>
      </c>
      <c r="E272" s="111">
        <v>14</v>
      </c>
      <c r="F272" s="111">
        <v>46</v>
      </c>
      <c r="G272" s="111">
        <v>32</v>
      </c>
      <c r="H272" s="111">
        <v>14</v>
      </c>
      <c r="I272" s="111">
        <v>67</v>
      </c>
      <c r="J272" s="111">
        <v>38</v>
      </c>
      <c r="K272" s="111">
        <v>29</v>
      </c>
    </row>
    <row r="273" spans="2:11" ht="31.2" x14ac:dyDescent="0.3">
      <c r="B273" s="120" t="s">
        <v>81</v>
      </c>
      <c r="C273" s="109">
        <v>26</v>
      </c>
      <c r="D273" s="109">
        <v>25</v>
      </c>
      <c r="E273" s="109">
        <v>1</v>
      </c>
      <c r="F273" s="109">
        <v>43</v>
      </c>
      <c r="G273" s="109">
        <v>42</v>
      </c>
      <c r="H273" s="109">
        <v>1</v>
      </c>
      <c r="I273" s="109">
        <v>51</v>
      </c>
      <c r="J273" s="109">
        <v>50</v>
      </c>
      <c r="K273" s="109">
        <v>1</v>
      </c>
    </row>
    <row r="274" spans="2:11" ht="14.4" customHeight="1" x14ac:dyDescent="0.3">
      <c r="B274" s="121" t="s">
        <v>83</v>
      </c>
      <c r="C274" s="111">
        <v>8</v>
      </c>
      <c r="D274" s="111">
        <v>8</v>
      </c>
      <c r="E274" s="111">
        <v>0</v>
      </c>
      <c r="F274" s="111">
        <v>23</v>
      </c>
      <c r="G274" s="111">
        <v>21</v>
      </c>
      <c r="H274" s="111">
        <v>2</v>
      </c>
      <c r="I274" s="111">
        <v>20</v>
      </c>
      <c r="J274" s="111">
        <v>19</v>
      </c>
      <c r="K274" s="111">
        <v>1</v>
      </c>
    </row>
    <row r="275" spans="2:11" ht="31.2" x14ac:dyDescent="0.3">
      <c r="B275" s="120" t="s">
        <v>87</v>
      </c>
      <c r="C275" s="109">
        <v>2</v>
      </c>
      <c r="D275" s="109">
        <v>2</v>
      </c>
      <c r="E275" s="109">
        <v>0</v>
      </c>
      <c r="F275" s="109">
        <v>3</v>
      </c>
      <c r="G275" s="109">
        <v>3</v>
      </c>
      <c r="H275" s="109">
        <v>0</v>
      </c>
      <c r="I275" s="109">
        <v>4</v>
      </c>
      <c r="J275" s="109">
        <v>4</v>
      </c>
      <c r="K275" s="109">
        <v>0</v>
      </c>
    </row>
    <row r="276" spans="2:11" ht="15" customHeight="1" x14ac:dyDescent="0.3">
      <c r="B276" s="121" t="s">
        <v>8</v>
      </c>
      <c r="C276" s="111">
        <v>0</v>
      </c>
      <c r="D276" s="111">
        <v>0</v>
      </c>
      <c r="E276" s="111">
        <v>0</v>
      </c>
      <c r="F276" s="111">
        <v>1</v>
      </c>
      <c r="G276" s="111">
        <v>1</v>
      </c>
      <c r="H276" s="111">
        <v>0</v>
      </c>
      <c r="I276" s="111">
        <v>0</v>
      </c>
      <c r="J276" s="111">
        <v>0</v>
      </c>
      <c r="K276" s="111">
        <v>0</v>
      </c>
    </row>
    <row r="277" spans="2:11" s="2" customFormat="1" x14ac:dyDescent="0.3">
      <c r="B277" s="221" t="s">
        <v>156</v>
      </c>
      <c r="C277" s="222"/>
      <c r="D277" s="222"/>
      <c r="E277" s="222"/>
      <c r="F277" s="222"/>
      <c r="G277" s="222"/>
      <c r="H277" s="222"/>
      <c r="I277" s="222"/>
      <c r="J277" s="222"/>
      <c r="K277" s="222"/>
    </row>
    <row r="278" spans="2:11" s="2" customFormat="1" ht="31.5" customHeight="1" x14ac:dyDescent="0.3"/>
    <row r="279" spans="2:11" ht="30" customHeight="1" x14ac:dyDescent="0.3"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2:11" ht="15.6" x14ac:dyDescent="0.3">
      <c r="B280" s="227" t="s">
        <v>314</v>
      </c>
      <c r="C280" s="228"/>
      <c r="D280" s="228"/>
      <c r="E280" s="228"/>
      <c r="F280" s="228"/>
      <c r="G280" s="228"/>
      <c r="H280" s="228"/>
      <c r="I280" s="228"/>
      <c r="J280" s="228"/>
      <c r="K280" s="228"/>
    </row>
    <row r="281" spans="2:11" ht="15.6" x14ac:dyDescent="0.3">
      <c r="B281" s="217" t="s">
        <v>105</v>
      </c>
      <c r="C281" s="211" t="s">
        <v>146</v>
      </c>
      <c r="D281" s="212"/>
      <c r="E281" s="213"/>
      <c r="F281" s="214" t="s">
        <v>150</v>
      </c>
      <c r="G281" s="214"/>
      <c r="H281" s="214" t="s">
        <v>109</v>
      </c>
      <c r="I281" s="214" t="s">
        <v>171</v>
      </c>
      <c r="J281" s="214"/>
      <c r="K281" s="214" t="s">
        <v>109</v>
      </c>
    </row>
    <row r="282" spans="2:11" ht="16.2" thickBot="1" x14ac:dyDescent="0.35">
      <c r="B282" s="218"/>
      <c r="C282" s="122" t="s">
        <v>1</v>
      </c>
      <c r="D282" s="123" t="s">
        <v>5</v>
      </c>
      <c r="E282" s="124" t="s">
        <v>6</v>
      </c>
      <c r="F282" s="122" t="s">
        <v>1</v>
      </c>
      <c r="G282" s="123" t="s">
        <v>5</v>
      </c>
      <c r="H282" s="124" t="s">
        <v>6</v>
      </c>
      <c r="I282" s="122" t="s">
        <v>1</v>
      </c>
      <c r="J282" s="123" t="s">
        <v>5</v>
      </c>
      <c r="K282" s="124" t="s">
        <v>6</v>
      </c>
    </row>
    <row r="283" spans="2:11" ht="15.6" x14ac:dyDescent="0.3">
      <c r="B283" s="7" t="s">
        <v>49</v>
      </c>
      <c r="C283" s="107">
        <v>3665</v>
      </c>
      <c r="D283" s="107">
        <v>2794</v>
      </c>
      <c r="E283" s="107">
        <v>871</v>
      </c>
      <c r="F283" s="107">
        <v>4050</v>
      </c>
      <c r="G283" s="107">
        <v>3202</v>
      </c>
      <c r="H283" s="107">
        <v>848</v>
      </c>
      <c r="I283" s="107">
        <v>3412</v>
      </c>
      <c r="J283" s="107">
        <v>2755</v>
      </c>
      <c r="K283" s="107">
        <v>657</v>
      </c>
    </row>
    <row r="284" spans="2:11" ht="15.6" x14ac:dyDescent="0.3">
      <c r="B284" s="114" t="s">
        <v>10</v>
      </c>
      <c r="C284" s="115">
        <v>104</v>
      </c>
      <c r="D284" s="115">
        <v>98</v>
      </c>
      <c r="E284" s="115">
        <v>6</v>
      </c>
      <c r="F284" s="115">
        <v>91</v>
      </c>
      <c r="G284" s="115">
        <v>81</v>
      </c>
      <c r="H284" s="115">
        <v>10</v>
      </c>
      <c r="I284" s="115">
        <v>123</v>
      </c>
      <c r="J284" s="115">
        <v>108</v>
      </c>
      <c r="K284" s="115">
        <v>15</v>
      </c>
    </row>
    <row r="285" spans="2:11" ht="15.6" x14ac:dyDescent="0.3">
      <c r="B285" s="113" t="s">
        <v>11</v>
      </c>
      <c r="C285" s="111">
        <v>2</v>
      </c>
      <c r="D285" s="111">
        <v>1</v>
      </c>
      <c r="E285" s="111">
        <v>1</v>
      </c>
      <c r="F285" s="111">
        <v>1</v>
      </c>
      <c r="G285" s="111">
        <v>1</v>
      </c>
      <c r="H285" s="111">
        <v>0</v>
      </c>
      <c r="I285" s="111">
        <v>0</v>
      </c>
      <c r="J285" s="111">
        <v>0</v>
      </c>
      <c r="K285" s="111">
        <v>0</v>
      </c>
    </row>
    <row r="286" spans="2:11" ht="15.6" x14ac:dyDescent="0.3">
      <c r="B286" s="112" t="s">
        <v>12</v>
      </c>
      <c r="C286" s="109">
        <v>1</v>
      </c>
      <c r="D286" s="109">
        <v>1</v>
      </c>
      <c r="E286" s="109">
        <v>0</v>
      </c>
      <c r="F286" s="109">
        <v>1</v>
      </c>
      <c r="G286" s="109">
        <v>1</v>
      </c>
      <c r="H286" s="109">
        <v>0</v>
      </c>
      <c r="I286" s="109">
        <v>0</v>
      </c>
      <c r="J286" s="109">
        <v>0</v>
      </c>
      <c r="K286" s="109">
        <v>0</v>
      </c>
    </row>
    <row r="287" spans="2:11" ht="15.6" x14ac:dyDescent="0.3">
      <c r="B287" s="113" t="s">
        <v>13</v>
      </c>
      <c r="C287" s="111">
        <v>84</v>
      </c>
      <c r="D287" s="111">
        <v>80</v>
      </c>
      <c r="E287" s="111">
        <v>4</v>
      </c>
      <c r="F287" s="111">
        <v>72</v>
      </c>
      <c r="G287" s="111">
        <v>65</v>
      </c>
      <c r="H287" s="111">
        <v>7</v>
      </c>
      <c r="I287" s="111">
        <v>96</v>
      </c>
      <c r="J287" s="111">
        <v>87</v>
      </c>
      <c r="K287" s="111">
        <v>9</v>
      </c>
    </row>
    <row r="288" spans="2:11" ht="15.6" x14ac:dyDescent="0.3">
      <c r="B288" s="112" t="s">
        <v>14</v>
      </c>
      <c r="C288" s="109">
        <v>2</v>
      </c>
      <c r="D288" s="109">
        <v>2</v>
      </c>
      <c r="E288" s="109">
        <v>0</v>
      </c>
      <c r="F288" s="109">
        <v>0</v>
      </c>
      <c r="G288" s="109">
        <v>0</v>
      </c>
      <c r="H288" s="109">
        <v>0</v>
      </c>
      <c r="I288" s="109">
        <v>1</v>
      </c>
      <c r="J288" s="109">
        <v>1</v>
      </c>
      <c r="K288" s="109">
        <v>0</v>
      </c>
    </row>
    <row r="289" spans="2:11" ht="15.6" x14ac:dyDescent="0.3">
      <c r="B289" s="113" t="s">
        <v>15</v>
      </c>
      <c r="C289" s="111">
        <v>8</v>
      </c>
      <c r="D289" s="111">
        <v>7</v>
      </c>
      <c r="E289" s="111">
        <v>1</v>
      </c>
      <c r="F289" s="111">
        <v>10</v>
      </c>
      <c r="G289" s="111">
        <v>10</v>
      </c>
      <c r="H289" s="111">
        <v>0</v>
      </c>
      <c r="I289" s="111">
        <v>12</v>
      </c>
      <c r="J289" s="111">
        <v>9</v>
      </c>
      <c r="K289" s="111">
        <v>3</v>
      </c>
    </row>
    <row r="290" spans="2:11" ht="15.6" x14ac:dyDescent="0.3">
      <c r="B290" s="112" t="s">
        <v>16</v>
      </c>
      <c r="C290" s="109">
        <v>6</v>
      </c>
      <c r="D290" s="109">
        <v>6</v>
      </c>
      <c r="E290" s="109">
        <v>0</v>
      </c>
      <c r="F290" s="109">
        <v>2</v>
      </c>
      <c r="G290" s="109">
        <v>2</v>
      </c>
      <c r="H290" s="109">
        <v>0</v>
      </c>
      <c r="I290" s="109">
        <v>8</v>
      </c>
      <c r="J290" s="109">
        <v>8</v>
      </c>
      <c r="K290" s="109">
        <v>0</v>
      </c>
    </row>
    <row r="291" spans="2:11" ht="15.6" x14ac:dyDescent="0.3">
      <c r="B291" s="113" t="s">
        <v>17</v>
      </c>
      <c r="C291" s="111">
        <v>1</v>
      </c>
      <c r="D291" s="111">
        <v>1</v>
      </c>
      <c r="E291" s="111">
        <v>0</v>
      </c>
      <c r="F291" s="111">
        <v>5</v>
      </c>
      <c r="G291" s="111">
        <v>2</v>
      </c>
      <c r="H291" s="111">
        <v>3</v>
      </c>
      <c r="I291" s="111">
        <v>6</v>
      </c>
      <c r="J291" s="111">
        <v>3</v>
      </c>
      <c r="K291" s="111">
        <v>3</v>
      </c>
    </row>
    <row r="292" spans="2:11" ht="15.6" x14ac:dyDescent="0.3">
      <c r="B292" s="114" t="s">
        <v>18</v>
      </c>
      <c r="C292" s="115">
        <v>224</v>
      </c>
      <c r="D292" s="115">
        <v>182</v>
      </c>
      <c r="E292" s="115">
        <v>42</v>
      </c>
      <c r="F292" s="115">
        <v>251</v>
      </c>
      <c r="G292" s="115">
        <v>188</v>
      </c>
      <c r="H292" s="115">
        <v>63</v>
      </c>
      <c r="I292" s="115">
        <v>203</v>
      </c>
      <c r="J292" s="115">
        <v>170</v>
      </c>
      <c r="K292" s="115">
        <v>33</v>
      </c>
    </row>
    <row r="293" spans="2:11" ht="15.6" x14ac:dyDescent="0.3">
      <c r="B293" s="113" t="s">
        <v>19</v>
      </c>
      <c r="C293" s="111">
        <v>5</v>
      </c>
      <c r="D293" s="111">
        <v>5</v>
      </c>
      <c r="E293" s="111">
        <v>0</v>
      </c>
      <c r="F293" s="111">
        <v>7</v>
      </c>
      <c r="G293" s="111">
        <v>2</v>
      </c>
      <c r="H293" s="111">
        <v>5</v>
      </c>
      <c r="I293" s="111">
        <v>6</v>
      </c>
      <c r="J293" s="111">
        <v>3</v>
      </c>
      <c r="K293" s="111">
        <v>3</v>
      </c>
    </row>
    <row r="294" spans="2:11" ht="15.6" x14ac:dyDescent="0.3">
      <c r="B294" s="112" t="s">
        <v>20</v>
      </c>
      <c r="C294" s="109">
        <v>2</v>
      </c>
      <c r="D294" s="109">
        <v>2</v>
      </c>
      <c r="E294" s="109">
        <v>0</v>
      </c>
      <c r="F294" s="109">
        <v>3</v>
      </c>
      <c r="G294" s="109">
        <v>1</v>
      </c>
      <c r="H294" s="109">
        <v>2</v>
      </c>
      <c r="I294" s="109">
        <v>1</v>
      </c>
      <c r="J294" s="109">
        <v>1</v>
      </c>
      <c r="K294" s="109">
        <v>0</v>
      </c>
    </row>
    <row r="295" spans="2:11" ht="15.6" x14ac:dyDescent="0.3">
      <c r="B295" s="113" t="s">
        <v>21</v>
      </c>
      <c r="C295" s="111">
        <v>61</v>
      </c>
      <c r="D295" s="111">
        <v>50</v>
      </c>
      <c r="E295" s="111">
        <v>11</v>
      </c>
      <c r="F295" s="111">
        <v>76</v>
      </c>
      <c r="G295" s="111">
        <v>58</v>
      </c>
      <c r="H295" s="111">
        <v>18</v>
      </c>
      <c r="I295" s="111">
        <v>44</v>
      </c>
      <c r="J295" s="111">
        <v>37</v>
      </c>
      <c r="K295" s="111">
        <v>7</v>
      </c>
    </row>
    <row r="296" spans="2:11" ht="15.6" x14ac:dyDescent="0.3">
      <c r="B296" s="112" t="s">
        <v>22</v>
      </c>
      <c r="C296" s="109">
        <v>10</v>
      </c>
      <c r="D296" s="109">
        <v>9</v>
      </c>
      <c r="E296" s="109">
        <v>1</v>
      </c>
      <c r="F296" s="109">
        <v>16</v>
      </c>
      <c r="G296" s="109">
        <v>12</v>
      </c>
      <c r="H296" s="109">
        <v>4</v>
      </c>
      <c r="I296" s="109">
        <v>14</v>
      </c>
      <c r="J296" s="109">
        <v>10</v>
      </c>
      <c r="K296" s="109">
        <v>4</v>
      </c>
    </row>
    <row r="297" spans="2:11" ht="15.6" x14ac:dyDescent="0.3">
      <c r="B297" s="113" t="s">
        <v>23</v>
      </c>
      <c r="C297" s="111">
        <v>17</v>
      </c>
      <c r="D297" s="111">
        <v>14</v>
      </c>
      <c r="E297" s="111">
        <v>3</v>
      </c>
      <c r="F297" s="111">
        <v>13</v>
      </c>
      <c r="G297" s="111">
        <v>12</v>
      </c>
      <c r="H297" s="111">
        <v>1</v>
      </c>
      <c r="I297" s="111">
        <v>9</v>
      </c>
      <c r="J297" s="111">
        <v>9</v>
      </c>
      <c r="K297" s="111">
        <v>0</v>
      </c>
    </row>
    <row r="298" spans="2:11" ht="15.6" x14ac:dyDescent="0.3">
      <c r="B298" s="112" t="s">
        <v>24</v>
      </c>
      <c r="C298" s="109">
        <v>35</v>
      </c>
      <c r="D298" s="109">
        <v>27</v>
      </c>
      <c r="E298" s="109">
        <v>8</v>
      </c>
      <c r="F298" s="109">
        <v>43</v>
      </c>
      <c r="G298" s="109">
        <v>31</v>
      </c>
      <c r="H298" s="109">
        <v>12</v>
      </c>
      <c r="I298" s="109">
        <v>35</v>
      </c>
      <c r="J298" s="109">
        <v>30</v>
      </c>
      <c r="K298" s="109">
        <v>5</v>
      </c>
    </row>
    <row r="299" spans="2:11" ht="15.6" x14ac:dyDescent="0.3">
      <c r="B299" s="113" t="s">
        <v>25</v>
      </c>
      <c r="C299" s="111">
        <v>2</v>
      </c>
      <c r="D299" s="111">
        <v>1</v>
      </c>
      <c r="E299" s="111">
        <v>1</v>
      </c>
      <c r="F299" s="111">
        <v>7</v>
      </c>
      <c r="G299" s="111">
        <v>5</v>
      </c>
      <c r="H299" s="111">
        <v>2</v>
      </c>
      <c r="I299" s="111">
        <v>5</v>
      </c>
      <c r="J299" s="111">
        <v>5</v>
      </c>
      <c r="K299" s="111">
        <v>0</v>
      </c>
    </row>
    <row r="300" spans="2:11" ht="15.6" x14ac:dyDescent="0.3">
      <c r="B300" s="112" t="s">
        <v>26</v>
      </c>
      <c r="C300" s="109">
        <v>2</v>
      </c>
      <c r="D300" s="109">
        <v>2</v>
      </c>
      <c r="E300" s="109">
        <v>0</v>
      </c>
      <c r="F300" s="109">
        <v>5</v>
      </c>
      <c r="G300" s="109">
        <v>4</v>
      </c>
      <c r="H300" s="109">
        <v>1</v>
      </c>
      <c r="I300" s="109">
        <v>2</v>
      </c>
      <c r="J300" s="109">
        <v>1</v>
      </c>
      <c r="K300" s="109">
        <v>1</v>
      </c>
    </row>
    <row r="301" spans="2:11" ht="15.6" x14ac:dyDescent="0.3">
      <c r="B301" s="113" t="s">
        <v>27</v>
      </c>
      <c r="C301" s="111">
        <v>90</v>
      </c>
      <c r="D301" s="111">
        <v>72</v>
      </c>
      <c r="E301" s="111">
        <v>18</v>
      </c>
      <c r="F301" s="111">
        <v>81</v>
      </c>
      <c r="G301" s="111">
        <v>63</v>
      </c>
      <c r="H301" s="111">
        <v>18</v>
      </c>
      <c r="I301" s="111">
        <v>87</v>
      </c>
      <c r="J301" s="111">
        <v>74</v>
      </c>
      <c r="K301" s="111">
        <v>13</v>
      </c>
    </row>
    <row r="302" spans="2:11" ht="15.6" x14ac:dyDescent="0.3">
      <c r="B302" s="114" t="s">
        <v>28</v>
      </c>
      <c r="C302" s="115">
        <v>2958</v>
      </c>
      <c r="D302" s="115">
        <v>2225</v>
      </c>
      <c r="E302" s="115">
        <v>733</v>
      </c>
      <c r="F302" s="115">
        <v>3259</v>
      </c>
      <c r="G302" s="115">
        <v>2579</v>
      </c>
      <c r="H302" s="115">
        <v>680</v>
      </c>
      <c r="I302" s="115">
        <v>2684</v>
      </c>
      <c r="J302" s="115">
        <v>2160</v>
      </c>
      <c r="K302" s="115">
        <v>524</v>
      </c>
    </row>
    <row r="303" spans="2:11" ht="15.6" x14ac:dyDescent="0.3">
      <c r="B303" s="113" t="s">
        <v>29</v>
      </c>
      <c r="C303" s="111">
        <v>150</v>
      </c>
      <c r="D303" s="111">
        <v>124</v>
      </c>
      <c r="E303" s="111">
        <v>26</v>
      </c>
      <c r="F303" s="111">
        <v>179</v>
      </c>
      <c r="G303" s="111">
        <v>146</v>
      </c>
      <c r="H303" s="111">
        <v>33</v>
      </c>
      <c r="I303" s="111">
        <v>148</v>
      </c>
      <c r="J303" s="111">
        <v>118</v>
      </c>
      <c r="K303" s="111">
        <v>30</v>
      </c>
    </row>
    <row r="304" spans="2:11" ht="15.6" x14ac:dyDescent="0.3">
      <c r="B304" s="112" t="s">
        <v>30</v>
      </c>
      <c r="C304" s="109">
        <v>28</v>
      </c>
      <c r="D304" s="109">
        <v>22</v>
      </c>
      <c r="E304" s="109">
        <v>6</v>
      </c>
      <c r="F304" s="109">
        <v>23</v>
      </c>
      <c r="G304" s="109">
        <v>20</v>
      </c>
      <c r="H304" s="109">
        <v>3</v>
      </c>
      <c r="I304" s="109">
        <v>17</v>
      </c>
      <c r="J304" s="109">
        <v>12</v>
      </c>
      <c r="K304" s="109">
        <v>5</v>
      </c>
    </row>
    <row r="305" spans="2:11" ht="15.6" x14ac:dyDescent="0.3">
      <c r="B305" s="113" t="s">
        <v>31</v>
      </c>
      <c r="C305" s="111">
        <v>832</v>
      </c>
      <c r="D305" s="111">
        <v>485</v>
      </c>
      <c r="E305" s="111">
        <v>347</v>
      </c>
      <c r="F305" s="111">
        <v>865</v>
      </c>
      <c r="G305" s="111">
        <v>625</v>
      </c>
      <c r="H305" s="111">
        <v>240</v>
      </c>
      <c r="I305" s="111">
        <v>583</v>
      </c>
      <c r="J305" s="111">
        <v>465</v>
      </c>
      <c r="K305" s="111">
        <v>118</v>
      </c>
    </row>
    <row r="306" spans="2:11" ht="15.6" x14ac:dyDescent="0.3">
      <c r="B306" s="112" t="s">
        <v>32</v>
      </c>
      <c r="C306" s="109">
        <v>1948</v>
      </c>
      <c r="D306" s="109">
        <v>1594</v>
      </c>
      <c r="E306" s="109">
        <v>354</v>
      </c>
      <c r="F306" s="109">
        <v>2192</v>
      </c>
      <c r="G306" s="109">
        <v>1788</v>
      </c>
      <c r="H306" s="109">
        <v>404</v>
      </c>
      <c r="I306" s="109">
        <v>1936</v>
      </c>
      <c r="J306" s="109">
        <v>1565</v>
      </c>
      <c r="K306" s="109">
        <v>371</v>
      </c>
    </row>
    <row r="307" spans="2:11" ht="15.6" x14ac:dyDescent="0.3">
      <c r="B307" s="116" t="s">
        <v>33</v>
      </c>
      <c r="C307" s="117">
        <v>249</v>
      </c>
      <c r="D307" s="117">
        <v>196</v>
      </c>
      <c r="E307" s="117">
        <v>53</v>
      </c>
      <c r="F307" s="117">
        <v>290</v>
      </c>
      <c r="G307" s="117">
        <v>228</v>
      </c>
      <c r="H307" s="117">
        <v>62</v>
      </c>
      <c r="I307" s="117">
        <v>262</v>
      </c>
      <c r="J307" s="117">
        <v>213</v>
      </c>
      <c r="K307" s="117">
        <v>49</v>
      </c>
    </row>
    <row r="308" spans="2:11" ht="15.6" x14ac:dyDescent="0.3">
      <c r="B308" s="112" t="s">
        <v>34</v>
      </c>
      <c r="C308" s="109">
        <v>128</v>
      </c>
      <c r="D308" s="109">
        <v>100</v>
      </c>
      <c r="E308" s="109">
        <v>28</v>
      </c>
      <c r="F308" s="109">
        <v>149</v>
      </c>
      <c r="G308" s="109">
        <v>117</v>
      </c>
      <c r="H308" s="109">
        <v>32</v>
      </c>
      <c r="I308" s="109">
        <v>130</v>
      </c>
      <c r="J308" s="109">
        <v>108</v>
      </c>
      <c r="K308" s="109">
        <v>22</v>
      </c>
    </row>
    <row r="309" spans="2:11" ht="15.6" x14ac:dyDescent="0.3">
      <c r="B309" s="113" t="s">
        <v>35</v>
      </c>
      <c r="C309" s="111">
        <v>65</v>
      </c>
      <c r="D309" s="111">
        <v>52</v>
      </c>
      <c r="E309" s="111">
        <v>13</v>
      </c>
      <c r="F309" s="111">
        <v>66</v>
      </c>
      <c r="G309" s="111">
        <v>55</v>
      </c>
      <c r="H309" s="111">
        <v>11</v>
      </c>
      <c r="I309" s="111">
        <v>66</v>
      </c>
      <c r="J309" s="111">
        <v>53</v>
      </c>
      <c r="K309" s="111">
        <v>13</v>
      </c>
    </row>
    <row r="310" spans="2:11" ht="15.6" x14ac:dyDescent="0.3">
      <c r="B310" s="112" t="s">
        <v>36</v>
      </c>
      <c r="C310" s="109">
        <v>56</v>
      </c>
      <c r="D310" s="109">
        <v>44</v>
      </c>
      <c r="E310" s="109">
        <v>12</v>
      </c>
      <c r="F310" s="109">
        <v>75</v>
      </c>
      <c r="G310" s="109">
        <v>56</v>
      </c>
      <c r="H310" s="109">
        <v>19</v>
      </c>
      <c r="I310" s="109">
        <v>66</v>
      </c>
      <c r="J310" s="109">
        <v>52</v>
      </c>
      <c r="K310" s="109">
        <v>14</v>
      </c>
    </row>
    <row r="311" spans="2:11" ht="15.6" x14ac:dyDescent="0.3">
      <c r="B311" s="116" t="s">
        <v>37</v>
      </c>
      <c r="C311" s="111">
        <v>130</v>
      </c>
      <c r="D311" s="111">
        <v>93</v>
      </c>
      <c r="E311" s="111">
        <v>37</v>
      </c>
      <c r="F311" s="111">
        <v>158</v>
      </c>
      <c r="G311" s="111">
        <v>125</v>
      </c>
      <c r="H311" s="111">
        <v>33</v>
      </c>
      <c r="I311" s="111">
        <v>140</v>
      </c>
      <c r="J311" s="111">
        <v>104</v>
      </c>
      <c r="K311" s="111">
        <v>36</v>
      </c>
    </row>
    <row r="312" spans="2:11" ht="15.6" x14ac:dyDescent="0.3">
      <c r="B312" s="112" t="s">
        <v>38</v>
      </c>
      <c r="C312" s="109">
        <v>21</v>
      </c>
      <c r="D312" s="109">
        <v>20</v>
      </c>
      <c r="E312" s="109">
        <v>1</v>
      </c>
      <c r="F312" s="109">
        <v>32</v>
      </c>
      <c r="G312" s="109">
        <v>31</v>
      </c>
      <c r="H312" s="109">
        <v>1</v>
      </c>
      <c r="I312" s="109">
        <v>9</v>
      </c>
      <c r="J312" s="109">
        <v>8</v>
      </c>
      <c r="K312" s="109">
        <v>1</v>
      </c>
    </row>
    <row r="313" spans="2:11" ht="15.6" x14ac:dyDescent="0.3">
      <c r="B313" s="113" t="s">
        <v>89</v>
      </c>
      <c r="C313" s="111">
        <v>8</v>
      </c>
      <c r="D313" s="111">
        <v>5</v>
      </c>
      <c r="E313" s="111">
        <v>3</v>
      </c>
      <c r="F313" s="111">
        <v>8</v>
      </c>
      <c r="G313" s="111">
        <v>5</v>
      </c>
      <c r="H313" s="111">
        <v>3</v>
      </c>
      <c r="I313" s="111">
        <v>5</v>
      </c>
      <c r="J313" s="111">
        <v>4</v>
      </c>
      <c r="K313" s="111">
        <v>1</v>
      </c>
    </row>
    <row r="314" spans="2:11" ht="14.4" customHeight="1" x14ac:dyDescent="0.3">
      <c r="B314" s="112" t="s">
        <v>40</v>
      </c>
      <c r="C314" s="109">
        <v>24</v>
      </c>
      <c r="D314" s="109">
        <v>24</v>
      </c>
      <c r="E314" s="109">
        <v>0</v>
      </c>
      <c r="F314" s="109">
        <v>38</v>
      </c>
      <c r="G314" s="109">
        <v>30</v>
      </c>
      <c r="H314" s="109">
        <v>8</v>
      </c>
      <c r="I314" s="109">
        <v>57</v>
      </c>
      <c r="J314" s="109">
        <v>52</v>
      </c>
      <c r="K314" s="109">
        <v>5</v>
      </c>
    </row>
    <row r="315" spans="2:11" ht="15" customHeight="1" x14ac:dyDescent="0.3">
      <c r="B315" s="113" t="s">
        <v>41</v>
      </c>
      <c r="C315" s="111">
        <v>77</v>
      </c>
      <c r="D315" s="111">
        <v>44</v>
      </c>
      <c r="E315" s="111">
        <v>33</v>
      </c>
      <c r="F315" s="111">
        <v>80</v>
      </c>
      <c r="G315" s="111">
        <v>59</v>
      </c>
      <c r="H315" s="111">
        <v>21</v>
      </c>
      <c r="I315" s="111">
        <v>69</v>
      </c>
      <c r="J315" s="111">
        <v>40</v>
      </c>
      <c r="K315" s="111">
        <v>29</v>
      </c>
    </row>
    <row r="316" spans="2:11" s="2" customFormat="1" ht="15.6" x14ac:dyDescent="0.3">
      <c r="B316" s="114" t="s">
        <v>8</v>
      </c>
      <c r="C316" s="127">
        <v>0</v>
      </c>
      <c r="D316" s="127">
        <v>0</v>
      </c>
      <c r="E316" s="127">
        <v>0</v>
      </c>
      <c r="F316" s="127">
        <v>1</v>
      </c>
      <c r="G316" s="127">
        <v>1</v>
      </c>
      <c r="H316" s="127">
        <v>0</v>
      </c>
      <c r="I316" s="127">
        <v>0</v>
      </c>
      <c r="J316" s="127">
        <v>0</v>
      </c>
      <c r="K316" s="127">
        <v>0</v>
      </c>
    </row>
    <row r="317" spans="2:11" s="2" customFormat="1" x14ac:dyDescent="0.3">
      <c r="B317" s="221" t="s">
        <v>156</v>
      </c>
      <c r="C317" s="222"/>
      <c r="D317" s="222"/>
      <c r="E317" s="222"/>
      <c r="F317" s="222"/>
      <c r="G317" s="222"/>
      <c r="H317" s="222"/>
      <c r="I317" s="222"/>
      <c r="J317" s="222"/>
      <c r="K317" s="222"/>
    </row>
    <row r="318" spans="2:11" s="2" customFormat="1" x14ac:dyDescent="0.3"/>
    <row r="319" spans="2:11" s="2" customFormat="1" x14ac:dyDescent="0.3"/>
    <row r="320" spans="2:11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</sheetData>
  <mergeCells count="90">
    <mergeCell ref="B3:K3"/>
    <mergeCell ref="I265:K265"/>
    <mergeCell ref="I281:K281"/>
    <mergeCell ref="B280:K280"/>
    <mergeCell ref="B317:K317"/>
    <mergeCell ref="B277:K277"/>
    <mergeCell ref="I116:K116"/>
    <mergeCell ref="I207:K207"/>
    <mergeCell ref="I220:K220"/>
    <mergeCell ref="I239:K239"/>
    <mergeCell ref="I253:K253"/>
    <mergeCell ref="B252:K252"/>
    <mergeCell ref="B238:K238"/>
    <mergeCell ref="B248:K248"/>
    <mergeCell ref="B234:K234"/>
    <mergeCell ref="B219:K219"/>
    <mergeCell ref="B206:K206"/>
    <mergeCell ref="B152:K152"/>
    <mergeCell ref="I4:K4"/>
    <mergeCell ref="I31:K31"/>
    <mergeCell ref="I68:K68"/>
    <mergeCell ref="I82:K82"/>
    <mergeCell ref="I98:K98"/>
    <mergeCell ref="B97:K97"/>
    <mergeCell ref="B93:K93"/>
    <mergeCell ref="B81:K81"/>
    <mergeCell ref="B77:K77"/>
    <mergeCell ref="B67:K67"/>
    <mergeCell ref="B45:K45"/>
    <mergeCell ref="B30:K30"/>
    <mergeCell ref="B9:K9"/>
    <mergeCell ref="B4:B5"/>
    <mergeCell ref="F98:H98"/>
    <mergeCell ref="B116:B117"/>
    <mergeCell ref="C116:E116"/>
    <mergeCell ref="F116:H116"/>
    <mergeCell ref="B98:B99"/>
    <mergeCell ref="C98:E98"/>
    <mergeCell ref="B115:K115"/>
    <mergeCell ref="B111:K111"/>
    <mergeCell ref="B207:B208"/>
    <mergeCell ref="C207:E207"/>
    <mergeCell ref="F207:H207"/>
    <mergeCell ref="B220:B221"/>
    <mergeCell ref="C220:E220"/>
    <mergeCell ref="F220:H220"/>
    <mergeCell ref="B215:K215"/>
    <mergeCell ref="F281:H281"/>
    <mergeCell ref="B239:B240"/>
    <mergeCell ref="C239:E239"/>
    <mergeCell ref="F239:H239"/>
    <mergeCell ref="B253:B254"/>
    <mergeCell ref="C253:E253"/>
    <mergeCell ref="F253:H253"/>
    <mergeCell ref="B264:K264"/>
    <mergeCell ref="B260:K260"/>
    <mergeCell ref="B265:B266"/>
    <mergeCell ref="C265:E265"/>
    <mergeCell ref="F265:H265"/>
    <mergeCell ref="B281:B282"/>
    <mergeCell ref="C281:E281"/>
    <mergeCell ref="B27:K27"/>
    <mergeCell ref="B82:B83"/>
    <mergeCell ref="C82:E82"/>
    <mergeCell ref="F82:H82"/>
    <mergeCell ref="B68:B69"/>
    <mergeCell ref="C68:E68"/>
    <mergeCell ref="F68:H68"/>
    <mergeCell ref="B49:B50"/>
    <mergeCell ref="B48:AD48"/>
    <mergeCell ref="B63:AD63"/>
    <mergeCell ref="C49:AD49"/>
    <mergeCell ref="B31:B32"/>
    <mergeCell ref="C31:E31"/>
    <mergeCell ref="F31:H31"/>
    <mergeCell ref="C4:E4"/>
    <mergeCell ref="F4:H4"/>
    <mergeCell ref="B12:K12"/>
    <mergeCell ref="B13:B14"/>
    <mergeCell ref="C13:E13"/>
    <mergeCell ref="F13:H13"/>
    <mergeCell ref="I13:K13"/>
    <mergeCell ref="B176:B177"/>
    <mergeCell ref="C176:E176"/>
    <mergeCell ref="B202:E202"/>
    <mergeCell ref="B156:E156"/>
    <mergeCell ref="B157:B158"/>
    <mergeCell ref="C157:E157"/>
    <mergeCell ref="B171:E171"/>
    <mergeCell ref="B175:E17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354"/>
  <sheetViews>
    <sheetView topLeftCell="A125" zoomScale="80" zoomScaleNormal="80" workbookViewId="0">
      <selection activeCell="C146" sqref="C146"/>
    </sheetView>
  </sheetViews>
  <sheetFormatPr defaultRowHeight="14.4" x14ac:dyDescent="0.3"/>
  <cols>
    <col min="1" max="2" width="9.109375" style="2"/>
    <col min="3" max="3" width="33.88671875" bestFit="1" customWidth="1"/>
    <col min="4" max="4" width="9.33203125" bestFit="1" customWidth="1"/>
    <col min="5" max="5" width="10.5546875" customWidth="1"/>
    <col min="6" max="6" width="9.33203125" bestFit="1" customWidth="1"/>
    <col min="7" max="7" width="10.5546875" bestFit="1" customWidth="1"/>
    <col min="8" max="8" width="9.33203125" bestFit="1" customWidth="1"/>
    <col min="9" max="9" width="10.5546875" bestFit="1" customWidth="1"/>
    <col min="10" max="10" width="9.33203125" bestFit="1" customWidth="1"/>
    <col min="11" max="11" width="10.5546875" bestFit="1" customWidth="1"/>
    <col min="12" max="12" width="9.33203125" bestFit="1" customWidth="1"/>
    <col min="13" max="13" width="10.5546875" bestFit="1" customWidth="1"/>
    <col min="14" max="14" width="9.88671875" bestFit="1" customWidth="1"/>
    <col min="15" max="15" width="10.5546875" bestFit="1" customWidth="1"/>
    <col min="16" max="16" width="9.88671875" bestFit="1" customWidth="1"/>
    <col min="17" max="17" width="10.5546875" bestFit="1" customWidth="1"/>
    <col min="18" max="18" width="9.33203125" bestFit="1" customWidth="1"/>
    <col min="19" max="19" width="10.5546875" bestFit="1" customWidth="1"/>
    <col min="20" max="20" width="9.33203125" bestFit="1" customWidth="1"/>
    <col min="21" max="21" width="10.5546875" bestFit="1" customWidth="1"/>
    <col min="22" max="58" width="9.109375" style="2"/>
  </cols>
  <sheetData>
    <row r="1" spans="3:21" s="2" customFormat="1" x14ac:dyDescent="0.3"/>
    <row r="2" spans="3:21" s="2" customFormat="1" x14ac:dyDescent="0.3"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3:21" ht="33.75" customHeight="1" x14ac:dyDescent="0.3">
      <c r="C3" s="231" t="s">
        <v>157</v>
      </c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</row>
    <row r="4" spans="3:21" ht="15.6" x14ac:dyDescent="0.3">
      <c r="C4" s="239" t="s">
        <v>7</v>
      </c>
      <c r="D4" s="236" t="s">
        <v>146</v>
      </c>
      <c r="E4" s="237"/>
      <c r="F4" s="237"/>
      <c r="G4" s="237"/>
      <c r="H4" s="237"/>
      <c r="I4" s="238"/>
      <c r="J4" s="234" t="s">
        <v>150</v>
      </c>
      <c r="K4" s="234"/>
      <c r="L4" s="234"/>
      <c r="M4" s="234"/>
      <c r="N4" s="234"/>
      <c r="O4" s="234"/>
      <c r="P4" s="234" t="s">
        <v>171</v>
      </c>
      <c r="Q4" s="234"/>
      <c r="R4" s="234"/>
      <c r="S4" s="234"/>
      <c r="T4" s="234"/>
      <c r="U4" s="234"/>
    </row>
    <row r="5" spans="3:21" ht="15.6" x14ac:dyDescent="0.3">
      <c r="C5" s="239"/>
      <c r="D5" s="233" t="s">
        <v>92</v>
      </c>
      <c r="E5" s="233"/>
      <c r="F5" s="233" t="s">
        <v>93</v>
      </c>
      <c r="G5" s="233"/>
      <c r="H5" s="233" t="s">
        <v>94</v>
      </c>
      <c r="I5" s="233"/>
      <c r="J5" s="233" t="s">
        <v>92</v>
      </c>
      <c r="K5" s="233"/>
      <c r="L5" s="233" t="s">
        <v>93</v>
      </c>
      <c r="M5" s="233"/>
      <c r="N5" s="233" t="s">
        <v>94</v>
      </c>
      <c r="O5" s="233"/>
      <c r="P5" s="233" t="s">
        <v>92</v>
      </c>
      <c r="Q5" s="233"/>
      <c r="R5" s="233" t="s">
        <v>93</v>
      </c>
      <c r="S5" s="233"/>
      <c r="T5" s="233" t="s">
        <v>94</v>
      </c>
      <c r="U5" s="233"/>
    </row>
    <row r="6" spans="3:21" ht="15.6" x14ac:dyDescent="0.3">
      <c r="C6" s="239"/>
      <c r="D6" s="34" t="s">
        <v>5</v>
      </c>
      <c r="E6" s="34" t="s">
        <v>6</v>
      </c>
      <c r="F6" s="34" t="s">
        <v>5</v>
      </c>
      <c r="G6" s="34" t="s">
        <v>6</v>
      </c>
      <c r="H6" s="34" t="s">
        <v>5</v>
      </c>
      <c r="I6" s="34" t="s">
        <v>6</v>
      </c>
      <c r="J6" s="34" t="s">
        <v>5</v>
      </c>
      <c r="K6" s="34" t="s">
        <v>6</v>
      </c>
      <c r="L6" s="34" t="s">
        <v>5</v>
      </c>
      <c r="M6" s="34" t="s">
        <v>6</v>
      </c>
      <c r="N6" s="34" t="s">
        <v>5</v>
      </c>
      <c r="O6" s="34" t="s">
        <v>6</v>
      </c>
      <c r="P6" s="34" t="s">
        <v>5</v>
      </c>
      <c r="Q6" s="34" t="s">
        <v>6</v>
      </c>
      <c r="R6" s="34" t="s">
        <v>5</v>
      </c>
      <c r="S6" s="34" t="s">
        <v>6</v>
      </c>
      <c r="T6" s="34" t="s">
        <v>5</v>
      </c>
      <c r="U6" s="34" t="s">
        <v>6</v>
      </c>
    </row>
    <row r="7" spans="3:21" ht="15.6" x14ac:dyDescent="0.3">
      <c r="C7" s="7" t="s">
        <v>1</v>
      </c>
      <c r="D7" s="35">
        <v>73886</v>
      </c>
      <c r="E7" s="35">
        <v>28591</v>
      </c>
      <c r="F7" s="35">
        <v>56464</v>
      </c>
      <c r="G7" s="35">
        <v>21324</v>
      </c>
      <c r="H7" s="35">
        <v>17422</v>
      </c>
      <c r="I7" s="35">
        <v>7267</v>
      </c>
      <c r="J7" s="35">
        <v>88752</v>
      </c>
      <c r="K7" s="35">
        <v>43308</v>
      </c>
      <c r="L7" s="35">
        <v>91199</v>
      </c>
      <c r="M7" s="35">
        <v>35861</v>
      </c>
      <c r="N7" s="35">
        <v>-2447</v>
      </c>
      <c r="O7" s="35">
        <v>7447</v>
      </c>
      <c r="P7" s="35">
        <v>111220</v>
      </c>
      <c r="Q7" s="35">
        <v>60485</v>
      </c>
      <c r="R7" s="35">
        <v>91010</v>
      </c>
      <c r="S7" s="35">
        <v>44931</v>
      </c>
      <c r="T7" s="35">
        <v>20210</v>
      </c>
      <c r="U7" s="35">
        <v>15554</v>
      </c>
    </row>
    <row r="8" spans="3:21" ht="15.6" x14ac:dyDescent="0.3">
      <c r="C8" s="36" t="s">
        <v>269</v>
      </c>
      <c r="D8" s="37">
        <v>21881</v>
      </c>
      <c r="E8" s="37">
        <v>9281</v>
      </c>
      <c r="F8" s="37">
        <v>12385</v>
      </c>
      <c r="G8" s="37">
        <v>5059</v>
      </c>
      <c r="H8" s="37">
        <v>9496</v>
      </c>
      <c r="I8" s="37">
        <v>4222</v>
      </c>
      <c r="J8" s="37">
        <v>35832</v>
      </c>
      <c r="K8" s="37">
        <v>18504</v>
      </c>
      <c r="L8" s="37">
        <v>23783</v>
      </c>
      <c r="M8" s="37">
        <v>10380</v>
      </c>
      <c r="N8" s="37">
        <v>12049</v>
      </c>
      <c r="O8" s="37">
        <v>8124</v>
      </c>
      <c r="P8" s="37">
        <v>57291</v>
      </c>
      <c r="Q8" s="37">
        <v>32397</v>
      </c>
      <c r="R8" s="37">
        <v>38162</v>
      </c>
      <c r="S8" s="37">
        <v>20057</v>
      </c>
      <c r="T8" s="37">
        <v>19129</v>
      </c>
      <c r="U8" s="37">
        <v>12340</v>
      </c>
    </row>
    <row r="9" spans="3:21" ht="15.6" x14ac:dyDescent="0.3">
      <c r="C9" s="38" t="s">
        <v>251</v>
      </c>
      <c r="D9" s="39">
        <v>31555</v>
      </c>
      <c r="E9" s="39">
        <v>10062</v>
      </c>
      <c r="F9" s="39">
        <v>21898</v>
      </c>
      <c r="G9" s="39">
        <v>5979</v>
      </c>
      <c r="H9" s="39">
        <v>9657</v>
      </c>
      <c r="I9" s="39">
        <v>4083</v>
      </c>
      <c r="J9" s="39">
        <v>25395</v>
      </c>
      <c r="K9" s="39">
        <v>10846</v>
      </c>
      <c r="L9" s="39">
        <v>41405</v>
      </c>
      <c r="M9" s="39">
        <v>13668</v>
      </c>
      <c r="N9" s="39">
        <v>-16010</v>
      </c>
      <c r="O9" s="39">
        <v>-2822</v>
      </c>
      <c r="P9" s="39">
        <v>19954</v>
      </c>
      <c r="Q9" s="39">
        <v>9070</v>
      </c>
      <c r="R9" s="39">
        <v>23274</v>
      </c>
      <c r="S9" s="39">
        <v>9725</v>
      </c>
      <c r="T9" s="39">
        <v>-3320</v>
      </c>
      <c r="U9" s="39">
        <v>-655</v>
      </c>
    </row>
    <row r="10" spans="3:21" ht="15.6" x14ac:dyDescent="0.3">
      <c r="C10" s="36" t="s">
        <v>270</v>
      </c>
      <c r="D10" s="37">
        <v>2719</v>
      </c>
      <c r="E10" s="37">
        <v>1773</v>
      </c>
      <c r="F10" s="37">
        <v>2699</v>
      </c>
      <c r="G10" s="37">
        <v>1850</v>
      </c>
      <c r="H10" s="37">
        <v>20</v>
      </c>
      <c r="I10" s="37">
        <v>-77</v>
      </c>
      <c r="J10" s="37">
        <v>3703</v>
      </c>
      <c r="K10" s="37">
        <v>2641</v>
      </c>
      <c r="L10" s="37">
        <v>3162</v>
      </c>
      <c r="M10" s="37">
        <v>2170</v>
      </c>
      <c r="N10" s="37">
        <v>541</v>
      </c>
      <c r="O10" s="37">
        <v>471</v>
      </c>
      <c r="P10" s="37">
        <v>4872</v>
      </c>
      <c r="Q10" s="37">
        <v>3521</v>
      </c>
      <c r="R10" s="37">
        <v>3823</v>
      </c>
      <c r="S10" s="37">
        <v>2821</v>
      </c>
      <c r="T10" s="37">
        <v>1049</v>
      </c>
      <c r="U10" s="37">
        <v>700</v>
      </c>
    </row>
    <row r="11" spans="3:21" ht="15.6" x14ac:dyDescent="0.3">
      <c r="C11" s="38" t="s">
        <v>271</v>
      </c>
      <c r="D11" s="39">
        <v>2040</v>
      </c>
      <c r="E11" s="39">
        <v>1211</v>
      </c>
      <c r="F11" s="39">
        <v>2061</v>
      </c>
      <c r="G11" s="39">
        <v>1341</v>
      </c>
      <c r="H11" s="39">
        <v>-21</v>
      </c>
      <c r="I11" s="39">
        <v>-130</v>
      </c>
      <c r="J11" s="39">
        <v>2898</v>
      </c>
      <c r="K11" s="39">
        <v>1929</v>
      </c>
      <c r="L11" s="39">
        <v>2395</v>
      </c>
      <c r="M11" s="39">
        <v>1499</v>
      </c>
      <c r="N11" s="39">
        <v>503</v>
      </c>
      <c r="O11" s="39">
        <v>430</v>
      </c>
      <c r="P11" s="39">
        <v>3759</v>
      </c>
      <c r="Q11" s="39">
        <v>2558</v>
      </c>
      <c r="R11" s="39">
        <v>3077</v>
      </c>
      <c r="S11" s="39">
        <v>2111</v>
      </c>
      <c r="T11" s="39">
        <v>682</v>
      </c>
      <c r="U11" s="39">
        <v>447</v>
      </c>
    </row>
    <row r="12" spans="3:21" ht="15.6" x14ac:dyDescent="0.3">
      <c r="C12" s="36" t="s">
        <v>250</v>
      </c>
      <c r="D12" s="37">
        <v>1600</v>
      </c>
      <c r="E12" s="37">
        <v>730</v>
      </c>
      <c r="F12" s="37">
        <v>1476</v>
      </c>
      <c r="G12" s="37">
        <v>848</v>
      </c>
      <c r="H12" s="37">
        <v>124</v>
      </c>
      <c r="I12" s="37">
        <v>-118</v>
      </c>
      <c r="J12" s="37">
        <v>1464</v>
      </c>
      <c r="K12" s="37">
        <v>677</v>
      </c>
      <c r="L12" s="37">
        <v>1640</v>
      </c>
      <c r="M12" s="37">
        <v>762</v>
      </c>
      <c r="N12" s="37">
        <v>-176</v>
      </c>
      <c r="O12" s="37">
        <v>-85</v>
      </c>
      <c r="P12" s="37">
        <v>2302</v>
      </c>
      <c r="Q12" s="37">
        <v>1414</v>
      </c>
      <c r="R12" s="37">
        <v>1535</v>
      </c>
      <c r="S12" s="37">
        <v>893</v>
      </c>
      <c r="T12" s="37">
        <v>767</v>
      </c>
      <c r="U12" s="37">
        <v>521</v>
      </c>
    </row>
    <row r="13" spans="3:21" ht="15.6" x14ac:dyDescent="0.3">
      <c r="C13" s="38" t="s">
        <v>261</v>
      </c>
      <c r="D13" s="39">
        <v>1321</v>
      </c>
      <c r="E13" s="39">
        <v>673</v>
      </c>
      <c r="F13" s="39">
        <v>1424</v>
      </c>
      <c r="G13" s="39">
        <v>776</v>
      </c>
      <c r="H13" s="39">
        <v>-103</v>
      </c>
      <c r="I13" s="39">
        <v>-103</v>
      </c>
      <c r="J13" s="39">
        <v>1789</v>
      </c>
      <c r="K13" s="39">
        <v>1018</v>
      </c>
      <c r="L13" s="39">
        <v>1602</v>
      </c>
      <c r="M13" s="39">
        <v>848</v>
      </c>
      <c r="N13" s="39">
        <v>187</v>
      </c>
      <c r="O13" s="39">
        <v>170</v>
      </c>
      <c r="P13" s="39">
        <v>1870</v>
      </c>
      <c r="Q13" s="39">
        <v>1148</v>
      </c>
      <c r="R13" s="39">
        <v>1736</v>
      </c>
      <c r="S13" s="39">
        <v>989</v>
      </c>
      <c r="T13" s="39">
        <v>134</v>
      </c>
      <c r="U13" s="39">
        <v>159</v>
      </c>
    </row>
    <row r="14" spans="3:21" ht="15.6" x14ac:dyDescent="0.3">
      <c r="C14" s="36" t="s">
        <v>245</v>
      </c>
      <c r="D14" s="37">
        <v>879</v>
      </c>
      <c r="E14" s="37">
        <v>255</v>
      </c>
      <c r="F14" s="37">
        <v>866</v>
      </c>
      <c r="G14" s="37">
        <v>255</v>
      </c>
      <c r="H14" s="37">
        <v>13</v>
      </c>
      <c r="I14" s="37">
        <v>0</v>
      </c>
      <c r="J14" s="37">
        <v>1595</v>
      </c>
      <c r="K14" s="37">
        <v>533</v>
      </c>
      <c r="L14" s="37">
        <v>1196</v>
      </c>
      <c r="M14" s="37">
        <v>380</v>
      </c>
      <c r="N14" s="37">
        <v>399</v>
      </c>
      <c r="O14" s="37">
        <v>153</v>
      </c>
      <c r="P14" s="37">
        <v>2136</v>
      </c>
      <c r="Q14" s="37">
        <v>831</v>
      </c>
      <c r="R14" s="37">
        <v>1790</v>
      </c>
      <c r="S14" s="37">
        <v>664</v>
      </c>
      <c r="T14" s="37">
        <v>346</v>
      </c>
      <c r="U14" s="37">
        <v>167</v>
      </c>
    </row>
    <row r="15" spans="3:21" ht="15.6" x14ac:dyDescent="0.3">
      <c r="C15" s="38" t="s">
        <v>272</v>
      </c>
      <c r="D15" s="39">
        <v>1018</v>
      </c>
      <c r="E15" s="39">
        <v>597</v>
      </c>
      <c r="F15" s="39">
        <v>1093</v>
      </c>
      <c r="G15" s="39">
        <v>663</v>
      </c>
      <c r="H15" s="39">
        <v>-75</v>
      </c>
      <c r="I15" s="39">
        <v>-66</v>
      </c>
      <c r="J15" s="39">
        <v>1336</v>
      </c>
      <c r="K15" s="39">
        <v>924</v>
      </c>
      <c r="L15" s="39">
        <v>1271</v>
      </c>
      <c r="M15" s="39">
        <v>816</v>
      </c>
      <c r="N15" s="39">
        <v>65</v>
      </c>
      <c r="O15" s="39">
        <v>108</v>
      </c>
      <c r="P15" s="39">
        <v>1500</v>
      </c>
      <c r="Q15" s="39">
        <v>1204</v>
      </c>
      <c r="R15" s="39">
        <v>1334</v>
      </c>
      <c r="S15" s="39">
        <v>994</v>
      </c>
      <c r="T15" s="39">
        <v>166</v>
      </c>
      <c r="U15" s="39">
        <v>210</v>
      </c>
    </row>
    <row r="16" spans="3:21" ht="15.6" x14ac:dyDescent="0.3">
      <c r="C16" s="36" t="s">
        <v>273</v>
      </c>
      <c r="D16" s="37">
        <v>849</v>
      </c>
      <c r="E16" s="37">
        <v>498</v>
      </c>
      <c r="F16" s="37">
        <v>785</v>
      </c>
      <c r="G16" s="37">
        <v>462</v>
      </c>
      <c r="H16" s="37">
        <v>64</v>
      </c>
      <c r="I16" s="37">
        <v>36</v>
      </c>
      <c r="J16" s="37">
        <v>1298</v>
      </c>
      <c r="K16" s="37">
        <v>707</v>
      </c>
      <c r="L16" s="37">
        <v>998</v>
      </c>
      <c r="M16" s="37">
        <v>599</v>
      </c>
      <c r="N16" s="37">
        <v>300</v>
      </c>
      <c r="O16" s="37">
        <v>108</v>
      </c>
      <c r="P16" s="37">
        <v>1627</v>
      </c>
      <c r="Q16" s="37">
        <v>890</v>
      </c>
      <c r="R16" s="37">
        <v>1330</v>
      </c>
      <c r="S16" s="37">
        <v>713</v>
      </c>
      <c r="T16" s="37">
        <v>297</v>
      </c>
      <c r="U16" s="37">
        <v>177</v>
      </c>
    </row>
    <row r="17" spans="3:21" ht="15.6" x14ac:dyDescent="0.3">
      <c r="C17" s="38" t="s">
        <v>267</v>
      </c>
      <c r="D17" s="39">
        <v>1049</v>
      </c>
      <c r="E17" s="39">
        <v>451</v>
      </c>
      <c r="F17" s="39">
        <v>1184</v>
      </c>
      <c r="G17" s="39">
        <v>474</v>
      </c>
      <c r="H17" s="39">
        <v>-135</v>
      </c>
      <c r="I17" s="39">
        <v>-23</v>
      </c>
      <c r="J17" s="39">
        <v>1472</v>
      </c>
      <c r="K17" s="39">
        <v>650</v>
      </c>
      <c r="L17" s="39">
        <v>1254</v>
      </c>
      <c r="M17" s="39">
        <v>553</v>
      </c>
      <c r="N17" s="39">
        <v>218</v>
      </c>
      <c r="O17" s="39">
        <v>97</v>
      </c>
      <c r="P17" s="39">
        <v>1536</v>
      </c>
      <c r="Q17" s="39">
        <v>792</v>
      </c>
      <c r="R17" s="39">
        <v>1342</v>
      </c>
      <c r="S17" s="39">
        <v>628</v>
      </c>
      <c r="T17" s="39">
        <v>194</v>
      </c>
      <c r="U17" s="39">
        <v>164</v>
      </c>
    </row>
    <row r="18" spans="3:21" ht="15.6" x14ac:dyDescent="0.3">
      <c r="C18" s="36" t="s">
        <v>4</v>
      </c>
      <c r="D18" s="37">
        <v>8975</v>
      </c>
      <c r="E18" s="37">
        <v>3060</v>
      </c>
      <c r="F18" s="37">
        <v>10593</v>
      </c>
      <c r="G18" s="37">
        <v>3617</v>
      </c>
      <c r="H18" s="37">
        <v>-1618</v>
      </c>
      <c r="I18" s="37">
        <v>-557</v>
      </c>
      <c r="J18" s="37">
        <v>11970</v>
      </c>
      <c r="K18" s="37">
        <v>4879</v>
      </c>
      <c r="L18" s="37">
        <v>12493</v>
      </c>
      <c r="M18" s="37">
        <v>4186</v>
      </c>
      <c r="N18" s="37">
        <v>-523</v>
      </c>
      <c r="O18" s="37">
        <v>693</v>
      </c>
      <c r="P18" s="37">
        <v>14373</v>
      </c>
      <c r="Q18" s="37">
        <v>6660</v>
      </c>
      <c r="R18" s="37">
        <v>13607</v>
      </c>
      <c r="S18" s="37">
        <v>5336</v>
      </c>
      <c r="T18" s="37">
        <v>766</v>
      </c>
      <c r="U18" s="37">
        <v>1324</v>
      </c>
    </row>
    <row r="19" spans="3:21" ht="15.75" customHeight="1" x14ac:dyDescent="0.3">
      <c r="C19" s="229" t="s">
        <v>158</v>
      </c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</row>
    <row r="20" spans="3:21" s="2" customFormat="1" ht="15.6" x14ac:dyDescent="0.3"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3:21" s="2" customFormat="1" ht="15.6" x14ac:dyDescent="0.3"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3:21" s="2" customFormat="1" ht="15.6" x14ac:dyDescent="0.3"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3:21" ht="38.25" customHeight="1" x14ac:dyDescent="0.3">
      <c r="C23" s="231" t="s">
        <v>159</v>
      </c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</row>
    <row r="24" spans="3:21" ht="20.25" customHeight="1" x14ac:dyDescent="0.3">
      <c r="C24" s="239" t="s">
        <v>104</v>
      </c>
      <c r="D24" s="236" t="s">
        <v>146</v>
      </c>
      <c r="E24" s="237"/>
      <c r="F24" s="237"/>
      <c r="G24" s="237"/>
      <c r="H24" s="237"/>
      <c r="I24" s="238"/>
      <c r="J24" s="234" t="s">
        <v>150</v>
      </c>
      <c r="K24" s="234"/>
      <c r="L24" s="234"/>
      <c r="M24" s="234"/>
      <c r="N24" s="234"/>
      <c r="O24" s="234"/>
      <c r="P24" s="234" t="s">
        <v>171</v>
      </c>
      <c r="Q24" s="234"/>
      <c r="R24" s="234"/>
      <c r="S24" s="234"/>
      <c r="T24" s="234"/>
      <c r="U24" s="234"/>
    </row>
    <row r="25" spans="3:21" ht="15" customHeight="1" x14ac:dyDescent="0.3">
      <c r="C25" s="239"/>
      <c r="D25" s="233" t="s">
        <v>92</v>
      </c>
      <c r="E25" s="233"/>
      <c r="F25" s="233" t="s">
        <v>93</v>
      </c>
      <c r="G25" s="233"/>
      <c r="H25" s="233" t="s">
        <v>94</v>
      </c>
      <c r="I25" s="233"/>
      <c r="J25" s="233" t="s">
        <v>92</v>
      </c>
      <c r="K25" s="233"/>
      <c r="L25" s="233" t="s">
        <v>93</v>
      </c>
      <c r="M25" s="233"/>
      <c r="N25" s="233" t="s">
        <v>94</v>
      </c>
      <c r="O25" s="233"/>
      <c r="P25" s="233" t="s">
        <v>92</v>
      </c>
      <c r="Q25" s="233"/>
      <c r="R25" s="233" t="s">
        <v>93</v>
      </c>
      <c r="S25" s="233"/>
      <c r="T25" s="233" t="s">
        <v>94</v>
      </c>
      <c r="U25" s="233"/>
    </row>
    <row r="26" spans="3:21" ht="15.6" x14ac:dyDescent="0.3">
      <c r="C26" s="239"/>
      <c r="D26" s="34" t="s">
        <v>5</v>
      </c>
      <c r="E26" s="34" t="s">
        <v>6</v>
      </c>
      <c r="F26" s="34" t="s">
        <v>5</v>
      </c>
      <c r="G26" s="34" t="s">
        <v>6</v>
      </c>
      <c r="H26" s="34" t="s">
        <v>5</v>
      </c>
      <c r="I26" s="34" t="s">
        <v>6</v>
      </c>
      <c r="J26" s="34" t="s">
        <v>5</v>
      </c>
      <c r="K26" s="34" t="s">
        <v>6</v>
      </c>
      <c r="L26" s="34" t="s">
        <v>5</v>
      </c>
      <c r="M26" s="34" t="s">
        <v>6</v>
      </c>
      <c r="N26" s="34" t="s">
        <v>5</v>
      </c>
      <c r="O26" s="34" t="s">
        <v>6</v>
      </c>
      <c r="P26" s="34" t="s">
        <v>5</v>
      </c>
      <c r="Q26" s="34" t="s">
        <v>6</v>
      </c>
      <c r="R26" s="34" t="s">
        <v>5</v>
      </c>
      <c r="S26" s="34" t="s">
        <v>6</v>
      </c>
      <c r="T26" s="34" t="s">
        <v>5</v>
      </c>
      <c r="U26" s="34" t="s">
        <v>6</v>
      </c>
    </row>
    <row r="27" spans="3:21" ht="15.6" x14ac:dyDescent="0.3">
      <c r="C27" s="7" t="s">
        <v>1</v>
      </c>
      <c r="D27" s="35">
        <v>73886</v>
      </c>
      <c r="E27" s="35">
        <v>28591</v>
      </c>
      <c r="F27" s="35">
        <v>56464</v>
      </c>
      <c r="G27" s="35">
        <v>21324</v>
      </c>
      <c r="H27" s="35">
        <v>17422</v>
      </c>
      <c r="I27" s="35">
        <v>7267</v>
      </c>
      <c r="J27" s="35">
        <v>88752</v>
      </c>
      <c r="K27" s="35">
        <v>43308</v>
      </c>
      <c r="L27" s="35">
        <v>91199</v>
      </c>
      <c r="M27" s="35">
        <v>35861</v>
      </c>
      <c r="N27" s="35">
        <v>-2447</v>
      </c>
      <c r="O27" s="35">
        <v>7447</v>
      </c>
      <c r="P27" s="35">
        <v>111220</v>
      </c>
      <c r="Q27" s="35">
        <v>60485</v>
      </c>
      <c r="R27" s="35">
        <v>91010</v>
      </c>
      <c r="S27" s="35">
        <v>44931</v>
      </c>
      <c r="T27" s="35">
        <v>20210</v>
      </c>
      <c r="U27" s="35">
        <v>15554</v>
      </c>
    </row>
    <row r="28" spans="3:21" ht="15.6" x14ac:dyDescent="0.3">
      <c r="C28" s="47" t="s">
        <v>58</v>
      </c>
      <c r="D28" s="37">
        <v>2874</v>
      </c>
      <c r="E28" s="37">
        <v>1520</v>
      </c>
      <c r="F28" s="37">
        <v>1295</v>
      </c>
      <c r="G28" s="37">
        <v>734</v>
      </c>
      <c r="H28" s="37">
        <v>1579</v>
      </c>
      <c r="I28" s="37">
        <v>786</v>
      </c>
      <c r="J28" s="37">
        <v>4352</v>
      </c>
      <c r="K28" s="37">
        <v>2809</v>
      </c>
      <c r="L28" s="37">
        <v>2246</v>
      </c>
      <c r="M28" s="37">
        <v>1286</v>
      </c>
      <c r="N28" s="37">
        <v>2106</v>
      </c>
      <c r="O28" s="37">
        <v>1523</v>
      </c>
      <c r="P28" s="37">
        <v>6850</v>
      </c>
      <c r="Q28" s="37">
        <v>4716</v>
      </c>
      <c r="R28" s="37">
        <v>3329</v>
      </c>
      <c r="S28" s="37">
        <v>2326</v>
      </c>
      <c r="T28" s="37">
        <v>3521</v>
      </c>
      <c r="U28" s="37">
        <v>2390</v>
      </c>
    </row>
    <row r="29" spans="3:21" ht="15.6" x14ac:dyDescent="0.3">
      <c r="C29" s="48" t="s">
        <v>59</v>
      </c>
      <c r="D29" s="39">
        <v>55375</v>
      </c>
      <c r="E29" s="39">
        <v>21984</v>
      </c>
      <c r="F29" s="39">
        <v>40056</v>
      </c>
      <c r="G29" s="39">
        <v>15580</v>
      </c>
      <c r="H29" s="39">
        <v>15319</v>
      </c>
      <c r="I29" s="39">
        <v>6404</v>
      </c>
      <c r="J29" s="39">
        <v>63659</v>
      </c>
      <c r="K29" s="39">
        <v>32222</v>
      </c>
      <c r="L29" s="39">
        <v>67032</v>
      </c>
      <c r="M29" s="39">
        <v>27352</v>
      </c>
      <c r="N29" s="39">
        <v>-3373</v>
      </c>
      <c r="O29" s="39">
        <v>4870</v>
      </c>
      <c r="P29" s="39">
        <v>76888</v>
      </c>
      <c r="Q29" s="39">
        <v>42765</v>
      </c>
      <c r="R29" s="39">
        <v>63583</v>
      </c>
      <c r="S29" s="39">
        <v>32503</v>
      </c>
      <c r="T29" s="39">
        <v>13305</v>
      </c>
      <c r="U29" s="39">
        <v>10262</v>
      </c>
    </row>
    <row r="30" spans="3:21" ht="15.6" x14ac:dyDescent="0.3">
      <c r="C30" s="47" t="s">
        <v>60</v>
      </c>
      <c r="D30" s="37">
        <v>15388</v>
      </c>
      <c r="E30" s="37">
        <v>5007</v>
      </c>
      <c r="F30" s="37">
        <v>14281</v>
      </c>
      <c r="G30" s="37">
        <v>4766</v>
      </c>
      <c r="H30" s="37">
        <v>1107</v>
      </c>
      <c r="I30" s="37">
        <v>241</v>
      </c>
      <c r="J30" s="37">
        <v>20400</v>
      </c>
      <c r="K30" s="37">
        <v>8169</v>
      </c>
      <c r="L30" s="37">
        <v>21212</v>
      </c>
      <c r="M30" s="37">
        <v>6990</v>
      </c>
      <c r="N30" s="37">
        <v>-812</v>
      </c>
      <c r="O30" s="37">
        <v>1179</v>
      </c>
      <c r="P30" s="37">
        <v>26928</v>
      </c>
      <c r="Q30" s="37">
        <v>12844</v>
      </c>
      <c r="R30" s="37">
        <v>23340</v>
      </c>
      <c r="S30" s="37">
        <v>9877</v>
      </c>
      <c r="T30" s="37">
        <v>3588</v>
      </c>
      <c r="U30" s="37">
        <v>2967</v>
      </c>
    </row>
    <row r="31" spans="3:21" ht="15.6" x14ac:dyDescent="0.3">
      <c r="C31" s="48" t="s">
        <v>61</v>
      </c>
      <c r="D31" s="39">
        <v>249</v>
      </c>
      <c r="E31" s="39">
        <v>80</v>
      </c>
      <c r="F31" s="39">
        <v>831</v>
      </c>
      <c r="G31" s="39">
        <v>244</v>
      </c>
      <c r="H31" s="39">
        <v>-582</v>
      </c>
      <c r="I31" s="39">
        <v>-164</v>
      </c>
      <c r="J31" s="39">
        <v>337</v>
      </c>
      <c r="K31" s="39">
        <v>98</v>
      </c>
      <c r="L31" s="39">
        <v>708</v>
      </c>
      <c r="M31" s="39">
        <v>232</v>
      </c>
      <c r="N31" s="39">
        <v>-371</v>
      </c>
      <c r="O31" s="39">
        <v>-134</v>
      </c>
      <c r="P31" s="39">
        <v>485</v>
      </c>
      <c r="Q31" s="39">
        <v>123</v>
      </c>
      <c r="R31" s="39">
        <v>752</v>
      </c>
      <c r="S31" s="39">
        <v>217</v>
      </c>
      <c r="T31" s="39">
        <v>-267</v>
      </c>
      <c r="U31" s="39">
        <v>-94</v>
      </c>
    </row>
    <row r="32" spans="3:21" ht="15.75" customHeight="1" x14ac:dyDescent="0.3">
      <c r="C32" s="229" t="s">
        <v>158</v>
      </c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</row>
    <row r="33" spans="1:58" x14ac:dyDescent="0.3"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</row>
    <row r="34" spans="1:58" x14ac:dyDescent="0.3"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</row>
    <row r="35" spans="1:58" x14ac:dyDescent="0.3"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</row>
    <row r="36" spans="1:58" ht="15.75" customHeight="1" x14ac:dyDescent="0.3">
      <c r="C36" s="231" t="s">
        <v>160</v>
      </c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</row>
    <row r="37" spans="1:58" ht="15.6" x14ac:dyDescent="0.3">
      <c r="C37" s="239" t="s">
        <v>50</v>
      </c>
      <c r="D37" s="236" t="s">
        <v>146</v>
      </c>
      <c r="E37" s="237"/>
      <c r="F37" s="237"/>
      <c r="G37" s="237"/>
      <c r="H37" s="237"/>
      <c r="I37" s="238"/>
      <c r="J37" s="234" t="s">
        <v>150</v>
      </c>
      <c r="K37" s="234"/>
      <c r="L37" s="234"/>
      <c r="M37" s="234"/>
      <c r="N37" s="234"/>
      <c r="O37" s="234"/>
      <c r="P37" s="234" t="s">
        <v>171</v>
      </c>
      <c r="Q37" s="234"/>
      <c r="R37" s="234"/>
      <c r="S37" s="234"/>
      <c r="T37" s="234"/>
      <c r="U37" s="234"/>
    </row>
    <row r="38" spans="1:58" ht="15.6" x14ac:dyDescent="0.3">
      <c r="C38" s="239"/>
      <c r="D38" s="233" t="s">
        <v>92</v>
      </c>
      <c r="E38" s="233"/>
      <c r="F38" s="233" t="s">
        <v>93</v>
      </c>
      <c r="G38" s="233"/>
      <c r="H38" s="233" t="s">
        <v>94</v>
      </c>
      <c r="I38" s="233"/>
      <c r="J38" s="233" t="s">
        <v>92</v>
      </c>
      <c r="K38" s="233"/>
      <c r="L38" s="233" t="s">
        <v>93</v>
      </c>
      <c r="M38" s="233"/>
      <c r="N38" s="233" t="s">
        <v>94</v>
      </c>
      <c r="O38" s="233"/>
      <c r="P38" s="233" t="s">
        <v>92</v>
      </c>
      <c r="Q38" s="233"/>
      <c r="R38" s="233" t="s">
        <v>93</v>
      </c>
      <c r="S38" s="233"/>
      <c r="T38" s="233" t="s">
        <v>94</v>
      </c>
      <c r="U38" s="233"/>
    </row>
    <row r="39" spans="1:58" ht="15" customHeight="1" x14ac:dyDescent="0.3">
      <c r="C39" s="239"/>
      <c r="D39" s="34" t="s">
        <v>5</v>
      </c>
      <c r="E39" s="34" t="s">
        <v>6</v>
      </c>
      <c r="F39" s="34" t="s">
        <v>5</v>
      </c>
      <c r="G39" s="34" t="s">
        <v>6</v>
      </c>
      <c r="H39" s="34" t="s">
        <v>5</v>
      </c>
      <c r="I39" s="34" t="s">
        <v>6</v>
      </c>
      <c r="J39" s="34" t="s">
        <v>5</v>
      </c>
      <c r="K39" s="34" t="s">
        <v>6</v>
      </c>
      <c r="L39" s="34" t="s">
        <v>5</v>
      </c>
      <c r="M39" s="34" t="s">
        <v>6</v>
      </c>
      <c r="N39" s="34" t="s">
        <v>5</v>
      </c>
      <c r="O39" s="34" t="s">
        <v>6</v>
      </c>
      <c r="P39" s="34" t="s">
        <v>5</v>
      </c>
      <c r="Q39" s="34" t="s">
        <v>6</v>
      </c>
      <c r="R39" s="34" t="s">
        <v>5</v>
      </c>
      <c r="S39" s="34" t="s">
        <v>6</v>
      </c>
      <c r="T39" s="34" t="s">
        <v>5</v>
      </c>
      <c r="U39" s="34" t="s">
        <v>6</v>
      </c>
    </row>
    <row r="40" spans="1:58" ht="15.6" x14ac:dyDescent="0.3">
      <c r="C40" s="7" t="s">
        <v>1</v>
      </c>
      <c r="D40" s="35">
        <v>73886</v>
      </c>
      <c r="E40" s="35">
        <v>28591</v>
      </c>
      <c r="F40" s="35">
        <v>56464</v>
      </c>
      <c r="G40" s="35">
        <v>21324</v>
      </c>
      <c r="H40" s="35">
        <v>17422</v>
      </c>
      <c r="I40" s="35">
        <v>7267</v>
      </c>
      <c r="J40" s="35">
        <v>88752</v>
      </c>
      <c r="K40" s="35">
        <v>43308</v>
      </c>
      <c r="L40" s="35">
        <v>91199</v>
      </c>
      <c r="M40" s="35">
        <v>35861</v>
      </c>
      <c r="N40" s="35">
        <v>-2447</v>
      </c>
      <c r="O40" s="35">
        <v>7447</v>
      </c>
      <c r="P40" s="35">
        <v>111220</v>
      </c>
      <c r="Q40" s="35">
        <v>60485</v>
      </c>
      <c r="R40" s="35">
        <v>91010</v>
      </c>
      <c r="S40" s="35">
        <v>44931</v>
      </c>
      <c r="T40" s="35">
        <v>20210</v>
      </c>
      <c r="U40" s="35">
        <v>15554</v>
      </c>
    </row>
    <row r="41" spans="1:58" ht="15" customHeight="1" x14ac:dyDescent="0.3">
      <c r="C41" s="36" t="s">
        <v>51</v>
      </c>
      <c r="D41" s="37">
        <v>1992</v>
      </c>
      <c r="E41" s="37">
        <v>821</v>
      </c>
      <c r="F41" s="43">
        <v>964</v>
      </c>
      <c r="G41" s="37">
        <v>275</v>
      </c>
      <c r="H41" s="37">
        <v>1028</v>
      </c>
      <c r="I41" s="43">
        <v>546</v>
      </c>
      <c r="J41" s="37">
        <v>2015</v>
      </c>
      <c r="K41" s="37">
        <v>1163</v>
      </c>
      <c r="L41" s="43">
        <v>2672</v>
      </c>
      <c r="M41" s="43">
        <v>1036</v>
      </c>
      <c r="N41" s="37">
        <v>-657</v>
      </c>
      <c r="O41" s="37">
        <v>127</v>
      </c>
      <c r="P41" s="37">
        <v>2093</v>
      </c>
      <c r="Q41" s="37">
        <v>1369</v>
      </c>
      <c r="R41" s="43">
        <v>1800</v>
      </c>
      <c r="S41" s="43">
        <v>1017</v>
      </c>
      <c r="T41" s="37">
        <v>293</v>
      </c>
      <c r="U41" s="37">
        <v>352</v>
      </c>
    </row>
    <row r="42" spans="1:58" ht="15.6" x14ac:dyDescent="0.3">
      <c r="C42" s="48" t="s">
        <v>52</v>
      </c>
      <c r="D42" s="39">
        <v>7871</v>
      </c>
      <c r="E42" s="39">
        <v>2897</v>
      </c>
      <c r="F42" s="44">
        <v>5661</v>
      </c>
      <c r="G42" s="39">
        <v>1595</v>
      </c>
      <c r="H42" s="39">
        <v>2210</v>
      </c>
      <c r="I42" s="44">
        <v>1302</v>
      </c>
      <c r="J42" s="39">
        <v>8102</v>
      </c>
      <c r="K42" s="39">
        <v>3695</v>
      </c>
      <c r="L42" s="44">
        <v>10543</v>
      </c>
      <c r="M42" s="44">
        <v>3802</v>
      </c>
      <c r="N42" s="39">
        <v>-2441</v>
      </c>
      <c r="O42" s="39">
        <v>-107</v>
      </c>
      <c r="P42" s="39">
        <v>9561</v>
      </c>
      <c r="Q42" s="39">
        <v>4457</v>
      </c>
      <c r="R42" s="44">
        <v>8292</v>
      </c>
      <c r="S42" s="44">
        <v>3543</v>
      </c>
      <c r="T42" s="39">
        <v>1269</v>
      </c>
      <c r="U42" s="39">
        <v>914</v>
      </c>
    </row>
    <row r="43" spans="1:58" ht="42" customHeight="1" x14ac:dyDescent="0.3">
      <c r="C43" s="47" t="s">
        <v>53</v>
      </c>
      <c r="D43" s="37">
        <v>8038</v>
      </c>
      <c r="E43" s="37">
        <v>2749</v>
      </c>
      <c r="F43" s="43">
        <v>5990</v>
      </c>
      <c r="G43" s="37">
        <v>1922</v>
      </c>
      <c r="H43" s="37">
        <v>2048</v>
      </c>
      <c r="I43" s="43">
        <v>827</v>
      </c>
      <c r="J43" s="37">
        <v>8339</v>
      </c>
      <c r="K43" s="37">
        <v>3702</v>
      </c>
      <c r="L43" s="43">
        <v>10216</v>
      </c>
      <c r="M43" s="43">
        <v>3500</v>
      </c>
      <c r="N43" s="37">
        <v>-1877</v>
      </c>
      <c r="O43" s="37">
        <v>202</v>
      </c>
      <c r="P43" s="37">
        <v>9473</v>
      </c>
      <c r="Q43" s="37">
        <v>4617</v>
      </c>
      <c r="R43" s="43">
        <v>8371</v>
      </c>
      <c r="S43" s="43">
        <v>3569</v>
      </c>
      <c r="T43" s="37">
        <v>1102</v>
      </c>
      <c r="U43" s="37">
        <v>1048</v>
      </c>
    </row>
    <row r="44" spans="1:58" ht="23.25" customHeight="1" x14ac:dyDescent="0.3">
      <c r="C44" s="38" t="s">
        <v>54</v>
      </c>
      <c r="D44" s="39">
        <v>6203</v>
      </c>
      <c r="E44" s="39">
        <v>2453</v>
      </c>
      <c r="F44" s="44">
        <v>4337</v>
      </c>
      <c r="G44" s="39">
        <v>1521</v>
      </c>
      <c r="H44" s="39">
        <v>1866</v>
      </c>
      <c r="I44" s="44">
        <v>932</v>
      </c>
      <c r="J44" s="39">
        <v>6947</v>
      </c>
      <c r="K44" s="39">
        <v>3293</v>
      </c>
      <c r="L44" s="44">
        <v>7547</v>
      </c>
      <c r="M44" s="44">
        <v>2934</v>
      </c>
      <c r="N44" s="39">
        <v>-600</v>
      </c>
      <c r="O44" s="39">
        <v>359</v>
      </c>
      <c r="P44" s="39">
        <v>7860</v>
      </c>
      <c r="Q44" s="39">
        <v>4252</v>
      </c>
      <c r="R44" s="44">
        <v>6606</v>
      </c>
      <c r="S44" s="44">
        <v>3283</v>
      </c>
      <c r="T44" s="39">
        <v>1254</v>
      </c>
      <c r="U44" s="39">
        <v>969</v>
      </c>
    </row>
    <row r="45" spans="1:58" ht="15.6" x14ac:dyDescent="0.3">
      <c r="C45" s="36" t="s">
        <v>55</v>
      </c>
      <c r="D45" s="37">
        <v>41257</v>
      </c>
      <c r="E45" s="37">
        <v>14617</v>
      </c>
      <c r="F45" s="43">
        <v>30539</v>
      </c>
      <c r="G45" s="37">
        <v>10972</v>
      </c>
      <c r="H45" s="37">
        <v>10718</v>
      </c>
      <c r="I45" s="43">
        <v>3645</v>
      </c>
      <c r="J45" s="37">
        <v>52258</v>
      </c>
      <c r="K45" s="37">
        <v>24022</v>
      </c>
      <c r="L45" s="43">
        <v>49881</v>
      </c>
      <c r="M45" s="43">
        <v>18558</v>
      </c>
      <c r="N45" s="37">
        <v>2377</v>
      </c>
      <c r="O45" s="37">
        <v>5464</v>
      </c>
      <c r="P45" s="37">
        <v>68958</v>
      </c>
      <c r="Q45" s="37">
        <v>35917</v>
      </c>
      <c r="R45" s="43">
        <v>54420</v>
      </c>
      <c r="S45" s="43">
        <v>25788</v>
      </c>
      <c r="T45" s="37">
        <v>14538</v>
      </c>
      <c r="U45" s="37">
        <v>10129</v>
      </c>
    </row>
    <row r="46" spans="1:58" ht="15.6" x14ac:dyDescent="0.3">
      <c r="C46" s="38" t="s">
        <v>56</v>
      </c>
      <c r="D46" s="39">
        <v>1701</v>
      </c>
      <c r="E46" s="39">
        <v>967</v>
      </c>
      <c r="F46" s="44">
        <v>1447</v>
      </c>
      <c r="G46" s="39">
        <v>820</v>
      </c>
      <c r="H46" s="39">
        <v>254</v>
      </c>
      <c r="I46" s="44">
        <v>147</v>
      </c>
      <c r="J46" s="39">
        <v>2248</v>
      </c>
      <c r="K46" s="39">
        <v>1503</v>
      </c>
      <c r="L46" s="44">
        <v>1975</v>
      </c>
      <c r="M46" s="44">
        <v>1148</v>
      </c>
      <c r="N46" s="39">
        <v>273</v>
      </c>
      <c r="O46" s="39">
        <v>355</v>
      </c>
      <c r="P46" s="39">
        <v>2773</v>
      </c>
      <c r="Q46" s="39">
        <v>1967</v>
      </c>
      <c r="R46" s="44">
        <v>2313</v>
      </c>
      <c r="S46" s="44">
        <v>1555</v>
      </c>
      <c r="T46" s="39">
        <v>460</v>
      </c>
      <c r="U46" s="39">
        <v>412</v>
      </c>
    </row>
    <row r="47" spans="1:58" s="30" customFormat="1" ht="15.6" x14ac:dyDescent="0.3">
      <c r="A47" s="4"/>
      <c r="B47" s="4"/>
      <c r="C47" s="36" t="s">
        <v>57</v>
      </c>
      <c r="D47" s="37">
        <v>6824</v>
      </c>
      <c r="E47" s="37">
        <v>4087</v>
      </c>
      <c r="F47" s="43">
        <v>7526</v>
      </c>
      <c r="G47" s="37">
        <v>4219</v>
      </c>
      <c r="H47" s="37">
        <v>-702</v>
      </c>
      <c r="I47" s="43">
        <v>-132</v>
      </c>
      <c r="J47" s="37">
        <v>8843</v>
      </c>
      <c r="K47" s="37">
        <v>5930</v>
      </c>
      <c r="L47" s="43">
        <v>8364</v>
      </c>
      <c r="M47" s="43">
        <v>4882</v>
      </c>
      <c r="N47" s="37">
        <v>479</v>
      </c>
      <c r="O47" s="37">
        <v>1048</v>
      </c>
      <c r="P47" s="37">
        <v>10502</v>
      </c>
      <c r="Q47" s="37">
        <v>7906</v>
      </c>
      <c r="R47" s="43">
        <v>9208</v>
      </c>
      <c r="S47" s="43">
        <v>6176</v>
      </c>
      <c r="T47" s="37">
        <v>1294</v>
      </c>
      <c r="U47" s="37">
        <v>1730</v>
      </c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</row>
    <row r="48" spans="1:58" ht="15.75" customHeight="1" x14ac:dyDescent="0.3">
      <c r="C48" s="229" t="s">
        <v>158</v>
      </c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</row>
    <row r="49" spans="3:21" ht="15.6" x14ac:dyDescent="0.3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</row>
    <row r="50" spans="3:21" ht="15.6" x14ac:dyDescent="0.3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</row>
    <row r="51" spans="3:21" x14ac:dyDescent="0.3"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</row>
    <row r="52" spans="3:21" ht="15.75" customHeight="1" x14ac:dyDescent="0.3">
      <c r="C52" s="231" t="s">
        <v>161</v>
      </c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</row>
    <row r="53" spans="3:21" ht="15.6" x14ac:dyDescent="0.3">
      <c r="C53" s="239" t="s">
        <v>62</v>
      </c>
      <c r="D53" s="236" t="s">
        <v>146</v>
      </c>
      <c r="E53" s="237"/>
      <c r="F53" s="237"/>
      <c r="G53" s="237"/>
      <c r="H53" s="237"/>
      <c r="I53" s="238"/>
      <c r="J53" s="234" t="s">
        <v>150</v>
      </c>
      <c r="K53" s="234"/>
      <c r="L53" s="234"/>
      <c r="M53" s="234"/>
      <c r="N53" s="234"/>
      <c r="O53" s="234"/>
      <c r="P53" s="234" t="s">
        <v>171</v>
      </c>
      <c r="Q53" s="234"/>
      <c r="R53" s="234"/>
      <c r="S53" s="234"/>
      <c r="T53" s="234"/>
      <c r="U53" s="234"/>
    </row>
    <row r="54" spans="3:21" ht="15.6" x14ac:dyDescent="0.3">
      <c r="C54" s="239"/>
      <c r="D54" s="233" t="s">
        <v>92</v>
      </c>
      <c r="E54" s="233"/>
      <c r="F54" s="233" t="s">
        <v>93</v>
      </c>
      <c r="G54" s="233"/>
      <c r="H54" s="233" t="s">
        <v>94</v>
      </c>
      <c r="I54" s="233"/>
      <c r="J54" s="233" t="s">
        <v>92</v>
      </c>
      <c r="K54" s="233"/>
      <c r="L54" s="233" t="s">
        <v>93</v>
      </c>
      <c r="M54" s="233"/>
      <c r="N54" s="233" t="s">
        <v>94</v>
      </c>
      <c r="O54" s="233"/>
      <c r="P54" s="233" t="s">
        <v>92</v>
      </c>
      <c r="Q54" s="233"/>
      <c r="R54" s="233" t="s">
        <v>93</v>
      </c>
      <c r="S54" s="233"/>
      <c r="T54" s="233" t="s">
        <v>94</v>
      </c>
      <c r="U54" s="233"/>
    </row>
    <row r="55" spans="3:21" ht="15.6" x14ac:dyDescent="0.3">
      <c r="C55" s="239"/>
      <c r="D55" s="34" t="s">
        <v>5</v>
      </c>
      <c r="E55" s="34" t="s">
        <v>6</v>
      </c>
      <c r="F55" s="34" t="s">
        <v>5</v>
      </c>
      <c r="G55" s="34" t="s">
        <v>6</v>
      </c>
      <c r="H55" s="34" t="s">
        <v>5</v>
      </c>
      <c r="I55" s="34" t="s">
        <v>6</v>
      </c>
      <c r="J55" s="34" t="s">
        <v>5</v>
      </c>
      <c r="K55" s="34" t="s">
        <v>6</v>
      </c>
      <c r="L55" s="34" t="s">
        <v>5</v>
      </c>
      <c r="M55" s="34" t="s">
        <v>6</v>
      </c>
      <c r="N55" s="34" t="s">
        <v>5</v>
      </c>
      <c r="O55" s="34" t="s">
        <v>6</v>
      </c>
      <c r="P55" s="34" t="s">
        <v>5</v>
      </c>
      <c r="Q55" s="34" t="s">
        <v>6</v>
      </c>
      <c r="R55" s="34" t="s">
        <v>5</v>
      </c>
      <c r="S55" s="34" t="s">
        <v>6</v>
      </c>
      <c r="T55" s="34" t="s">
        <v>5</v>
      </c>
      <c r="U55" s="34" t="s">
        <v>6</v>
      </c>
    </row>
    <row r="56" spans="3:21" ht="15.6" x14ac:dyDescent="0.3">
      <c r="C56" s="7" t="s">
        <v>1</v>
      </c>
      <c r="D56" s="35">
        <v>73886</v>
      </c>
      <c r="E56" s="35">
        <v>28591</v>
      </c>
      <c r="F56" s="35">
        <v>56464</v>
      </c>
      <c r="G56" s="35">
        <v>21324</v>
      </c>
      <c r="H56" s="35">
        <v>17422</v>
      </c>
      <c r="I56" s="35">
        <v>7267</v>
      </c>
      <c r="J56" s="35">
        <v>88752</v>
      </c>
      <c r="K56" s="35">
        <v>43308</v>
      </c>
      <c r="L56" s="35">
        <v>91199</v>
      </c>
      <c r="M56" s="35">
        <v>35861</v>
      </c>
      <c r="N56" s="35">
        <v>-2447</v>
      </c>
      <c r="O56" s="35">
        <v>7447</v>
      </c>
      <c r="P56" s="35">
        <v>111220</v>
      </c>
      <c r="Q56" s="35">
        <v>60485</v>
      </c>
      <c r="R56" s="35">
        <v>91010</v>
      </c>
      <c r="S56" s="35">
        <v>44931</v>
      </c>
      <c r="T56" s="35">
        <v>20210</v>
      </c>
      <c r="U56" s="35">
        <v>15554</v>
      </c>
    </row>
    <row r="57" spans="3:21" ht="15.6" x14ac:dyDescent="0.3">
      <c r="C57" s="47" t="s">
        <v>274</v>
      </c>
      <c r="D57" s="37">
        <v>11175</v>
      </c>
      <c r="E57" s="37">
        <v>3608</v>
      </c>
      <c r="F57" s="43">
        <v>6388</v>
      </c>
      <c r="G57" s="37">
        <v>1595</v>
      </c>
      <c r="H57" s="37">
        <v>4787</v>
      </c>
      <c r="I57" s="43">
        <v>2013</v>
      </c>
      <c r="J57" s="37">
        <v>12026</v>
      </c>
      <c r="K57" s="37">
        <v>4817</v>
      </c>
      <c r="L57" s="43">
        <v>13575</v>
      </c>
      <c r="M57" s="43">
        <v>4391</v>
      </c>
      <c r="N57" s="37">
        <v>-1549</v>
      </c>
      <c r="O57" s="37">
        <v>426</v>
      </c>
      <c r="P57" s="37">
        <v>14912</v>
      </c>
      <c r="Q57" s="37">
        <v>6570</v>
      </c>
      <c r="R57" s="43">
        <v>11607</v>
      </c>
      <c r="S57" s="43">
        <v>4658</v>
      </c>
      <c r="T57" s="37">
        <v>3305</v>
      </c>
      <c r="U57" s="37">
        <v>1912</v>
      </c>
    </row>
    <row r="58" spans="3:21" ht="14.4" customHeight="1" x14ac:dyDescent="0.3">
      <c r="C58" s="38" t="s">
        <v>63</v>
      </c>
      <c r="D58" s="39">
        <v>2494</v>
      </c>
      <c r="E58" s="39">
        <v>3048</v>
      </c>
      <c r="F58" s="44">
        <v>2048</v>
      </c>
      <c r="G58" s="39">
        <v>2357</v>
      </c>
      <c r="H58" s="39">
        <v>446</v>
      </c>
      <c r="I58" s="44">
        <v>691</v>
      </c>
      <c r="J58" s="39">
        <v>2798</v>
      </c>
      <c r="K58" s="39">
        <v>4298</v>
      </c>
      <c r="L58" s="44">
        <v>3074</v>
      </c>
      <c r="M58" s="44">
        <v>3975</v>
      </c>
      <c r="N58" s="39">
        <v>-276</v>
      </c>
      <c r="O58" s="39">
        <v>323</v>
      </c>
      <c r="P58" s="39">
        <v>3613</v>
      </c>
      <c r="Q58" s="39">
        <v>6399</v>
      </c>
      <c r="R58" s="44">
        <v>2989</v>
      </c>
      <c r="S58" s="44">
        <v>4739</v>
      </c>
      <c r="T58" s="39">
        <v>624</v>
      </c>
      <c r="U58" s="39">
        <v>1660</v>
      </c>
    </row>
    <row r="59" spans="3:21" ht="15.6" x14ac:dyDescent="0.3">
      <c r="C59" s="36" t="s">
        <v>275</v>
      </c>
      <c r="D59" s="37">
        <v>6027</v>
      </c>
      <c r="E59" s="37">
        <v>90</v>
      </c>
      <c r="F59" s="43">
        <v>4211</v>
      </c>
      <c r="G59" s="37">
        <v>63</v>
      </c>
      <c r="H59" s="37">
        <v>1816</v>
      </c>
      <c r="I59" s="43">
        <v>27</v>
      </c>
      <c r="J59" s="37">
        <v>6593</v>
      </c>
      <c r="K59" s="37">
        <v>86</v>
      </c>
      <c r="L59" s="43">
        <v>7041</v>
      </c>
      <c r="M59" s="43">
        <v>99</v>
      </c>
      <c r="N59" s="37">
        <v>-448</v>
      </c>
      <c r="O59" s="37">
        <v>-13</v>
      </c>
      <c r="P59" s="37">
        <v>8142</v>
      </c>
      <c r="Q59" s="37">
        <v>140</v>
      </c>
      <c r="R59" s="43">
        <v>6522</v>
      </c>
      <c r="S59" s="43">
        <v>92</v>
      </c>
      <c r="T59" s="37">
        <v>1620</v>
      </c>
      <c r="U59" s="37">
        <v>48</v>
      </c>
    </row>
    <row r="60" spans="3:21" ht="15.6" x14ac:dyDescent="0.3">
      <c r="C60" s="48" t="s">
        <v>64</v>
      </c>
      <c r="D60" s="39">
        <v>4378</v>
      </c>
      <c r="E60" s="39">
        <v>2523</v>
      </c>
      <c r="F60" s="44">
        <v>1474</v>
      </c>
      <c r="G60" s="39">
        <v>460</v>
      </c>
      <c r="H60" s="39">
        <v>2904</v>
      </c>
      <c r="I60" s="44">
        <v>2063</v>
      </c>
      <c r="J60" s="39">
        <v>4445</v>
      </c>
      <c r="K60" s="39">
        <v>3357</v>
      </c>
      <c r="L60" s="44">
        <v>5889</v>
      </c>
      <c r="M60" s="44">
        <v>2988</v>
      </c>
      <c r="N60" s="39">
        <v>-1444</v>
      </c>
      <c r="O60" s="39">
        <v>369</v>
      </c>
      <c r="P60" s="39">
        <v>3937</v>
      </c>
      <c r="Q60" s="39">
        <v>2992</v>
      </c>
      <c r="R60" s="44">
        <v>3774</v>
      </c>
      <c r="S60" s="44">
        <v>2500</v>
      </c>
      <c r="T60" s="39">
        <v>163</v>
      </c>
      <c r="U60" s="39">
        <v>492</v>
      </c>
    </row>
    <row r="61" spans="3:21" ht="31.2" x14ac:dyDescent="0.3">
      <c r="C61" s="47" t="s">
        <v>276</v>
      </c>
      <c r="D61" s="37">
        <v>1669</v>
      </c>
      <c r="E61" s="37">
        <v>1436</v>
      </c>
      <c r="F61" s="43">
        <v>1633</v>
      </c>
      <c r="G61" s="37">
        <v>1319</v>
      </c>
      <c r="H61" s="37">
        <v>36</v>
      </c>
      <c r="I61" s="43">
        <v>117</v>
      </c>
      <c r="J61" s="37">
        <v>1971</v>
      </c>
      <c r="K61" s="37">
        <v>2403</v>
      </c>
      <c r="L61" s="43">
        <v>1956</v>
      </c>
      <c r="M61" s="43">
        <v>2118</v>
      </c>
      <c r="N61" s="37">
        <v>15</v>
      </c>
      <c r="O61" s="37">
        <v>285</v>
      </c>
      <c r="P61" s="37">
        <v>3207</v>
      </c>
      <c r="Q61" s="37">
        <v>4243</v>
      </c>
      <c r="R61" s="43">
        <v>2392</v>
      </c>
      <c r="S61" s="43">
        <v>2881</v>
      </c>
      <c r="T61" s="37">
        <v>815</v>
      </c>
      <c r="U61" s="37">
        <v>1362</v>
      </c>
    </row>
    <row r="62" spans="3:21" ht="15.6" x14ac:dyDescent="0.3">
      <c r="C62" s="38" t="s">
        <v>277</v>
      </c>
      <c r="D62" s="39">
        <v>2099</v>
      </c>
      <c r="E62" s="39">
        <v>503</v>
      </c>
      <c r="F62" s="44">
        <v>1450</v>
      </c>
      <c r="G62" s="39">
        <v>288</v>
      </c>
      <c r="H62" s="39">
        <v>649</v>
      </c>
      <c r="I62" s="44">
        <v>215</v>
      </c>
      <c r="J62" s="39">
        <v>2341</v>
      </c>
      <c r="K62" s="39">
        <v>731</v>
      </c>
      <c r="L62" s="44">
        <v>2317</v>
      </c>
      <c r="M62" s="44">
        <v>535</v>
      </c>
      <c r="N62" s="39">
        <v>24</v>
      </c>
      <c r="O62" s="39">
        <v>196</v>
      </c>
      <c r="P62" s="39">
        <v>3434</v>
      </c>
      <c r="Q62" s="39">
        <v>1262</v>
      </c>
      <c r="R62" s="44">
        <v>2692</v>
      </c>
      <c r="S62" s="44">
        <v>817</v>
      </c>
      <c r="T62" s="39">
        <v>742</v>
      </c>
      <c r="U62" s="39">
        <v>445</v>
      </c>
    </row>
    <row r="63" spans="3:21" ht="30" customHeight="1" x14ac:dyDescent="0.3">
      <c r="C63" s="36" t="s">
        <v>278</v>
      </c>
      <c r="D63" s="37">
        <v>869</v>
      </c>
      <c r="E63" s="37">
        <v>1041</v>
      </c>
      <c r="F63" s="43">
        <v>846</v>
      </c>
      <c r="G63" s="37">
        <v>1080</v>
      </c>
      <c r="H63" s="37">
        <v>23</v>
      </c>
      <c r="I63" s="43">
        <v>-39</v>
      </c>
      <c r="J63" s="37">
        <v>1141</v>
      </c>
      <c r="K63" s="37">
        <v>1649</v>
      </c>
      <c r="L63" s="43">
        <v>1020</v>
      </c>
      <c r="M63" s="43">
        <v>1302</v>
      </c>
      <c r="N63" s="37">
        <v>121</v>
      </c>
      <c r="O63" s="37">
        <v>347</v>
      </c>
      <c r="P63" s="37">
        <v>1366</v>
      </c>
      <c r="Q63" s="37">
        <v>2277</v>
      </c>
      <c r="R63" s="43">
        <v>1136</v>
      </c>
      <c r="S63" s="43">
        <v>1778</v>
      </c>
      <c r="T63" s="37">
        <v>230</v>
      </c>
      <c r="U63" s="37">
        <v>499</v>
      </c>
    </row>
    <row r="64" spans="3:21" ht="15.6" x14ac:dyDescent="0.3">
      <c r="C64" s="48" t="s">
        <v>279</v>
      </c>
      <c r="D64" s="39">
        <v>544</v>
      </c>
      <c r="E64" s="39">
        <v>649</v>
      </c>
      <c r="F64" s="44">
        <v>662</v>
      </c>
      <c r="G64" s="39">
        <v>623</v>
      </c>
      <c r="H64" s="39">
        <v>-118</v>
      </c>
      <c r="I64" s="44">
        <v>26</v>
      </c>
      <c r="J64" s="39">
        <v>749</v>
      </c>
      <c r="K64" s="39">
        <v>1161</v>
      </c>
      <c r="L64" s="44">
        <v>716</v>
      </c>
      <c r="M64" s="44">
        <v>863</v>
      </c>
      <c r="N64" s="39">
        <v>33</v>
      </c>
      <c r="O64" s="39">
        <v>298</v>
      </c>
      <c r="P64" s="39">
        <v>1373</v>
      </c>
      <c r="Q64" s="39">
        <v>2106</v>
      </c>
      <c r="R64" s="44">
        <v>978</v>
      </c>
      <c r="S64" s="44">
        <v>1506</v>
      </c>
      <c r="T64" s="39">
        <v>395</v>
      </c>
      <c r="U64" s="39">
        <v>600</v>
      </c>
    </row>
    <row r="65" spans="3:21" ht="15.6" x14ac:dyDescent="0.3">
      <c r="C65" s="47" t="s">
        <v>280</v>
      </c>
      <c r="D65" s="37">
        <v>1569</v>
      </c>
      <c r="E65" s="37">
        <v>588</v>
      </c>
      <c r="F65" s="43">
        <v>1093</v>
      </c>
      <c r="G65" s="37">
        <v>231</v>
      </c>
      <c r="H65" s="37">
        <v>476</v>
      </c>
      <c r="I65" s="43">
        <v>357</v>
      </c>
      <c r="J65" s="37">
        <v>1645</v>
      </c>
      <c r="K65" s="37">
        <v>648</v>
      </c>
      <c r="L65" s="43">
        <v>2373</v>
      </c>
      <c r="M65" s="43">
        <v>690</v>
      </c>
      <c r="N65" s="37">
        <v>-728</v>
      </c>
      <c r="O65" s="37">
        <v>-42</v>
      </c>
      <c r="P65" s="37">
        <v>2171</v>
      </c>
      <c r="Q65" s="37">
        <v>797</v>
      </c>
      <c r="R65" s="43">
        <v>2099</v>
      </c>
      <c r="S65" s="43">
        <v>695</v>
      </c>
      <c r="T65" s="37">
        <v>72</v>
      </c>
      <c r="U65" s="37">
        <v>102</v>
      </c>
    </row>
    <row r="66" spans="3:21" ht="15.6" x14ac:dyDescent="0.3">
      <c r="C66" s="38" t="s">
        <v>281</v>
      </c>
      <c r="D66" s="39">
        <v>812</v>
      </c>
      <c r="E66" s="39">
        <v>697</v>
      </c>
      <c r="F66" s="44">
        <v>944</v>
      </c>
      <c r="G66" s="39">
        <v>714</v>
      </c>
      <c r="H66" s="39">
        <v>-132</v>
      </c>
      <c r="I66" s="44">
        <v>-17</v>
      </c>
      <c r="J66" s="39">
        <v>1161</v>
      </c>
      <c r="K66" s="39">
        <v>1149</v>
      </c>
      <c r="L66" s="44">
        <v>1150</v>
      </c>
      <c r="M66" s="44">
        <v>1000</v>
      </c>
      <c r="N66" s="39">
        <v>11</v>
      </c>
      <c r="O66" s="39">
        <v>149</v>
      </c>
      <c r="P66" s="39">
        <v>1467</v>
      </c>
      <c r="Q66" s="39">
        <v>1664</v>
      </c>
      <c r="R66" s="44">
        <v>1249</v>
      </c>
      <c r="S66" s="44">
        <v>1282</v>
      </c>
      <c r="T66" s="39">
        <v>218</v>
      </c>
      <c r="U66" s="39">
        <v>382</v>
      </c>
    </row>
    <row r="67" spans="3:21" ht="15.6" x14ac:dyDescent="0.3">
      <c r="C67" s="36" t="s">
        <v>4</v>
      </c>
      <c r="D67" s="37">
        <v>42250</v>
      </c>
      <c r="E67" s="37">
        <v>14408</v>
      </c>
      <c r="F67" s="43">
        <v>35715</v>
      </c>
      <c r="G67" s="37">
        <v>12594</v>
      </c>
      <c r="H67" s="37">
        <v>6535</v>
      </c>
      <c r="I67" s="43">
        <v>1814</v>
      </c>
      <c r="J67" s="37">
        <v>53882</v>
      </c>
      <c r="K67" s="37">
        <v>23009</v>
      </c>
      <c r="L67" s="43">
        <v>52088</v>
      </c>
      <c r="M67" s="43">
        <v>17900</v>
      </c>
      <c r="N67" s="37">
        <v>1794</v>
      </c>
      <c r="O67" s="37">
        <v>5109</v>
      </c>
      <c r="P67" s="37">
        <v>67598</v>
      </c>
      <c r="Q67" s="37">
        <v>32035</v>
      </c>
      <c r="R67" s="43">
        <v>55572</v>
      </c>
      <c r="S67" s="43">
        <v>23983</v>
      </c>
      <c r="T67" s="37">
        <v>12026</v>
      </c>
      <c r="U67" s="37">
        <v>8052</v>
      </c>
    </row>
    <row r="68" spans="3:21" ht="15.6" customHeight="1" x14ac:dyDescent="0.3">
      <c r="C68" s="229" t="s">
        <v>158</v>
      </c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</row>
    <row r="69" spans="3:21" s="2" customFormat="1" ht="15.6" customHeight="1" x14ac:dyDescent="0.3"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</row>
    <row r="70" spans="3:21" s="2" customFormat="1" ht="15.6" customHeight="1" x14ac:dyDescent="0.3"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</row>
    <row r="71" spans="3:21" x14ac:dyDescent="0.3"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</row>
    <row r="72" spans="3:21" ht="30.75" customHeight="1" x14ac:dyDescent="0.3">
      <c r="C72" s="231" t="s">
        <v>162</v>
      </c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</row>
    <row r="73" spans="3:21" ht="24" customHeight="1" x14ac:dyDescent="0.3">
      <c r="C73" s="235" t="s">
        <v>65</v>
      </c>
      <c r="D73" s="236" t="s">
        <v>146</v>
      </c>
      <c r="E73" s="237"/>
      <c r="F73" s="237"/>
      <c r="G73" s="237"/>
      <c r="H73" s="237"/>
      <c r="I73" s="238"/>
      <c r="J73" s="234" t="s">
        <v>150</v>
      </c>
      <c r="K73" s="234"/>
      <c r="L73" s="234"/>
      <c r="M73" s="234"/>
      <c r="N73" s="234"/>
      <c r="O73" s="234"/>
      <c r="P73" s="234" t="s">
        <v>171</v>
      </c>
      <c r="Q73" s="234"/>
      <c r="R73" s="234"/>
      <c r="S73" s="234"/>
      <c r="T73" s="234"/>
      <c r="U73" s="234"/>
    </row>
    <row r="74" spans="3:21" ht="15.6" x14ac:dyDescent="0.3">
      <c r="C74" s="235"/>
      <c r="D74" s="233" t="s">
        <v>92</v>
      </c>
      <c r="E74" s="233"/>
      <c r="F74" s="233" t="s">
        <v>93</v>
      </c>
      <c r="G74" s="233"/>
      <c r="H74" s="233" t="s">
        <v>94</v>
      </c>
      <c r="I74" s="233"/>
      <c r="J74" s="233" t="s">
        <v>92</v>
      </c>
      <c r="K74" s="233"/>
      <c r="L74" s="233" t="s">
        <v>93</v>
      </c>
      <c r="M74" s="233"/>
      <c r="N74" s="233" t="s">
        <v>94</v>
      </c>
      <c r="O74" s="233"/>
      <c r="P74" s="233" t="s">
        <v>92</v>
      </c>
      <c r="Q74" s="233"/>
      <c r="R74" s="233" t="s">
        <v>93</v>
      </c>
      <c r="S74" s="233"/>
      <c r="T74" s="233" t="s">
        <v>94</v>
      </c>
      <c r="U74" s="233"/>
    </row>
    <row r="75" spans="3:21" ht="15.6" x14ac:dyDescent="0.3">
      <c r="C75" s="235"/>
      <c r="D75" s="34" t="s">
        <v>5</v>
      </c>
      <c r="E75" s="34" t="s">
        <v>6</v>
      </c>
      <c r="F75" s="34" t="s">
        <v>5</v>
      </c>
      <c r="G75" s="34" t="s">
        <v>6</v>
      </c>
      <c r="H75" s="34" t="s">
        <v>5</v>
      </c>
      <c r="I75" s="34" t="s">
        <v>6</v>
      </c>
      <c r="J75" s="34" t="s">
        <v>5</v>
      </c>
      <c r="K75" s="34" t="s">
        <v>6</v>
      </c>
      <c r="L75" s="34" t="s">
        <v>5</v>
      </c>
      <c r="M75" s="34" t="s">
        <v>6</v>
      </c>
      <c r="N75" s="34" t="s">
        <v>5</v>
      </c>
      <c r="O75" s="34" t="s">
        <v>6</v>
      </c>
      <c r="P75" s="34" t="s">
        <v>5</v>
      </c>
      <c r="Q75" s="34" t="s">
        <v>6</v>
      </c>
      <c r="R75" s="34" t="s">
        <v>5</v>
      </c>
      <c r="S75" s="34" t="s">
        <v>6</v>
      </c>
      <c r="T75" s="34" t="s">
        <v>5</v>
      </c>
      <c r="U75" s="34" t="s">
        <v>6</v>
      </c>
    </row>
    <row r="76" spans="3:21" ht="15.6" x14ac:dyDescent="0.3">
      <c r="C76" s="7" t="s">
        <v>1</v>
      </c>
      <c r="D76" s="35">
        <v>73886</v>
      </c>
      <c r="E76" s="35">
        <v>28591</v>
      </c>
      <c r="F76" s="35">
        <v>56464</v>
      </c>
      <c r="G76" s="35">
        <v>21324</v>
      </c>
      <c r="H76" s="35">
        <v>17422</v>
      </c>
      <c r="I76" s="35">
        <v>7267</v>
      </c>
      <c r="J76" s="35">
        <v>88752</v>
      </c>
      <c r="K76" s="35">
        <v>43308</v>
      </c>
      <c r="L76" s="35">
        <v>91199</v>
      </c>
      <c r="M76" s="35">
        <v>35861</v>
      </c>
      <c r="N76" s="35">
        <v>-2447</v>
      </c>
      <c r="O76" s="35">
        <v>7447</v>
      </c>
      <c r="P76" s="35">
        <v>111220</v>
      </c>
      <c r="Q76" s="35">
        <v>60485</v>
      </c>
      <c r="R76" s="35">
        <v>91010</v>
      </c>
      <c r="S76" s="35">
        <v>44931</v>
      </c>
      <c r="T76" s="35">
        <v>20210</v>
      </c>
      <c r="U76" s="35">
        <v>15554</v>
      </c>
    </row>
    <row r="77" spans="3:21" ht="30.9" customHeight="1" x14ac:dyDescent="0.3">
      <c r="C77" s="47" t="s">
        <v>68</v>
      </c>
      <c r="D77" s="37">
        <v>4978</v>
      </c>
      <c r="E77" s="37">
        <v>3445</v>
      </c>
      <c r="F77" s="43">
        <v>2217</v>
      </c>
      <c r="G77" s="37">
        <v>852</v>
      </c>
      <c r="H77" s="37">
        <v>2761</v>
      </c>
      <c r="I77" s="43">
        <v>2593</v>
      </c>
      <c r="J77" s="37">
        <v>5186</v>
      </c>
      <c r="K77" s="37">
        <v>4918</v>
      </c>
      <c r="L77" s="43">
        <v>6637</v>
      </c>
      <c r="M77" s="43">
        <v>4104</v>
      </c>
      <c r="N77" s="37">
        <v>-1451</v>
      </c>
      <c r="O77" s="37">
        <v>814</v>
      </c>
      <c r="P77" s="37">
        <v>4946</v>
      </c>
      <c r="Q77" s="37">
        <v>4680</v>
      </c>
      <c r="R77" s="43">
        <v>4306</v>
      </c>
      <c r="S77" s="43">
        <v>3657</v>
      </c>
      <c r="T77" s="37">
        <v>640</v>
      </c>
      <c r="U77" s="37">
        <v>1023</v>
      </c>
    </row>
    <row r="78" spans="3:21" ht="15.6" x14ac:dyDescent="0.3">
      <c r="C78" s="48" t="s">
        <v>66</v>
      </c>
      <c r="D78" s="39">
        <v>2564</v>
      </c>
      <c r="E78" s="39">
        <v>1787</v>
      </c>
      <c r="F78" s="44">
        <v>3092</v>
      </c>
      <c r="G78" s="39">
        <v>1928</v>
      </c>
      <c r="H78" s="39">
        <v>-528</v>
      </c>
      <c r="I78" s="44">
        <v>-141</v>
      </c>
      <c r="J78" s="39">
        <v>3337</v>
      </c>
      <c r="K78" s="39">
        <v>2809</v>
      </c>
      <c r="L78" s="44">
        <v>3437</v>
      </c>
      <c r="M78" s="44">
        <v>2587</v>
      </c>
      <c r="N78" s="39">
        <v>-100</v>
      </c>
      <c r="O78" s="39">
        <v>222</v>
      </c>
      <c r="P78" s="39">
        <v>5179</v>
      </c>
      <c r="Q78" s="39">
        <v>4682</v>
      </c>
      <c r="R78" s="44">
        <v>4055</v>
      </c>
      <c r="S78" s="44">
        <v>3454</v>
      </c>
      <c r="T78" s="39">
        <v>1124</v>
      </c>
      <c r="U78" s="39">
        <v>1228</v>
      </c>
    </row>
    <row r="79" spans="3:21" ht="15.6" x14ac:dyDescent="0.3">
      <c r="C79" s="47" t="s">
        <v>72</v>
      </c>
      <c r="D79" s="37">
        <v>4090</v>
      </c>
      <c r="E79" s="37">
        <v>1830</v>
      </c>
      <c r="F79" s="43">
        <v>1671</v>
      </c>
      <c r="G79" s="37">
        <v>502</v>
      </c>
      <c r="H79" s="37">
        <v>2419</v>
      </c>
      <c r="I79" s="43">
        <v>1328</v>
      </c>
      <c r="J79" s="37">
        <v>4440</v>
      </c>
      <c r="K79" s="37">
        <v>2466</v>
      </c>
      <c r="L79" s="43">
        <v>5006</v>
      </c>
      <c r="M79" s="43">
        <v>2057</v>
      </c>
      <c r="N79" s="37">
        <v>-566</v>
      </c>
      <c r="O79" s="37">
        <v>409</v>
      </c>
      <c r="P79" s="37">
        <v>5233</v>
      </c>
      <c r="Q79" s="37">
        <v>3051</v>
      </c>
      <c r="R79" s="43">
        <v>4340</v>
      </c>
      <c r="S79" s="43">
        <v>2275</v>
      </c>
      <c r="T79" s="37">
        <v>893</v>
      </c>
      <c r="U79" s="37">
        <v>776</v>
      </c>
    </row>
    <row r="80" spans="3:21" ht="15.6" x14ac:dyDescent="0.3">
      <c r="C80" s="48" t="s">
        <v>67</v>
      </c>
      <c r="D80" s="39">
        <v>4115</v>
      </c>
      <c r="E80" s="39">
        <v>130</v>
      </c>
      <c r="F80" s="44">
        <v>3336</v>
      </c>
      <c r="G80" s="39">
        <v>109</v>
      </c>
      <c r="H80" s="39">
        <v>779</v>
      </c>
      <c r="I80" s="44">
        <v>21</v>
      </c>
      <c r="J80" s="39">
        <v>5213</v>
      </c>
      <c r="K80" s="39">
        <v>135</v>
      </c>
      <c r="L80" s="44">
        <v>5319</v>
      </c>
      <c r="M80" s="44">
        <v>122</v>
      </c>
      <c r="N80" s="39">
        <v>-106</v>
      </c>
      <c r="O80" s="39">
        <v>13</v>
      </c>
      <c r="P80" s="39">
        <v>6746</v>
      </c>
      <c r="Q80" s="39">
        <v>239</v>
      </c>
      <c r="R80" s="44">
        <v>5371</v>
      </c>
      <c r="S80" s="44">
        <v>159</v>
      </c>
      <c r="T80" s="39">
        <v>1375</v>
      </c>
      <c r="U80" s="39">
        <v>80</v>
      </c>
    </row>
    <row r="81" spans="3:21" ht="62.4" x14ac:dyDescent="0.3">
      <c r="C81" s="47" t="s">
        <v>71</v>
      </c>
      <c r="D81" s="37">
        <v>2035</v>
      </c>
      <c r="E81" s="37">
        <v>1201</v>
      </c>
      <c r="F81" s="43">
        <v>1372</v>
      </c>
      <c r="G81" s="37">
        <v>708</v>
      </c>
      <c r="H81" s="37">
        <v>663</v>
      </c>
      <c r="I81" s="43">
        <v>493</v>
      </c>
      <c r="J81" s="37">
        <v>2209</v>
      </c>
      <c r="K81" s="37">
        <v>1713</v>
      </c>
      <c r="L81" s="43">
        <v>2241</v>
      </c>
      <c r="M81" s="43">
        <v>1294</v>
      </c>
      <c r="N81" s="37">
        <v>-32</v>
      </c>
      <c r="O81" s="37">
        <v>419</v>
      </c>
      <c r="P81" s="37">
        <v>3447</v>
      </c>
      <c r="Q81" s="37">
        <v>2996</v>
      </c>
      <c r="R81" s="43">
        <v>2601</v>
      </c>
      <c r="S81" s="43">
        <v>1983</v>
      </c>
      <c r="T81" s="37">
        <v>846</v>
      </c>
      <c r="U81" s="37">
        <v>1013</v>
      </c>
    </row>
    <row r="82" spans="3:21" ht="31.2" x14ac:dyDescent="0.3">
      <c r="C82" s="48" t="s">
        <v>282</v>
      </c>
      <c r="D82" s="39">
        <v>2504</v>
      </c>
      <c r="E82" s="39">
        <v>1111</v>
      </c>
      <c r="F82" s="44">
        <v>2093</v>
      </c>
      <c r="G82" s="39">
        <v>782</v>
      </c>
      <c r="H82" s="39">
        <v>411</v>
      </c>
      <c r="I82" s="44">
        <v>329</v>
      </c>
      <c r="J82" s="39">
        <v>2779</v>
      </c>
      <c r="K82" s="39">
        <v>1543</v>
      </c>
      <c r="L82" s="44">
        <v>2947</v>
      </c>
      <c r="M82" s="44">
        <v>1510</v>
      </c>
      <c r="N82" s="39">
        <v>-168</v>
      </c>
      <c r="O82" s="39">
        <v>33</v>
      </c>
      <c r="P82" s="39">
        <v>3044</v>
      </c>
      <c r="Q82" s="39">
        <v>1989</v>
      </c>
      <c r="R82" s="44">
        <v>2937</v>
      </c>
      <c r="S82" s="44">
        <v>1767</v>
      </c>
      <c r="T82" s="39">
        <v>107</v>
      </c>
      <c r="U82" s="39">
        <v>222</v>
      </c>
    </row>
    <row r="83" spans="3:21" ht="31.2" x14ac:dyDescent="0.3">
      <c r="C83" s="47" t="s">
        <v>70</v>
      </c>
      <c r="D83" s="37">
        <v>879</v>
      </c>
      <c r="E83" s="37">
        <v>771</v>
      </c>
      <c r="F83" s="43">
        <v>987</v>
      </c>
      <c r="G83" s="37">
        <v>771</v>
      </c>
      <c r="H83" s="37">
        <v>-108</v>
      </c>
      <c r="I83" s="43">
        <v>0</v>
      </c>
      <c r="J83" s="37">
        <v>1261</v>
      </c>
      <c r="K83" s="37">
        <v>1289</v>
      </c>
      <c r="L83" s="43">
        <v>1196</v>
      </c>
      <c r="M83" s="43">
        <v>1040</v>
      </c>
      <c r="N83" s="37">
        <v>65</v>
      </c>
      <c r="O83" s="37">
        <v>249</v>
      </c>
      <c r="P83" s="37">
        <v>1815</v>
      </c>
      <c r="Q83" s="37">
        <v>2424</v>
      </c>
      <c r="R83" s="43">
        <v>1419</v>
      </c>
      <c r="S83" s="43">
        <v>1719</v>
      </c>
      <c r="T83" s="37">
        <v>396</v>
      </c>
      <c r="U83" s="37">
        <v>705</v>
      </c>
    </row>
    <row r="84" spans="3:21" ht="93.75" customHeight="1" x14ac:dyDescent="0.3">
      <c r="C84" s="48" t="s">
        <v>69</v>
      </c>
      <c r="D84" s="39">
        <v>569</v>
      </c>
      <c r="E84" s="39">
        <v>653</v>
      </c>
      <c r="F84" s="44">
        <v>930</v>
      </c>
      <c r="G84" s="39">
        <v>895</v>
      </c>
      <c r="H84" s="39">
        <v>-361</v>
      </c>
      <c r="I84" s="44">
        <v>-242</v>
      </c>
      <c r="J84" s="39">
        <v>824</v>
      </c>
      <c r="K84" s="39">
        <v>1100</v>
      </c>
      <c r="L84" s="44">
        <v>721</v>
      </c>
      <c r="M84" s="44">
        <v>859</v>
      </c>
      <c r="N84" s="39">
        <v>103</v>
      </c>
      <c r="O84" s="39">
        <v>241</v>
      </c>
      <c r="P84" s="39">
        <v>1201</v>
      </c>
      <c r="Q84" s="39">
        <v>1694</v>
      </c>
      <c r="R84" s="44">
        <v>945</v>
      </c>
      <c r="S84" s="44">
        <v>1237</v>
      </c>
      <c r="T84" s="39">
        <v>256</v>
      </c>
      <c r="U84" s="39">
        <v>457</v>
      </c>
    </row>
    <row r="85" spans="3:21" ht="31.2" x14ac:dyDescent="0.3">
      <c r="C85" s="47" t="s">
        <v>73</v>
      </c>
      <c r="D85" s="37">
        <v>772</v>
      </c>
      <c r="E85" s="37">
        <v>723</v>
      </c>
      <c r="F85" s="43">
        <v>626</v>
      </c>
      <c r="G85" s="37">
        <v>498</v>
      </c>
      <c r="H85" s="37">
        <v>146</v>
      </c>
      <c r="I85" s="43">
        <v>225</v>
      </c>
      <c r="J85" s="37">
        <v>784</v>
      </c>
      <c r="K85" s="37">
        <v>904</v>
      </c>
      <c r="L85" s="43">
        <v>939</v>
      </c>
      <c r="M85" s="43">
        <v>895</v>
      </c>
      <c r="N85" s="37">
        <v>-155</v>
      </c>
      <c r="O85" s="37">
        <v>9</v>
      </c>
      <c r="P85" s="37">
        <v>1116</v>
      </c>
      <c r="Q85" s="37">
        <v>1591</v>
      </c>
      <c r="R85" s="43">
        <v>881</v>
      </c>
      <c r="S85" s="43">
        <v>1141</v>
      </c>
      <c r="T85" s="37">
        <v>235</v>
      </c>
      <c r="U85" s="37">
        <v>450</v>
      </c>
    </row>
    <row r="86" spans="3:21" ht="62.4" x14ac:dyDescent="0.3">
      <c r="C86" s="48" t="s">
        <v>283</v>
      </c>
      <c r="D86" s="39">
        <v>1484</v>
      </c>
      <c r="E86" s="39">
        <v>123</v>
      </c>
      <c r="F86" s="44">
        <v>915</v>
      </c>
      <c r="G86" s="39">
        <v>74</v>
      </c>
      <c r="H86" s="39">
        <v>569</v>
      </c>
      <c r="I86" s="44">
        <v>49</v>
      </c>
      <c r="J86" s="39">
        <v>1813</v>
      </c>
      <c r="K86" s="39">
        <v>169</v>
      </c>
      <c r="L86" s="44">
        <v>1909</v>
      </c>
      <c r="M86" s="44">
        <v>140</v>
      </c>
      <c r="N86" s="39">
        <v>-96</v>
      </c>
      <c r="O86" s="39">
        <v>29</v>
      </c>
      <c r="P86" s="39">
        <v>2234</v>
      </c>
      <c r="Q86" s="39">
        <v>241</v>
      </c>
      <c r="R86" s="44">
        <v>1803</v>
      </c>
      <c r="S86" s="44">
        <v>170</v>
      </c>
      <c r="T86" s="39">
        <v>431</v>
      </c>
      <c r="U86" s="39">
        <v>71</v>
      </c>
    </row>
    <row r="87" spans="3:21" ht="15.6" x14ac:dyDescent="0.3">
      <c r="C87" s="36" t="s">
        <v>4</v>
      </c>
      <c r="D87" s="37">
        <v>49896</v>
      </c>
      <c r="E87" s="37">
        <v>16817</v>
      </c>
      <c r="F87" s="43">
        <v>39225</v>
      </c>
      <c r="G87" s="37">
        <v>14205</v>
      </c>
      <c r="H87" s="37">
        <v>10671</v>
      </c>
      <c r="I87" s="43">
        <v>2612</v>
      </c>
      <c r="J87" s="37">
        <v>60906</v>
      </c>
      <c r="K87" s="37">
        <v>26262</v>
      </c>
      <c r="L87" s="43">
        <v>60847</v>
      </c>
      <c r="M87" s="43">
        <v>21253</v>
      </c>
      <c r="N87" s="37">
        <v>59</v>
      </c>
      <c r="O87" s="37">
        <v>5009</v>
      </c>
      <c r="P87" s="37">
        <v>76259</v>
      </c>
      <c r="Q87" s="37">
        <v>36898</v>
      </c>
      <c r="R87" s="43">
        <v>62352</v>
      </c>
      <c r="S87" s="43">
        <v>27369</v>
      </c>
      <c r="T87" s="37">
        <v>13907</v>
      </c>
      <c r="U87" s="37">
        <v>9529</v>
      </c>
    </row>
    <row r="88" spans="3:21" ht="14.4" customHeight="1" x14ac:dyDescent="0.3">
      <c r="C88" s="229" t="s">
        <v>158</v>
      </c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</row>
    <row r="89" spans="3:21" s="2" customFormat="1" ht="14.4" customHeight="1" x14ac:dyDescent="0.3"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</row>
    <row r="90" spans="3:21" s="2" customFormat="1" ht="14.4" customHeight="1" x14ac:dyDescent="0.3"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</row>
    <row r="91" spans="3:21" x14ac:dyDescent="0.3"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</row>
    <row r="92" spans="3:21" ht="15" customHeight="1" x14ac:dyDescent="0.3"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</row>
    <row r="93" spans="3:21" ht="33.75" customHeight="1" x14ac:dyDescent="0.3">
      <c r="C93" s="231" t="s">
        <v>163</v>
      </c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</row>
    <row r="94" spans="3:21" ht="15.6" x14ac:dyDescent="0.3">
      <c r="C94" s="235" t="s">
        <v>48</v>
      </c>
      <c r="D94" s="236" t="s">
        <v>146</v>
      </c>
      <c r="E94" s="237"/>
      <c r="F94" s="237"/>
      <c r="G94" s="237"/>
      <c r="H94" s="237"/>
      <c r="I94" s="238"/>
      <c r="J94" s="234" t="s">
        <v>150</v>
      </c>
      <c r="K94" s="234"/>
      <c r="L94" s="234"/>
      <c r="M94" s="234"/>
      <c r="N94" s="234"/>
      <c r="O94" s="234"/>
      <c r="P94" s="234" t="s">
        <v>171</v>
      </c>
      <c r="Q94" s="234"/>
      <c r="R94" s="234"/>
      <c r="S94" s="234"/>
      <c r="T94" s="234"/>
      <c r="U94" s="234"/>
    </row>
    <row r="95" spans="3:21" ht="15.6" x14ac:dyDescent="0.3">
      <c r="C95" s="235"/>
      <c r="D95" s="233" t="s">
        <v>92</v>
      </c>
      <c r="E95" s="233"/>
      <c r="F95" s="233" t="s">
        <v>93</v>
      </c>
      <c r="G95" s="233"/>
      <c r="H95" s="233" t="s">
        <v>94</v>
      </c>
      <c r="I95" s="233"/>
      <c r="J95" s="233" t="s">
        <v>92</v>
      </c>
      <c r="K95" s="233"/>
      <c r="L95" s="233" t="s">
        <v>93</v>
      </c>
      <c r="M95" s="233"/>
      <c r="N95" s="233" t="s">
        <v>94</v>
      </c>
      <c r="O95" s="233"/>
      <c r="P95" s="233" t="s">
        <v>92</v>
      </c>
      <c r="Q95" s="233"/>
      <c r="R95" s="233" t="s">
        <v>93</v>
      </c>
      <c r="S95" s="233"/>
      <c r="T95" s="233" t="s">
        <v>94</v>
      </c>
      <c r="U95" s="233"/>
    </row>
    <row r="96" spans="3:21" ht="15.6" x14ac:dyDescent="0.3">
      <c r="C96" s="235"/>
      <c r="D96" s="34" t="s">
        <v>5</v>
      </c>
      <c r="E96" s="34" t="s">
        <v>6</v>
      </c>
      <c r="F96" s="34" t="s">
        <v>5</v>
      </c>
      <c r="G96" s="34" t="s">
        <v>6</v>
      </c>
      <c r="H96" s="34" t="s">
        <v>5</v>
      </c>
      <c r="I96" s="34" t="s">
        <v>6</v>
      </c>
      <c r="J96" s="34" t="s">
        <v>5</v>
      </c>
      <c r="K96" s="34" t="s">
        <v>6</v>
      </c>
      <c r="L96" s="34" t="s">
        <v>5</v>
      </c>
      <c r="M96" s="34" t="s">
        <v>6</v>
      </c>
      <c r="N96" s="34" t="s">
        <v>5</v>
      </c>
      <c r="O96" s="34" t="s">
        <v>6</v>
      </c>
      <c r="P96" s="34" t="s">
        <v>5</v>
      </c>
      <c r="Q96" s="34" t="s">
        <v>6</v>
      </c>
      <c r="R96" s="34" t="s">
        <v>5</v>
      </c>
      <c r="S96" s="34" t="s">
        <v>6</v>
      </c>
      <c r="T96" s="34" t="s">
        <v>5</v>
      </c>
      <c r="U96" s="34" t="s">
        <v>6</v>
      </c>
    </row>
    <row r="97" spans="3:22" ht="15.6" x14ac:dyDescent="0.3">
      <c r="C97" s="7" t="s">
        <v>49</v>
      </c>
      <c r="D97" s="35">
        <v>73886</v>
      </c>
      <c r="E97" s="35">
        <v>28591</v>
      </c>
      <c r="F97" s="35">
        <v>56464</v>
      </c>
      <c r="G97" s="35">
        <v>21324</v>
      </c>
      <c r="H97" s="35">
        <v>17422</v>
      </c>
      <c r="I97" s="35">
        <v>7267</v>
      </c>
      <c r="J97" s="35">
        <v>88752</v>
      </c>
      <c r="K97" s="35">
        <v>43308</v>
      </c>
      <c r="L97" s="35">
        <v>91199</v>
      </c>
      <c r="M97" s="35">
        <v>35861</v>
      </c>
      <c r="N97" s="35">
        <v>-2447</v>
      </c>
      <c r="O97" s="35">
        <v>7447</v>
      </c>
      <c r="P97" s="35">
        <v>111220</v>
      </c>
      <c r="Q97" s="35">
        <v>60485</v>
      </c>
      <c r="R97" s="35">
        <v>91010</v>
      </c>
      <c r="S97" s="35">
        <v>44931</v>
      </c>
      <c r="T97" s="35">
        <v>20210</v>
      </c>
      <c r="U97" s="35">
        <v>15554</v>
      </c>
    </row>
    <row r="98" spans="3:22" ht="15.6" x14ac:dyDescent="0.3">
      <c r="C98" s="40" t="s">
        <v>10</v>
      </c>
      <c r="D98" s="41">
        <v>5956</v>
      </c>
      <c r="E98" s="41">
        <v>1448</v>
      </c>
      <c r="F98" s="42">
        <v>4021</v>
      </c>
      <c r="G98" s="41">
        <v>1128</v>
      </c>
      <c r="H98" s="41">
        <v>1935</v>
      </c>
      <c r="I98" s="42">
        <v>320</v>
      </c>
      <c r="J98" s="41">
        <v>7078</v>
      </c>
      <c r="K98" s="41">
        <v>2100</v>
      </c>
      <c r="L98" s="42">
        <v>6258</v>
      </c>
      <c r="M98" s="42">
        <v>1539</v>
      </c>
      <c r="N98" s="41">
        <v>820</v>
      </c>
      <c r="O98" s="41">
        <v>561</v>
      </c>
      <c r="P98" s="41">
        <v>10070</v>
      </c>
      <c r="Q98" s="41">
        <v>3418</v>
      </c>
      <c r="R98" s="42">
        <v>7656</v>
      </c>
      <c r="S98" s="42">
        <v>2273</v>
      </c>
      <c r="T98" s="41">
        <v>2414</v>
      </c>
      <c r="U98" s="41">
        <v>1145</v>
      </c>
    </row>
    <row r="99" spans="3:22" ht="15.6" x14ac:dyDescent="0.3">
      <c r="C99" s="36" t="s">
        <v>11</v>
      </c>
      <c r="D99" s="37">
        <v>504</v>
      </c>
      <c r="E99" s="37">
        <v>126</v>
      </c>
      <c r="F99" s="43">
        <v>423</v>
      </c>
      <c r="G99" s="37">
        <v>123</v>
      </c>
      <c r="H99" s="37">
        <v>81</v>
      </c>
      <c r="I99" s="43">
        <v>3</v>
      </c>
      <c r="J99" s="37">
        <v>581</v>
      </c>
      <c r="K99" s="37">
        <v>181</v>
      </c>
      <c r="L99" s="43">
        <v>556</v>
      </c>
      <c r="M99" s="43">
        <v>144</v>
      </c>
      <c r="N99" s="37">
        <v>25</v>
      </c>
      <c r="O99" s="37">
        <v>37</v>
      </c>
      <c r="P99" s="37">
        <v>781</v>
      </c>
      <c r="Q99" s="37">
        <v>294</v>
      </c>
      <c r="R99" s="43">
        <v>631</v>
      </c>
      <c r="S99" s="43">
        <v>221</v>
      </c>
      <c r="T99" s="37">
        <v>150</v>
      </c>
      <c r="U99" s="37">
        <v>73</v>
      </c>
    </row>
    <row r="100" spans="3:22" ht="15.6" x14ac:dyDescent="0.3">
      <c r="C100" s="38" t="s">
        <v>12</v>
      </c>
      <c r="D100" s="39">
        <v>65</v>
      </c>
      <c r="E100" s="39">
        <v>16</v>
      </c>
      <c r="F100" s="44">
        <v>53</v>
      </c>
      <c r="G100" s="39">
        <v>14</v>
      </c>
      <c r="H100" s="39">
        <v>12</v>
      </c>
      <c r="I100" s="44">
        <v>2</v>
      </c>
      <c r="J100" s="39">
        <v>80</v>
      </c>
      <c r="K100" s="39">
        <v>24</v>
      </c>
      <c r="L100" s="44">
        <v>70</v>
      </c>
      <c r="M100" s="44">
        <v>19</v>
      </c>
      <c r="N100" s="39">
        <v>10</v>
      </c>
      <c r="O100" s="39">
        <v>5</v>
      </c>
      <c r="P100" s="39">
        <v>101</v>
      </c>
      <c r="Q100" s="39">
        <v>31</v>
      </c>
      <c r="R100" s="44">
        <v>81</v>
      </c>
      <c r="S100" s="44">
        <v>25</v>
      </c>
      <c r="T100" s="39">
        <v>20</v>
      </c>
      <c r="U100" s="39">
        <v>6</v>
      </c>
    </row>
    <row r="101" spans="3:22" ht="15.6" x14ac:dyDescent="0.3">
      <c r="C101" s="36" t="s">
        <v>13</v>
      </c>
      <c r="D101" s="37">
        <v>2671</v>
      </c>
      <c r="E101" s="37">
        <v>629</v>
      </c>
      <c r="F101" s="43">
        <v>1811</v>
      </c>
      <c r="G101" s="37">
        <v>448</v>
      </c>
      <c r="H101" s="37">
        <v>860</v>
      </c>
      <c r="I101" s="43">
        <v>181</v>
      </c>
      <c r="J101" s="37">
        <v>2655</v>
      </c>
      <c r="K101" s="37">
        <v>802</v>
      </c>
      <c r="L101" s="43">
        <v>2322</v>
      </c>
      <c r="M101" s="43">
        <v>623</v>
      </c>
      <c r="N101" s="37">
        <v>333</v>
      </c>
      <c r="O101" s="37">
        <v>179</v>
      </c>
      <c r="P101" s="37">
        <v>3322</v>
      </c>
      <c r="Q101" s="37">
        <v>950</v>
      </c>
      <c r="R101" s="43">
        <v>2721</v>
      </c>
      <c r="S101" s="43">
        <v>687</v>
      </c>
      <c r="T101" s="37">
        <v>601</v>
      </c>
      <c r="U101" s="37">
        <v>263</v>
      </c>
    </row>
    <row r="102" spans="3:22" ht="15.6" x14ac:dyDescent="0.3">
      <c r="C102" s="38" t="s">
        <v>14</v>
      </c>
      <c r="D102" s="39">
        <v>2462</v>
      </c>
      <c r="E102" s="39">
        <v>610</v>
      </c>
      <c r="F102" s="44">
        <v>1519</v>
      </c>
      <c r="G102" s="39">
        <v>482</v>
      </c>
      <c r="H102" s="39">
        <v>943</v>
      </c>
      <c r="I102" s="44">
        <v>128</v>
      </c>
      <c r="J102" s="39">
        <v>3379</v>
      </c>
      <c r="K102" s="39">
        <v>983</v>
      </c>
      <c r="L102" s="44">
        <v>2985</v>
      </c>
      <c r="M102" s="44">
        <v>665</v>
      </c>
      <c r="N102" s="39">
        <v>394</v>
      </c>
      <c r="O102" s="39">
        <v>318</v>
      </c>
      <c r="P102" s="39">
        <v>5299</v>
      </c>
      <c r="Q102" s="39">
        <v>1965</v>
      </c>
      <c r="R102" s="44">
        <v>3833</v>
      </c>
      <c r="S102" s="44">
        <v>1206</v>
      </c>
      <c r="T102" s="39">
        <v>1466</v>
      </c>
      <c r="U102" s="39">
        <v>759</v>
      </c>
    </row>
    <row r="103" spans="3:22" ht="15.6" x14ac:dyDescent="0.3">
      <c r="C103" s="36" t="s">
        <v>15</v>
      </c>
      <c r="D103" s="37">
        <v>193</v>
      </c>
      <c r="E103" s="37">
        <v>47</v>
      </c>
      <c r="F103" s="43">
        <v>156</v>
      </c>
      <c r="G103" s="37">
        <v>42</v>
      </c>
      <c r="H103" s="37">
        <v>37</v>
      </c>
      <c r="I103" s="43">
        <v>5</v>
      </c>
      <c r="J103" s="37">
        <v>277</v>
      </c>
      <c r="K103" s="37">
        <v>70</v>
      </c>
      <c r="L103" s="43">
        <v>235</v>
      </c>
      <c r="M103" s="43">
        <v>54</v>
      </c>
      <c r="N103" s="37">
        <v>42</v>
      </c>
      <c r="O103" s="37">
        <v>16</v>
      </c>
      <c r="P103" s="37">
        <v>388</v>
      </c>
      <c r="Q103" s="37">
        <v>128</v>
      </c>
      <c r="R103" s="43">
        <v>256</v>
      </c>
      <c r="S103" s="43">
        <v>90</v>
      </c>
      <c r="T103" s="37">
        <v>132</v>
      </c>
      <c r="U103" s="37">
        <v>38</v>
      </c>
    </row>
    <row r="104" spans="3:22" ht="15.6" x14ac:dyDescent="0.3">
      <c r="C104" s="38" t="s">
        <v>16</v>
      </c>
      <c r="D104" s="39">
        <v>20</v>
      </c>
      <c r="E104" s="39">
        <v>7</v>
      </c>
      <c r="F104" s="44">
        <v>19</v>
      </c>
      <c r="G104" s="39">
        <v>7</v>
      </c>
      <c r="H104" s="39">
        <v>1</v>
      </c>
      <c r="I104" s="44">
        <v>0</v>
      </c>
      <c r="J104" s="39">
        <v>22</v>
      </c>
      <c r="K104" s="39">
        <v>7</v>
      </c>
      <c r="L104" s="44">
        <v>20</v>
      </c>
      <c r="M104" s="44">
        <v>10</v>
      </c>
      <c r="N104" s="39">
        <v>2</v>
      </c>
      <c r="O104" s="39">
        <v>-3</v>
      </c>
      <c r="P104" s="39">
        <v>26</v>
      </c>
      <c r="Q104" s="39">
        <v>13</v>
      </c>
      <c r="R104" s="44">
        <v>29</v>
      </c>
      <c r="S104" s="44">
        <v>12</v>
      </c>
      <c r="T104" s="39">
        <v>-3</v>
      </c>
      <c r="U104" s="39">
        <v>1</v>
      </c>
    </row>
    <row r="105" spans="3:22" s="2" customFormat="1" ht="16.2" thickBot="1" x14ac:dyDescent="0.35">
      <c r="C105" s="36" t="s">
        <v>17</v>
      </c>
      <c r="D105" s="37">
        <v>41</v>
      </c>
      <c r="E105" s="37">
        <v>13</v>
      </c>
      <c r="F105" s="43">
        <v>40</v>
      </c>
      <c r="G105" s="37">
        <v>12</v>
      </c>
      <c r="H105" s="37">
        <v>1</v>
      </c>
      <c r="I105" s="43">
        <v>1</v>
      </c>
      <c r="J105" s="37">
        <v>84</v>
      </c>
      <c r="K105" s="37">
        <v>33</v>
      </c>
      <c r="L105" s="43">
        <v>70</v>
      </c>
      <c r="M105" s="43">
        <v>24</v>
      </c>
      <c r="N105" s="37">
        <v>14</v>
      </c>
      <c r="O105" s="37">
        <v>9</v>
      </c>
      <c r="P105" s="37">
        <v>153</v>
      </c>
      <c r="Q105" s="37">
        <v>37</v>
      </c>
      <c r="R105" s="43">
        <v>105</v>
      </c>
      <c r="S105" s="43">
        <v>32</v>
      </c>
      <c r="T105" s="37">
        <v>48</v>
      </c>
      <c r="U105" s="37">
        <v>5</v>
      </c>
      <c r="V105" s="6"/>
    </row>
    <row r="106" spans="3:22" s="2" customFormat="1" ht="16.2" thickBot="1" x14ac:dyDescent="0.35">
      <c r="C106" s="40" t="s">
        <v>18</v>
      </c>
      <c r="D106" s="45">
        <v>1340</v>
      </c>
      <c r="E106" s="45">
        <v>504</v>
      </c>
      <c r="F106" s="46">
        <v>1388</v>
      </c>
      <c r="G106" s="45">
        <v>553</v>
      </c>
      <c r="H106" s="45">
        <v>-48</v>
      </c>
      <c r="I106" s="46">
        <v>-49</v>
      </c>
      <c r="J106" s="45">
        <v>1857</v>
      </c>
      <c r="K106" s="45">
        <v>764</v>
      </c>
      <c r="L106" s="46">
        <v>1600</v>
      </c>
      <c r="M106" s="46">
        <v>565</v>
      </c>
      <c r="N106" s="45">
        <v>257</v>
      </c>
      <c r="O106" s="45">
        <v>199</v>
      </c>
      <c r="P106" s="45">
        <v>2223</v>
      </c>
      <c r="Q106" s="45">
        <v>999</v>
      </c>
      <c r="R106" s="46">
        <v>1806</v>
      </c>
      <c r="S106" s="46">
        <v>809</v>
      </c>
      <c r="T106" s="45">
        <v>417</v>
      </c>
      <c r="U106" s="45">
        <v>190</v>
      </c>
      <c r="V106" s="6"/>
    </row>
    <row r="107" spans="3:22" ht="15.6" x14ac:dyDescent="0.3">
      <c r="C107" s="36" t="s">
        <v>19</v>
      </c>
      <c r="D107" s="37">
        <v>40</v>
      </c>
      <c r="E107" s="37">
        <v>18</v>
      </c>
      <c r="F107" s="43">
        <v>57</v>
      </c>
      <c r="G107" s="37">
        <v>15</v>
      </c>
      <c r="H107" s="37">
        <v>-17</v>
      </c>
      <c r="I107" s="43">
        <v>3</v>
      </c>
      <c r="J107" s="37">
        <v>72</v>
      </c>
      <c r="K107" s="37">
        <v>23</v>
      </c>
      <c r="L107" s="43">
        <v>60</v>
      </c>
      <c r="M107" s="43">
        <v>14</v>
      </c>
      <c r="N107" s="37">
        <v>12</v>
      </c>
      <c r="O107" s="37">
        <v>9</v>
      </c>
      <c r="P107" s="37">
        <v>107</v>
      </c>
      <c r="Q107" s="37">
        <v>63</v>
      </c>
      <c r="R107" s="43">
        <v>81</v>
      </c>
      <c r="S107" s="43">
        <v>45</v>
      </c>
      <c r="T107" s="37">
        <v>26</v>
      </c>
      <c r="U107" s="37">
        <v>18</v>
      </c>
    </row>
    <row r="108" spans="3:22" ht="14.4" customHeight="1" x14ac:dyDescent="0.3">
      <c r="C108" s="38" t="s">
        <v>20</v>
      </c>
      <c r="D108" s="39">
        <v>13</v>
      </c>
      <c r="E108" s="39">
        <v>5</v>
      </c>
      <c r="F108" s="44">
        <v>26</v>
      </c>
      <c r="G108" s="39">
        <v>4</v>
      </c>
      <c r="H108" s="39">
        <v>-13</v>
      </c>
      <c r="I108" s="44">
        <v>1</v>
      </c>
      <c r="J108" s="39">
        <v>24</v>
      </c>
      <c r="K108" s="39">
        <v>4</v>
      </c>
      <c r="L108" s="44">
        <v>18</v>
      </c>
      <c r="M108" s="44">
        <v>7</v>
      </c>
      <c r="N108" s="39">
        <v>6</v>
      </c>
      <c r="O108" s="39">
        <v>-3</v>
      </c>
      <c r="P108" s="39">
        <v>34</v>
      </c>
      <c r="Q108" s="39">
        <v>15</v>
      </c>
      <c r="R108" s="44">
        <v>38</v>
      </c>
      <c r="S108" s="44">
        <v>13</v>
      </c>
      <c r="T108" s="39">
        <v>-4</v>
      </c>
      <c r="U108" s="39">
        <v>2</v>
      </c>
    </row>
    <row r="109" spans="3:22" s="2" customFormat="1" ht="14.4" customHeight="1" x14ac:dyDescent="0.3">
      <c r="C109" s="36" t="s">
        <v>21</v>
      </c>
      <c r="D109" s="37">
        <v>295</v>
      </c>
      <c r="E109" s="37">
        <v>82</v>
      </c>
      <c r="F109" s="43">
        <v>287</v>
      </c>
      <c r="G109" s="37">
        <v>87</v>
      </c>
      <c r="H109" s="37">
        <v>8</v>
      </c>
      <c r="I109" s="43">
        <v>-5</v>
      </c>
      <c r="J109" s="37">
        <v>385</v>
      </c>
      <c r="K109" s="37">
        <v>127</v>
      </c>
      <c r="L109" s="43">
        <v>341</v>
      </c>
      <c r="M109" s="43">
        <v>99</v>
      </c>
      <c r="N109" s="37">
        <v>44</v>
      </c>
      <c r="O109" s="37">
        <v>28</v>
      </c>
      <c r="P109" s="37">
        <v>363</v>
      </c>
      <c r="Q109" s="37">
        <v>133</v>
      </c>
      <c r="R109" s="43">
        <v>341</v>
      </c>
      <c r="S109" s="43">
        <v>114</v>
      </c>
      <c r="T109" s="37">
        <v>22</v>
      </c>
      <c r="U109" s="37">
        <v>19</v>
      </c>
    </row>
    <row r="110" spans="3:22" ht="15.6" x14ac:dyDescent="0.3">
      <c r="C110" s="38" t="s">
        <v>22</v>
      </c>
      <c r="D110" s="39">
        <v>89</v>
      </c>
      <c r="E110" s="39">
        <v>47</v>
      </c>
      <c r="F110" s="44">
        <v>111</v>
      </c>
      <c r="G110" s="39">
        <v>57</v>
      </c>
      <c r="H110" s="39">
        <v>-22</v>
      </c>
      <c r="I110" s="44">
        <v>-10</v>
      </c>
      <c r="J110" s="39">
        <v>160</v>
      </c>
      <c r="K110" s="39">
        <v>82</v>
      </c>
      <c r="L110" s="44">
        <v>115</v>
      </c>
      <c r="M110" s="44">
        <v>49</v>
      </c>
      <c r="N110" s="39">
        <v>45</v>
      </c>
      <c r="O110" s="39">
        <v>33</v>
      </c>
      <c r="P110" s="39">
        <v>181</v>
      </c>
      <c r="Q110" s="39">
        <v>79</v>
      </c>
      <c r="R110" s="44">
        <v>152</v>
      </c>
      <c r="S110" s="44">
        <v>76</v>
      </c>
      <c r="T110" s="39">
        <v>29</v>
      </c>
      <c r="U110" s="39">
        <v>3</v>
      </c>
    </row>
    <row r="111" spans="3:22" ht="15.6" x14ac:dyDescent="0.3">
      <c r="C111" s="36" t="s">
        <v>23</v>
      </c>
      <c r="D111" s="37">
        <v>113</v>
      </c>
      <c r="E111" s="37">
        <v>25</v>
      </c>
      <c r="F111" s="43">
        <v>93</v>
      </c>
      <c r="G111" s="37">
        <v>28</v>
      </c>
      <c r="H111" s="37">
        <v>20</v>
      </c>
      <c r="I111" s="43">
        <v>-3</v>
      </c>
      <c r="J111" s="37">
        <v>130</v>
      </c>
      <c r="K111" s="37">
        <v>42</v>
      </c>
      <c r="L111" s="43">
        <v>120</v>
      </c>
      <c r="M111" s="43">
        <v>32</v>
      </c>
      <c r="N111" s="37">
        <v>10</v>
      </c>
      <c r="O111" s="37">
        <v>10</v>
      </c>
      <c r="P111" s="37">
        <v>163</v>
      </c>
      <c r="Q111" s="37">
        <v>59</v>
      </c>
      <c r="R111" s="43">
        <v>123</v>
      </c>
      <c r="S111" s="43">
        <v>34</v>
      </c>
      <c r="T111" s="37">
        <v>40</v>
      </c>
      <c r="U111" s="37">
        <v>25</v>
      </c>
    </row>
    <row r="112" spans="3:22" ht="15.6" x14ac:dyDescent="0.3">
      <c r="C112" s="38" t="s">
        <v>24</v>
      </c>
      <c r="D112" s="39">
        <v>260</v>
      </c>
      <c r="E112" s="39">
        <v>90</v>
      </c>
      <c r="F112" s="44">
        <v>280</v>
      </c>
      <c r="G112" s="39">
        <v>99</v>
      </c>
      <c r="H112" s="39">
        <v>-20</v>
      </c>
      <c r="I112" s="44">
        <v>-9</v>
      </c>
      <c r="J112" s="39">
        <v>309</v>
      </c>
      <c r="K112" s="39">
        <v>134</v>
      </c>
      <c r="L112" s="44">
        <v>306</v>
      </c>
      <c r="M112" s="44">
        <v>105</v>
      </c>
      <c r="N112" s="39">
        <v>3</v>
      </c>
      <c r="O112" s="39">
        <v>29</v>
      </c>
      <c r="P112" s="39">
        <v>338</v>
      </c>
      <c r="Q112" s="39">
        <v>133</v>
      </c>
      <c r="R112" s="44">
        <v>309</v>
      </c>
      <c r="S112" s="44">
        <v>132</v>
      </c>
      <c r="T112" s="39">
        <v>29</v>
      </c>
      <c r="U112" s="39">
        <v>1</v>
      </c>
    </row>
    <row r="113" spans="3:21" ht="15.75" customHeight="1" x14ac:dyDescent="0.3">
      <c r="C113" s="36" t="s">
        <v>25</v>
      </c>
      <c r="D113" s="37">
        <v>52</v>
      </c>
      <c r="E113" s="37">
        <v>22</v>
      </c>
      <c r="F113" s="43">
        <v>53</v>
      </c>
      <c r="G113" s="37">
        <v>19</v>
      </c>
      <c r="H113" s="37">
        <v>-1</v>
      </c>
      <c r="I113" s="43">
        <v>3</v>
      </c>
      <c r="J113" s="37">
        <v>108</v>
      </c>
      <c r="K113" s="37">
        <v>42</v>
      </c>
      <c r="L113" s="43">
        <v>75</v>
      </c>
      <c r="M113" s="43">
        <v>29</v>
      </c>
      <c r="N113" s="37">
        <v>33</v>
      </c>
      <c r="O113" s="37">
        <v>13</v>
      </c>
      <c r="P113" s="37">
        <v>137</v>
      </c>
      <c r="Q113" s="37">
        <v>46</v>
      </c>
      <c r="R113" s="43">
        <v>99</v>
      </c>
      <c r="S113" s="43">
        <v>34</v>
      </c>
      <c r="T113" s="37">
        <v>38</v>
      </c>
      <c r="U113" s="37">
        <v>12</v>
      </c>
    </row>
    <row r="114" spans="3:21" ht="15.75" customHeight="1" x14ac:dyDescent="0.3">
      <c r="C114" s="38" t="s">
        <v>26</v>
      </c>
      <c r="D114" s="39">
        <v>25</v>
      </c>
      <c r="E114" s="39">
        <v>14</v>
      </c>
      <c r="F114" s="44">
        <v>31</v>
      </c>
      <c r="G114" s="39">
        <v>12</v>
      </c>
      <c r="H114" s="39">
        <v>-6</v>
      </c>
      <c r="I114" s="44">
        <v>2</v>
      </c>
      <c r="J114" s="39">
        <v>57</v>
      </c>
      <c r="K114" s="39">
        <v>16</v>
      </c>
      <c r="L114" s="44">
        <v>42</v>
      </c>
      <c r="M114" s="44">
        <v>11</v>
      </c>
      <c r="N114" s="39">
        <v>15</v>
      </c>
      <c r="O114" s="39">
        <v>5</v>
      </c>
      <c r="P114" s="39">
        <v>61</v>
      </c>
      <c r="Q114" s="39">
        <v>24</v>
      </c>
      <c r="R114" s="44">
        <v>59</v>
      </c>
      <c r="S114" s="44">
        <v>21</v>
      </c>
      <c r="T114" s="39">
        <v>2</v>
      </c>
      <c r="U114" s="39">
        <v>3</v>
      </c>
    </row>
    <row r="115" spans="3:21" ht="15.6" x14ac:dyDescent="0.3">
      <c r="C115" s="36" t="s">
        <v>27</v>
      </c>
      <c r="D115" s="37">
        <v>453</v>
      </c>
      <c r="E115" s="37">
        <v>201</v>
      </c>
      <c r="F115" s="43">
        <v>450</v>
      </c>
      <c r="G115" s="37">
        <v>232</v>
      </c>
      <c r="H115" s="37">
        <v>3</v>
      </c>
      <c r="I115" s="43">
        <v>-31</v>
      </c>
      <c r="J115" s="37">
        <v>612</v>
      </c>
      <c r="K115" s="37">
        <v>294</v>
      </c>
      <c r="L115" s="43">
        <v>523</v>
      </c>
      <c r="M115" s="43">
        <v>219</v>
      </c>
      <c r="N115" s="37">
        <v>89</v>
      </c>
      <c r="O115" s="37">
        <v>75</v>
      </c>
      <c r="P115" s="37">
        <v>839</v>
      </c>
      <c r="Q115" s="37">
        <v>447</v>
      </c>
      <c r="R115" s="43">
        <v>604</v>
      </c>
      <c r="S115" s="43">
        <v>340</v>
      </c>
      <c r="T115" s="37">
        <v>235</v>
      </c>
      <c r="U115" s="37">
        <v>107</v>
      </c>
    </row>
    <row r="116" spans="3:21" ht="15.6" x14ac:dyDescent="0.3">
      <c r="C116" s="40" t="s">
        <v>28</v>
      </c>
      <c r="D116" s="45">
        <v>23373</v>
      </c>
      <c r="E116" s="45">
        <v>8278</v>
      </c>
      <c r="F116" s="46">
        <v>21541</v>
      </c>
      <c r="G116" s="45">
        <v>8155</v>
      </c>
      <c r="H116" s="45">
        <v>1832</v>
      </c>
      <c r="I116" s="46">
        <v>123</v>
      </c>
      <c r="J116" s="45">
        <v>26931</v>
      </c>
      <c r="K116" s="45">
        <v>11879</v>
      </c>
      <c r="L116" s="46">
        <v>28656</v>
      </c>
      <c r="M116" s="46">
        <v>10403</v>
      </c>
      <c r="N116" s="45">
        <v>-1725</v>
      </c>
      <c r="O116" s="45">
        <v>1476</v>
      </c>
      <c r="P116" s="45">
        <v>30946</v>
      </c>
      <c r="Q116" s="45">
        <v>15380</v>
      </c>
      <c r="R116" s="46">
        <v>27470</v>
      </c>
      <c r="S116" s="46">
        <v>12097</v>
      </c>
      <c r="T116" s="45">
        <v>3476</v>
      </c>
      <c r="U116" s="45">
        <v>3283</v>
      </c>
    </row>
    <row r="117" spans="3:21" ht="15.6" x14ac:dyDescent="0.3">
      <c r="C117" s="36" t="s">
        <v>29</v>
      </c>
      <c r="D117" s="37">
        <v>3157</v>
      </c>
      <c r="E117" s="37">
        <v>1089</v>
      </c>
      <c r="F117" s="43">
        <v>2454</v>
      </c>
      <c r="G117" s="37">
        <v>807</v>
      </c>
      <c r="H117" s="37">
        <v>703</v>
      </c>
      <c r="I117" s="43">
        <v>282</v>
      </c>
      <c r="J117" s="37">
        <v>3737</v>
      </c>
      <c r="K117" s="37">
        <v>1486</v>
      </c>
      <c r="L117" s="43">
        <v>3937</v>
      </c>
      <c r="M117" s="43">
        <v>1327</v>
      </c>
      <c r="N117" s="37">
        <v>-200</v>
      </c>
      <c r="O117" s="37">
        <v>159</v>
      </c>
      <c r="P117" s="37">
        <v>4652</v>
      </c>
      <c r="Q117" s="37">
        <v>2246</v>
      </c>
      <c r="R117" s="43">
        <v>3805</v>
      </c>
      <c r="S117" s="43">
        <v>1619</v>
      </c>
      <c r="T117" s="37">
        <v>847</v>
      </c>
      <c r="U117" s="37">
        <v>627</v>
      </c>
    </row>
    <row r="118" spans="3:21" ht="15.6" x14ac:dyDescent="0.3">
      <c r="C118" s="38" t="s">
        <v>30</v>
      </c>
      <c r="D118" s="39">
        <v>281</v>
      </c>
      <c r="E118" s="39">
        <v>92</v>
      </c>
      <c r="F118" s="44">
        <v>250</v>
      </c>
      <c r="G118" s="39">
        <v>96</v>
      </c>
      <c r="H118" s="39">
        <v>31</v>
      </c>
      <c r="I118" s="44">
        <v>-4</v>
      </c>
      <c r="J118" s="39">
        <v>330</v>
      </c>
      <c r="K118" s="39">
        <v>182</v>
      </c>
      <c r="L118" s="44">
        <v>297</v>
      </c>
      <c r="M118" s="44">
        <v>145</v>
      </c>
      <c r="N118" s="39">
        <v>33</v>
      </c>
      <c r="O118" s="39">
        <v>37</v>
      </c>
      <c r="P118" s="39">
        <v>427</v>
      </c>
      <c r="Q118" s="39">
        <v>233</v>
      </c>
      <c r="R118" s="44">
        <v>335</v>
      </c>
      <c r="S118" s="44">
        <v>184</v>
      </c>
      <c r="T118" s="39">
        <v>92</v>
      </c>
      <c r="U118" s="39">
        <v>49</v>
      </c>
    </row>
    <row r="119" spans="3:21" ht="15.6" x14ac:dyDescent="0.3">
      <c r="C119" s="36" t="s">
        <v>31</v>
      </c>
      <c r="D119" s="37">
        <v>1986</v>
      </c>
      <c r="E119" s="37">
        <v>803</v>
      </c>
      <c r="F119" s="43">
        <v>2470</v>
      </c>
      <c r="G119" s="37">
        <v>1091</v>
      </c>
      <c r="H119" s="37">
        <v>-484</v>
      </c>
      <c r="I119" s="43">
        <v>-288</v>
      </c>
      <c r="J119" s="37">
        <v>2423</v>
      </c>
      <c r="K119" s="37">
        <v>1170</v>
      </c>
      <c r="L119" s="43">
        <v>2483</v>
      </c>
      <c r="M119" s="43">
        <v>1000</v>
      </c>
      <c r="N119" s="37">
        <v>-60</v>
      </c>
      <c r="O119" s="37">
        <v>170</v>
      </c>
      <c r="P119" s="37">
        <v>2940</v>
      </c>
      <c r="Q119" s="37">
        <v>1456</v>
      </c>
      <c r="R119" s="43">
        <v>2508</v>
      </c>
      <c r="S119" s="43">
        <v>1272</v>
      </c>
      <c r="T119" s="37">
        <v>432</v>
      </c>
      <c r="U119" s="37">
        <v>184</v>
      </c>
    </row>
    <row r="120" spans="3:21" ht="15.6" x14ac:dyDescent="0.3">
      <c r="C120" s="38" t="s">
        <v>32</v>
      </c>
      <c r="D120" s="39">
        <v>17949</v>
      </c>
      <c r="E120" s="39">
        <v>6294</v>
      </c>
      <c r="F120" s="44">
        <v>16367</v>
      </c>
      <c r="G120" s="39">
        <v>6161</v>
      </c>
      <c r="H120" s="39">
        <v>1582</v>
      </c>
      <c r="I120" s="44">
        <v>133</v>
      </c>
      <c r="J120" s="39">
        <v>20441</v>
      </c>
      <c r="K120" s="39">
        <v>9041</v>
      </c>
      <c r="L120" s="44">
        <v>21939</v>
      </c>
      <c r="M120" s="44">
        <v>7931</v>
      </c>
      <c r="N120" s="39">
        <v>-1498</v>
      </c>
      <c r="O120" s="39">
        <v>1110</v>
      </c>
      <c r="P120" s="39">
        <v>22927</v>
      </c>
      <c r="Q120" s="39">
        <v>11445</v>
      </c>
      <c r="R120" s="44">
        <v>20822</v>
      </c>
      <c r="S120" s="44">
        <v>9022</v>
      </c>
      <c r="T120" s="39">
        <v>2105</v>
      </c>
      <c r="U120" s="39">
        <v>2423</v>
      </c>
    </row>
    <row r="121" spans="3:21" ht="15.6" x14ac:dyDescent="0.3">
      <c r="C121" s="40" t="s">
        <v>33</v>
      </c>
      <c r="D121" s="45">
        <v>36683</v>
      </c>
      <c r="E121" s="45">
        <v>15957</v>
      </c>
      <c r="F121" s="46">
        <v>24417</v>
      </c>
      <c r="G121" s="45">
        <v>9853</v>
      </c>
      <c r="H121" s="45">
        <v>12266</v>
      </c>
      <c r="I121" s="46">
        <v>6104</v>
      </c>
      <c r="J121" s="45">
        <v>45593</v>
      </c>
      <c r="K121" s="45">
        <v>25290</v>
      </c>
      <c r="L121" s="46">
        <v>47097</v>
      </c>
      <c r="M121" s="46">
        <v>20620</v>
      </c>
      <c r="N121" s="45">
        <v>-1504</v>
      </c>
      <c r="O121" s="45">
        <v>4670</v>
      </c>
      <c r="P121" s="45">
        <v>57755</v>
      </c>
      <c r="Q121" s="45">
        <v>35815</v>
      </c>
      <c r="R121" s="46">
        <v>46029</v>
      </c>
      <c r="S121" s="46">
        <v>26262</v>
      </c>
      <c r="T121" s="45">
        <v>11726</v>
      </c>
      <c r="U121" s="45">
        <v>9553</v>
      </c>
    </row>
    <row r="122" spans="3:21" ht="15.6" x14ac:dyDescent="0.3">
      <c r="C122" s="36" t="s">
        <v>34</v>
      </c>
      <c r="D122" s="37">
        <v>10685</v>
      </c>
      <c r="E122" s="37">
        <v>4730</v>
      </c>
      <c r="F122" s="43">
        <v>7729</v>
      </c>
      <c r="G122" s="37">
        <v>3308</v>
      </c>
      <c r="H122" s="37">
        <v>2956</v>
      </c>
      <c r="I122" s="43">
        <v>1422</v>
      </c>
      <c r="J122" s="37">
        <v>13454</v>
      </c>
      <c r="K122" s="37">
        <v>7664</v>
      </c>
      <c r="L122" s="43">
        <v>13413</v>
      </c>
      <c r="M122" s="43">
        <v>6079</v>
      </c>
      <c r="N122" s="37">
        <v>41</v>
      </c>
      <c r="O122" s="37">
        <v>1585</v>
      </c>
      <c r="P122" s="37">
        <v>19802</v>
      </c>
      <c r="Q122" s="37">
        <v>12198</v>
      </c>
      <c r="R122" s="43">
        <v>14966</v>
      </c>
      <c r="S122" s="43">
        <v>8655</v>
      </c>
      <c r="T122" s="37">
        <v>4836</v>
      </c>
      <c r="U122" s="37">
        <v>3543</v>
      </c>
    </row>
    <row r="123" spans="3:21" ht="15.6" x14ac:dyDescent="0.3">
      <c r="C123" s="38" t="s">
        <v>35</v>
      </c>
      <c r="D123" s="39">
        <v>17419</v>
      </c>
      <c r="E123" s="39">
        <v>7557</v>
      </c>
      <c r="F123" s="44">
        <v>10508</v>
      </c>
      <c r="G123" s="39">
        <v>4170</v>
      </c>
      <c r="H123" s="39">
        <v>6911</v>
      </c>
      <c r="I123" s="44">
        <v>3387</v>
      </c>
      <c r="J123" s="39">
        <v>21787</v>
      </c>
      <c r="K123" s="39">
        <v>12252</v>
      </c>
      <c r="L123" s="44">
        <v>22866</v>
      </c>
      <c r="M123" s="44">
        <v>9832</v>
      </c>
      <c r="N123" s="39">
        <v>-1079</v>
      </c>
      <c r="O123" s="39">
        <v>2420</v>
      </c>
      <c r="P123" s="39">
        <v>24610</v>
      </c>
      <c r="Q123" s="39">
        <v>15747</v>
      </c>
      <c r="R123" s="44">
        <v>20161</v>
      </c>
      <c r="S123" s="44">
        <v>11842</v>
      </c>
      <c r="T123" s="39">
        <v>4449</v>
      </c>
      <c r="U123" s="39">
        <v>3905</v>
      </c>
    </row>
    <row r="124" spans="3:21" ht="15.6" x14ac:dyDescent="0.3">
      <c r="C124" s="36" t="s">
        <v>36</v>
      </c>
      <c r="D124" s="37">
        <v>8579</v>
      </c>
      <c r="E124" s="37">
        <v>3670</v>
      </c>
      <c r="F124" s="43">
        <v>6180</v>
      </c>
      <c r="G124" s="37">
        <v>2375</v>
      </c>
      <c r="H124" s="37">
        <v>2399</v>
      </c>
      <c r="I124" s="43">
        <v>1295</v>
      </c>
      <c r="J124" s="37">
        <v>10352</v>
      </c>
      <c r="K124" s="37">
        <v>5374</v>
      </c>
      <c r="L124" s="43">
        <v>10818</v>
      </c>
      <c r="M124" s="43">
        <v>4709</v>
      </c>
      <c r="N124" s="37">
        <v>-466</v>
      </c>
      <c r="O124" s="37">
        <v>665</v>
      </c>
      <c r="P124" s="37">
        <v>13343</v>
      </c>
      <c r="Q124" s="37">
        <v>7870</v>
      </c>
      <c r="R124" s="43">
        <v>10902</v>
      </c>
      <c r="S124" s="43">
        <v>5765</v>
      </c>
      <c r="T124" s="37">
        <v>2441</v>
      </c>
      <c r="U124" s="37">
        <v>2105</v>
      </c>
    </row>
    <row r="125" spans="3:21" ht="15.6" x14ac:dyDescent="0.3">
      <c r="C125" s="40" t="s">
        <v>37</v>
      </c>
      <c r="D125" s="45">
        <v>6526</v>
      </c>
      <c r="E125" s="45">
        <v>2404</v>
      </c>
      <c r="F125" s="46">
        <v>5095</v>
      </c>
      <c r="G125" s="45">
        <v>1635</v>
      </c>
      <c r="H125" s="45">
        <v>1431</v>
      </c>
      <c r="I125" s="46">
        <v>769</v>
      </c>
      <c r="J125" s="45">
        <v>7215</v>
      </c>
      <c r="K125" s="45">
        <v>3263</v>
      </c>
      <c r="L125" s="46">
        <v>7535</v>
      </c>
      <c r="M125" s="46">
        <v>2728</v>
      </c>
      <c r="N125" s="45">
        <v>-320</v>
      </c>
      <c r="O125" s="45">
        <v>535</v>
      </c>
      <c r="P125" s="45">
        <v>10114</v>
      </c>
      <c r="Q125" s="45">
        <v>4853</v>
      </c>
      <c r="R125" s="46">
        <v>8004</v>
      </c>
      <c r="S125" s="46">
        <v>3483</v>
      </c>
      <c r="T125" s="45">
        <v>2110</v>
      </c>
      <c r="U125" s="45">
        <v>1370</v>
      </c>
    </row>
    <row r="126" spans="3:21" ht="15.6" x14ac:dyDescent="0.3">
      <c r="C126" s="36" t="s">
        <v>38</v>
      </c>
      <c r="D126" s="37">
        <v>2047</v>
      </c>
      <c r="E126" s="37">
        <v>959</v>
      </c>
      <c r="F126" s="43">
        <v>1441</v>
      </c>
      <c r="G126" s="37">
        <v>536</v>
      </c>
      <c r="H126" s="37">
        <v>606</v>
      </c>
      <c r="I126" s="43">
        <v>423</v>
      </c>
      <c r="J126" s="37">
        <v>2232</v>
      </c>
      <c r="K126" s="37">
        <v>1223</v>
      </c>
      <c r="L126" s="43">
        <v>2219</v>
      </c>
      <c r="M126" s="43">
        <v>965</v>
      </c>
      <c r="N126" s="37">
        <v>13</v>
      </c>
      <c r="O126" s="37">
        <v>258</v>
      </c>
      <c r="P126" s="37">
        <v>3038</v>
      </c>
      <c r="Q126" s="37">
        <v>1563</v>
      </c>
      <c r="R126" s="43">
        <v>2413</v>
      </c>
      <c r="S126" s="43">
        <v>1157</v>
      </c>
      <c r="T126" s="37">
        <v>625</v>
      </c>
      <c r="U126" s="37">
        <v>406</v>
      </c>
    </row>
    <row r="127" spans="3:21" ht="15.6" x14ac:dyDescent="0.3">
      <c r="C127" s="38" t="s">
        <v>89</v>
      </c>
      <c r="D127" s="39">
        <v>2420</v>
      </c>
      <c r="E127" s="39">
        <v>726</v>
      </c>
      <c r="F127" s="44">
        <v>1923</v>
      </c>
      <c r="G127" s="39">
        <v>505</v>
      </c>
      <c r="H127" s="39">
        <v>497</v>
      </c>
      <c r="I127" s="44">
        <v>221</v>
      </c>
      <c r="J127" s="39">
        <v>2481</v>
      </c>
      <c r="K127" s="39">
        <v>1051</v>
      </c>
      <c r="L127" s="44">
        <v>2772</v>
      </c>
      <c r="M127" s="44">
        <v>916</v>
      </c>
      <c r="N127" s="39">
        <v>-291</v>
      </c>
      <c r="O127" s="39">
        <v>135</v>
      </c>
      <c r="P127" s="39">
        <v>3725</v>
      </c>
      <c r="Q127" s="39">
        <v>1763</v>
      </c>
      <c r="R127" s="44">
        <v>2925</v>
      </c>
      <c r="S127" s="44">
        <v>1201</v>
      </c>
      <c r="T127" s="39">
        <v>800</v>
      </c>
      <c r="U127" s="39">
        <v>562</v>
      </c>
    </row>
    <row r="128" spans="3:21" ht="15.6" x14ac:dyDescent="0.3">
      <c r="C128" s="36" t="s">
        <v>40</v>
      </c>
      <c r="D128" s="37">
        <v>1362</v>
      </c>
      <c r="E128" s="37">
        <v>415</v>
      </c>
      <c r="F128" s="43">
        <v>1024</v>
      </c>
      <c r="G128" s="37">
        <v>313</v>
      </c>
      <c r="H128" s="37">
        <v>338</v>
      </c>
      <c r="I128" s="43">
        <v>102</v>
      </c>
      <c r="J128" s="37">
        <v>1539</v>
      </c>
      <c r="K128" s="37">
        <v>587</v>
      </c>
      <c r="L128" s="43">
        <v>1685</v>
      </c>
      <c r="M128" s="43">
        <v>507</v>
      </c>
      <c r="N128" s="37">
        <v>-146</v>
      </c>
      <c r="O128" s="37">
        <v>80</v>
      </c>
      <c r="P128" s="37">
        <v>2127</v>
      </c>
      <c r="Q128" s="37">
        <v>896</v>
      </c>
      <c r="R128" s="43">
        <v>1681</v>
      </c>
      <c r="S128" s="43">
        <v>690</v>
      </c>
      <c r="T128" s="37">
        <v>446</v>
      </c>
      <c r="U128" s="37">
        <v>206</v>
      </c>
    </row>
    <row r="129" spans="3:21" ht="15.6" x14ac:dyDescent="0.3">
      <c r="C129" s="38" t="s">
        <v>41</v>
      </c>
      <c r="D129" s="39">
        <v>697</v>
      </c>
      <c r="E129" s="39">
        <v>304</v>
      </c>
      <c r="F129" s="44">
        <v>707</v>
      </c>
      <c r="G129" s="39">
        <v>281</v>
      </c>
      <c r="H129" s="39">
        <v>-10</v>
      </c>
      <c r="I129" s="44">
        <v>23</v>
      </c>
      <c r="J129" s="39">
        <v>963</v>
      </c>
      <c r="K129" s="39">
        <v>402</v>
      </c>
      <c r="L129" s="44">
        <v>859</v>
      </c>
      <c r="M129" s="44">
        <v>340</v>
      </c>
      <c r="N129" s="39">
        <v>104</v>
      </c>
      <c r="O129" s="39">
        <v>62</v>
      </c>
      <c r="P129" s="39">
        <v>1224</v>
      </c>
      <c r="Q129" s="39">
        <v>631</v>
      </c>
      <c r="R129" s="44">
        <v>985</v>
      </c>
      <c r="S129" s="44">
        <v>435</v>
      </c>
      <c r="T129" s="39">
        <v>239</v>
      </c>
      <c r="U129" s="39">
        <v>196</v>
      </c>
    </row>
    <row r="130" spans="3:21" ht="15.75" customHeight="1" x14ac:dyDescent="0.3">
      <c r="C130" s="229" t="s">
        <v>158</v>
      </c>
      <c r="D130" s="230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</row>
    <row r="131" spans="3:21" x14ac:dyDescent="0.3"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</row>
    <row r="132" spans="3:21" x14ac:dyDescent="0.3"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</row>
    <row r="133" spans="3:21" ht="25.5" customHeight="1" x14ac:dyDescent="0.3">
      <c r="C133" s="231" t="s">
        <v>164</v>
      </c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32"/>
      <c r="U133" s="232"/>
    </row>
    <row r="134" spans="3:21" ht="15.6" customHeight="1" x14ac:dyDescent="0.3">
      <c r="C134" s="235" t="s">
        <v>121</v>
      </c>
      <c r="D134" s="236" t="s">
        <v>146</v>
      </c>
      <c r="E134" s="237"/>
      <c r="F134" s="237"/>
      <c r="G134" s="237"/>
      <c r="H134" s="237"/>
      <c r="I134" s="238"/>
      <c r="J134" s="234" t="s">
        <v>150</v>
      </c>
      <c r="K134" s="234"/>
      <c r="L134" s="234"/>
      <c r="M134" s="234"/>
      <c r="N134" s="234"/>
      <c r="O134" s="234"/>
      <c r="P134" s="234" t="s">
        <v>171</v>
      </c>
      <c r="Q134" s="234"/>
      <c r="R134" s="234"/>
      <c r="S134" s="234"/>
      <c r="T134" s="234"/>
      <c r="U134" s="234"/>
    </row>
    <row r="135" spans="3:21" ht="15.6" x14ac:dyDescent="0.3">
      <c r="C135" s="235"/>
      <c r="D135" s="233" t="s">
        <v>92</v>
      </c>
      <c r="E135" s="233"/>
      <c r="F135" s="233" t="s">
        <v>93</v>
      </c>
      <c r="G135" s="233"/>
      <c r="H135" s="233" t="s">
        <v>94</v>
      </c>
      <c r="I135" s="233"/>
      <c r="J135" s="233" t="s">
        <v>92</v>
      </c>
      <c r="K135" s="233"/>
      <c r="L135" s="233" t="s">
        <v>93</v>
      </c>
      <c r="M135" s="233"/>
      <c r="N135" s="233" t="s">
        <v>94</v>
      </c>
      <c r="O135" s="233"/>
      <c r="P135" s="233" t="s">
        <v>92</v>
      </c>
      <c r="Q135" s="233"/>
      <c r="R135" s="233" t="s">
        <v>93</v>
      </c>
      <c r="S135" s="233"/>
      <c r="T135" s="233" t="s">
        <v>94</v>
      </c>
      <c r="U135" s="233"/>
    </row>
    <row r="136" spans="3:21" ht="15.6" x14ac:dyDescent="0.3">
      <c r="C136" s="235"/>
      <c r="D136" s="34" t="s">
        <v>5</v>
      </c>
      <c r="E136" s="34" t="s">
        <v>6</v>
      </c>
      <c r="F136" s="34" t="s">
        <v>5</v>
      </c>
      <c r="G136" s="34" t="s">
        <v>6</v>
      </c>
      <c r="H136" s="34" t="s">
        <v>5</v>
      </c>
      <c r="I136" s="34" t="s">
        <v>6</v>
      </c>
      <c r="J136" s="34" t="s">
        <v>5</v>
      </c>
      <c r="K136" s="34" t="s">
        <v>6</v>
      </c>
      <c r="L136" s="34" t="s">
        <v>5</v>
      </c>
      <c r="M136" s="34" t="s">
        <v>6</v>
      </c>
      <c r="N136" s="34" t="s">
        <v>5</v>
      </c>
      <c r="O136" s="34" t="s">
        <v>6</v>
      </c>
      <c r="P136" s="34" t="s">
        <v>5</v>
      </c>
      <c r="Q136" s="34" t="s">
        <v>6</v>
      </c>
      <c r="R136" s="34" t="s">
        <v>5</v>
      </c>
      <c r="S136" s="34" t="s">
        <v>6</v>
      </c>
      <c r="T136" s="34" t="s">
        <v>5</v>
      </c>
      <c r="U136" s="34" t="s">
        <v>6</v>
      </c>
    </row>
    <row r="137" spans="3:21" ht="15.6" x14ac:dyDescent="0.3">
      <c r="C137" s="7" t="s">
        <v>49</v>
      </c>
      <c r="D137" s="35">
        <v>73886</v>
      </c>
      <c r="E137" s="35">
        <v>28591</v>
      </c>
      <c r="F137" s="35">
        <v>56464</v>
      </c>
      <c r="G137" s="35">
        <v>21324</v>
      </c>
      <c r="H137" s="35">
        <v>17422</v>
      </c>
      <c r="I137" s="35">
        <v>7267</v>
      </c>
      <c r="J137" s="35">
        <v>88752</v>
      </c>
      <c r="K137" s="35">
        <v>43308</v>
      </c>
      <c r="L137" s="35">
        <v>91199</v>
      </c>
      <c r="M137" s="35">
        <v>35861</v>
      </c>
      <c r="N137" s="35">
        <v>-2447</v>
      </c>
      <c r="O137" s="35">
        <v>7447</v>
      </c>
      <c r="P137" s="35">
        <v>111220</v>
      </c>
      <c r="Q137" s="35">
        <v>60485</v>
      </c>
      <c r="R137" s="35">
        <v>91010</v>
      </c>
      <c r="S137" s="35">
        <v>44931</v>
      </c>
      <c r="T137" s="35">
        <v>20210</v>
      </c>
      <c r="U137" s="35">
        <v>15554</v>
      </c>
    </row>
    <row r="138" spans="3:21" ht="15.6" x14ac:dyDescent="0.3">
      <c r="C138" s="47" t="s">
        <v>284</v>
      </c>
      <c r="D138" s="37">
        <v>8417</v>
      </c>
      <c r="E138" s="37">
        <v>3273</v>
      </c>
      <c r="F138" s="43">
        <v>8513</v>
      </c>
      <c r="G138" s="37">
        <v>3467</v>
      </c>
      <c r="H138" s="37">
        <v>-96</v>
      </c>
      <c r="I138" s="43">
        <v>-194</v>
      </c>
      <c r="J138" s="37">
        <v>10306</v>
      </c>
      <c r="K138" s="37">
        <v>5044</v>
      </c>
      <c r="L138" s="43">
        <v>10330</v>
      </c>
      <c r="M138" s="43">
        <v>4148</v>
      </c>
      <c r="N138" s="37">
        <v>-24</v>
      </c>
      <c r="O138" s="37">
        <v>896</v>
      </c>
      <c r="P138" s="37">
        <v>11682</v>
      </c>
      <c r="Q138" s="37">
        <v>5897</v>
      </c>
      <c r="R138" s="43">
        <v>10438</v>
      </c>
      <c r="S138" s="43">
        <v>4742</v>
      </c>
      <c r="T138" s="37">
        <v>1244</v>
      </c>
      <c r="U138" s="37">
        <v>1155</v>
      </c>
    </row>
    <row r="139" spans="3:21" ht="15.6" x14ac:dyDescent="0.3">
      <c r="C139" s="48" t="s">
        <v>139</v>
      </c>
      <c r="D139" s="39">
        <v>2756</v>
      </c>
      <c r="E139" s="39">
        <v>1437</v>
      </c>
      <c r="F139" s="44">
        <v>2175</v>
      </c>
      <c r="G139" s="39">
        <v>1184</v>
      </c>
      <c r="H139" s="39">
        <v>581</v>
      </c>
      <c r="I139" s="44">
        <v>253</v>
      </c>
      <c r="J139" s="39">
        <v>3491</v>
      </c>
      <c r="K139" s="39">
        <v>2403</v>
      </c>
      <c r="L139" s="44">
        <v>3302</v>
      </c>
      <c r="M139" s="44">
        <v>1935</v>
      </c>
      <c r="N139" s="39">
        <v>189</v>
      </c>
      <c r="O139" s="39">
        <v>468</v>
      </c>
      <c r="P139" s="39">
        <v>5781</v>
      </c>
      <c r="Q139" s="39">
        <v>4180</v>
      </c>
      <c r="R139" s="44">
        <v>4221</v>
      </c>
      <c r="S139" s="44">
        <v>2858</v>
      </c>
      <c r="T139" s="39">
        <v>1560</v>
      </c>
      <c r="U139" s="39">
        <v>1322</v>
      </c>
    </row>
    <row r="140" spans="3:21" ht="15.6" x14ac:dyDescent="0.3">
      <c r="C140" s="47" t="s">
        <v>141</v>
      </c>
      <c r="D140" s="37">
        <v>2273</v>
      </c>
      <c r="E140" s="37">
        <v>571</v>
      </c>
      <c r="F140" s="43">
        <v>1355</v>
      </c>
      <c r="G140" s="37">
        <v>430</v>
      </c>
      <c r="H140" s="37">
        <v>918</v>
      </c>
      <c r="I140" s="43">
        <v>141</v>
      </c>
      <c r="J140" s="37">
        <v>3146</v>
      </c>
      <c r="K140" s="37">
        <v>923</v>
      </c>
      <c r="L140" s="43">
        <v>2811</v>
      </c>
      <c r="M140" s="43">
        <v>614</v>
      </c>
      <c r="N140" s="37">
        <v>335</v>
      </c>
      <c r="O140" s="37">
        <v>309</v>
      </c>
      <c r="P140" s="37">
        <v>4709</v>
      </c>
      <c r="Q140" s="37">
        <v>1793</v>
      </c>
      <c r="R140" s="43">
        <v>3464</v>
      </c>
      <c r="S140" s="43">
        <v>1116</v>
      </c>
      <c r="T140" s="37">
        <v>1245</v>
      </c>
      <c r="U140" s="37">
        <v>677</v>
      </c>
    </row>
    <row r="141" spans="3:21" ht="15.6" x14ac:dyDescent="0.3">
      <c r="C141" s="48" t="s">
        <v>285</v>
      </c>
      <c r="D141" s="39">
        <v>2838</v>
      </c>
      <c r="E141" s="39">
        <v>947</v>
      </c>
      <c r="F141" s="44">
        <v>937</v>
      </c>
      <c r="G141" s="39">
        <v>200</v>
      </c>
      <c r="H141" s="39">
        <v>1901</v>
      </c>
      <c r="I141" s="44">
        <v>747</v>
      </c>
      <c r="J141" s="39">
        <v>3392</v>
      </c>
      <c r="K141" s="39">
        <v>1776</v>
      </c>
      <c r="L141" s="44">
        <v>3478</v>
      </c>
      <c r="M141" s="44">
        <v>1266</v>
      </c>
      <c r="N141" s="39">
        <v>-86</v>
      </c>
      <c r="O141" s="39">
        <v>510</v>
      </c>
      <c r="P141" s="39">
        <v>3842</v>
      </c>
      <c r="Q141" s="39">
        <v>1895</v>
      </c>
      <c r="R141" s="44">
        <v>3111</v>
      </c>
      <c r="S141" s="44">
        <v>1471</v>
      </c>
      <c r="T141" s="39">
        <v>731</v>
      </c>
      <c r="U141" s="39">
        <v>424</v>
      </c>
    </row>
    <row r="142" spans="3:21" ht="15.6" x14ac:dyDescent="0.3">
      <c r="C142" s="47" t="s">
        <v>142</v>
      </c>
      <c r="D142" s="37">
        <v>2612</v>
      </c>
      <c r="E142" s="37">
        <v>610</v>
      </c>
      <c r="F142" s="43">
        <v>1745</v>
      </c>
      <c r="G142" s="37">
        <v>435</v>
      </c>
      <c r="H142" s="37">
        <v>867</v>
      </c>
      <c r="I142" s="43">
        <v>175</v>
      </c>
      <c r="J142" s="37">
        <v>2595</v>
      </c>
      <c r="K142" s="37">
        <v>787</v>
      </c>
      <c r="L142" s="43">
        <v>2289</v>
      </c>
      <c r="M142" s="43">
        <v>602</v>
      </c>
      <c r="N142" s="37">
        <v>306</v>
      </c>
      <c r="O142" s="37">
        <v>185</v>
      </c>
      <c r="P142" s="37">
        <v>3206</v>
      </c>
      <c r="Q142" s="37">
        <v>927</v>
      </c>
      <c r="R142" s="43">
        <v>2634</v>
      </c>
      <c r="S142" s="43">
        <v>677</v>
      </c>
      <c r="T142" s="37">
        <v>572</v>
      </c>
      <c r="U142" s="37">
        <v>250</v>
      </c>
    </row>
    <row r="143" spans="3:21" ht="15.6" x14ac:dyDescent="0.3">
      <c r="C143" s="48" t="s">
        <v>286</v>
      </c>
      <c r="D143" s="39">
        <v>1194</v>
      </c>
      <c r="E143" s="39">
        <v>523</v>
      </c>
      <c r="F143" s="44">
        <v>732</v>
      </c>
      <c r="G143" s="39">
        <v>257</v>
      </c>
      <c r="H143" s="39">
        <v>462</v>
      </c>
      <c r="I143" s="44">
        <v>266</v>
      </c>
      <c r="J143" s="39">
        <v>2023</v>
      </c>
      <c r="K143" s="39">
        <v>1333</v>
      </c>
      <c r="L143" s="44">
        <v>1596</v>
      </c>
      <c r="M143" s="44">
        <v>720</v>
      </c>
      <c r="N143" s="39">
        <v>427</v>
      </c>
      <c r="O143" s="39">
        <v>613</v>
      </c>
      <c r="P143" s="39">
        <v>2563</v>
      </c>
      <c r="Q143" s="39">
        <v>1560</v>
      </c>
      <c r="R143" s="44">
        <v>1934</v>
      </c>
      <c r="S143" s="44">
        <v>1198</v>
      </c>
      <c r="T143" s="39">
        <v>629</v>
      </c>
      <c r="U143" s="39">
        <v>362</v>
      </c>
    </row>
    <row r="144" spans="3:21" ht="15.6" x14ac:dyDescent="0.3">
      <c r="C144" s="47" t="s">
        <v>143</v>
      </c>
      <c r="D144" s="37">
        <v>1580</v>
      </c>
      <c r="E144" s="37">
        <v>576</v>
      </c>
      <c r="F144" s="43">
        <v>1038</v>
      </c>
      <c r="G144" s="37">
        <v>350</v>
      </c>
      <c r="H144" s="37">
        <v>542</v>
      </c>
      <c r="I144" s="43">
        <v>226</v>
      </c>
      <c r="J144" s="37">
        <v>2367</v>
      </c>
      <c r="K144" s="37">
        <v>1268</v>
      </c>
      <c r="L144" s="43">
        <v>2408</v>
      </c>
      <c r="M144" s="43">
        <v>1048</v>
      </c>
      <c r="N144" s="37">
        <v>-41</v>
      </c>
      <c r="O144" s="37">
        <v>220</v>
      </c>
      <c r="P144" s="37">
        <v>2555</v>
      </c>
      <c r="Q144" s="37">
        <v>1591</v>
      </c>
      <c r="R144" s="43">
        <v>1958</v>
      </c>
      <c r="S144" s="43">
        <v>1144</v>
      </c>
      <c r="T144" s="37">
        <v>597</v>
      </c>
      <c r="U144" s="37">
        <v>447</v>
      </c>
    </row>
    <row r="145" spans="3:21" ht="15.6" x14ac:dyDescent="0.3">
      <c r="C145" s="48" t="s">
        <v>361</v>
      </c>
      <c r="D145" s="39">
        <v>602</v>
      </c>
      <c r="E145" s="39">
        <v>182</v>
      </c>
      <c r="F145" s="44">
        <v>441</v>
      </c>
      <c r="G145" s="39">
        <v>160</v>
      </c>
      <c r="H145" s="39">
        <v>161</v>
      </c>
      <c r="I145" s="44">
        <v>22</v>
      </c>
      <c r="J145" s="39">
        <v>1187</v>
      </c>
      <c r="K145" s="39">
        <v>596</v>
      </c>
      <c r="L145" s="44">
        <v>949</v>
      </c>
      <c r="M145" s="44">
        <v>356</v>
      </c>
      <c r="N145" s="39">
        <v>238</v>
      </c>
      <c r="O145" s="39">
        <v>240</v>
      </c>
      <c r="P145" s="39">
        <v>2105</v>
      </c>
      <c r="Q145" s="39">
        <v>1130</v>
      </c>
      <c r="R145" s="44">
        <v>1486</v>
      </c>
      <c r="S145" s="44">
        <v>706</v>
      </c>
      <c r="T145" s="39">
        <v>619</v>
      </c>
      <c r="U145" s="39">
        <v>424</v>
      </c>
    </row>
    <row r="146" spans="3:21" ht="15.6" x14ac:dyDescent="0.3">
      <c r="C146" s="47" t="s">
        <v>287</v>
      </c>
      <c r="D146" s="37">
        <v>1000</v>
      </c>
      <c r="E146" s="37">
        <v>768</v>
      </c>
      <c r="F146" s="43">
        <v>1022</v>
      </c>
      <c r="G146" s="37">
        <v>768</v>
      </c>
      <c r="H146" s="37">
        <v>-22</v>
      </c>
      <c r="I146" s="43">
        <v>0</v>
      </c>
      <c r="J146" s="37">
        <v>1236</v>
      </c>
      <c r="K146" s="37">
        <v>993</v>
      </c>
      <c r="L146" s="43">
        <v>1315</v>
      </c>
      <c r="M146" s="43">
        <v>941</v>
      </c>
      <c r="N146" s="37">
        <v>-79</v>
      </c>
      <c r="O146" s="37">
        <v>52</v>
      </c>
      <c r="P146" s="37">
        <v>1529</v>
      </c>
      <c r="Q146" s="37">
        <v>1414</v>
      </c>
      <c r="R146" s="43">
        <v>1240</v>
      </c>
      <c r="S146" s="43">
        <v>1124</v>
      </c>
      <c r="T146" s="37">
        <v>289</v>
      </c>
      <c r="U146" s="37">
        <v>290</v>
      </c>
    </row>
    <row r="147" spans="3:21" ht="15.6" x14ac:dyDescent="0.3">
      <c r="C147" s="48" t="s">
        <v>140</v>
      </c>
      <c r="D147" s="39">
        <v>1274</v>
      </c>
      <c r="E147" s="39">
        <v>471</v>
      </c>
      <c r="F147" s="44">
        <v>1727</v>
      </c>
      <c r="G147" s="39">
        <v>701</v>
      </c>
      <c r="H147" s="39">
        <v>-453</v>
      </c>
      <c r="I147" s="44">
        <v>-230</v>
      </c>
      <c r="J147" s="39">
        <v>1522</v>
      </c>
      <c r="K147" s="39">
        <v>666</v>
      </c>
      <c r="L147" s="44">
        <v>1582</v>
      </c>
      <c r="M147" s="44">
        <v>571</v>
      </c>
      <c r="N147" s="39">
        <v>-60</v>
      </c>
      <c r="O147" s="39">
        <v>95</v>
      </c>
      <c r="P147" s="39">
        <v>1829</v>
      </c>
      <c r="Q147" s="39">
        <v>864</v>
      </c>
      <c r="R147" s="44">
        <v>1585</v>
      </c>
      <c r="S147" s="44">
        <v>725</v>
      </c>
      <c r="T147" s="39">
        <v>244</v>
      </c>
      <c r="U147" s="39">
        <v>139</v>
      </c>
    </row>
    <row r="148" spans="3:21" ht="15.6" x14ac:dyDescent="0.3">
      <c r="C148" s="47" t="s">
        <v>360</v>
      </c>
      <c r="D148" s="37">
        <v>49340</v>
      </c>
      <c r="E148" s="37">
        <v>19233</v>
      </c>
      <c r="F148" s="43">
        <v>36779</v>
      </c>
      <c r="G148" s="37">
        <v>13372</v>
      </c>
      <c r="H148" s="37">
        <v>12561</v>
      </c>
      <c r="I148" s="43">
        <v>5861</v>
      </c>
      <c r="J148" s="37">
        <v>57487</v>
      </c>
      <c r="K148" s="37">
        <v>27519</v>
      </c>
      <c r="L148" s="43">
        <v>61139</v>
      </c>
      <c r="M148" s="43">
        <v>23660</v>
      </c>
      <c r="N148" s="37">
        <v>-3652</v>
      </c>
      <c r="O148" s="37">
        <v>3859</v>
      </c>
      <c r="P148" s="37">
        <v>71419</v>
      </c>
      <c r="Q148" s="37">
        <v>39234</v>
      </c>
      <c r="R148" s="43">
        <v>58939</v>
      </c>
      <c r="S148" s="43">
        <v>29170</v>
      </c>
      <c r="T148" s="37">
        <v>12480</v>
      </c>
      <c r="U148" s="37">
        <v>10064</v>
      </c>
    </row>
    <row r="149" spans="3:21" ht="15.6" customHeight="1" x14ac:dyDescent="0.3">
      <c r="C149" s="229" t="s">
        <v>158</v>
      </c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  <c r="R149" s="230"/>
      <c r="S149" s="230"/>
      <c r="T149" s="230"/>
      <c r="U149" s="230"/>
    </row>
    <row r="150" spans="3:21" s="2" customFormat="1" x14ac:dyDescent="0.3"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</row>
    <row r="151" spans="3:21" s="2" customFormat="1" x14ac:dyDescent="0.3"/>
    <row r="152" spans="3:21" s="2" customFormat="1" x14ac:dyDescent="0.3"/>
    <row r="153" spans="3:21" s="2" customFormat="1" x14ac:dyDescent="0.3"/>
    <row r="154" spans="3:21" s="2" customFormat="1" x14ac:dyDescent="0.3"/>
    <row r="155" spans="3:21" s="2" customFormat="1" x14ac:dyDescent="0.3"/>
    <row r="156" spans="3:21" s="2" customFormat="1" x14ac:dyDescent="0.3"/>
    <row r="157" spans="3:21" s="2" customFormat="1" x14ac:dyDescent="0.3"/>
    <row r="158" spans="3:21" s="2" customFormat="1" x14ac:dyDescent="0.3"/>
    <row r="159" spans="3:21" s="2" customFormat="1" x14ac:dyDescent="0.3"/>
    <row r="160" spans="3:21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</sheetData>
  <mergeCells count="105">
    <mergeCell ref="H95:I95"/>
    <mergeCell ref="J95:K95"/>
    <mergeCell ref="L95:M95"/>
    <mergeCell ref="N95:O95"/>
    <mergeCell ref="C133:U133"/>
    <mergeCell ref="C149:U149"/>
    <mergeCell ref="C134:C136"/>
    <mergeCell ref="D134:I134"/>
    <mergeCell ref="J134:O134"/>
    <mergeCell ref="D135:E135"/>
    <mergeCell ref="F135:G135"/>
    <mergeCell ref="H135:I135"/>
    <mergeCell ref="J135:K135"/>
    <mergeCell ref="L135:M135"/>
    <mergeCell ref="N135:O135"/>
    <mergeCell ref="P134:U134"/>
    <mergeCell ref="P135:Q135"/>
    <mergeCell ref="R135:S135"/>
    <mergeCell ref="T135:U135"/>
    <mergeCell ref="C4:C6"/>
    <mergeCell ref="L25:M25"/>
    <mergeCell ref="N25:O25"/>
    <mergeCell ref="C24:C26"/>
    <mergeCell ref="D24:I24"/>
    <mergeCell ref="J24:O24"/>
    <mergeCell ref="D25:E25"/>
    <mergeCell ref="F25:G25"/>
    <mergeCell ref="H25:I25"/>
    <mergeCell ref="J25:K25"/>
    <mergeCell ref="D54:E54"/>
    <mergeCell ref="F54:G54"/>
    <mergeCell ref="H54:I54"/>
    <mergeCell ref="J54:K54"/>
    <mergeCell ref="L54:M54"/>
    <mergeCell ref="N54:O54"/>
    <mergeCell ref="C37:C39"/>
    <mergeCell ref="D37:I37"/>
    <mergeCell ref="J37:O37"/>
    <mergeCell ref="D38:E38"/>
    <mergeCell ref="F38:G38"/>
    <mergeCell ref="H38:I38"/>
    <mergeCell ref="J38:K38"/>
    <mergeCell ref="L38:M38"/>
    <mergeCell ref="N38:O38"/>
    <mergeCell ref="P73:U73"/>
    <mergeCell ref="P25:Q25"/>
    <mergeCell ref="R25:S25"/>
    <mergeCell ref="T25:U25"/>
    <mergeCell ref="P37:U37"/>
    <mergeCell ref="P38:Q38"/>
    <mergeCell ref="R38:S38"/>
    <mergeCell ref="T38:U38"/>
    <mergeCell ref="P4:U4"/>
    <mergeCell ref="P5:Q5"/>
    <mergeCell ref="R5:S5"/>
    <mergeCell ref="T5:U5"/>
    <mergeCell ref="P24:U24"/>
    <mergeCell ref="C3:U3"/>
    <mergeCell ref="C19:U19"/>
    <mergeCell ref="C23:U23"/>
    <mergeCell ref="C32:U32"/>
    <mergeCell ref="C36:U36"/>
    <mergeCell ref="C48:U48"/>
    <mergeCell ref="C52:U52"/>
    <mergeCell ref="C68:U68"/>
    <mergeCell ref="C72:U72"/>
    <mergeCell ref="P53:U53"/>
    <mergeCell ref="P54:Q54"/>
    <mergeCell ref="R54:S54"/>
    <mergeCell ref="T54:U54"/>
    <mergeCell ref="C53:C55"/>
    <mergeCell ref="D53:I53"/>
    <mergeCell ref="D4:I4"/>
    <mergeCell ref="J4:O4"/>
    <mergeCell ref="D5:E5"/>
    <mergeCell ref="F5:G5"/>
    <mergeCell ref="H5:I5"/>
    <mergeCell ref="J5:K5"/>
    <mergeCell ref="L5:M5"/>
    <mergeCell ref="N5:O5"/>
    <mergeCell ref="J53:O53"/>
    <mergeCell ref="C88:U88"/>
    <mergeCell ref="C93:U93"/>
    <mergeCell ref="C130:U130"/>
    <mergeCell ref="P74:Q74"/>
    <mergeCell ref="R74:S74"/>
    <mergeCell ref="T74:U74"/>
    <mergeCell ref="P94:U94"/>
    <mergeCell ref="P95:Q95"/>
    <mergeCell ref="R95:S95"/>
    <mergeCell ref="T95:U95"/>
    <mergeCell ref="C73:C75"/>
    <mergeCell ref="D73:I73"/>
    <mergeCell ref="J73:O73"/>
    <mergeCell ref="D74:E74"/>
    <mergeCell ref="F74:G74"/>
    <mergeCell ref="H74:I74"/>
    <mergeCell ref="J74:K74"/>
    <mergeCell ref="L74:M74"/>
    <mergeCell ref="N74:O74"/>
    <mergeCell ref="C94:C96"/>
    <mergeCell ref="D94:I94"/>
    <mergeCell ref="J94:O94"/>
    <mergeCell ref="D95:E95"/>
    <mergeCell ref="F95:G95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5CB72-B2CC-4B67-845E-A8DC26CE687E}">
  <dimension ref="B2:J61"/>
  <sheetViews>
    <sheetView workbookViewId="0">
      <selection activeCell="B1" sqref="B1"/>
    </sheetView>
  </sheetViews>
  <sheetFormatPr defaultColWidth="9.33203125" defaultRowHeight="14.4" x14ac:dyDescent="0.3"/>
  <cols>
    <col min="1" max="1" width="3.6640625" style="2" customWidth="1"/>
    <col min="2" max="2" width="33" style="2" customWidth="1"/>
    <col min="3" max="5" width="12.6640625" style="2" customWidth="1"/>
    <col min="6" max="6" width="5.6640625" style="2" customWidth="1"/>
    <col min="7" max="7" width="33.33203125" style="2" customWidth="1"/>
    <col min="8" max="10" width="12.6640625" style="2" customWidth="1"/>
    <col min="11" max="16384" width="9.33203125" style="2"/>
  </cols>
  <sheetData>
    <row r="2" spans="2:10" ht="29.25" customHeight="1" x14ac:dyDescent="0.3">
      <c r="B2" s="242" t="s">
        <v>315</v>
      </c>
      <c r="C2" s="242"/>
      <c r="D2" s="242"/>
      <c r="E2" s="242"/>
      <c r="G2" s="242" t="s">
        <v>316</v>
      </c>
      <c r="H2" s="242"/>
      <c r="I2" s="242"/>
      <c r="J2" s="242"/>
    </row>
    <row r="3" spans="2:10" x14ac:dyDescent="0.3">
      <c r="B3" s="244" t="s">
        <v>7</v>
      </c>
      <c r="C3" s="246" t="s">
        <v>184</v>
      </c>
      <c r="D3" s="247"/>
      <c r="E3" s="247"/>
      <c r="G3" s="244" t="s">
        <v>7</v>
      </c>
      <c r="H3" s="246" t="s">
        <v>185</v>
      </c>
      <c r="I3" s="247"/>
      <c r="J3" s="247"/>
    </row>
    <row r="4" spans="2:10" ht="15" thickBot="1" x14ac:dyDescent="0.35">
      <c r="B4" s="245"/>
      <c r="C4" s="92">
        <v>2020</v>
      </c>
      <c r="D4" s="93">
        <v>2021</v>
      </c>
      <c r="E4" s="93">
        <v>2022</v>
      </c>
      <c r="G4" s="245"/>
      <c r="H4" s="92">
        <v>2020</v>
      </c>
      <c r="I4" s="93">
        <v>2021</v>
      </c>
      <c r="J4" s="93">
        <v>2022</v>
      </c>
    </row>
    <row r="5" spans="2:10" ht="15" thickTop="1" x14ac:dyDescent="0.3">
      <c r="B5" s="85" t="s">
        <v>1</v>
      </c>
      <c r="C5" s="97">
        <f>SUM(C6:C18)</f>
        <v>3311.8</v>
      </c>
      <c r="D5" s="97">
        <f t="shared" ref="D5:E5" si="0">SUM(D6:D18)</f>
        <v>3845.4000000000005</v>
      </c>
      <c r="E5" s="97">
        <f t="shared" si="0"/>
        <v>4711.6763918599991</v>
      </c>
      <c r="G5" s="85" t="s">
        <v>1</v>
      </c>
      <c r="H5" s="97">
        <f t="shared" ref="H5:J5" si="1">SUM(H6:H18)</f>
        <v>1471</v>
      </c>
      <c r="I5" s="97">
        <f t="shared" si="1"/>
        <v>1599.1</v>
      </c>
      <c r="J5" s="97">
        <f t="shared" si="1"/>
        <v>2077.5118452100005</v>
      </c>
    </row>
    <row r="6" spans="2:10" x14ac:dyDescent="0.3">
      <c r="B6" s="98" t="s">
        <v>246</v>
      </c>
      <c r="C6" s="99">
        <v>1560</v>
      </c>
      <c r="D6" s="99">
        <v>2010.0000000000002</v>
      </c>
      <c r="E6" s="99">
        <v>2231.8436467099996</v>
      </c>
      <c r="G6" s="98" t="s">
        <v>246</v>
      </c>
      <c r="H6" s="99">
        <v>287.3</v>
      </c>
      <c r="I6" s="99">
        <v>318.2</v>
      </c>
      <c r="J6" s="99">
        <v>425.58094652</v>
      </c>
    </row>
    <row r="7" spans="2:10" x14ac:dyDescent="0.3">
      <c r="B7" s="98" t="s">
        <v>258</v>
      </c>
      <c r="C7" s="100">
        <v>97.600000000000023</v>
      </c>
      <c r="D7" s="100">
        <v>78.400000000000006</v>
      </c>
      <c r="E7" s="100">
        <v>107.37435268000002</v>
      </c>
      <c r="G7" s="98" t="s">
        <v>259</v>
      </c>
      <c r="H7" s="100">
        <v>256.79999999999995</v>
      </c>
      <c r="I7" s="100">
        <v>269.7</v>
      </c>
      <c r="J7" s="100">
        <v>375.37515213999995</v>
      </c>
    </row>
    <row r="8" spans="2:10" x14ac:dyDescent="0.3">
      <c r="B8" s="98" t="s">
        <v>260</v>
      </c>
      <c r="C8" s="99">
        <v>60</v>
      </c>
      <c r="D8" s="99">
        <v>73.800000000000011</v>
      </c>
      <c r="E8" s="99">
        <v>165.83886634000004</v>
      </c>
      <c r="G8" s="98" t="s">
        <v>261</v>
      </c>
      <c r="H8" s="99">
        <v>48.000000000000007</v>
      </c>
      <c r="I8" s="99">
        <v>57.3</v>
      </c>
      <c r="J8" s="99">
        <v>74.845146070000013</v>
      </c>
    </row>
    <row r="9" spans="2:10" x14ac:dyDescent="0.3">
      <c r="B9" s="98" t="s">
        <v>262</v>
      </c>
      <c r="C9" s="100">
        <v>84.699999999999989</v>
      </c>
      <c r="D9" s="100">
        <v>91</v>
      </c>
      <c r="E9" s="100">
        <v>135.46445846999998</v>
      </c>
      <c r="G9" s="98" t="s">
        <v>263</v>
      </c>
      <c r="H9" s="100">
        <v>87.799999999999983</v>
      </c>
      <c r="I9" s="100">
        <v>103.7</v>
      </c>
      <c r="J9" s="100">
        <v>133.95568606</v>
      </c>
    </row>
    <row r="10" spans="2:10" x14ac:dyDescent="0.3">
      <c r="B10" s="98" t="s">
        <v>259</v>
      </c>
      <c r="C10" s="99">
        <v>214</v>
      </c>
      <c r="D10" s="99">
        <v>217.5</v>
      </c>
      <c r="E10" s="99">
        <v>374.99442249000003</v>
      </c>
      <c r="G10" s="98" t="s">
        <v>264</v>
      </c>
      <c r="H10" s="99">
        <v>54.3</v>
      </c>
      <c r="I10" s="99">
        <v>59.4</v>
      </c>
      <c r="J10" s="99">
        <v>76.041266930000006</v>
      </c>
    </row>
    <row r="11" spans="2:10" x14ac:dyDescent="0.3">
      <c r="B11" s="98" t="s">
        <v>264</v>
      </c>
      <c r="C11" s="100">
        <v>123.09999999999998</v>
      </c>
      <c r="D11" s="100">
        <v>110.30000000000001</v>
      </c>
      <c r="E11" s="100">
        <v>167.95404367000003</v>
      </c>
      <c r="G11" s="98" t="s">
        <v>247</v>
      </c>
      <c r="H11" s="100">
        <v>27.4</v>
      </c>
      <c r="I11" s="100">
        <v>24.499999999999996</v>
      </c>
      <c r="J11" s="100">
        <v>31.673886809999999</v>
      </c>
    </row>
    <row r="12" spans="2:10" x14ac:dyDescent="0.3">
      <c r="B12" s="98" t="s">
        <v>265</v>
      </c>
      <c r="C12" s="99">
        <v>93.1</v>
      </c>
      <c r="D12" s="99">
        <v>117.5</v>
      </c>
      <c r="E12" s="99">
        <v>194.99368199000003</v>
      </c>
      <c r="G12" s="98" t="s">
        <v>251</v>
      </c>
      <c r="H12" s="99">
        <v>85.1</v>
      </c>
      <c r="I12" s="99">
        <v>90.899999999999991</v>
      </c>
      <c r="J12" s="99">
        <v>87.15086814</v>
      </c>
    </row>
    <row r="13" spans="2:10" x14ac:dyDescent="0.3">
      <c r="B13" s="98" t="s">
        <v>252</v>
      </c>
      <c r="C13" s="100">
        <v>73.999999999999986</v>
      </c>
      <c r="D13" s="100">
        <v>72</v>
      </c>
      <c r="E13" s="100">
        <v>163.80251046000001</v>
      </c>
      <c r="G13" s="98" t="s">
        <v>260</v>
      </c>
      <c r="H13" s="100">
        <v>58.999999999999993</v>
      </c>
      <c r="I13" s="100">
        <v>57.500000000000007</v>
      </c>
      <c r="J13" s="100">
        <v>65.754206539999998</v>
      </c>
    </row>
    <row r="14" spans="2:10" x14ac:dyDescent="0.3">
      <c r="B14" s="98" t="s">
        <v>263</v>
      </c>
      <c r="C14" s="99">
        <v>642.30000000000007</v>
      </c>
      <c r="D14" s="99">
        <v>672</v>
      </c>
      <c r="E14" s="99">
        <v>462.21552501000002</v>
      </c>
      <c r="G14" s="98" t="s">
        <v>262</v>
      </c>
      <c r="H14" s="99">
        <v>39.200000000000003</v>
      </c>
      <c r="I14" s="99">
        <v>43.2</v>
      </c>
      <c r="J14" s="99">
        <v>61.812637690000003</v>
      </c>
    </row>
    <row r="15" spans="2:10" x14ac:dyDescent="0.3">
      <c r="B15" s="98" t="s">
        <v>266</v>
      </c>
      <c r="C15" s="100">
        <v>48.6</v>
      </c>
      <c r="D15" s="100">
        <v>55.8</v>
      </c>
      <c r="E15" s="100">
        <v>88.27037141000001</v>
      </c>
      <c r="G15" s="98" t="s">
        <v>266</v>
      </c>
      <c r="H15" s="100">
        <v>95.7</v>
      </c>
      <c r="I15" s="100">
        <v>99.2</v>
      </c>
      <c r="J15" s="100">
        <v>135.61754416999997</v>
      </c>
    </row>
    <row r="16" spans="2:10" x14ac:dyDescent="0.3">
      <c r="B16" s="98" t="s">
        <v>245</v>
      </c>
      <c r="C16" s="99">
        <v>6.5</v>
      </c>
      <c r="D16" s="99">
        <v>8.6000000000000014</v>
      </c>
      <c r="E16" s="99">
        <v>8.3746788199999997</v>
      </c>
      <c r="G16" s="98" t="s">
        <v>267</v>
      </c>
      <c r="H16" s="99">
        <v>28.900000000000002</v>
      </c>
      <c r="I16" s="99">
        <v>28.499999999999996</v>
      </c>
      <c r="J16" s="99">
        <v>31.27820174</v>
      </c>
    </row>
    <row r="17" spans="2:10" x14ac:dyDescent="0.3">
      <c r="B17" s="98" t="s">
        <v>268</v>
      </c>
      <c r="C17" s="100">
        <v>13.799999999999999</v>
      </c>
      <c r="D17" s="100">
        <v>14</v>
      </c>
      <c r="E17" s="100">
        <v>53.264083110000001</v>
      </c>
      <c r="G17" s="98" t="s">
        <v>252</v>
      </c>
      <c r="H17" s="100">
        <v>26.499999999999996</v>
      </c>
      <c r="I17" s="100">
        <v>30.7</v>
      </c>
      <c r="J17" s="100">
        <v>44.154163609999998</v>
      </c>
    </row>
    <row r="18" spans="2:10" ht="15" thickBot="1" x14ac:dyDescent="0.35">
      <c r="B18" s="101" t="s">
        <v>186</v>
      </c>
      <c r="C18" s="99">
        <v>294.10000000000002</v>
      </c>
      <c r="D18" s="99">
        <v>324.50000000000006</v>
      </c>
      <c r="E18" s="99">
        <v>557.28575069999965</v>
      </c>
      <c r="G18" s="101" t="s">
        <v>186</v>
      </c>
      <c r="H18" s="99">
        <v>374.99999999999994</v>
      </c>
      <c r="I18" s="99">
        <v>416.3</v>
      </c>
      <c r="J18" s="99">
        <v>534.2721387900001</v>
      </c>
    </row>
    <row r="19" spans="2:10" ht="27.75" customHeight="1" thickTop="1" x14ac:dyDescent="0.3">
      <c r="B19" s="241" t="s">
        <v>190</v>
      </c>
      <c r="C19" s="241"/>
      <c r="D19" s="241"/>
      <c r="E19" s="241"/>
      <c r="G19" s="241" t="s">
        <v>190</v>
      </c>
      <c r="H19" s="241"/>
      <c r="I19" s="241"/>
      <c r="J19" s="241"/>
    </row>
    <row r="22" spans="2:10" ht="36" customHeight="1" x14ac:dyDescent="0.3">
      <c r="B22" s="242" t="s">
        <v>191</v>
      </c>
      <c r="C22" s="242"/>
      <c r="D22" s="242"/>
      <c r="E22" s="242"/>
      <c r="G22" s="242" t="s">
        <v>317</v>
      </c>
      <c r="H22" s="242"/>
      <c r="I22" s="242"/>
      <c r="J22" s="242"/>
    </row>
    <row r="23" spans="2:10" ht="15" thickBot="1" x14ac:dyDescent="0.35">
      <c r="B23" s="102" t="s">
        <v>187</v>
      </c>
      <c r="C23" s="103" t="s">
        <v>188</v>
      </c>
      <c r="D23" s="103" t="s">
        <v>189</v>
      </c>
      <c r="E23" s="102" t="s">
        <v>94</v>
      </c>
      <c r="G23" s="102" t="s">
        <v>187</v>
      </c>
      <c r="H23" s="103" t="s">
        <v>188</v>
      </c>
      <c r="I23" s="103" t="s">
        <v>189</v>
      </c>
      <c r="J23" s="102" t="s">
        <v>94</v>
      </c>
    </row>
    <row r="24" spans="2:10" ht="15" thickTop="1" x14ac:dyDescent="0.3">
      <c r="B24" s="104">
        <v>43831</v>
      </c>
      <c r="C24" s="91">
        <v>233.1</v>
      </c>
      <c r="D24" s="91">
        <v>186.5</v>
      </c>
      <c r="E24" s="91">
        <v>46.6</v>
      </c>
      <c r="G24" s="105">
        <v>2020</v>
      </c>
      <c r="H24" s="100">
        <v>3311.7</v>
      </c>
      <c r="I24" s="100">
        <v>1471</v>
      </c>
      <c r="J24" s="100">
        <v>1840.7</v>
      </c>
    </row>
    <row r="25" spans="2:10" x14ac:dyDescent="0.3">
      <c r="B25" s="104">
        <v>43862</v>
      </c>
      <c r="C25" s="106">
        <v>204.9</v>
      </c>
      <c r="D25" s="106">
        <v>134.9</v>
      </c>
      <c r="E25" s="106">
        <v>69.900000000000006</v>
      </c>
      <c r="G25" s="105">
        <v>2021</v>
      </c>
      <c r="H25" s="99">
        <v>3845.1</v>
      </c>
      <c r="I25" s="99">
        <v>1598.9</v>
      </c>
      <c r="J25" s="99">
        <v>2246.1999999999998</v>
      </c>
    </row>
    <row r="26" spans="2:10" ht="15" thickBot="1" x14ac:dyDescent="0.35">
      <c r="B26" s="104">
        <v>43891</v>
      </c>
      <c r="C26" s="91">
        <v>289.7</v>
      </c>
      <c r="D26" s="91">
        <v>125.2</v>
      </c>
      <c r="E26" s="91">
        <v>164.5</v>
      </c>
      <c r="G26" s="105">
        <v>2022</v>
      </c>
      <c r="H26" s="100">
        <v>4711.6000000000004</v>
      </c>
      <c r="I26" s="100">
        <v>2077.5</v>
      </c>
      <c r="J26" s="100">
        <v>2634.1</v>
      </c>
    </row>
    <row r="27" spans="2:10" ht="15" thickTop="1" x14ac:dyDescent="0.3">
      <c r="B27" s="104">
        <v>43922</v>
      </c>
      <c r="C27" s="106">
        <v>235.6</v>
      </c>
      <c r="D27" s="106">
        <v>71.7</v>
      </c>
      <c r="E27" s="106">
        <v>163.9</v>
      </c>
      <c r="G27" s="240" t="s">
        <v>190</v>
      </c>
      <c r="H27" s="240"/>
      <c r="I27" s="240"/>
      <c r="J27" s="240"/>
    </row>
    <row r="28" spans="2:10" x14ac:dyDescent="0.3">
      <c r="B28" s="104">
        <v>43952</v>
      </c>
      <c r="C28" s="91">
        <v>268.10000000000002</v>
      </c>
      <c r="D28" s="91">
        <v>84.8</v>
      </c>
      <c r="E28" s="91">
        <v>183.2</v>
      </c>
      <c r="G28" s="243"/>
      <c r="H28" s="243"/>
      <c r="I28" s="243"/>
      <c r="J28" s="243"/>
    </row>
    <row r="29" spans="2:10" x14ac:dyDescent="0.3">
      <c r="B29" s="104">
        <v>43983</v>
      </c>
      <c r="C29" s="106">
        <v>290</v>
      </c>
      <c r="D29" s="106">
        <v>106.6</v>
      </c>
      <c r="E29" s="106">
        <v>183.4</v>
      </c>
    </row>
    <row r="30" spans="2:10" x14ac:dyDescent="0.3">
      <c r="B30" s="104">
        <v>44013</v>
      </c>
      <c r="C30" s="91">
        <v>275.2</v>
      </c>
      <c r="D30" s="91">
        <v>119.3</v>
      </c>
      <c r="E30" s="91">
        <v>155.9</v>
      </c>
    </row>
    <row r="31" spans="2:10" x14ac:dyDescent="0.3">
      <c r="B31" s="104">
        <v>44044</v>
      </c>
      <c r="C31" s="106">
        <v>317.60000000000002</v>
      </c>
      <c r="D31" s="106">
        <v>107.7</v>
      </c>
      <c r="E31" s="106">
        <v>209.9</v>
      </c>
    </row>
    <row r="32" spans="2:10" x14ac:dyDescent="0.3">
      <c r="B32" s="104">
        <v>44075</v>
      </c>
      <c r="C32" s="91">
        <v>293.2</v>
      </c>
      <c r="D32" s="91">
        <v>128</v>
      </c>
      <c r="E32" s="91">
        <v>165.2</v>
      </c>
    </row>
    <row r="33" spans="2:5" x14ac:dyDescent="0.3">
      <c r="B33" s="104">
        <v>44105</v>
      </c>
      <c r="C33" s="106">
        <v>316.89999999999998</v>
      </c>
      <c r="D33" s="106">
        <v>109.4</v>
      </c>
      <c r="E33" s="106">
        <v>207.6</v>
      </c>
    </row>
    <row r="34" spans="2:5" x14ac:dyDescent="0.3">
      <c r="B34" s="104">
        <v>44136</v>
      </c>
      <c r="C34" s="91">
        <v>282.60000000000002</v>
      </c>
      <c r="D34" s="91">
        <v>133.9</v>
      </c>
      <c r="E34" s="91">
        <v>148.69999999999999</v>
      </c>
    </row>
    <row r="35" spans="2:5" x14ac:dyDescent="0.3">
      <c r="B35" s="104">
        <v>44166</v>
      </c>
      <c r="C35" s="106">
        <v>304.8</v>
      </c>
      <c r="D35" s="106">
        <v>162.9</v>
      </c>
      <c r="E35" s="106">
        <v>141.9</v>
      </c>
    </row>
    <row r="36" spans="2:5" x14ac:dyDescent="0.3">
      <c r="B36" s="104">
        <v>44197</v>
      </c>
      <c r="C36" s="91">
        <v>298.5</v>
      </c>
      <c r="D36" s="91">
        <v>109.7</v>
      </c>
      <c r="E36" s="91">
        <v>188.8</v>
      </c>
    </row>
    <row r="37" spans="2:5" x14ac:dyDescent="0.3">
      <c r="B37" s="104">
        <v>44228</v>
      </c>
      <c r="C37" s="106">
        <v>302.2</v>
      </c>
      <c r="D37" s="106">
        <v>95.2</v>
      </c>
      <c r="E37" s="106">
        <v>206.9</v>
      </c>
    </row>
    <row r="38" spans="2:5" x14ac:dyDescent="0.3">
      <c r="B38" s="104">
        <v>44256</v>
      </c>
      <c r="C38" s="91">
        <v>362.6</v>
      </c>
      <c r="D38" s="91">
        <v>111.3</v>
      </c>
      <c r="E38" s="91">
        <v>251.3</v>
      </c>
    </row>
    <row r="39" spans="2:5" x14ac:dyDescent="0.3">
      <c r="B39" s="104">
        <v>44287</v>
      </c>
      <c r="C39" s="106">
        <v>298.8</v>
      </c>
      <c r="D39" s="106">
        <v>119.3</v>
      </c>
      <c r="E39" s="106">
        <v>179.5</v>
      </c>
    </row>
    <row r="40" spans="2:5" x14ac:dyDescent="0.3">
      <c r="B40" s="104">
        <v>44317</v>
      </c>
      <c r="C40" s="91">
        <v>299.89999999999998</v>
      </c>
      <c r="D40" s="91">
        <v>131.5</v>
      </c>
      <c r="E40" s="91">
        <v>168.3</v>
      </c>
    </row>
    <row r="41" spans="2:5" x14ac:dyDescent="0.3">
      <c r="B41" s="104">
        <v>44348</v>
      </c>
      <c r="C41" s="106">
        <v>326.7</v>
      </c>
      <c r="D41" s="106">
        <v>167.5</v>
      </c>
      <c r="E41" s="106">
        <v>159.1</v>
      </c>
    </row>
    <row r="42" spans="2:5" x14ac:dyDescent="0.3">
      <c r="B42" s="104">
        <v>44378</v>
      </c>
      <c r="C42" s="91">
        <v>311.89999999999998</v>
      </c>
      <c r="D42" s="91">
        <v>137.30000000000001</v>
      </c>
      <c r="E42" s="91">
        <v>174.6</v>
      </c>
    </row>
    <row r="43" spans="2:5" x14ac:dyDescent="0.3">
      <c r="B43" s="104">
        <v>44409</v>
      </c>
      <c r="C43" s="106">
        <v>322.39999999999998</v>
      </c>
      <c r="D43" s="106">
        <v>155.5</v>
      </c>
      <c r="E43" s="106">
        <v>166.9</v>
      </c>
    </row>
    <row r="44" spans="2:5" x14ac:dyDescent="0.3">
      <c r="B44" s="104">
        <v>44440</v>
      </c>
      <c r="C44" s="91">
        <v>320.39999999999998</v>
      </c>
      <c r="D44" s="91">
        <v>143.1</v>
      </c>
      <c r="E44" s="91">
        <v>177.3</v>
      </c>
    </row>
    <row r="45" spans="2:5" x14ac:dyDescent="0.3">
      <c r="B45" s="104">
        <v>44470</v>
      </c>
      <c r="C45" s="106">
        <v>339.8</v>
      </c>
      <c r="D45" s="106">
        <v>125.6</v>
      </c>
      <c r="E45" s="106">
        <v>214.2</v>
      </c>
    </row>
    <row r="46" spans="2:5" x14ac:dyDescent="0.3">
      <c r="B46" s="104">
        <v>44501</v>
      </c>
      <c r="C46" s="91">
        <v>314.8</v>
      </c>
      <c r="D46" s="91">
        <v>148.4</v>
      </c>
      <c r="E46" s="91">
        <v>166.4</v>
      </c>
    </row>
    <row r="47" spans="2:5" x14ac:dyDescent="0.3">
      <c r="B47" s="104">
        <v>44531</v>
      </c>
      <c r="C47" s="106">
        <v>347.2</v>
      </c>
      <c r="D47" s="106">
        <v>154.5</v>
      </c>
      <c r="E47" s="106">
        <v>192.7</v>
      </c>
    </row>
    <row r="48" spans="2:5" x14ac:dyDescent="0.3">
      <c r="B48" s="104">
        <v>44562</v>
      </c>
      <c r="C48" s="91">
        <v>357.3</v>
      </c>
      <c r="D48" s="91">
        <v>158.6</v>
      </c>
      <c r="E48" s="91">
        <v>198.7</v>
      </c>
    </row>
    <row r="49" spans="2:5" x14ac:dyDescent="0.3">
      <c r="B49" s="104">
        <v>44593</v>
      </c>
      <c r="C49" s="106">
        <v>344.9</v>
      </c>
      <c r="D49" s="106">
        <v>173.5</v>
      </c>
      <c r="E49" s="106">
        <v>171.4</v>
      </c>
    </row>
    <row r="50" spans="2:5" x14ac:dyDescent="0.3">
      <c r="B50" s="104">
        <v>44621</v>
      </c>
      <c r="C50" s="91">
        <v>382</v>
      </c>
      <c r="D50" s="91">
        <v>214.5</v>
      </c>
      <c r="E50" s="91">
        <v>167.5</v>
      </c>
    </row>
    <row r="51" spans="2:5" x14ac:dyDescent="0.3">
      <c r="B51" s="104">
        <v>44652</v>
      </c>
      <c r="C51" s="106">
        <v>394</v>
      </c>
      <c r="D51" s="106">
        <v>176.8</v>
      </c>
      <c r="E51" s="106">
        <v>217.2</v>
      </c>
    </row>
    <row r="52" spans="2:5" x14ac:dyDescent="0.3">
      <c r="B52" s="104">
        <v>44682</v>
      </c>
      <c r="C52" s="91">
        <v>417.7</v>
      </c>
      <c r="D52" s="91">
        <v>183.7</v>
      </c>
      <c r="E52" s="91">
        <v>234</v>
      </c>
    </row>
    <row r="53" spans="2:5" ht="15" customHeight="1" x14ac:dyDescent="0.3">
      <c r="B53" s="104">
        <v>44713</v>
      </c>
      <c r="C53" s="106">
        <v>454.1</v>
      </c>
      <c r="D53" s="106">
        <v>151.30000000000001</v>
      </c>
      <c r="E53" s="106">
        <v>302.8</v>
      </c>
    </row>
    <row r="54" spans="2:5" x14ac:dyDescent="0.3">
      <c r="B54" s="104">
        <v>44743</v>
      </c>
      <c r="C54" s="91">
        <v>408.7</v>
      </c>
      <c r="D54" s="91">
        <v>144.6</v>
      </c>
      <c r="E54" s="91">
        <v>264.10000000000002</v>
      </c>
    </row>
    <row r="55" spans="2:5" x14ac:dyDescent="0.3">
      <c r="B55" s="104">
        <v>44774</v>
      </c>
      <c r="C55" s="106">
        <v>405.1</v>
      </c>
      <c r="D55" s="106">
        <v>190.3</v>
      </c>
      <c r="E55" s="106">
        <v>214.8</v>
      </c>
    </row>
    <row r="56" spans="2:5" x14ac:dyDescent="0.3">
      <c r="B56" s="104">
        <v>44805</v>
      </c>
      <c r="C56" s="91">
        <v>414.4</v>
      </c>
      <c r="D56" s="91">
        <v>157.9</v>
      </c>
      <c r="E56" s="91">
        <v>256.5</v>
      </c>
    </row>
    <row r="57" spans="2:5" x14ac:dyDescent="0.3">
      <c r="B57" s="104">
        <v>44835</v>
      </c>
      <c r="C57" s="106">
        <v>370.8</v>
      </c>
      <c r="D57" s="106">
        <v>156.69999999999999</v>
      </c>
      <c r="E57" s="106">
        <v>214.1</v>
      </c>
    </row>
    <row r="58" spans="2:5" x14ac:dyDescent="0.3">
      <c r="B58" s="104">
        <v>44866</v>
      </c>
      <c r="C58" s="91">
        <v>390</v>
      </c>
      <c r="D58" s="91">
        <v>174.5</v>
      </c>
      <c r="E58" s="91">
        <v>215.6</v>
      </c>
    </row>
    <row r="59" spans="2:5" ht="15" thickBot="1" x14ac:dyDescent="0.35">
      <c r="B59" s="104">
        <v>44896</v>
      </c>
      <c r="C59" s="106">
        <v>372.6</v>
      </c>
      <c r="D59" s="106">
        <v>195.2</v>
      </c>
      <c r="E59" s="106">
        <v>177.5</v>
      </c>
    </row>
    <row r="60" spans="2:5" ht="34.5" customHeight="1" thickTop="1" x14ac:dyDescent="0.3">
      <c r="B60" s="240" t="s">
        <v>190</v>
      </c>
      <c r="C60" s="240"/>
      <c r="D60" s="240"/>
      <c r="E60" s="240"/>
    </row>
    <row r="61" spans="2:5" ht="33" customHeight="1" x14ac:dyDescent="0.3"/>
  </sheetData>
  <mergeCells count="12">
    <mergeCell ref="B2:E2"/>
    <mergeCell ref="G2:J2"/>
    <mergeCell ref="B3:B4"/>
    <mergeCell ref="C3:E3"/>
    <mergeCell ref="G3:G4"/>
    <mergeCell ref="H3:J3"/>
    <mergeCell ref="B60:E60"/>
    <mergeCell ref="B19:E19"/>
    <mergeCell ref="G19:J19"/>
    <mergeCell ref="B22:E22"/>
    <mergeCell ref="G22:J22"/>
    <mergeCell ref="G27:J28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E6D2AC1A8166419F6772CAB2538C7F" ma:contentTypeVersion="6" ma:contentTypeDescription="Crie um novo documento." ma:contentTypeScope="" ma:versionID="009292fba1f3b5345270e34ea493833f">
  <xsd:schema xmlns:xsd="http://www.w3.org/2001/XMLSchema" xmlns:xs="http://www.w3.org/2001/XMLSchema" xmlns:p="http://schemas.microsoft.com/office/2006/metadata/properties" xmlns:ns3="3351b7ce-9489-4494-837e-e2bd57fd8a13" xmlns:ns4="5d2cbb44-6b89-4dfb-874c-7218a254392c" targetNamespace="http://schemas.microsoft.com/office/2006/metadata/properties" ma:root="true" ma:fieldsID="048143cdb55bf04babd660ebc87432a1" ns3:_="" ns4:_="">
    <xsd:import namespace="3351b7ce-9489-4494-837e-e2bd57fd8a13"/>
    <xsd:import namespace="5d2cbb44-6b89-4dfb-874c-7218a254392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51b7ce-9489-4494-837e-e2bd57fd8a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2cbb44-6b89-4dfb-874c-7218a25439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d2cbb44-6b89-4dfb-874c-7218a254392c" xsi:nil="true"/>
  </documentManagement>
</p:properties>
</file>

<file path=customXml/itemProps1.xml><?xml version="1.0" encoding="utf-8"?>
<ds:datastoreItem xmlns:ds="http://schemas.openxmlformats.org/officeDocument/2006/customXml" ds:itemID="{CC700284-0C82-40CF-9A13-420A3B9963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51b7ce-9489-4494-837e-e2bd57fd8a13"/>
    <ds:schemaRef ds:uri="5d2cbb44-6b89-4dfb-874c-7218a25439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58782B-EA07-4E67-80E4-3FA023AB54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B4BCF-3224-4745-BA82-588EA9148487}">
  <ds:schemaRefs>
    <ds:schemaRef ds:uri="http://schemas.microsoft.com/office/2006/documentManagement/types"/>
    <ds:schemaRef ds:uri="3351b7ce-9489-4494-837e-e2bd57fd8a13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5d2cbb44-6b89-4dfb-874c-7218a254392c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MRE</vt:lpstr>
      <vt:lpstr>STI</vt:lpstr>
      <vt:lpstr>SISMIGRA</vt:lpstr>
      <vt:lpstr>SOLIC_REFÚGIO</vt:lpstr>
      <vt:lpstr>CGIL</vt:lpstr>
      <vt:lpstr>CTPS_CAGED</vt:lpstr>
      <vt:lpstr>BACEN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Tadeu Oliveira</cp:lastModifiedBy>
  <dcterms:created xsi:type="dcterms:W3CDTF">2018-08-24T12:25:30Z</dcterms:created>
  <dcterms:modified xsi:type="dcterms:W3CDTF">2023-06-18T19:02:30Z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0x010100CDE6D2AC1A8166419F6772CAB2538C7F</vt:lpwstr>
  </property>
</Properties>
</file>