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D:\OBMigra\2023\Relatórios\Mensal\03_2023\"/>
    </mc:Choice>
  </mc:AlternateContent>
  <xr:revisionPtr revIDLastSave="0" documentId="13_ncr:1_{A89247EF-DFA2-4DAF-A9C9-02385C09625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CGIL" sheetId="6" r:id="rId5"/>
    <sheet name="CAGED" sheetId="7" r:id="rId6"/>
    <sheet name="BACEN" sheetId="9" r:id="rId7"/>
  </sheets>
  <definedNames>
    <definedName name="_xlnm._FilterDatabase" localSheetId="4" hidden="1">CGIL!$G$42:$G$159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1" i="1" l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D71" i="1" s="1"/>
  <c r="C80" i="1"/>
  <c r="E72" i="1"/>
  <c r="E71" i="1" s="1"/>
  <c r="D72" i="1"/>
  <c r="C72" i="1"/>
  <c r="C71" i="1" s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C39" i="1" s="1"/>
  <c r="I41" i="1"/>
  <c r="F41" i="1"/>
  <c r="C41" i="1"/>
  <c r="I40" i="1"/>
  <c r="I39" i="1" s="1"/>
  <c r="F40" i="1"/>
  <c r="F39" i="1" s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K85" i="2"/>
  <c r="H85" i="2"/>
  <c r="E85" i="2"/>
  <c r="K84" i="2"/>
  <c r="H84" i="2"/>
  <c r="E84" i="2"/>
  <c r="E81" i="2" s="1"/>
  <c r="K83" i="2"/>
  <c r="H83" i="2"/>
  <c r="E83" i="2"/>
  <c r="K82" i="2"/>
  <c r="H82" i="2"/>
  <c r="E82" i="2"/>
  <c r="K81" i="2"/>
  <c r="J81" i="2"/>
  <c r="I81" i="2"/>
  <c r="H81" i="2"/>
  <c r="G81" i="2"/>
  <c r="F81" i="2"/>
  <c r="D81" i="2"/>
  <c r="C81" i="2"/>
  <c r="K80" i="2"/>
  <c r="K77" i="2" s="1"/>
  <c r="H80" i="2"/>
  <c r="E80" i="2"/>
  <c r="K79" i="2"/>
  <c r="H79" i="2"/>
  <c r="E79" i="2"/>
  <c r="K78" i="2"/>
  <c r="H78" i="2"/>
  <c r="E78" i="2"/>
  <c r="E77" i="2" s="1"/>
  <c r="J77" i="2"/>
  <c r="I77" i="2"/>
  <c r="H77" i="2"/>
  <c r="G77" i="2"/>
  <c r="F77" i="2"/>
  <c r="D77" i="2"/>
  <c r="C77" i="2"/>
  <c r="K76" i="2"/>
  <c r="H76" i="2"/>
  <c r="E76" i="2"/>
  <c r="K75" i="2"/>
  <c r="H75" i="2"/>
  <c r="E75" i="2"/>
  <c r="K74" i="2"/>
  <c r="H74" i="2"/>
  <c r="E74" i="2"/>
  <c r="K73" i="2"/>
  <c r="K72" i="2" s="1"/>
  <c r="H73" i="2"/>
  <c r="E73" i="2"/>
  <c r="E72" i="2" s="1"/>
  <c r="J72" i="2"/>
  <c r="I72" i="2"/>
  <c r="H72" i="2"/>
  <c r="G72" i="2"/>
  <c r="F72" i="2"/>
  <c r="D72" i="2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K66" i="2"/>
  <c r="H66" i="2"/>
  <c r="H62" i="2" s="1"/>
  <c r="E66" i="2"/>
  <c r="K65" i="2"/>
  <c r="H65" i="2"/>
  <c r="E65" i="2"/>
  <c r="K64" i="2"/>
  <c r="H64" i="2"/>
  <c r="E64" i="2"/>
  <c r="K63" i="2"/>
  <c r="K62" i="2" s="1"/>
  <c r="H63" i="2"/>
  <c r="E63" i="2"/>
  <c r="E62" i="2" s="1"/>
  <c r="J62" i="2"/>
  <c r="I62" i="2"/>
  <c r="G62" i="2"/>
  <c r="F62" i="2"/>
  <c r="F53" i="2" s="1"/>
  <c r="D62" i="2"/>
  <c r="C62" i="2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K55" i="2"/>
  <c r="K54" i="2" s="1"/>
  <c r="H55" i="2"/>
  <c r="H54" i="2" s="1"/>
  <c r="E55" i="2"/>
  <c r="E54" i="2" s="1"/>
  <c r="J54" i="2"/>
  <c r="I54" i="2"/>
  <c r="G54" i="2"/>
  <c r="F54" i="2"/>
  <c r="D54" i="2"/>
  <c r="D53" i="2" s="1"/>
  <c r="C54" i="2"/>
  <c r="J53" i="2"/>
  <c r="I53" i="2"/>
  <c r="G53" i="2"/>
  <c r="C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K22" i="2" s="1"/>
  <c r="H24" i="2"/>
  <c r="E24" i="2"/>
  <c r="K23" i="2"/>
  <c r="H23" i="2"/>
  <c r="H22" i="2" s="1"/>
  <c r="E23" i="2"/>
  <c r="J22" i="2"/>
  <c r="I22" i="2"/>
  <c r="G22" i="2"/>
  <c r="F22" i="2"/>
  <c r="E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H6" i="2" s="1"/>
  <c r="E10" i="2"/>
  <c r="K9" i="2"/>
  <c r="H9" i="2"/>
  <c r="E9" i="2"/>
  <c r="K8" i="2"/>
  <c r="H8" i="2"/>
  <c r="E8" i="2"/>
  <c r="K7" i="2"/>
  <c r="K6" i="2" s="1"/>
  <c r="H7" i="2"/>
  <c r="E7" i="2"/>
  <c r="E6" i="2" s="1"/>
  <c r="J6" i="2"/>
  <c r="I6" i="2"/>
  <c r="G6" i="2"/>
  <c r="F6" i="2"/>
  <c r="D6" i="2"/>
  <c r="C6" i="2"/>
  <c r="E53" i="2" l="1"/>
  <c r="H53" i="2"/>
  <c r="K53" i="2"/>
  <c r="E58" i="8" l="1"/>
  <c r="D58" i="8"/>
  <c r="C58" i="8"/>
  <c r="E45" i="8"/>
  <c r="D45" i="8"/>
  <c r="C45" i="8"/>
  <c r="K38" i="8"/>
  <c r="J38" i="8"/>
  <c r="I38" i="8"/>
  <c r="H38" i="8"/>
  <c r="G38" i="8"/>
  <c r="F38" i="8"/>
  <c r="E38" i="8"/>
  <c r="D38" i="8"/>
  <c r="C38" i="8"/>
  <c r="K18" i="8"/>
  <c r="J18" i="8"/>
  <c r="I18" i="8"/>
  <c r="H18" i="8"/>
  <c r="G18" i="8"/>
  <c r="F18" i="8"/>
  <c r="E18" i="8"/>
  <c r="D18" i="8"/>
  <c r="C18" i="8"/>
  <c r="E78" i="3" l="1"/>
  <c r="D78" i="3"/>
  <c r="C78" i="3"/>
  <c r="K19" i="3"/>
  <c r="G19" i="3"/>
  <c r="C19" i="3"/>
  <c r="K18" i="3"/>
  <c r="G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C6" i="3" s="1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C8" i="3"/>
  <c r="K7" i="3"/>
  <c r="K6" i="3" s="1"/>
  <c r="G7" i="3"/>
  <c r="G6" i="3" s="1"/>
  <c r="C7" i="3"/>
  <c r="N6" i="3"/>
  <c r="M6" i="3"/>
  <c r="L6" i="3"/>
  <c r="J6" i="3"/>
  <c r="I6" i="3"/>
  <c r="H6" i="3"/>
  <c r="F6" i="3"/>
  <c r="E6" i="3"/>
  <c r="D6" i="3"/>
</calcChain>
</file>

<file path=xl/sharedStrings.xml><?xml version="1.0" encoding="utf-8"?>
<sst xmlns="http://schemas.openxmlformats.org/spreadsheetml/2006/main" count="930" uniqueCount="350">
  <si>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</si>
  <si>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</si>
  <si>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</si>
  <si>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</si>
  <si>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</si>
  <si>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</si>
  <si>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</si>
  <si>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</si>
  <si>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</si>
  <si>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</si>
  <si>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</si>
  <si>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</si>
  <si>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</si>
  <si>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</si>
  <si>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</si>
  <si>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</si>
  <si>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</si>
  <si>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</si>
  <si>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</si>
  <si>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</si>
  <si>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</si>
  <si>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</si>
  <si>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</si>
  <si>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</si>
  <si>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</si>
  <si>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</si>
  <si>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</si>
  <si>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</si>
  <si>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</si>
  <si>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</si>
  <si>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</si>
  <si>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</si>
  <si>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</si>
  <si>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</si>
  <si>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</si>
  <si>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</si>
  <si>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</si>
  <si>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</si>
  <si>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</si>
  <si>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</si>
  <si>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</si>
  <si>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</si>
  <si>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</si>
  <si>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</si>
  <si>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</si>
  <si>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</si>
  <si>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</si>
  <si>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</si>
  <si>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</si>
  <si>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</si>
  <si>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</si>
  <si>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</si>
  <si>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</si>
  <si>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</si>
  <si>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</si>
  <si>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</si>
  <si>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</si>
  <si>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</si>
  <si>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</si>
  <si>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</si>
  <si>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</si>
  <si>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</si>
  <si>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</si>
  <si>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</si>
  <si>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</si>
  <si>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</si>
  <si>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</si>
  <si>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</si>
  <si>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</si>
  <si>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</si>
  <si>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</si>
  <si>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</si>
  <si>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</si>
  <si>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</si>
  <si>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</si>
  <si>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</si>
  <si>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</si>
  <si>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</si>
  <si>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</si>
  <si>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</si>
  <si>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</si>
  <si>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</si>
  <si>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Entrada</t>
  </si>
  <si>
    <t>Saída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</si>
  <si>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</si>
  <si>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</si>
  <si>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</si>
  <si>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</si>
  <si>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</si>
  <si>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</si>
  <si>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</si>
  <si>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</si>
  <si>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</si>
  <si>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</si>
  <si>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</si>
  <si>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</si>
  <si>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Venezuela</t>
  </si>
  <si>
    <t>Cuba</t>
  </si>
  <si>
    <t>Argentina</t>
  </si>
  <si>
    <t>Paraguai</t>
  </si>
  <si>
    <t>Uruguai</t>
  </si>
  <si>
    <t>Outros</t>
  </si>
  <si>
    <t>Admitidos</t>
  </si>
  <si>
    <t>Demitidos</t>
  </si>
  <si>
    <t>Bolívia</t>
  </si>
  <si>
    <t>Peru</t>
  </si>
  <si>
    <t>Colômbia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</si>
  <si>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</si>
  <si>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</si>
  <si>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</si>
  <si>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</si>
  <si>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</si>
  <si>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</si>
  <si>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</si>
  <si>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</si>
  <si>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</si>
  <si>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</si>
  <si>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</si>
  <si>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</si>
  <si>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Faxineiro</t>
  </si>
  <si>
    <t>Magarefe</t>
  </si>
  <si>
    <t>Principais atividades econômicas</t>
  </si>
  <si>
    <t>Restaurantes e similares</t>
  </si>
  <si>
    <t>Frigorífico - abate de suínos</t>
  </si>
  <si>
    <t>Construção de edifícios</t>
  </si>
  <si>
    <t>Comércio varejista de mercadorias em geral, com predominância de produtos alimentícios - supermercados</t>
  </si>
  <si>
    <t>Lanchonetes, casas de chá, de sucos e similares</t>
  </si>
  <si>
    <t>Abate de aves</t>
  </si>
  <si>
    <t>Limpeza em prédios e em domicílios</t>
  </si>
  <si>
    <t>Hotéis</t>
  </si>
  <si>
    <t>Brasil, Grandes Regiões e UFs</t>
  </si>
  <si>
    <t>Haiti</t>
  </si>
  <si>
    <t>Alimentador de linha de produção</t>
  </si>
  <si>
    <t>Servente de obras</t>
  </si>
  <si>
    <t>Auxiliar nos serviços de alimentação</t>
  </si>
  <si>
    <t>Repositor de mercadorias</t>
  </si>
  <si>
    <t>Locação de mão-de-obra temporária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</si>
  <si>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</si>
  <si>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</si>
  <si>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</si>
  <si>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</si>
  <si>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</si>
  <si>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</si>
  <si>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</si>
  <si>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</si>
  <si>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</si>
  <si>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</si>
  <si>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</si>
  <si>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</si>
  <si>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</si>
  <si>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</si>
  <si>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</si>
  <si>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</si>
  <si>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</si>
  <si>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</si>
  <si>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</si>
  <si>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</si>
  <si>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</si>
  <si>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</si>
  <si>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</si>
  <si>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Número de solicitações de reconhecimento da condição de refugiado, por mês e sexo, segundo principais países - Brasil, março/2022 e fevereiro e março de 2023.</t>
  </si>
  <si>
    <t>Número de  solicitações de reconhecimento da condição de refugiado, por mês, segundo grupos de idade - Brasil, março/2022 e fevereiro e março de 2023.</t>
  </si>
  <si>
    <t>Número de  solicitações de reconhecimento da condição de refugiado, por mês, segundo Brasil, Grandes Regiões e Unidades da Federação, março/2022 e fevereiro e março de 2023.</t>
  </si>
  <si>
    <t>Número de solicitações de reconhecimento da condição de refugiado, por mês, segundo principais municípios - Brasil, março/2022 e fevereiro e março de 2023.</t>
  </si>
  <si>
    <t>Movimentação de trabalhadores migrantes no mercado de trabalho formal, por mês e sexo, segundo principais países - Brasil,fevereiro/2022 e janeiro de 2023 e fevereiro de 2023.</t>
  </si>
  <si>
    <t>Fonte: Elaborado pelo OBMigra, a partir dos dados do Ministério da Economia, base harmonizada RAIS-CTPS-CAGED,fevereiro/2022 e janeiro de 2023 e fevereiro de 2023.</t>
  </si>
  <si>
    <t>Movimentação de trabalhadores migrantes no mercado de trabalho formal, por mês, segundo grupos de idade - Brasil,fevereiro/2022 e janeiro de 2023 e fevereiro de 2023.</t>
  </si>
  <si>
    <t>Movimentação de trabalhadores migrantes no mercado de trabalho formal, por mês, segundo escolaridade - Brasil,fevereiro/2022 e janeiro de 2023 e fevereiro de 2023.</t>
  </si>
  <si>
    <t>Movimentação de trabalhadores migrantes no mercado de trabalho formal, por mês, segundo principais ocupações - Brasil,fevereiro/2022 e janeiro de 2023 e fevereiro de 2023.</t>
  </si>
  <si>
    <t>Movimentação de trabalhadores migrantes no mercado de trabalho formal, por mês, segundo principais atividades econômicas - Brasil,fevereiro/2022 e janeiro de 2023 e fevereiro de 2023.</t>
  </si>
  <si>
    <t>Movimentação de trabalhadores migrantes no mercado de trabalho formal, por mês, segundo Brasil, Grandes Regiões e Unidades da Federação,fevereiro/2022 e janeiro de 2023 e fevereiro de 2023.</t>
  </si>
  <si>
    <t>Movimentação de trabalhadores migrantes no mercado de trabalho formal, por mês, segundo principais cidades,fevereiro/2022 e janeiro de 2023 e fevereiro de 2023.</t>
  </si>
  <si>
    <t>Número de autorizações concedidas, por mês e sexo, segundo o tipo de autorização - Brasil, março/2022 e fevereiro e março de 2023.</t>
  </si>
  <si>
    <t>Fonte: Coordenação Geral de Imigração Laboral/ Ministério da Justiça e Segurança Pública, março/2022 e fevereiro e março de 2023.</t>
  </si>
  <si>
    <t>Número de Resoluções Normativas 30 editadas em função de alteração de prazo, por mês e sexo, segundo o tipo de autorização - Brasil, março/2022 e fevereiro e março de 2023.</t>
  </si>
  <si>
    <t>Fonte: Coordenação Geral de Imigração Laboral/ Ministério da Justiça e Segurança Pública,março/2022 e fevereiro e março de 2023.</t>
  </si>
  <si>
    <t>Número de Resoluções Normativas 30 editadas em função de renovação de residência, por mês e sexo, segundo o tipo de autorização - Brasil, março/2022 e fevereiro e março de 2023.</t>
  </si>
  <si>
    <t>Número de autorizações concedidas, por mês e sexo, segundo principais países - Brasil, março/2022 e fevereiro e março de 2023.</t>
  </si>
  <si>
    <t>Número de autorizações concedidas, por mês, segundo grupos de idade - Brasil, março/2022 e fevereiro e março de 2023.</t>
  </si>
  <si>
    <t>Número de autorizações concedidas, por mês, segundo escolaridade - Brasil, março/2022 e fevereiro e março de 2023.</t>
  </si>
  <si>
    <t>Número de autorizações concedidas, por mês, segundo grupos ocupacionais - Brasil, março/2022 e fevereiro e março de 2023.</t>
  </si>
  <si>
    <t>Número de autorizações concedidas, por mês, segundo Brasil, Grandes Regiões e Unidades da Federação, março/2022 e fevereiro e março de 2023.</t>
  </si>
  <si>
    <t>Número de autorizações concedidas para trabalhadores qualificados, por mês e sexo, segundo tipo de autorização, Brasil, março/2022 e fevereiro e março de 2023.</t>
  </si>
  <si>
    <t>Número de autorizações concedidas para trabalhadores qualificados, por mês e sexo, segundo principais países - Brasil, março/2022 e fevereiro e março de 2023.</t>
  </si>
  <si>
    <t>Número de autorizações concedidas para trabalhadores qualificados, por mês, segundo grupos de idade, Brasil,  março/2022 e fevereiro e março de 2023.</t>
  </si>
  <si>
    <t>Número de autorizações concedidas para trabalhadores qualificados, por mês, segundo escolaridade,  Brasil, março/2022 e fevereiro e março de 2023.</t>
  </si>
  <si>
    <t>Número de autorizações concedidas para trabalhadores qualificados, por mês, segundo grupos ocupacionais, Brasil, março/2022 e fevereiro e março de 2023.</t>
  </si>
  <si>
    <t>Número de autorizações concedidas para trabalhadores qualificados, por mês, segundo Brasil, Grandes Regiões e Unidades da Federação, março/2022 e fevereiro e março de 2023.</t>
  </si>
  <si>
    <t>Receitas</t>
  </si>
  <si>
    <t>Despesas</t>
  </si>
  <si>
    <t xml:space="preserve">      Demais países</t>
  </si>
  <si>
    <t>Transferências pessoais em US$ (milhões), por ano e receitas, segundo principais países - Brasil, fevereiro de 2022, janeiro de 2022 e fevereiro de 2023.</t>
  </si>
  <si>
    <t>Transferências pessoais em US$ (milhões), por ano e despesas, segundo principais países - Brasil, fevereiro de 2022, janeiro de 2022 e fevereiro de 2023.</t>
  </si>
  <si>
    <t>fev/22</t>
  </si>
  <si>
    <t>jan/23</t>
  </si>
  <si>
    <t>fev/23</t>
  </si>
  <si>
    <t>Estados Unidos</t>
  </si>
  <si>
    <t>Japão</t>
  </si>
  <si>
    <t>Portugal</t>
  </si>
  <si>
    <t>Alemanha</t>
  </si>
  <si>
    <t>Itália</t>
  </si>
  <si>
    <t>Reino Unido</t>
  </si>
  <si>
    <t>Espanha</t>
  </si>
  <si>
    <t>China</t>
  </si>
  <si>
    <t>Suíça</t>
  </si>
  <si>
    <t>França</t>
  </si>
  <si>
    <t>Canadá</t>
  </si>
  <si>
    <t>Angola</t>
  </si>
  <si>
    <t>Países Baixos</t>
  </si>
  <si>
    <t>Fonte: Elaborado pelo OBMigra, a partir dos dados do Banco Central do Brasil, Departamento de Estatísticas, fevereiro de 2022, janeiro de 2022 e fevereiro de 2023.</t>
  </si>
  <si>
    <t>VENEZUELA</t>
  </si>
  <si>
    <t>CUBA</t>
  </si>
  <si>
    <t>ANGOLA</t>
  </si>
  <si>
    <t>ÍNDIA</t>
  </si>
  <si>
    <t>NEPAL</t>
  </si>
  <si>
    <t>COLÔMBIA</t>
  </si>
  <si>
    <t>CHINA</t>
  </si>
  <si>
    <t>NIGÉRIA</t>
  </si>
  <si>
    <t>LÍBANO</t>
  </si>
  <si>
    <t>REPÚBLICA DOMINICANA</t>
  </si>
  <si>
    <t>AFEGANISTÃO</t>
  </si>
  <si>
    <t>UCRÂNIA</t>
  </si>
  <si>
    <t>Fonte: Elaborado pelo OBMigra, a partir dos dados do SISCONARE, Solicitações de reconhecimento da condição de refugiado, março/2022 e fevereiro e março de 2023.</t>
  </si>
  <si>
    <t>Nota: A partir de 2022 os dados de solicitações de refúgio passaram a ser extraídos diretamente do SISCONARE e não mais das bases da Polícia Federal.</t>
  </si>
  <si>
    <t>Mato grosso do sul</t>
  </si>
  <si>
    <t>Mato grosso</t>
  </si>
  <si>
    <t>RR-PACARAIMA</t>
  </si>
  <si>
    <t>RR-BOA VISTA</t>
  </si>
  <si>
    <t>SP-SAO PAULO</t>
  </si>
  <si>
    <t>AM-MANAUS</t>
  </si>
  <si>
    <t>AC-EPITACIOLANDIA</t>
  </si>
  <si>
    <t>PR-CURITIBA</t>
  </si>
  <si>
    <t>SP-GUARULHOS</t>
  </si>
  <si>
    <t>PR-FOZ DO IGUACU</t>
  </si>
  <si>
    <t>AM-TABATINGA</t>
  </si>
  <si>
    <t>RS-CAXIAS DO SUL</t>
  </si>
  <si>
    <t>Número de vistos concedidos, por mês e sexo, segundo principais países de localização do posto consular - Brasil, março de 2022, fevereiro de 2023 e março de 2023</t>
  </si>
  <si>
    <t>Irã</t>
  </si>
  <si>
    <t>Ãndia</t>
  </si>
  <si>
    <t>Paquistão</t>
  </si>
  <si>
    <t>Emirados Árabes Unidos</t>
  </si>
  <si>
    <t>Moçambique</t>
  </si>
  <si>
    <t>Afeganistão</t>
  </si>
  <si>
    <t>Ucrânia</t>
  </si>
  <si>
    <t>Demais países</t>
  </si>
  <si>
    <t>Fonte: Elaborado pelo OBMigra, a partir dos dados do Ministério das Relações Exteriores, março de 2022, fevereiro de 2023 e março de 2023.</t>
  </si>
  <si>
    <t>Número de vistos concedidos, por mês e sexo, segundo principais nacionalidades - Brasil, fmarço de 2022, fevereiro de 2023 e março de 2023</t>
  </si>
  <si>
    <t>Índia</t>
  </si>
  <si>
    <t>Nigéria</t>
  </si>
  <si>
    <t>Número de vistos concedidos, por mês, segundo grupos de idade - Brasil, fevereiro de 2022, março de 2022, fevereiro de 2023 e março de 2023</t>
  </si>
  <si>
    <t>Número de vistos concedidos, por mês, segundo tipologias - Brasil, março de 2022, fevereiro de 2023 e março de 2023</t>
  </si>
  <si>
    <t>Trabalhador volante da agricultura</t>
  </si>
  <si>
    <t>Operador de caixa</t>
  </si>
  <si>
    <t>Atendente de lanchonete</t>
  </si>
  <si>
    <t>Cozinheiro geral</t>
  </si>
  <si>
    <t>Cultivo de maçã</t>
  </si>
  <si>
    <t>São Paulo - SP</t>
  </si>
  <si>
    <t>Curitiba - PR</t>
  </si>
  <si>
    <t>Boa Vista - RR</t>
  </si>
  <si>
    <t>Chapecó - SC</t>
  </si>
  <si>
    <t>Cascavel - PR</t>
  </si>
  <si>
    <t>Joinville - SC</t>
  </si>
  <si>
    <t>Caxias do Sul - SC</t>
  </si>
  <si>
    <t>Manaus - AM</t>
  </si>
  <si>
    <t>Florianópolis - SC</t>
  </si>
  <si>
    <t>Rio de Janeiro - RJ</t>
  </si>
  <si>
    <t>Entrada e saídas do território brasileiro nos pontos de fronteira, por mês, segundo tipologias de classificação - Brasil,  março 2022 e fevereiro e março de 2023.</t>
  </si>
  <si>
    <t>março/22</t>
  </si>
  <si>
    <t>fevereiro/23</t>
  </si>
  <si>
    <t>março/23</t>
  </si>
  <si>
    <t>Fonte: Elaborado pelo OBMigra, a partir dos dados da Polícia Federal, Sistema de Tráfego Internacional (STI),  março 2022 e fevereiro e março de 2023</t>
  </si>
  <si>
    <t>Entrada e saídas do território brasileiro nos pontos de fronteira, por mês, segundo principais países - Brasil, março 2022 e fevereiro e março de 2023</t>
  </si>
  <si>
    <t>ALEMANHA</t>
  </si>
  <si>
    <t>ARGENTINA</t>
  </si>
  <si>
    <t>BOLÍVIA</t>
  </si>
  <si>
    <t>CANADÁ</t>
  </si>
  <si>
    <t>CHILE</t>
  </si>
  <si>
    <t>ESPANHA</t>
  </si>
  <si>
    <t>ESTADOS UNIDOS</t>
  </si>
  <si>
    <t>FILIPINAS</t>
  </si>
  <si>
    <t>FRANÇA</t>
  </si>
  <si>
    <t>ITÁLIA</t>
  </si>
  <si>
    <t>MÉXICO</t>
  </si>
  <si>
    <t>PARAGUAI</t>
  </si>
  <si>
    <t>PERU</t>
  </si>
  <si>
    <t>PORTUGAL</t>
  </si>
  <si>
    <t>REINO UNIDO</t>
  </si>
  <si>
    <t>URUGUAI</t>
  </si>
  <si>
    <t>Fonte: Elaborado pelo OBMigra, a partir dos dados da Polícia Federal, Sistema de Tráfego Internacional (STI), março 2022 e fevereiro e março de 2023</t>
  </si>
  <si>
    <t>Entrada e saídas do território brasileiro nos pontos de fronteira, por mês, segundo Brasil, Grandes Regiões e Unidades da Federação,  março 2022 e fevereiro e março de 2023.</t>
  </si>
  <si>
    <t>Número de registros de migrantes, por mês de registro, segundo classificação - Brasil,  março 2022 e fevereiro e março de 2023</t>
  </si>
  <si>
    <t>Não Aplicável/Não Especificado</t>
  </si>
  <si>
    <t>Fonte: Elaborado pelo OBMigra, a partir dos dados da Polícia Federal, Sistema de Registro Nacional Migratório (SISMIGRA),  março 2022 e fevereiro e março de 2023</t>
  </si>
  <si>
    <t>Número total de registros, por mês de registro, segundo amparo e descrição do amparo,  Brasil,  março 2022 e fevereiro e março de 2023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</si>
  <si>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</si>
  <si>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</si>
  <si>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</si>
  <si>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</si>
  <si>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</si>
  <si>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</si>
  <si>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33/2022</t>
  </si>
  <si>
    <t>279 - PORTARIA MJSP/MRE Nº 33/2022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</si>
  <si>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</si>
  <si>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</si>
  <si>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</si>
  <si>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</si>
  <si>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</si>
  <si>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Fonte: Elaborado pelo OBMigra, a partir dos dados da Polícia Federal, Sistema de Registro Nacional Migratório (SISMIGRA), março 2022 e fevereiro e março de 2023</t>
  </si>
  <si>
    <t>Número de registros de migrantes, por mês de registro e sexo, segundo principais países - Brasil,   março 2022 e fevereiro e março de 2023</t>
  </si>
  <si>
    <t>HAITI</t>
  </si>
  <si>
    <t>Número de registros de migrantes, por mês de registro, segundo grupos de idade - Brasil, março 2022 e fevereiro e março de 2023</t>
  </si>
  <si>
    <t>Nulos</t>
  </si>
  <si>
    <t>Número de registros de migrantes, por mês de registro, segundo Brasil,  Grandes Regiões e Unidades da Federação, março 2022 e fevereiro e março de 2023</t>
  </si>
  <si>
    <t>Número de registros de migrantes, por mês de registro, segundo principais municípios, março 2022 e fevereiro e março de 2023</t>
  </si>
  <si>
    <t>AM - MANAUS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</si>
  <si>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</si>
  <si>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</si>
  <si>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</si>
  <si>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</si>
  <si>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</si>
  <si>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</si>
  <si>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FLORIANÓPOLIS</t>
  </si>
  <si>
    <t>SP - GUARULHOS</t>
  </si>
  <si>
    <t>SP - SÃO PAULO</t>
  </si>
  <si>
    <t>RN 02</t>
  </si>
  <si>
    <t>RN 14</t>
  </si>
  <si>
    <t>RN 23</t>
  </si>
  <si>
    <t>RN 40</t>
  </si>
  <si>
    <t xml:space="preserve">Total </t>
  </si>
  <si>
    <t>RN 03</t>
  </si>
  <si>
    <t>RN 04</t>
  </si>
  <si>
    <t>RN 06</t>
  </si>
  <si>
    <t>RN 07</t>
  </si>
  <si>
    <t>RN 08</t>
  </si>
  <si>
    <t>RN 11</t>
  </si>
  <si>
    <t>RN 15</t>
  </si>
  <si>
    <t>RN 16</t>
  </si>
  <si>
    <t>RN 17</t>
  </si>
  <si>
    <t>RN 20</t>
  </si>
  <si>
    <t>RN 21</t>
  </si>
  <si>
    <t>RN 24</t>
  </si>
  <si>
    <t>JAPÃO</t>
  </si>
  <si>
    <t>NORUEGA</t>
  </si>
  <si>
    <t>Número de autorizações concedidas, por mês, segundo RNs 36 e 45 - Brasil, fevereiro/2022 e janeiro de 2023 e fevereiro de 2023.</t>
  </si>
  <si>
    <t>RN</t>
  </si>
  <si>
    <t>R 45</t>
  </si>
  <si>
    <t>RN 36</t>
  </si>
  <si>
    <t>Fonte: Coordenação Geral de Imigração Laboral/ Ministério da Justiça e Segurança Pública, fevereiro/2022 e janeiro de 2023 e fevereiro de 2023.</t>
  </si>
  <si>
    <t>RN 30</t>
  </si>
  <si>
    <t>CORÉIA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</si>
</sst>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wrapText="1"/>
    </xf>
    <xf numFmtId="164" fontId="2" fillId="4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2" borderId="4" xfId="1" applyNumberFormat="1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164" fontId="2" fillId="6" borderId="0" xfId="1" applyNumberFormat="1" applyFont="1" applyFill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17" fontId="9" fillId="10" borderId="4" xfId="0" applyNumberFormat="1" applyFont="1" applyFill="1" applyBorder="1" applyAlignment="1">
      <alignment horizontal="center" vertical="center" wrapText="1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66" fontId="2" fillId="6" borderId="0" xfId="2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2" applyNumberFormat="1" applyFont="1" applyFill="1" applyAlignment="1">
      <alignment horizontal="center" vertical="center"/>
    </xf>
    <xf numFmtId="166" fontId="1" fillId="39" borderId="0" xfId="2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3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3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3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3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3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3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3" applyNumberFormat="1" applyFont="1" applyFill="1" applyBorder="1" applyAlignment="1">
      <alignment horizontal="right" vertical="center"/>
    </xf>
    <xf numFmtId="165" fontId="4" fillId="29" borderId="27" xfId="3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3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3" applyNumberFormat="1" applyFont="1" applyFill="1" applyBorder="1" applyAlignment="1">
      <alignment horizontal="right" vertical="center"/>
    </xf>
    <xf numFmtId="165" fontId="4" fillId="29" borderId="32" xfId="3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3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3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168" fontId="2" fillId="6" borderId="4" xfId="1" applyNumberFormat="1" applyFont="1" applyFill="1" applyBorder="1" applyAlignment="1">
      <alignment horizontal="center" vertical="center"/>
    </xf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0" fontId="0" fillId="0" borderId="0" xfId="0" quotePrefix="1"/>
    <xf numFmtId="0" fontId="16" fillId="34" borderId="15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8" fillId="20" borderId="4" xfId="0" applyFont="1" applyFill="1" applyBorder="1" applyAlignment="1">
      <alignment horizontal="left"/>
    </xf>
    <xf numFmtId="49" fontId="2" fillId="15" borderId="7" xfId="0" applyNumberFormat="1" applyFont="1" applyFill="1" applyBorder="1" applyAlignment="1">
      <alignment horizontal="center" vertical="center"/>
    </xf>
    <xf numFmtId="0" fontId="7" fillId="19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1" borderId="15" xfId="0" applyFont="1" applyFill="1" applyBorder="1" applyAlignment="1">
      <alignment horizontal="left" wrapText="1"/>
    </xf>
    <xf numFmtId="0" fontId="12" fillId="21" borderId="1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7" fontId="2" fillId="15" borderId="42" xfId="0" applyNumberFormat="1" applyFont="1" applyFill="1" applyBorder="1" applyAlignment="1">
      <alignment horizontal="center" vertical="center"/>
    </xf>
    <xf numFmtId="17" fontId="2" fillId="15" borderId="43" xfId="0" applyNumberFormat="1" applyFont="1" applyFill="1" applyBorder="1" applyAlignment="1">
      <alignment horizontal="center" vertical="center"/>
    </xf>
    <xf numFmtId="17" fontId="2" fillId="15" borderId="4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3" borderId="4" xfId="0" applyFont="1" applyFill="1" applyBorder="1" applyAlignment="1">
      <alignment horizontal="left" vertical="center"/>
    </xf>
    <xf numFmtId="0" fontId="4" fillId="12" borderId="4" xfId="0" applyFont="1" applyFill="1" applyBorder="1" applyAlignment="1">
      <alignment horizontal="left" vertical="center"/>
    </xf>
  </cellXfs>
  <cellStyles count="5">
    <cellStyle name="Normal" xfId="0" builtinId="0"/>
    <cellStyle name="Vírgula" xfId="1" builtinId="3"/>
    <cellStyle name="Vírgula 2" xfId="2" xr:uid="{26FD8075-D41F-49F4-971F-2A47D9C91FF2}"/>
    <cellStyle name="Vírgula 2 2" xfId="4" xr:uid="{1EE204D3-7F6F-40AB-AD0D-7B5B715417A7}"/>
    <cellStyle name="Vírgula 3" xfId="3" xr:uid="{1C9761FB-8220-45FD-A449-4F176F6A0889}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54FD1-A673-4688-85CB-CCEA9EBD944E}">
  <dimension ref="B2:K69"/>
  <sheetViews>
    <sheetView workbookViewId="0">
      <selection activeCell="B1" sqref="B1"/>
    </sheetView>
  </sheetViews>
  <sheetFormatPr defaultColWidth="8.85546875" defaultRowHeight="15" x14ac:dyDescent="0.25"/>
  <cols>
    <col min="1" max="1" width="2.85546875" style="3" customWidth="1"/>
    <col min="2" max="2" width="45.5703125" style="3" customWidth="1"/>
    <col min="3" max="11" width="9.42578125" style="3" customWidth="1"/>
    <col min="12" max="16384" width="8.85546875" style="3"/>
  </cols>
  <sheetData>
    <row r="2" spans="2:11" ht="33" customHeight="1" x14ac:dyDescent="0.25">
      <c r="B2" s="147" t="s">
        <v>236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2:11" ht="15" customHeight="1" x14ac:dyDescent="0.25">
      <c r="B3" s="148" t="s">
        <v>148</v>
      </c>
      <c r="C3" s="150">
        <v>44621</v>
      </c>
      <c r="D3" s="151"/>
      <c r="E3" s="152"/>
      <c r="F3" s="153">
        <v>44958</v>
      </c>
      <c r="G3" s="151"/>
      <c r="H3" s="152"/>
      <c r="I3" s="153">
        <v>44986</v>
      </c>
      <c r="J3" s="151"/>
      <c r="K3" s="152"/>
    </row>
    <row r="4" spans="2:11" ht="15.75" thickBot="1" x14ac:dyDescent="0.3">
      <c r="B4" s="149"/>
      <c r="C4" s="81" t="s">
        <v>1</v>
      </c>
      <c r="D4" s="41" t="s">
        <v>4</v>
      </c>
      <c r="E4" s="41" t="s">
        <v>5</v>
      </c>
      <c r="F4" s="40" t="s">
        <v>1</v>
      </c>
      <c r="G4" s="41" t="s">
        <v>4</v>
      </c>
      <c r="H4" s="41" t="s">
        <v>5</v>
      </c>
      <c r="I4" s="78" t="s">
        <v>1</v>
      </c>
      <c r="J4" s="41" t="s">
        <v>4</v>
      </c>
      <c r="K4" s="41" t="s">
        <v>5</v>
      </c>
    </row>
    <row r="5" spans="2:11" ht="15.75" thickTop="1" x14ac:dyDescent="0.25">
      <c r="B5" s="82" t="s">
        <v>1</v>
      </c>
      <c r="C5" s="83">
        <v>8430</v>
      </c>
      <c r="D5" s="83">
        <v>5516</v>
      </c>
      <c r="E5" s="83">
        <v>2914</v>
      </c>
      <c r="F5" s="83">
        <v>10303</v>
      </c>
      <c r="G5" s="83">
        <v>6570</v>
      </c>
      <c r="H5" s="83">
        <v>3733</v>
      </c>
      <c r="I5" s="83">
        <v>13908</v>
      </c>
      <c r="J5" s="83">
        <v>8972</v>
      </c>
      <c r="K5" s="83">
        <v>4936</v>
      </c>
    </row>
    <row r="6" spans="2:11" x14ac:dyDescent="0.25">
      <c r="B6" s="43" t="s">
        <v>203</v>
      </c>
      <c r="C6" s="44">
        <v>448</v>
      </c>
      <c r="D6" s="44">
        <v>329</v>
      </c>
      <c r="E6" s="44">
        <v>119</v>
      </c>
      <c r="F6" s="44">
        <v>1378</v>
      </c>
      <c r="G6" s="44">
        <v>905</v>
      </c>
      <c r="H6" s="44">
        <v>473</v>
      </c>
      <c r="I6" s="44">
        <v>2619</v>
      </c>
      <c r="J6" s="44">
        <v>1728</v>
      </c>
      <c r="K6" s="44">
        <v>891</v>
      </c>
    </row>
    <row r="7" spans="2:11" x14ac:dyDescent="0.25">
      <c r="B7" s="43" t="s">
        <v>196</v>
      </c>
      <c r="C7" s="45">
        <v>708</v>
      </c>
      <c r="D7" s="45">
        <v>534</v>
      </c>
      <c r="E7" s="45">
        <v>174</v>
      </c>
      <c r="F7" s="45">
        <v>735</v>
      </c>
      <c r="G7" s="45">
        <v>477</v>
      </c>
      <c r="H7" s="45">
        <v>258</v>
      </c>
      <c r="I7" s="45">
        <v>1022</v>
      </c>
      <c r="J7" s="45">
        <v>667</v>
      </c>
      <c r="K7" s="45">
        <v>355</v>
      </c>
    </row>
    <row r="8" spans="2:11" x14ac:dyDescent="0.25">
      <c r="B8" s="43" t="s">
        <v>237</v>
      </c>
      <c r="C8" s="44">
        <v>852</v>
      </c>
      <c r="D8" s="44">
        <v>445</v>
      </c>
      <c r="E8" s="44">
        <v>407</v>
      </c>
      <c r="F8" s="44">
        <v>704</v>
      </c>
      <c r="G8" s="44">
        <v>382</v>
      </c>
      <c r="H8" s="44">
        <v>322</v>
      </c>
      <c r="I8" s="44">
        <v>995</v>
      </c>
      <c r="J8" s="44">
        <v>569</v>
      </c>
      <c r="K8" s="44">
        <v>426</v>
      </c>
    </row>
    <row r="9" spans="2:11" x14ac:dyDescent="0.25">
      <c r="B9" s="43" t="s">
        <v>207</v>
      </c>
      <c r="C9" s="45">
        <v>695</v>
      </c>
      <c r="D9" s="45">
        <v>353</v>
      </c>
      <c r="E9" s="45">
        <v>342</v>
      </c>
      <c r="F9" s="45">
        <v>990</v>
      </c>
      <c r="G9" s="45">
        <v>532</v>
      </c>
      <c r="H9" s="45">
        <v>458</v>
      </c>
      <c r="I9" s="45">
        <v>859</v>
      </c>
      <c r="J9" s="45">
        <v>472</v>
      </c>
      <c r="K9" s="45">
        <v>387</v>
      </c>
    </row>
    <row r="10" spans="2:11" x14ac:dyDescent="0.25">
      <c r="B10" s="43" t="s">
        <v>238</v>
      </c>
      <c r="C10" s="44">
        <v>292</v>
      </c>
      <c r="D10" s="44">
        <v>255</v>
      </c>
      <c r="E10" s="44">
        <v>37</v>
      </c>
      <c r="F10" s="44">
        <v>544</v>
      </c>
      <c r="G10" s="44">
        <v>427</v>
      </c>
      <c r="H10" s="44">
        <v>117</v>
      </c>
      <c r="I10" s="44">
        <v>637</v>
      </c>
      <c r="J10" s="44">
        <v>503</v>
      </c>
      <c r="K10" s="44">
        <v>134</v>
      </c>
    </row>
    <row r="11" spans="2:11" x14ac:dyDescent="0.25">
      <c r="B11" s="43" t="s">
        <v>97</v>
      </c>
      <c r="C11" s="45">
        <v>339</v>
      </c>
      <c r="D11" s="45">
        <v>162</v>
      </c>
      <c r="E11" s="45">
        <v>177</v>
      </c>
      <c r="F11" s="45">
        <v>246</v>
      </c>
      <c r="G11" s="45">
        <v>97</v>
      </c>
      <c r="H11" s="45">
        <v>149</v>
      </c>
      <c r="I11" s="45">
        <v>609</v>
      </c>
      <c r="J11" s="45">
        <v>257</v>
      </c>
      <c r="K11" s="45">
        <v>352</v>
      </c>
    </row>
    <row r="12" spans="2:11" x14ac:dyDescent="0.25">
      <c r="B12" s="43" t="s">
        <v>131</v>
      </c>
      <c r="C12" s="44">
        <v>322</v>
      </c>
      <c r="D12" s="44">
        <v>173</v>
      </c>
      <c r="E12" s="44">
        <v>149</v>
      </c>
      <c r="F12" s="44">
        <v>186</v>
      </c>
      <c r="G12" s="44">
        <v>77</v>
      </c>
      <c r="H12" s="44">
        <v>109</v>
      </c>
      <c r="I12" s="44">
        <v>576</v>
      </c>
      <c r="J12" s="44">
        <v>265</v>
      </c>
      <c r="K12" s="44">
        <v>311</v>
      </c>
    </row>
    <row r="13" spans="2:11" x14ac:dyDescent="0.25">
      <c r="B13" s="43" t="s">
        <v>239</v>
      </c>
      <c r="C13" s="45">
        <v>239</v>
      </c>
      <c r="D13" s="45">
        <v>161</v>
      </c>
      <c r="E13" s="45">
        <v>78</v>
      </c>
      <c r="F13" s="45">
        <v>633</v>
      </c>
      <c r="G13" s="45">
        <v>417</v>
      </c>
      <c r="H13" s="45">
        <v>216</v>
      </c>
      <c r="I13" s="45">
        <v>450</v>
      </c>
      <c r="J13" s="45">
        <v>254</v>
      </c>
      <c r="K13" s="45">
        <v>196</v>
      </c>
    </row>
    <row r="14" spans="2:11" x14ac:dyDescent="0.25">
      <c r="B14" s="43" t="s">
        <v>240</v>
      </c>
      <c r="C14" s="44">
        <v>67</v>
      </c>
      <c r="D14" s="44">
        <v>54</v>
      </c>
      <c r="E14" s="44">
        <v>13</v>
      </c>
      <c r="F14" s="44">
        <v>80</v>
      </c>
      <c r="G14" s="44">
        <v>68</v>
      </c>
      <c r="H14" s="44">
        <v>12</v>
      </c>
      <c r="I14" s="44">
        <v>308</v>
      </c>
      <c r="J14" s="44">
        <v>253</v>
      </c>
      <c r="K14" s="44">
        <v>55</v>
      </c>
    </row>
    <row r="15" spans="2:11" x14ac:dyDescent="0.25">
      <c r="B15" s="43" t="s">
        <v>241</v>
      </c>
      <c r="C15" s="45">
        <v>235</v>
      </c>
      <c r="D15" s="45">
        <v>127</v>
      </c>
      <c r="E15" s="45">
        <v>108</v>
      </c>
      <c r="F15" s="45">
        <v>278</v>
      </c>
      <c r="G15" s="45">
        <v>172</v>
      </c>
      <c r="H15" s="45">
        <v>106</v>
      </c>
      <c r="I15" s="45">
        <v>305</v>
      </c>
      <c r="J15" s="45">
        <v>183</v>
      </c>
      <c r="K15" s="45">
        <v>122</v>
      </c>
    </row>
    <row r="16" spans="2:11" x14ac:dyDescent="0.25">
      <c r="B16" s="43" t="s">
        <v>242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.75" customHeight="1" x14ac:dyDescent="0.25">
      <c r="B17" s="43" t="s">
        <v>243</v>
      </c>
      <c r="C17" s="45"/>
      <c r="D17" s="45"/>
      <c r="E17" s="45"/>
      <c r="F17" s="45">
        <v>1</v>
      </c>
      <c r="G17" s="45">
        <v>1</v>
      </c>
      <c r="H17" s="45"/>
      <c r="I17" s="45">
        <v>1</v>
      </c>
      <c r="J17" s="45"/>
      <c r="K17" s="45">
        <v>1</v>
      </c>
    </row>
    <row r="18" spans="2:11" ht="15.75" thickBot="1" x14ac:dyDescent="0.3">
      <c r="B18" s="46" t="s">
        <v>244</v>
      </c>
      <c r="C18" s="47">
        <f>C5-SUM(C6:C17)</f>
        <v>4233</v>
      </c>
      <c r="D18" s="47">
        <f t="shared" ref="D18:K18" si="0">D5-SUM(D6:D17)</f>
        <v>2923</v>
      </c>
      <c r="E18" s="47">
        <f t="shared" si="0"/>
        <v>1310</v>
      </c>
      <c r="F18" s="47">
        <f t="shared" si="0"/>
        <v>4528</v>
      </c>
      <c r="G18" s="47">
        <f t="shared" si="0"/>
        <v>3015</v>
      </c>
      <c r="H18" s="47">
        <f t="shared" si="0"/>
        <v>1513</v>
      </c>
      <c r="I18" s="47">
        <f t="shared" si="0"/>
        <v>5527</v>
      </c>
      <c r="J18" s="47">
        <f t="shared" si="0"/>
        <v>3821</v>
      </c>
      <c r="K18" s="47">
        <f t="shared" si="0"/>
        <v>1706</v>
      </c>
    </row>
    <row r="19" spans="2:11" ht="15.75" thickTop="1" x14ac:dyDescent="0.25">
      <c r="B19" s="146" t="s">
        <v>245</v>
      </c>
      <c r="C19" s="146"/>
      <c r="D19" s="146"/>
      <c r="E19" s="146"/>
      <c r="F19" s="146"/>
      <c r="G19" s="146"/>
      <c r="H19" s="146"/>
      <c r="I19" s="146"/>
      <c r="J19" s="146"/>
      <c r="K19" s="146"/>
    </row>
    <row r="21" spans="2:11" ht="27.6" customHeight="1" x14ac:dyDescent="0.25"/>
    <row r="23" spans="2:11" x14ac:dyDescent="0.25">
      <c r="B23" s="147" t="s">
        <v>246</v>
      </c>
      <c r="C23" s="147"/>
      <c r="D23" s="147"/>
      <c r="E23" s="147"/>
      <c r="F23" s="147"/>
      <c r="G23" s="147"/>
      <c r="H23" s="147"/>
      <c r="I23" s="147"/>
      <c r="J23" s="147"/>
      <c r="K23" s="147"/>
    </row>
    <row r="24" spans="2:11" x14ac:dyDescent="0.25">
      <c r="B24" s="148" t="s">
        <v>149</v>
      </c>
      <c r="C24" s="150">
        <v>44621</v>
      </c>
      <c r="D24" s="151"/>
      <c r="E24" s="152"/>
      <c r="F24" s="153">
        <v>44958</v>
      </c>
      <c r="G24" s="151"/>
      <c r="H24" s="152"/>
      <c r="I24" s="153">
        <v>44986</v>
      </c>
      <c r="J24" s="151"/>
      <c r="K24" s="152"/>
    </row>
    <row r="25" spans="2:11" ht="15.75" thickBot="1" x14ac:dyDescent="0.3">
      <c r="B25" s="149"/>
      <c r="C25" s="81" t="s">
        <v>1</v>
      </c>
      <c r="D25" s="41" t="s">
        <v>4</v>
      </c>
      <c r="E25" s="41" t="s">
        <v>5</v>
      </c>
      <c r="F25" s="40" t="s">
        <v>1</v>
      </c>
      <c r="G25" s="41" t="s">
        <v>4</v>
      </c>
      <c r="H25" s="41" t="s">
        <v>5</v>
      </c>
      <c r="I25" s="78" t="s">
        <v>1</v>
      </c>
      <c r="J25" s="41" t="s">
        <v>4</v>
      </c>
      <c r="K25" s="41" t="s">
        <v>5</v>
      </c>
    </row>
    <row r="26" spans="2:11" ht="15.75" thickTop="1" x14ac:dyDescent="0.25">
      <c r="B26" s="82" t="s">
        <v>1</v>
      </c>
      <c r="C26" s="83">
        <v>8430</v>
      </c>
      <c r="D26" s="83">
        <v>5516</v>
      </c>
      <c r="E26" s="83">
        <v>2914</v>
      </c>
      <c r="F26" s="83">
        <v>10303</v>
      </c>
      <c r="G26" s="83">
        <v>6570</v>
      </c>
      <c r="H26" s="83">
        <v>3733</v>
      </c>
      <c r="I26" s="83">
        <v>13908</v>
      </c>
      <c r="J26" s="83">
        <v>8972</v>
      </c>
      <c r="K26" s="83">
        <v>4936</v>
      </c>
    </row>
    <row r="27" spans="2:11" x14ac:dyDescent="0.25">
      <c r="B27" s="43" t="s">
        <v>203</v>
      </c>
      <c r="C27" s="44">
        <v>716</v>
      </c>
      <c r="D27" s="44">
        <v>507</v>
      </c>
      <c r="E27" s="44">
        <v>209</v>
      </c>
      <c r="F27" s="44">
        <v>1699</v>
      </c>
      <c r="G27" s="44">
        <v>1073</v>
      </c>
      <c r="H27" s="44">
        <v>626</v>
      </c>
      <c r="I27" s="44">
        <v>3165</v>
      </c>
      <c r="J27" s="44">
        <v>2056</v>
      </c>
      <c r="K27" s="44">
        <v>1109</v>
      </c>
    </row>
    <row r="28" spans="2:11" x14ac:dyDescent="0.25">
      <c r="B28" s="43" t="s">
        <v>247</v>
      </c>
      <c r="C28" s="45">
        <v>444</v>
      </c>
      <c r="D28" s="45">
        <v>377</v>
      </c>
      <c r="E28" s="45">
        <v>67</v>
      </c>
      <c r="F28" s="45">
        <v>867</v>
      </c>
      <c r="G28" s="45">
        <v>658</v>
      </c>
      <c r="H28" s="45">
        <v>209</v>
      </c>
      <c r="I28" s="45">
        <v>1072</v>
      </c>
      <c r="J28" s="45">
        <v>839</v>
      </c>
      <c r="K28" s="45">
        <v>233</v>
      </c>
    </row>
    <row r="29" spans="2:11" x14ac:dyDescent="0.25">
      <c r="B29" s="43" t="s">
        <v>207</v>
      </c>
      <c r="C29" s="44">
        <v>676</v>
      </c>
      <c r="D29" s="44">
        <v>330</v>
      </c>
      <c r="E29" s="44">
        <v>346</v>
      </c>
      <c r="F29" s="44">
        <v>1004</v>
      </c>
      <c r="G29" s="44">
        <v>537</v>
      </c>
      <c r="H29" s="44">
        <v>467</v>
      </c>
      <c r="I29" s="44">
        <v>888</v>
      </c>
      <c r="J29" s="44">
        <v>481</v>
      </c>
      <c r="K29" s="44">
        <v>407</v>
      </c>
    </row>
    <row r="30" spans="2:11" x14ac:dyDescent="0.25">
      <c r="B30" s="43" t="s">
        <v>242</v>
      </c>
      <c r="C30" s="45">
        <v>255</v>
      </c>
      <c r="D30" s="45">
        <v>170</v>
      </c>
      <c r="E30" s="45">
        <v>85</v>
      </c>
      <c r="F30" s="45">
        <v>1066</v>
      </c>
      <c r="G30" s="45">
        <v>660</v>
      </c>
      <c r="H30" s="45">
        <v>406</v>
      </c>
      <c r="I30" s="45">
        <v>860</v>
      </c>
      <c r="J30" s="45">
        <v>507</v>
      </c>
      <c r="K30" s="45">
        <v>353</v>
      </c>
    </row>
    <row r="31" spans="2:11" x14ac:dyDescent="0.25">
      <c r="B31" s="43" t="s">
        <v>97</v>
      </c>
      <c r="C31" s="44">
        <v>372</v>
      </c>
      <c r="D31" s="44">
        <v>183</v>
      </c>
      <c r="E31" s="44">
        <v>189</v>
      </c>
      <c r="F31" s="44">
        <v>330</v>
      </c>
      <c r="G31" s="44">
        <v>145</v>
      </c>
      <c r="H31" s="44">
        <v>185</v>
      </c>
      <c r="I31" s="44">
        <v>737</v>
      </c>
      <c r="J31" s="44">
        <v>327</v>
      </c>
      <c r="K31" s="44">
        <v>410</v>
      </c>
    </row>
    <row r="32" spans="2:11" x14ac:dyDescent="0.25">
      <c r="B32" s="43" t="s">
        <v>196</v>
      </c>
      <c r="C32" s="45">
        <v>624</v>
      </c>
      <c r="D32" s="45">
        <v>472</v>
      </c>
      <c r="E32" s="45">
        <v>152</v>
      </c>
      <c r="F32" s="45">
        <v>378</v>
      </c>
      <c r="G32" s="45">
        <v>255</v>
      </c>
      <c r="H32" s="45">
        <v>123</v>
      </c>
      <c r="I32" s="45">
        <v>715</v>
      </c>
      <c r="J32" s="45">
        <v>486</v>
      </c>
      <c r="K32" s="45">
        <v>229</v>
      </c>
    </row>
    <row r="33" spans="2:11" x14ac:dyDescent="0.25">
      <c r="B33" s="43" t="s">
        <v>131</v>
      </c>
      <c r="C33" s="44">
        <v>351</v>
      </c>
      <c r="D33" s="44">
        <v>191</v>
      </c>
      <c r="E33" s="44">
        <v>160</v>
      </c>
      <c r="F33" s="44">
        <v>236</v>
      </c>
      <c r="G33" s="44">
        <v>110</v>
      </c>
      <c r="H33" s="44">
        <v>126</v>
      </c>
      <c r="I33" s="44">
        <v>664</v>
      </c>
      <c r="J33" s="44">
        <v>317</v>
      </c>
      <c r="K33" s="44">
        <v>347</v>
      </c>
    </row>
    <row r="34" spans="2:11" x14ac:dyDescent="0.25">
      <c r="B34" s="43" t="s">
        <v>237</v>
      </c>
      <c r="C34" s="45">
        <v>846</v>
      </c>
      <c r="D34" s="45">
        <v>442</v>
      </c>
      <c r="E34" s="45">
        <v>404</v>
      </c>
      <c r="F34" s="45">
        <v>286</v>
      </c>
      <c r="G34" s="45">
        <v>152</v>
      </c>
      <c r="H34" s="45">
        <v>134</v>
      </c>
      <c r="I34" s="45">
        <v>633</v>
      </c>
      <c r="J34" s="45">
        <v>353</v>
      </c>
      <c r="K34" s="45">
        <v>280</v>
      </c>
    </row>
    <row r="35" spans="2:11" x14ac:dyDescent="0.25">
      <c r="B35" s="43" t="s">
        <v>241</v>
      </c>
      <c r="C35" s="44">
        <v>230</v>
      </c>
      <c r="D35" s="44">
        <v>119</v>
      </c>
      <c r="E35" s="44">
        <v>111</v>
      </c>
      <c r="F35" s="44">
        <v>259</v>
      </c>
      <c r="G35" s="44">
        <v>156</v>
      </c>
      <c r="H35" s="44">
        <v>103</v>
      </c>
      <c r="I35" s="44">
        <v>287</v>
      </c>
      <c r="J35" s="44">
        <v>167</v>
      </c>
      <c r="K35" s="44">
        <v>120</v>
      </c>
    </row>
    <row r="36" spans="2:11" ht="15" customHeight="1" x14ac:dyDescent="0.25">
      <c r="B36" s="43" t="s">
        <v>248</v>
      </c>
      <c r="C36" s="45">
        <v>144</v>
      </c>
      <c r="D36" s="45">
        <v>89</v>
      </c>
      <c r="E36" s="45">
        <v>55</v>
      </c>
      <c r="F36" s="45">
        <v>198</v>
      </c>
      <c r="G36" s="45">
        <v>110</v>
      </c>
      <c r="H36" s="45">
        <v>88</v>
      </c>
      <c r="I36" s="45">
        <v>280</v>
      </c>
      <c r="J36" s="45">
        <v>132</v>
      </c>
      <c r="K36" s="45">
        <v>148</v>
      </c>
    </row>
    <row r="37" spans="2:11" x14ac:dyDescent="0.25">
      <c r="B37" s="43" t="s">
        <v>243</v>
      </c>
      <c r="C37" s="44">
        <v>35</v>
      </c>
      <c r="D37" s="44">
        <v>12</v>
      </c>
      <c r="E37" s="44">
        <v>23</v>
      </c>
      <c r="F37" s="44">
        <v>8</v>
      </c>
      <c r="G37" s="44">
        <v>8</v>
      </c>
      <c r="H37" s="44"/>
      <c r="I37" s="44">
        <v>21</v>
      </c>
      <c r="J37" s="44">
        <v>19</v>
      </c>
      <c r="K37" s="44">
        <v>2</v>
      </c>
    </row>
    <row r="38" spans="2:11" ht="15.75" thickBot="1" x14ac:dyDescent="0.3">
      <c r="B38" s="46" t="s">
        <v>244</v>
      </c>
      <c r="C38" s="45">
        <f>C26-SUM(C27:C37)</f>
        <v>3737</v>
      </c>
      <c r="D38" s="45">
        <f t="shared" ref="D38:K38" si="1">D26-SUM(D27:D37)</f>
        <v>2624</v>
      </c>
      <c r="E38" s="45">
        <f t="shared" si="1"/>
        <v>1113</v>
      </c>
      <c r="F38" s="45">
        <f t="shared" si="1"/>
        <v>3972</v>
      </c>
      <c r="G38" s="45">
        <f t="shared" si="1"/>
        <v>2706</v>
      </c>
      <c r="H38" s="45">
        <f t="shared" si="1"/>
        <v>1266</v>
      </c>
      <c r="I38" s="45">
        <f t="shared" si="1"/>
        <v>4586</v>
      </c>
      <c r="J38" s="45">
        <f t="shared" si="1"/>
        <v>3288</v>
      </c>
      <c r="K38" s="45">
        <f t="shared" si="1"/>
        <v>1298</v>
      </c>
    </row>
    <row r="39" spans="2:11" ht="15.75" thickTop="1" x14ac:dyDescent="0.25">
      <c r="B39" s="146" t="s">
        <v>245</v>
      </c>
      <c r="C39" s="146"/>
      <c r="D39" s="146"/>
      <c r="E39" s="146"/>
      <c r="F39" s="146"/>
      <c r="G39" s="146"/>
      <c r="H39" s="146"/>
      <c r="I39" s="146"/>
      <c r="J39" s="146"/>
      <c r="K39" s="146"/>
    </row>
    <row r="40" spans="2:11" ht="42.6" customHeight="1" x14ac:dyDescent="0.25"/>
    <row r="43" spans="2:11" x14ac:dyDescent="0.25">
      <c r="B43" s="147" t="s">
        <v>249</v>
      </c>
      <c r="C43" s="147"/>
      <c r="D43" s="147"/>
      <c r="E43" s="147"/>
    </row>
    <row r="44" spans="2:11" ht="15.75" thickBot="1" x14ac:dyDescent="0.3">
      <c r="B44" s="77" t="s">
        <v>81</v>
      </c>
      <c r="C44" s="84">
        <v>44621</v>
      </c>
      <c r="D44" s="84">
        <v>44958</v>
      </c>
      <c r="E44" s="84">
        <v>44986</v>
      </c>
    </row>
    <row r="45" spans="2:11" ht="15.75" thickTop="1" x14ac:dyDescent="0.25">
      <c r="B45" s="82" t="s">
        <v>1</v>
      </c>
      <c r="C45" s="83">
        <f>SUM(C46:C51)</f>
        <v>8430</v>
      </c>
      <c r="D45" s="83">
        <f t="shared" ref="D45:E45" si="2">SUM(D46:D51)</f>
        <v>10303</v>
      </c>
      <c r="E45" s="83">
        <f t="shared" si="2"/>
        <v>13908</v>
      </c>
    </row>
    <row r="46" spans="2:11" x14ac:dyDescent="0.25">
      <c r="B46" s="43" t="s">
        <v>140</v>
      </c>
      <c r="C46" s="50">
        <v>565</v>
      </c>
      <c r="D46" s="50">
        <v>893</v>
      </c>
      <c r="E46" s="50">
        <v>886</v>
      </c>
    </row>
    <row r="47" spans="2:11" x14ac:dyDescent="0.25">
      <c r="B47" s="43" t="s">
        <v>42</v>
      </c>
      <c r="C47" s="66">
        <v>1314</v>
      </c>
      <c r="D47" s="66">
        <v>1668</v>
      </c>
      <c r="E47" s="66">
        <v>1673</v>
      </c>
    </row>
    <row r="48" spans="2:11" x14ac:dyDescent="0.25">
      <c r="B48" s="43" t="s">
        <v>141</v>
      </c>
      <c r="C48" s="50">
        <v>3694</v>
      </c>
      <c r="D48" s="50">
        <v>4541</v>
      </c>
      <c r="E48" s="50">
        <v>6403</v>
      </c>
    </row>
    <row r="49" spans="2:5" ht="30" customHeight="1" x14ac:dyDescent="0.25">
      <c r="B49" s="43" t="s">
        <v>137</v>
      </c>
      <c r="C49" s="66">
        <v>1466</v>
      </c>
      <c r="D49" s="66">
        <v>1787</v>
      </c>
      <c r="E49" s="66">
        <v>2689</v>
      </c>
    </row>
    <row r="50" spans="2:5" x14ac:dyDescent="0.25">
      <c r="B50" s="43" t="s">
        <v>138</v>
      </c>
      <c r="C50" s="50">
        <v>931</v>
      </c>
      <c r="D50" s="50">
        <v>946</v>
      </c>
      <c r="E50" s="50">
        <v>1500</v>
      </c>
    </row>
    <row r="51" spans="2:5" ht="15.75" thickBot="1" x14ac:dyDescent="0.3">
      <c r="B51" s="43" t="s">
        <v>139</v>
      </c>
      <c r="C51" s="66">
        <v>460</v>
      </c>
      <c r="D51" s="66">
        <v>468</v>
      </c>
      <c r="E51" s="66">
        <v>757</v>
      </c>
    </row>
    <row r="52" spans="2:5" ht="15.75" thickTop="1" x14ac:dyDescent="0.25">
      <c r="B52" s="146" t="s">
        <v>245</v>
      </c>
      <c r="C52" s="146"/>
      <c r="D52" s="146"/>
      <c r="E52" s="146"/>
    </row>
    <row r="53" spans="2:5" ht="28.15" customHeight="1" x14ac:dyDescent="0.25"/>
    <row r="56" spans="2:5" x14ac:dyDescent="0.25">
      <c r="B56" s="147" t="s">
        <v>250</v>
      </c>
      <c r="C56" s="147"/>
      <c r="D56" s="147"/>
      <c r="E56" s="147"/>
    </row>
    <row r="57" spans="2:5" ht="15.75" thickBot="1" x14ac:dyDescent="0.3">
      <c r="B57" s="77" t="s">
        <v>150</v>
      </c>
      <c r="C57" s="84">
        <v>44593</v>
      </c>
      <c r="D57" s="84">
        <v>44927</v>
      </c>
      <c r="E57" s="84">
        <v>44958</v>
      </c>
    </row>
    <row r="58" spans="2:5" ht="15.75" thickTop="1" x14ac:dyDescent="0.25">
      <c r="B58" s="82" t="s">
        <v>1</v>
      </c>
      <c r="C58" s="83">
        <f>SUM(C59:C68)</f>
        <v>8430</v>
      </c>
      <c r="D58" s="83">
        <f t="shared" ref="D58:E58" si="3">SUM(D59:D68)</f>
        <v>10303</v>
      </c>
      <c r="E58" s="83">
        <f t="shared" si="3"/>
        <v>13908</v>
      </c>
    </row>
    <row r="59" spans="2:5" x14ac:dyDescent="0.25">
      <c r="B59" s="43" t="s">
        <v>151</v>
      </c>
      <c r="C59" s="50">
        <v>3959</v>
      </c>
      <c r="D59" s="50">
        <v>5582</v>
      </c>
      <c r="E59" s="50">
        <v>7995</v>
      </c>
    </row>
    <row r="60" spans="2:5" x14ac:dyDescent="0.25">
      <c r="B60" s="43" t="s">
        <v>152</v>
      </c>
      <c r="C60" s="66">
        <v>634</v>
      </c>
      <c r="D60" s="66">
        <v>1097</v>
      </c>
      <c r="E60" s="66">
        <v>1004</v>
      </c>
    </row>
    <row r="61" spans="2:5" x14ac:dyDescent="0.25">
      <c r="B61" s="43" t="s">
        <v>153</v>
      </c>
      <c r="C61" s="50">
        <v>1009</v>
      </c>
      <c r="D61" s="50">
        <v>1163</v>
      </c>
      <c r="E61" s="50">
        <v>1084</v>
      </c>
    </row>
    <row r="62" spans="2:5" x14ac:dyDescent="0.25">
      <c r="B62" s="43" t="s">
        <v>154</v>
      </c>
      <c r="C62" s="66">
        <v>1358</v>
      </c>
      <c r="D62" s="66">
        <v>1194</v>
      </c>
      <c r="E62" s="66">
        <v>1588</v>
      </c>
    </row>
    <row r="63" spans="2:5" x14ac:dyDescent="0.25">
      <c r="B63" s="43" t="s">
        <v>155</v>
      </c>
      <c r="C63" s="50">
        <v>542</v>
      </c>
      <c r="D63" s="50">
        <v>648</v>
      </c>
      <c r="E63" s="50">
        <v>800</v>
      </c>
    </row>
    <row r="64" spans="2:5" x14ac:dyDescent="0.25">
      <c r="B64" s="43" t="s">
        <v>156</v>
      </c>
      <c r="C64" s="66">
        <v>206</v>
      </c>
      <c r="D64" s="66">
        <v>159</v>
      </c>
      <c r="E64" s="66">
        <v>327</v>
      </c>
    </row>
    <row r="65" spans="2:5" x14ac:dyDescent="0.25">
      <c r="B65" s="43" t="s">
        <v>157</v>
      </c>
      <c r="C65" s="50">
        <v>107</v>
      </c>
      <c r="D65" s="50">
        <v>110</v>
      </c>
      <c r="E65" s="50">
        <v>141</v>
      </c>
    </row>
    <row r="66" spans="2:5" ht="30.6" customHeight="1" x14ac:dyDescent="0.25">
      <c r="B66" s="43" t="s">
        <v>158</v>
      </c>
      <c r="C66" s="66">
        <v>515</v>
      </c>
      <c r="D66" s="66">
        <v>274</v>
      </c>
      <c r="E66" s="66">
        <v>571</v>
      </c>
    </row>
    <row r="67" spans="2:5" x14ac:dyDescent="0.25">
      <c r="B67" s="43" t="s">
        <v>159</v>
      </c>
      <c r="C67" s="50">
        <v>84</v>
      </c>
      <c r="D67" s="50">
        <v>67</v>
      </c>
      <c r="E67" s="50">
        <v>113</v>
      </c>
    </row>
    <row r="68" spans="2:5" ht="15.75" thickBot="1" x14ac:dyDescent="0.3">
      <c r="B68" s="46" t="s">
        <v>101</v>
      </c>
      <c r="C68" s="66">
        <v>16</v>
      </c>
      <c r="D68" s="66">
        <v>9</v>
      </c>
      <c r="E68" s="66">
        <v>285</v>
      </c>
    </row>
    <row r="69" spans="2:5" ht="15.75" thickTop="1" x14ac:dyDescent="0.25">
      <c r="B69" s="146" t="s">
        <v>245</v>
      </c>
      <c r="C69" s="146"/>
      <c r="D69" s="146"/>
      <c r="E69" s="146"/>
    </row>
  </sheetData>
  <mergeCells count="16">
    <mergeCell ref="B2:K2"/>
    <mergeCell ref="B3:B4"/>
    <mergeCell ref="C3:E3"/>
    <mergeCell ref="F3:H3"/>
    <mergeCell ref="I3:K3"/>
    <mergeCell ref="B69:E69"/>
    <mergeCell ref="B19:K19"/>
    <mergeCell ref="B23:K23"/>
    <mergeCell ref="B24:B25"/>
    <mergeCell ref="C24:E24"/>
    <mergeCell ref="F24:H24"/>
    <mergeCell ref="I24:K24"/>
    <mergeCell ref="B39:K39"/>
    <mergeCell ref="B43:E43"/>
    <mergeCell ref="B52:E52"/>
    <mergeCell ref="B56:E5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1" sqref="B1:K1048576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56" t="s">
        <v>266</v>
      </c>
      <c r="C3" s="156"/>
      <c r="D3" s="156"/>
      <c r="E3" s="156"/>
      <c r="F3" s="156"/>
      <c r="G3" s="156"/>
      <c r="H3" s="156"/>
      <c r="I3" s="156"/>
      <c r="J3" s="156"/>
      <c r="K3" s="156"/>
    </row>
    <row r="4" spans="2:11" x14ac:dyDescent="0.25">
      <c r="B4" s="159" t="s">
        <v>79</v>
      </c>
      <c r="C4" s="155" t="s">
        <v>267</v>
      </c>
      <c r="D4" s="151"/>
      <c r="E4" s="152"/>
      <c r="F4" s="155" t="s">
        <v>268</v>
      </c>
      <c r="G4" s="151"/>
      <c r="H4" s="152"/>
      <c r="I4" s="155" t="s">
        <v>269</v>
      </c>
      <c r="J4" s="151"/>
      <c r="K4" s="152"/>
    </row>
    <row r="5" spans="2:11" x14ac:dyDescent="0.25">
      <c r="B5" s="159"/>
      <c r="C5" s="26" t="s">
        <v>82</v>
      </c>
      <c r="D5" s="27" t="s">
        <v>83</v>
      </c>
      <c r="E5" s="27" t="s">
        <v>68</v>
      </c>
      <c r="F5" s="26" t="s">
        <v>82</v>
      </c>
      <c r="G5" s="27" t="s">
        <v>83</v>
      </c>
      <c r="H5" s="27" t="s">
        <v>68</v>
      </c>
      <c r="I5" s="26" t="s">
        <v>82</v>
      </c>
      <c r="J5" s="27" t="s">
        <v>83</v>
      </c>
      <c r="K5" s="27" t="s">
        <v>68</v>
      </c>
    </row>
    <row r="6" spans="2:11" x14ac:dyDescent="0.25">
      <c r="B6" s="28" t="s">
        <v>1</v>
      </c>
      <c r="C6" s="129">
        <f t="shared" ref="C6:H6" si="0">SUM(C7:C14)</f>
        <v>639793</v>
      </c>
      <c r="D6" s="129">
        <f t="shared" si="0"/>
        <v>710926</v>
      </c>
      <c r="E6" s="129">
        <f t="shared" si="0"/>
        <v>-71133</v>
      </c>
      <c r="F6" s="129">
        <f t="shared" si="0"/>
        <v>1246441</v>
      </c>
      <c r="G6" s="129">
        <f t="shared" si="0"/>
        <v>1343512</v>
      </c>
      <c r="H6" s="129">
        <f t="shared" si="0"/>
        <v>-97071</v>
      </c>
      <c r="I6" s="129">
        <f t="shared" ref="I6:K6" si="1">SUM(I7:I14)</f>
        <v>1076433</v>
      </c>
      <c r="J6" s="129">
        <f t="shared" si="1"/>
        <v>1188083</v>
      </c>
      <c r="K6" s="129">
        <f t="shared" si="1"/>
        <v>-111650</v>
      </c>
    </row>
    <row r="7" spans="2:11" x14ac:dyDescent="0.25">
      <c r="B7" s="29" t="s">
        <v>74</v>
      </c>
      <c r="C7" s="130">
        <v>328616</v>
      </c>
      <c r="D7" s="130">
        <v>376128</v>
      </c>
      <c r="E7" s="130">
        <f t="shared" ref="E7:E14" si="2">C7-D7</f>
        <v>-47512</v>
      </c>
      <c r="F7" s="130">
        <v>469716</v>
      </c>
      <c r="G7" s="130">
        <v>481931</v>
      </c>
      <c r="H7" s="130">
        <f t="shared" ref="H7:H14" si="3">F7-G7</f>
        <v>-12215</v>
      </c>
      <c r="I7" s="130">
        <v>474036</v>
      </c>
      <c r="J7" s="130">
        <v>534509</v>
      </c>
      <c r="K7" s="130">
        <f t="shared" ref="K7:K14" si="4">I7-J7</f>
        <v>-60473</v>
      </c>
    </row>
    <row r="8" spans="2:11" x14ac:dyDescent="0.25">
      <c r="B8" s="30" t="s">
        <v>75</v>
      </c>
      <c r="C8" s="131">
        <v>35122</v>
      </c>
      <c r="D8" s="131">
        <v>24645</v>
      </c>
      <c r="E8" s="131">
        <f t="shared" si="2"/>
        <v>10477</v>
      </c>
      <c r="F8" s="131">
        <v>39900</v>
      </c>
      <c r="G8" s="131">
        <v>27192</v>
      </c>
      <c r="H8" s="131">
        <f t="shared" si="3"/>
        <v>12708</v>
      </c>
      <c r="I8" s="131">
        <v>40589</v>
      </c>
      <c r="J8" s="131">
        <v>33436</v>
      </c>
      <c r="K8" s="131">
        <f t="shared" si="4"/>
        <v>7153</v>
      </c>
    </row>
    <row r="9" spans="2:11" x14ac:dyDescent="0.25">
      <c r="B9" s="29" t="s">
        <v>2</v>
      </c>
      <c r="C9" s="130">
        <v>21978</v>
      </c>
      <c r="D9" s="130">
        <v>16137</v>
      </c>
      <c r="E9" s="130">
        <f t="shared" si="2"/>
        <v>5841</v>
      </c>
      <c r="F9" s="130">
        <v>23550</v>
      </c>
      <c r="G9" s="130">
        <v>19561</v>
      </c>
      <c r="H9" s="130">
        <f t="shared" si="3"/>
        <v>3989</v>
      </c>
      <c r="I9" s="130">
        <v>41669</v>
      </c>
      <c r="J9" s="130">
        <v>40076</v>
      </c>
      <c r="K9" s="130">
        <f t="shared" si="4"/>
        <v>1593</v>
      </c>
    </row>
    <row r="10" spans="2:11" x14ac:dyDescent="0.25">
      <c r="B10" s="30" t="s">
        <v>76</v>
      </c>
      <c r="C10" s="131">
        <v>52973</v>
      </c>
      <c r="D10" s="131">
        <v>54861</v>
      </c>
      <c r="E10" s="131">
        <f t="shared" si="2"/>
        <v>-1888</v>
      </c>
      <c r="F10" s="131">
        <v>79504</v>
      </c>
      <c r="G10" s="131">
        <v>76112</v>
      </c>
      <c r="H10" s="131">
        <f t="shared" si="3"/>
        <v>3392</v>
      </c>
      <c r="I10" s="131">
        <v>87419</v>
      </c>
      <c r="J10" s="131">
        <v>88033</v>
      </c>
      <c r="K10" s="131">
        <f t="shared" si="4"/>
        <v>-614</v>
      </c>
    </row>
    <row r="11" spans="2:11" x14ac:dyDescent="0.25">
      <c r="B11" s="29" t="s">
        <v>3</v>
      </c>
      <c r="C11" s="130">
        <v>34</v>
      </c>
      <c r="D11" s="130">
        <v>84</v>
      </c>
      <c r="E11" s="130">
        <f t="shared" si="2"/>
        <v>-50</v>
      </c>
      <c r="F11" s="130">
        <v>80</v>
      </c>
      <c r="G11" s="130">
        <v>129</v>
      </c>
      <c r="H11" s="130">
        <f t="shared" si="3"/>
        <v>-49</v>
      </c>
      <c r="I11" s="130">
        <v>98</v>
      </c>
      <c r="J11" s="130">
        <v>107</v>
      </c>
      <c r="K11" s="130">
        <f t="shared" si="4"/>
        <v>-9</v>
      </c>
    </row>
    <row r="12" spans="2:11" x14ac:dyDescent="0.25">
      <c r="B12" s="30" t="s">
        <v>77</v>
      </c>
      <c r="C12" s="131">
        <v>0</v>
      </c>
      <c r="D12" s="131">
        <v>3</v>
      </c>
      <c r="E12" s="131">
        <f t="shared" si="2"/>
        <v>-3</v>
      </c>
      <c r="F12" s="131">
        <v>2</v>
      </c>
      <c r="G12" s="131">
        <v>8</v>
      </c>
      <c r="H12" s="131">
        <f t="shared" si="3"/>
        <v>-6</v>
      </c>
      <c r="I12" s="131">
        <v>2</v>
      </c>
      <c r="J12" s="131">
        <v>19</v>
      </c>
      <c r="K12" s="131">
        <f t="shared" si="4"/>
        <v>-17</v>
      </c>
    </row>
    <row r="13" spans="2:11" x14ac:dyDescent="0.25">
      <c r="B13" s="29" t="s">
        <v>78</v>
      </c>
      <c r="C13" s="130">
        <v>201063</v>
      </c>
      <c r="D13" s="130">
        <v>239064</v>
      </c>
      <c r="E13" s="130">
        <f t="shared" si="2"/>
        <v>-38001</v>
      </c>
      <c r="F13" s="130">
        <v>633670</v>
      </c>
      <c r="G13" s="130">
        <v>738575</v>
      </c>
      <c r="H13" s="130">
        <f t="shared" si="3"/>
        <v>-104905</v>
      </c>
      <c r="I13" s="130">
        <v>432615</v>
      </c>
      <c r="J13" s="130">
        <v>491897</v>
      </c>
      <c r="K13" s="130">
        <f t="shared" si="4"/>
        <v>-59282</v>
      </c>
    </row>
    <row r="14" spans="2:11" x14ac:dyDescent="0.25">
      <c r="B14" s="30" t="s">
        <v>84</v>
      </c>
      <c r="C14" s="132">
        <v>7</v>
      </c>
      <c r="D14" s="132">
        <v>4</v>
      </c>
      <c r="E14" s="132">
        <f t="shared" si="2"/>
        <v>3</v>
      </c>
      <c r="F14" s="132">
        <v>19</v>
      </c>
      <c r="G14" s="132">
        <v>4</v>
      </c>
      <c r="H14" s="132">
        <f t="shared" si="3"/>
        <v>15</v>
      </c>
      <c r="I14" s="132">
        <v>5</v>
      </c>
      <c r="J14" s="132">
        <v>6</v>
      </c>
      <c r="K14" s="132">
        <f t="shared" si="4"/>
        <v>-1</v>
      </c>
    </row>
    <row r="15" spans="2:11" x14ac:dyDescent="0.25">
      <c r="B15" s="154" t="s">
        <v>270</v>
      </c>
      <c r="C15" s="154"/>
      <c r="D15" s="154"/>
      <c r="E15" s="154"/>
      <c r="F15" s="154"/>
      <c r="G15" s="154"/>
      <c r="H15" s="154"/>
      <c r="I15" s="154"/>
      <c r="J15" s="154"/>
      <c r="K15" s="154"/>
    </row>
    <row r="16" spans="2:11" s="3" customFormat="1" x14ac:dyDescent="0.25"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2:11" s="3" customFormat="1" x14ac:dyDescent="0.25"/>
    <row r="18" spans="2:11" s="3" customFormat="1" x14ac:dyDescent="0.25"/>
    <row r="19" spans="2:11" ht="35.25" customHeight="1" x14ac:dyDescent="0.25">
      <c r="B19" s="156" t="s">
        <v>271</v>
      </c>
      <c r="C19" s="156"/>
      <c r="D19" s="156"/>
      <c r="E19" s="156"/>
      <c r="F19" s="156"/>
      <c r="G19" s="156"/>
      <c r="H19" s="156"/>
      <c r="I19" s="156"/>
      <c r="J19" s="156"/>
      <c r="K19" s="156"/>
    </row>
    <row r="20" spans="2:11" x14ac:dyDescent="0.25">
      <c r="B20" s="159" t="s">
        <v>6</v>
      </c>
      <c r="C20" s="155" t="s">
        <v>267</v>
      </c>
      <c r="D20" s="151"/>
      <c r="E20" s="152"/>
      <c r="F20" s="155" t="s">
        <v>268</v>
      </c>
      <c r="G20" s="151"/>
      <c r="H20" s="152"/>
      <c r="I20" s="155" t="s">
        <v>269</v>
      </c>
      <c r="J20" s="151"/>
      <c r="K20" s="152"/>
    </row>
    <row r="21" spans="2:11" x14ac:dyDescent="0.25">
      <c r="B21" s="159"/>
      <c r="C21" s="26" t="s">
        <v>82</v>
      </c>
      <c r="D21" s="27" t="s">
        <v>83</v>
      </c>
      <c r="E21" s="27" t="s">
        <v>68</v>
      </c>
      <c r="F21" s="26" t="s">
        <v>82</v>
      </c>
      <c r="G21" s="27" t="s">
        <v>83</v>
      </c>
      <c r="H21" s="27" t="s">
        <v>68</v>
      </c>
      <c r="I21" s="26" t="s">
        <v>82</v>
      </c>
      <c r="J21" s="27" t="s">
        <v>83</v>
      </c>
      <c r="K21" s="27" t="s">
        <v>68</v>
      </c>
    </row>
    <row r="22" spans="2:11" x14ac:dyDescent="0.25">
      <c r="B22" s="28" t="s">
        <v>1</v>
      </c>
      <c r="C22" s="129">
        <f>SUM(C23:C45)</f>
        <v>639793</v>
      </c>
      <c r="D22" s="129">
        <f t="shared" ref="D22:K22" si="5">SUM(D23:D45)</f>
        <v>710926</v>
      </c>
      <c r="E22" s="129">
        <f t="shared" si="5"/>
        <v>-71133</v>
      </c>
      <c r="F22" s="129">
        <f t="shared" si="5"/>
        <v>1246441</v>
      </c>
      <c r="G22" s="129">
        <f t="shared" si="5"/>
        <v>1343512</v>
      </c>
      <c r="H22" s="129">
        <f t="shared" si="5"/>
        <v>-97071</v>
      </c>
      <c r="I22" s="129">
        <f t="shared" si="5"/>
        <v>1076433</v>
      </c>
      <c r="J22" s="129">
        <f t="shared" si="5"/>
        <v>1188083</v>
      </c>
      <c r="K22" s="129">
        <f t="shared" si="5"/>
        <v>-111650</v>
      </c>
    </row>
    <row r="23" spans="2:11" x14ac:dyDescent="0.25">
      <c r="B23" s="61" t="s">
        <v>220</v>
      </c>
      <c r="C23" s="131">
        <v>170</v>
      </c>
      <c r="D23" s="131">
        <v>15</v>
      </c>
      <c r="E23" s="131">
        <f>C23-D23</f>
        <v>155</v>
      </c>
      <c r="F23" s="131">
        <v>234</v>
      </c>
      <c r="G23" s="131">
        <v>53</v>
      </c>
      <c r="H23" s="131">
        <f t="shared" ref="H23:H45" si="6">F23-G23</f>
        <v>181</v>
      </c>
      <c r="I23" s="131">
        <v>702</v>
      </c>
      <c r="J23" s="131">
        <v>142</v>
      </c>
      <c r="K23" s="131">
        <f t="shared" ref="K23:K45" si="7">I23-J23</f>
        <v>560</v>
      </c>
    </row>
    <row r="24" spans="2:11" x14ac:dyDescent="0.25">
      <c r="B24" s="60" t="s">
        <v>272</v>
      </c>
      <c r="C24" s="130">
        <v>8835</v>
      </c>
      <c r="D24" s="130">
        <v>10147</v>
      </c>
      <c r="E24" s="130">
        <f>C24-D24</f>
        <v>-1312</v>
      </c>
      <c r="F24" s="130">
        <v>12850</v>
      </c>
      <c r="G24" s="130">
        <v>11678</v>
      </c>
      <c r="H24" s="130">
        <f t="shared" si="6"/>
        <v>1172</v>
      </c>
      <c r="I24" s="130">
        <v>15279</v>
      </c>
      <c r="J24" s="130">
        <v>16922</v>
      </c>
      <c r="K24" s="130">
        <f t="shared" si="7"/>
        <v>-1643</v>
      </c>
    </row>
    <row r="25" spans="2:11" x14ac:dyDescent="0.25">
      <c r="B25" s="61" t="s">
        <v>273</v>
      </c>
      <c r="C25" s="131">
        <v>95425</v>
      </c>
      <c r="D25" s="131">
        <v>111886</v>
      </c>
      <c r="E25" s="131">
        <f t="shared" ref="E25:E45" si="8">C25-D25</f>
        <v>-16461</v>
      </c>
      <c r="F25" s="131">
        <v>349361</v>
      </c>
      <c r="G25" s="131">
        <v>447904</v>
      </c>
      <c r="H25" s="131">
        <f t="shared" si="6"/>
        <v>-98543</v>
      </c>
      <c r="I25" s="131">
        <v>197803</v>
      </c>
      <c r="J25" s="131">
        <v>239786</v>
      </c>
      <c r="K25" s="131">
        <f t="shared" si="7"/>
        <v>-41983</v>
      </c>
    </row>
    <row r="26" spans="2:11" x14ac:dyDescent="0.25">
      <c r="B26" s="60" t="s">
        <v>274</v>
      </c>
      <c r="C26" s="130">
        <v>7054</v>
      </c>
      <c r="D26" s="130">
        <v>7765</v>
      </c>
      <c r="E26" s="130">
        <f t="shared" si="8"/>
        <v>-711</v>
      </c>
      <c r="F26" s="130">
        <v>12086</v>
      </c>
      <c r="G26" s="130">
        <v>11288</v>
      </c>
      <c r="H26" s="130">
        <f t="shared" si="6"/>
        <v>798</v>
      </c>
      <c r="I26" s="130">
        <v>11917</v>
      </c>
      <c r="J26" s="130">
        <v>10859</v>
      </c>
      <c r="K26" s="130">
        <f t="shared" si="7"/>
        <v>1058</v>
      </c>
    </row>
    <row r="27" spans="2:11" x14ac:dyDescent="0.25">
      <c r="B27" s="61" t="s">
        <v>275</v>
      </c>
      <c r="C27" s="131">
        <v>3399</v>
      </c>
      <c r="D27" s="131">
        <v>3854</v>
      </c>
      <c r="E27" s="131">
        <f t="shared" si="8"/>
        <v>-455</v>
      </c>
      <c r="F27" s="131">
        <v>6907</v>
      </c>
      <c r="G27" s="131">
        <v>6252</v>
      </c>
      <c r="H27" s="131">
        <f t="shared" si="6"/>
        <v>655</v>
      </c>
      <c r="I27" s="131">
        <v>7764</v>
      </c>
      <c r="J27" s="131">
        <v>9415</v>
      </c>
      <c r="K27" s="131">
        <f t="shared" si="7"/>
        <v>-1651</v>
      </c>
    </row>
    <row r="28" spans="2:11" x14ac:dyDescent="0.25">
      <c r="B28" s="60" t="s">
        <v>276</v>
      </c>
      <c r="C28" s="130">
        <v>16432</v>
      </c>
      <c r="D28" s="130">
        <v>18855</v>
      </c>
      <c r="E28" s="130">
        <f t="shared" si="8"/>
        <v>-2423</v>
      </c>
      <c r="F28" s="130">
        <v>60854</v>
      </c>
      <c r="G28" s="130">
        <v>65623</v>
      </c>
      <c r="H28" s="130">
        <f t="shared" si="6"/>
        <v>-4769</v>
      </c>
      <c r="I28" s="130">
        <v>37979</v>
      </c>
      <c r="J28" s="130">
        <v>45067</v>
      </c>
      <c r="K28" s="130">
        <f t="shared" si="7"/>
        <v>-7088</v>
      </c>
    </row>
    <row r="29" spans="2:11" x14ac:dyDescent="0.25">
      <c r="B29" s="61" t="s">
        <v>216</v>
      </c>
      <c r="C29" s="131">
        <v>3200</v>
      </c>
      <c r="D29" s="131">
        <v>2533</v>
      </c>
      <c r="E29" s="131">
        <f t="shared" si="8"/>
        <v>667</v>
      </c>
      <c r="F29" s="131">
        <v>4212</v>
      </c>
      <c r="G29" s="131">
        <v>3950</v>
      </c>
      <c r="H29" s="131">
        <f t="shared" si="6"/>
        <v>262</v>
      </c>
      <c r="I29" s="131">
        <v>5643</v>
      </c>
      <c r="J29" s="131">
        <v>5706</v>
      </c>
      <c r="K29" s="131">
        <f t="shared" si="7"/>
        <v>-63</v>
      </c>
    </row>
    <row r="30" spans="2:11" x14ac:dyDescent="0.25">
      <c r="B30" s="60" t="s">
        <v>215</v>
      </c>
      <c r="C30" s="130">
        <v>8604</v>
      </c>
      <c r="D30" s="130">
        <v>8250</v>
      </c>
      <c r="E30" s="130">
        <f t="shared" si="8"/>
        <v>354</v>
      </c>
      <c r="F30" s="130">
        <v>10712</v>
      </c>
      <c r="G30" s="130">
        <v>9079</v>
      </c>
      <c r="H30" s="130">
        <f t="shared" si="6"/>
        <v>1633</v>
      </c>
      <c r="I30" s="130">
        <v>12709</v>
      </c>
      <c r="J30" s="130">
        <v>11780</v>
      </c>
      <c r="K30" s="130">
        <f t="shared" si="7"/>
        <v>929</v>
      </c>
    </row>
    <row r="31" spans="2:11" x14ac:dyDescent="0.25">
      <c r="B31" s="61" t="s">
        <v>277</v>
      </c>
      <c r="C31" s="131">
        <v>6272</v>
      </c>
      <c r="D31" s="131">
        <v>7117</v>
      </c>
      <c r="E31" s="131">
        <f t="shared" si="8"/>
        <v>-845</v>
      </c>
      <c r="F31" s="131">
        <v>8656</v>
      </c>
      <c r="G31" s="131">
        <v>8806</v>
      </c>
      <c r="H31" s="131">
        <f t="shared" si="6"/>
        <v>-150</v>
      </c>
      <c r="I31" s="131">
        <v>10607</v>
      </c>
      <c r="J31" s="131">
        <v>11215</v>
      </c>
      <c r="K31" s="131">
        <f t="shared" si="7"/>
        <v>-608</v>
      </c>
    </row>
    <row r="32" spans="2:11" x14ac:dyDescent="0.25">
      <c r="B32" s="60" t="s">
        <v>278</v>
      </c>
      <c r="C32" s="130">
        <v>27262</v>
      </c>
      <c r="D32" s="130">
        <v>30467</v>
      </c>
      <c r="E32" s="130">
        <f t="shared" si="8"/>
        <v>-3205</v>
      </c>
      <c r="F32" s="130">
        <v>40576</v>
      </c>
      <c r="G32" s="130">
        <v>38292</v>
      </c>
      <c r="H32" s="130">
        <f t="shared" si="6"/>
        <v>2284</v>
      </c>
      <c r="I32" s="130">
        <v>49872</v>
      </c>
      <c r="J32" s="130">
        <v>54647</v>
      </c>
      <c r="K32" s="130">
        <f t="shared" si="7"/>
        <v>-4775</v>
      </c>
    </row>
    <row r="33" spans="2:11" x14ac:dyDescent="0.25">
      <c r="B33" s="61" t="s">
        <v>279</v>
      </c>
      <c r="C33" s="131">
        <v>9042</v>
      </c>
      <c r="D33" s="131">
        <v>8417</v>
      </c>
      <c r="E33" s="131">
        <f t="shared" si="8"/>
        <v>625</v>
      </c>
      <c r="F33" s="131">
        <v>12499</v>
      </c>
      <c r="G33" s="131">
        <v>10735</v>
      </c>
      <c r="H33" s="131">
        <f t="shared" si="6"/>
        <v>1764</v>
      </c>
      <c r="I33" s="131">
        <v>15307</v>
      </c>
      <c r="J33" s="131">
        <v>15582</v>
      </c>
      <c r="K33" s="131">
        <f t="shared" si="7"/>
        <v>-275</v>
      </c>
    </row>
    <row r="34" spans="2:11" x14ac:dyDescent="0.25">
      <c r="B34" s="60" t="s">
        <v>280</v>
      </c>
      <c r="C34" s="130">
        <v>10249</v>
      </c>
      <c r="D34" s="130">
        <v>13790</v>
      </c>
      <c r="E34" s="130">
        <f t="shared" si="8"/>
        <v>-3541</v>
      </c>
      <c r="F34" s="130">
        <v>19607</v>
      </c>
      <c r="G34" s="130">
        <v>15939</v>
      </c>
      <c r="H34" s="130">
        <f t="shared" si="6"/>
        <v>3668</v>
      </c>
      <c r="I34" s="130">
        <v>15589</v>
      </c>
      <c r="J34" s="130">
        <v>21082</v>
      </c>
      <c r="K34" s="130">
        <f t="shared" si="7"/>
        <v>-5493</v>
      </c>
    </row>
    <row r="35" spans="2:11" s="3" customFormat="1" x14ac:dyDescent="0.25">
      <c r="B35" s="61" t="s">
        <v>281</v>
      </c>
      <c r="C35" s="131">
        <v>6701</v>
      </c>
      <c r="D35" s="131">
        <v>8543</v>
      </c>
      <c r="E35" s="131">
        <f t="shared" si="8"/>
        <v>-1842</v>
      </c>
      <c r="F35" s="131">
        <v>12193</v>
      </c>
      <c r="G35" s="131">
        <v>13496</v>
      </c>
      <c r="H35" s="131">
        <f t="shared" si="6"/>
        <v>-1303</v>
      </c>
      <c r="I35" s="131">
        <v>13532</v>
      </c>
      <c r="J35" s="131">
        <v>15829</v>
      </c>
      <c r="K35" s="131">
        <f t="shared" si="7"/>
        <v>-2297</v>
      </c>
    </row>
    <row r="36" spans="2:11" s="3" customFormat="1" x14ac:dyDescent="0.25">
      <c r="B36" s="60" t="s">
        <v>282</v>
      </c>
      <c r="C36" s="130">
        <v>4087</v>
      </c>
      <c r="D36" s="130">
        <v>4088</v>
      </c>
      <c r="E36" s="130">
        <f t="shared" si="8"/>
        <v>-1</v>
      </c>
      <c r="F36" s="130">
        <v>5476</v>
      </c>
      <c r="G36" s="130">
        <v>5175</v>
      </c>
      <c r="H36" s="130">
        <f t="shared" si="6"/>
        <v>301</v>
      </c>
      <c r="I36" s="130">
        <v>6883</v>
      </c>
      <c r="J36" s="130">
        <v>7194</v>
      </c>
      <c r="K36" s="130">
        <f t="shared" si="7"/>
        <v>-311</v>
      </c>
    </row>
    <row r="37" spans="2:11" s="3" customFormat="1" x14ac:dyDescent="0.25">
      <c r="B37" s="61" t="s">
        <v>283</v>
      </c>
      <c r="C37" s="131">
        <v>14131</v>
      </c>
      <c r="D37" s="131">
        <v>16041</v>
      </c>
      <c r="E37" s="131">
        <f t="shared" si="8"/>
        <v>-1910</v>
      </c>
      <c r="F37" s="131">
        <v>43629</v>
      </c>
      <c r="G37" s="131">
        <v>55259</v>
      </c>
      <c r="H37" s="131">
        <f t="shared" si="6"/>
        <v>-11630</v>
      </c>
      <c r="I37" s="131">
        <v>21442</v>
      </c>
      <c r="J37" s="131">
        <v>24548</v>
      </c>
      <c r="K37" s="131">
        <f t="shared" si="7"/>
        <v>-3106</v>
      </c>
    </row>
    <row r="38" spans="2:11" ht="27.75" customHeight="1" x14ac:dyDescent="0.25">
      <c r="B38" s="60" t="s">
        <v>284</v>
      </c>
      <c r="C38" s="130">
        <v>6543</v>
      </c>
      <c r="D38" s="130">
        <v>6083</v>
      </c>
      <c r="E38" s="130">
        <f t="shared" si="8"/>
        <v>460</v>
      </c>
      <c r="F38" s="130">
        <v>10263</v>
      </c>
      <c r="G38" s="130">
        <v>9440</v>
      </c>
      <c r="H38" s="130">
        <f t="shared" si="6"/>
        <v>823</v>
      </c>
      <c r="I38" s="130">
        <v>10360</v>
      </c>
      <c r="J38" s="130">
        <v>10600</v>
      </c>
      <c r="K38" s="130">
        <f t="shared" si="7"/>
        <v>-240</v>
      </c>
    </row>
    <row r="39" spans="2:11" ht="15" customHeight="1" x14ac:dyDescent="0.25">
      <c r="B39" s="61" t="s">
        <v>285</v>
      </c>
      <c r="C39" s="131">
        <v>11449</v>
      </c>
      <c r="D39" s="131">
        <v>13374</v>
      </c>
      <c r="E39" s="131">
        <f t="shared" si="8"/>
        <v>-1925</v>
      </c>
      <c r="F39" s="131">
        <v>15411</v>
      </c>
      <c r="G39" s="131">
        <v>16338</v>
      </c>
      <c r="H39" s="131">
        <f t="shared" si="6"/>
        <v>-927</v>
      </c>
      <c r="I39" s="131">
        <v>17386</v>
      </c>
      <c r="J39" s="131">
        <v>17530</v>
      </c>
      <c r="K39" s="131">
        <f t="shared" si="7"/>
        <v>-144</v>
      </c>
    </row>
    <row r="40" spans="2:11" x14ac:dyDescent="0.25">
      <c r="B40" s="60" t="s">
        <v>286</v>
      </c>
      <c r="C40" s="130">
        <v>6593</v>
      </c>
      <c r="D40" s="130">
        <v>6712</v>
      </c>
      <c r="E40" s="130">
        <f t="shared" si="8"/>
        <v>-119</v>
      </c>
      <c r="F40" s="130">
        <v>11071</v>
      </c>
      <c r="G40" s="130">
        <v>9810</v>
      </c>
      <c r="H40" s="130">
        <f t="shared" si="6"/>
        <v>1261</v>
      </c>
      <c r="I40" s="130">
        <v>14341</v>
      </c>
      <c r="J40" s="130">
        <v>15172</v>
      </c>
      <c r="K40" s="130">
        <f t="shared" si="7"/>
        <v>-831</v>
      </c>
    </row>
    <row r="41" spans="2:11" x14ac:dyDescent="0.25">
      <c r="B41" s="61" t="s">
        <v>221</v>
      </c>
      <c r="C41" s="131">
        <v>1684</v>
      </c>
      <c r="D41" s="131">
        <v>1532</v>
      </c>
      <c r="E41" s="131">
        <f t="shared" si="8"/>
        <v>152</v>
      </c>
      <c r="F41" s="131">
        <v>1710</v>
      </c>
      <c r="G41" s="131">
        <v>1479</v>
      </c>
      <c r="H41" s="131">
        <f t="shared" si="6"/>
        <v>231</v>
      </c>
      <c r="I41" s="131">
        <v>1920</v>
      </c>
      <c r="J41" s="131">
        <v>1860</v>
      </c>
      <c r="K41" s="131">
        <f t="shared" si="7"/>
        <v>60</v>
      </c>
    </row>
    <row r="42" spans="2:11" x14ac:dyDescent="0.25">
      <c r="B42" s="60" t="s">
        <v>287</v>
      </c>
      <c r="C42" s="130">
        <v>8268</v>
      </c>
      <c r="D42" s="130">
        <v>10021</v>
      </c>
      <c r="E42" s="130">
        <f t="shared" si="8"/>
        <v>-1753</v>
      </c>
      <c r="F42" s="130">
        <v>40552</v>
      </c>
      <c r="G42" s="130">
        <v>43262</v>
      </c>
      <c r="H42" s="130">
        <f t="shared" si="6"/>
        <v>-2710</v>
      </c>
      <c r="I42" s="130">
        <v>37958</v>
      </c>
      <c r="J42" s="130">
        <v>25643</v>
      </c>
      <c r="K42" s="130">
        <f t="shared" si="7"/>
        <v>12315</v>
      </c>
    </row>
    <row r="43" spans="2:11" x14ac:dyDescent="0.25">
      <c r="B43" s="61" t="s">
        <v>210</v>
      </c>
      <c r="C43" s="131">
        <v>15786</v>
      </c>
      <c r="D43" s="131">
        <v>4204</v>
      </c>
      <c r="E43" s="131">
        <f t="shared" si="8"/>
        <v>11582</v>
      </c>
      <c r="F43" s="131">
        <v>17414</v>
      </c>
      <c r="G43" s="131">
        <v>5194</v>
      </c>
      <c r="H43" s="131">
        <f t="shared" si="6"/>
        <v>12220</v>
      </c>
      <c r="I43" s="131">
        <v>17471</v>
      </c>
      <c r="J43" s="131">
        <v>6045</v>
      </c>
      <c r="K43" s="131">
        <f t="shared" si="7"/>
        <v>11426</v>
      </c>
    </row>
    <row r="44" spans="2:11" x14ac:dyDescent="0.25">
      <c r="B44" s="60" t="s">
        <v>213</v>
      </c>
      <c r="C44" s="130">
        <v>3493</v>
      </c>
      <c r="D44" s="130">
        <v>3796</v>
      </c>
      <c r="E44" s="130">
        <f t="shared" si="8"/>
        <v>-303</v>
      </c>
      <c r="F44" s="130">
        <v>6723</v>
      </c>
      <c r="G44" s="130">
        <v>6277</v>
      </c>
      <c r="H44" s="130">
        <f t="shared" si="6"/>
        <v>446</v>
      </c>
      <c r="I44" s="130">
        <v>8484</v>
      </c>
      <c r="J44" s="130">
        <v>7946</v>
      </c>
      <c r="K44" s="130">
        <f t="shared" si="7"/>
        <v>538</v>
      </c>
    </row>
    <row r="45" spans="2:11" x14ac:dyDescent="0.25">
      <c r="B45" s="61" t="s">
        <v>46</v>
      </c>
      <c r="C45" s="131">
        <v>365114</v>
      </c>
      <c r="D45" s="131">
        <v>413436</v>
      </c>
      <c r="E45" s="131">
        <f t="shared" si="8"/>
        <v>-48322</v>
      </c>
      <c r="F45" s="131">
        <v>543445</v>
      </c>
      <c r="G45" s="131">
        <v>548183</v>
      </c>
      <c r="H45" s="131">
        <f t="shared" si="6"/>
        <v>-4738</v>
      </c>
      <c r="I45" s="131">
        <v>545485</v>
      </c>
      <c r="J45" s="131">
        <v>613513</v>
      </c>
      <c r="K45" s="131">
        <f t="shared" si="7"/>
        <v>-68028</v>
      </c>
    </row>
    <row r="46" spans="2:11" x14ac:dyDescent="0.25">
      <c r="B46" s="154" t="s">
        <v>288</v>
      </c>
      <c r="C46" s="154"/>
      <c r="D46" s="154"/>
      <c r="E46" s="154"/>
      <c r="F46" s="154"/>
      <c r="G46" s="154"/>
      <c r="H46" s="154"/>
      <c r="I46" s="154"/>
      <c r="J46" s="154"/>
      <c r="K46" s="154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15.75" x14ac:dyDescent="0.25">
      <c r="B50" s="156" t="s">
        <v>289</v>
      </c>
      <c r="C50" s="156"/>
      <c r="D50" s="156"/>
      <c r="E50" s="156"/>
      <c r="F50" s="156"/>
      <c r="G50" s="156"/>
      <c r="H50" s="156"/>
      <c r="I50" s="156"/>
      <c r="J50" s="156"/>
      <c r="K50" s="156"/>
    </row>
    <row r="51" spans="1:53" x14ac:dyDescent="0.25">
      <c r="B51" s="157" t="s">
        <v>80</v>
      </c>
      <c r="C51" s="155" t="s">
        <v>267</v>
      </c>
      <c r="D51" s="151"/>
      <c r="E51" s="152"/>
      <c r="F51" s="155" t="s">
        <v>268</v>
      </c>
      <c r="G51" s="151"/>
      <c r="H51" s="152"/>
      <c r="I51" s="155" t="s">
        <v>269</v>
      </c>
      <c r="J51" s="151"/>
      <c r="K51" s="152"/>
    </row>
    <row r="52" spans="1:53" x14ac:dyDescent="0.25">
      <c r="B52" s="158"/>
      <c r="C52" s="26" t="s">
        <v>82</v>
      </c>
      <c r="D52" s="27" t="s">
        <v>83</v>
      </c>
      <c r="E52" s="27" t="s">
        <v>68</v>
      </c>
      <c r="F52" s="26" t="s">
        <v>82</v>
      </c>
      <c r="G52" s="27" t="s">
        <v>83</v>
      </c>
      <c r="H52" s="27" t="s">
        <v>68</v>
      </c>
      <c r="I52" s="26" t="s">
        <v>82</v>
      </c>
      <c r="J52" s="27" t="s">
        <v>83</v>
      </c>
      <c r="K52" s="27" t="s">
        <v>68</v>
      </c>
    </row>
    <row r="53" spans="1:53" x14ac:dyDescent="0.25">
      <c r="B53" s="28" t="s">
        <v>47</v>
      </c>
      <c r="C53" s="129">
        <f t="shared" ref="C53:K53" si="9">C54+C62+C72+C77+C81</f>
        <v>639793</v>
      </c>
      <c r="D53" s="129">
        <f t="shared" si="9"/>
        <v>710926</v>
      </c>
      <c r="E53" s="129">
        <f t="shared" si="9"/>
        <v>-71133</v>
      </c>
      <c r="F53" s="129">
        <f t="shared" si="9"/>
        <v>1246441</v>
      </c>
      <c r="G53" s="129">
        <f t="shared" si="9"/>
        <v>1343512</v>
      </c>
      <c r="H53" s="129">
        <f t="shared" si="9"/>
        <v>-97071</v>
      </c>
      <c r="I53" s="129">
        <f t="shared" si="9"/>
        <v>1076433</v>
      </c>
      <c r="J53" s="129">
        <f t="shared" si="9"/>
        <v>1188083</v>
      </c>
      <c r="K53" s="129">
        <f t="shared" si="9"/>
        <v>-111650</v>
      </c>
    </row>
    <row r="54" spans="1:53" x14ac:dyDescent="0.25">
      <c r="B54" s="31" t="s">
        <v>9</v>
      </c>
      <c r="C54" s="133">
        <f t="shared" ref="C54:D54" si="10">SUM(C55:C61)</f>
        <v>23434</v>
      </c>
      <c r="D54" s="133">
        <f t="shared" si="10"/>
        <v>11677</v>
      </c>
      <c r="E54" s="133">
        <f t="shared" ref="E54:K54" si="11">SUM(E55:E61)</f>
        <v>11757</v>
      </c>
      <c r="F54" s="133">
        <f t="shared" si="11"/>
        <v>32937</v>
      </c>
      <c r="G54" s="133">
        <f t="shared" si="11"/>
        <v>19654</v>
      </c>
      <c r="H54" s="133">
        <f t="shared" si="11"/>
        <v>13283</v>
      </c>
      <c r="I54" s="133">
        <f t="shared" si="11"/>
        <v>31005</v>
      </c>
      <c r="J54" s="133">
        <f t="shared" si="11"/>
        <v>25484</v>
      </c>
      <c r="K54" s="133">
        <f t="shared" si="11"/>
        <v>5521</v>
      </c>
    </row>
    <row r="55" spans="1:53" x14ac:dyDescent="0.25">
      <c r="B55" s="30" t="s">
        <v>10</v>
      </c>
      <c r="C55" s="131">
        <v>226</v>
      </c>
      <c r="D55" s="131">
        <v>371</v>
      </c>
      <c r="E55" s="131">
        <f t="shared" ref="E55:E61" si="12">C55-D55</f>
        <v>-145</v>
      </c>
      <c r="F55" s="131">
        <v>390</v>
      </c>
      <c r="G55" s="131">
        <v>716</v>
      </c>
      <c r="H55" s="131">
        <f t="shared" ref="H55:H61" si="13">F55-G55</f>
        <v>-326</v>
      </c>
      <c r="I55" s="131">
        <v>427</v>
      </c>
      <c r="J55" s="131">
        <v>584</v>
      </c>
      <c r="K55" s="131">
        <f t="shared" ref="K55:K61" si="14">I55-J55</f>
        <v>-157</v>
      </c>
    </row>
    <row r="56" spans="1:53" x14ac:dyDescent="0.25">
      <c r="B56" s="29" t="s">
        <v>11</v>
      </c>
      <c r="C56" s="130">
        <v>2833</v>
      </c>
      <c r="D56" s="130">
        <v>2491</v>
      </c>
      <c r="E56" s="130">
        <f t="shared" si="12"/>
        <v>342</v>
      </c>
      <c r="F56" s="130">
        <v>2802</v>
      </c>
      <c r="G56" s="130">
        <v>2636</v>
      </c>
      <c r="H56" s="130">
        <f t="shared" si="13"/>
        <v>166</v>
      </c>
      <c r="I56" s="130">
        <v>2773</v>
      </c>
      <c r="J56" s="130">
        <v>2425</v>
      </c>
      <c r="K56" s="130">
        <f t="shared" si="14"/>
        <v>348</v>
      </c>
    </row>
    <row r="57" spans="1:53" x14ac:dyDescent="0.25">
      <c r="B57" s="30" t="s">
        <v>12</v>
      </c>
      <c r="C57" s="131">
        <v>2284</v>
      </c>
      <c r="D57" s="131">
        <v>2238</v>
      </c>
      <c r="E57" s="131">
        <f t="shared" si="12"/>
        <v>46</v>
      </c>
      <c r="F57" s="131">
        <v>5422</v>
      </c>
      <c r="G57" s="131">
        <v>5454</v>
      </c>
      <c r="H57" s="131">
        <f t="shared" si="13"/>
        <v>-32</v>
      </c>
      <c r="I57" s="131">
        <v>5258</v>
      </c>
      <c r="J57" s="131">
        <v>5411</v>
      </c>
      <c r="K57" s="131">
        <f t="shared" si="14"/>
        <v>-153</v>
      </c>
    </row>
    <row r="58" spans="1:53" x14ac:dyDescent="0.25">
      <c r="B58" s="29" t="s">
        <v>13</v>
      </c>
      <c r="C58" s="130">
        <v>13698</v>
      </c>
      <c r="D58" s="130">
        <v>1905</v>
      </c>
      <c r="E58" s="130">
        <f t="shared" si="12"/>
        <v>11793</v>
      </c>
      <c r="F58" s="130">
        <v>14828</v>
      </c>
      <c r="G58" s="130">
        <v>2838</v>
      </c>
      <c r="H58" s="130">
        <f t="shared" si="13"/>
        <v>11990</v>
      </c>
      <c r="I58" s="130">
        <v>14434</v>
      </c>
      <c r="J58" s="130">
        <v>2858</v>
      </c>
      <c r="K58" s="130">
        <f t="shared" si="14"/>
        <v>11576</v>
      </c>
    </row>
    <row r="59" spans="1:53" s="35" customFormat="1" x14ac:dyDescent="0.25">
      <c r="A59" s="6"/>
      <c r="B59" s="30" t="s">
        <v>14</v>
      </c>
      <c r="C59" s="131">
        <v>2851</v>
      </c>
      <c r="D59" s="131">
        <v>3664</v>
      </c>
      <c r="E59" s="131">
        <f t="shared" si="12"/>
        <v>-813</v>
      </c>
      <c r="F59" s="131">
        <v>5616</v>
      </c>
      <c r="G59" s="131">
        <v>6294</v>
      </c>
      <c r="H59" s="131">
        <f t="shared" si="13"/>
        <v>-678</v>
      </c>
      <c r="I59" s="131">
        <v>5387</v>
      </c>
      <c r="J59" s="131">
        <v>12322</v>
      </c>
      <c r="K59" s="131">
        <f t="shared" si="14"/>
        <v>-6935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B60" s="29" t="s">
        <v>15</v>
      </c>
      <c r="C60" s="130">
        <v>1542</v>
      </c>
      <c r="D60" s="130">
        <v>1008</v>
      </c>
      <c r="E60" s="130">
        <f t="shared" si="12"/>
        <v>534</v>
      </c>
      <c r="F60" s="130">
        <v>3879</v>
      </c>
      <c r="G60" s="130">
        <v>1716</v>
      </c>
      <c r="H60" s="130">
        <f t="shared" si="13"/>
        <v>2163</v>
      </c>
      <c r="I60" s="130">
        <v>2726</v>
      </c>
      <c r="J60" s="130">
        <v>1884</v>
      </c>
      <c r="K60" s="130">
        <f t="shared" si="14"/>
        <v>842</v>
      </c>
    </row>
    <row r="61" spans="1:53" x14ac:dyDescent="0.25">
      <c r="B61" s="30" t="s">
        <v>16</v>
      </c>
      <c r="C61" s="131">
        <v>0</v>
      </c>
      <c r="D61" s="131">
        <v>0</v>
      </c>
      <c r="E61" s="131">
        <f t="shared" si="12"/>
        <v>0</v>
      </c>
      <c r="F61" s="131">
        <v>0</v>
      </c>
      <c r="G61" s="131">
        <v>0</v>
      </c>
      <c r="H61" s="131">
        <f t="shared" si="13"/>
        <v>0</v>
      </c>
      <c r="I61" s="131">
        <v>0</v>
      </c>
      <c r="J61" s="131">
        <v>0</v>
      </c>
      <c r="K61" s="131">
        <f t="shared" si="14"/>
        <v>0</v>
      </c>
    </row>
    <row r="62" spans="1:53" x14ac:dyDescent="0.25">
      <c r="B62" s="31" t="s">
        <v>17</v>
      </c>
      <c r="C62" s="133">
        <f t="shared" ref="C62:K62" si="15">SUM(C63:C71)</f>
        <v>20103</v>
      </c>
      <c r="D62" s="133">
        <f t="shared" si="15"/>
        <v>26346</v>
      </c>
      <c r="E62" s="133">
        <f t="shared" si="15"/>
        <v>-6243</v>
      </c>
      <c r="F62" s="133">
        <f t="shared" si="15"/>
        <v>41750</v>
      </c>
      <c r="G62" s="133">
        <f t="shared" si="15"/>
        <v>44479</v>
      </c>
      <c r="H62" s="133">
        <f t="shared" si="15"/>
        <v>-2729</v>
      </c>
      <c r="I62" s="133">
        <f t="shared" si="15"/>
        <v>40205</v>
      </c>
      <c r="J62" s="133">
        <f t="shared" si="15"/>
        <v>64118</v>
      </c>
      <c r="K62" s="133">
        <f t="shared" si="15"/>
        <v>-23913</v>
      </c>
    </row>
    <row r="63" spans="1:53" x14ac:dyDescent="0.25">
      <c r="B63" s="30" t="s">
        <v>18</v>
      </c>
      <c r="C63" s="131">
        <v>349</v>
      </c>
      <c r="D63" s="131">
        <v>250</v>
      </c>
      <c r="E63" s="131">
        <f t="shared" ref="E63:E71" si="16">C63-D63</f>
        <v>99</v>
      </c>
      <c r="F63" s="131">
        <v>501</v>
      </c>
      <c r="G63" s="131">
        <v>328</v>
      </c>
      <c r="H63" s="131">
        <f t="shared" ref="H63:H71" si="17">F63-G63</f>
        <v>173</v>
      </c>
      <c r="I63" s="131">
        <v>592</v>
      </c>
      <c r="J63" s="131">
        <v>365</v>
      </c>
      <c r="K63" s="131">
        <f t="shared" ref="K63:K71" si="18">I63-J63</f>
        <v>227</v>
      </c>
    </row>
    <row r="64" spans="1:53" s="35" customFormat="1" x14ac:dyDescent="0.25">
      <c r="A64" s="6"/>
      <c r="B64" s="29" t="s">
        <v>19</v>
      </c>
      <c r="C64" s="130">
        <v>0</v>
      </c>
      <c r="D64" s="130">
        <v>0</v>
      </c>
      <c r="E64" s="130">
        <f t="shared" si="16"/>
        <v>0</v>
      </c>
      <c r="F64" s="130">
        <v>0</v>
      </c>
      <c r="G64" s="130">
        <v>0</v>
      </c>
      <c r="H64" s="130">
        <f t="shared" si="17"/>
        <v>0</v>
      </c>
      <c r="I64" s="130">
        <v>0</v>
      </c>
      <c r="J64" s="130">
        <v>0</v>
      </c>
      <c r="K64" s="130">
        <f t="shared" si="18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B65" s="30" t="s">
        <v>20</v>
      </c>
      <c r="C65" s="131">
        <v>6282</v>
      </c>
      <c r="D65" s="131">
        <v>8842</v>
      </c>
      <c r="E65" s="131">
        <f t="shared" si="16"/>
        <v>-2560</v>
      </c>
      <c r="F65" s="131">
        <v>11063</v>
      </c>
      <c r="G65" s="131">
        <v>12036</v>
      </c>
      <c r="H65" s="131">
        <f t="shared" si="17"/>
        <v>-973</v>
      </c>
      <c r="I65" s="131">
        <v>10039</v>
      </c>
      <c r="J65" s="131">
        <v>18484</v>
      </c>
      <c r="K65" s="131">
        <f t="shared" si="18"/>
        <v>-8445</v>
      </c>
    </row>
    <row r="66" spans="1:53" x14ac:dyDescent="0.25">
      <c r="B66" s="29" t="s">
        <v>21</v>
      </c>
      <c r="C66" s="130">
        <v>1550</v>
      </c>
      <c r="D66" s="130">
        <v>2465</v>
      </c>
      <c r="E66" s="130">
        <f t="shared" si="16"/>
        <v>-915</v>
      </c>
      <c r="F66" s="130">
        <v>3272</v>
      </c>
      <c r="G66" s="130">
        <v>3516</v>
      </c>
      <c r="H66" s="130">
        <f t="shared" si="17"/>
        <v>-244</v>
      </c>
      <c r="I66" s="130">
        <v>3054</v>
      </c>
      <c r="J66" s="130">
        <v>3937</v>
      </c>
      <c r="K66" s="130">
        <f t="shared" si="18"/>
        <v>-883</v>
      </c>
    </row>
    <row r="67" spans="1:53" x14ac:dyDescent="0.25">
      <c r="B67" s="30" t="s">
        <v>22</v>
      </c>
      <c r="C67" s="131">
        <v>18</v>
      </c>
      <c r="D67" s="131">
        <v>56</v>
      </c>
      <c r="E67" s="131">
        <f t="shared" si="16"/>
        <v>-38</v>
      </c>
      <c r="F67" s="131">
        <v>101</v>
      </c>
      <c r="G67" s="131">
        <v>147</v>
      </c>
      <c r="H67" s="131">
        <f t="shared" si="17"/>
        <v>-46</v>
      </c>
      <c r="I67" s="131">
        <v>148</v>
      </c>
      <c r="J67" s="131">
        <v>165</v>
      </c>
      <c r="K67" s="131">
        <f t="shared" si="18"/>
        <v>-17</v>
      </c>
    </row>
    <row r="68" spans="1:53" s="35" customFormat="1" x14ac:dyDescent="0.25">
      <c r="A68" s="6"/>
      <c r="B68" s="29" t="s">
        <v>23</v>
      </c>
      <c r="C68" s="130">
        <v>4999</v>
      </c>
      <c r="D68" s="130">
        <v>6456</v>
      </c>
      <c r="E68" s="130">
        <f t="shared" si="16"/>
        <v>-1457</v>
      </c>
      <c r="F68" s="130">
        <v>11106</v>
      </c>
      <c r="G68" s="130">
        <v>11914</v>
      </c>
      <c r="H68" s="130">
        <f t="shared" si="17"/>
        <v>-808</v>
      </c>
      <c r="I68" s="130">
        <v>11456</v>
      </c>
      <c r="J68" s="130">
        <v>21966</v>
      </c>
      <c r="K68" s="130">
        <f t="shared" si="18"/>
        <v>-10510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B69" s="30" t="s">
        <v>24</v>
      </c>
      <c r="C69" s="131">
        <v>654</v>
      </c>
      <c r="D69" s="131">
        <v>650</v>
      </c>
      <c r="E69" s="131">
        <f t="shared" si="16"/>
        <v>4</v>
      </c>
      <c r="F69" s="131">
        <v>1239</v>
      </c>
      <c r="G69" s="131">
        <v>1193</v>
      </c>
      <c r="H69" s="131">
        <f t="shared" si="17"/>
        <v>46</v>
      </c>
      <c r="I69" s="131">
        <v>1381</v>
      </c>
      <c r="J69" s="131">
        <v>1442</v>
      </c>
      <c r="K69" s="131">
        <f t="shared" si="18"/>
        <v>-61</v>
      </c>
    </row>
    <row r="70" spans="1:53" x14ac:dyDescent="0.25">
      <c r="B70" s="29" t="s">
        <v>25</v>
      </c>
      <c r="C70" s="130">
        <v>20</v>
      </c>
      <c r="D70" s="130">
        <v>0</v>
      </c>
      <c r="E70" s="130">
        <f t="shared" si="16"/>
        <v>20</v>
      </c>
      <c r="F70" s="130">
        <v>41</v>
      </c>
      <c r="G70" s="130">
        <v>20</v>
      </c>
      <c r="H70" s="130">
        <f t="shared" si="17"/>
        <v>21</v>
      </c>
      <c r="I70" s="130">
        <v>41</v>
      </c>
      <c r="J70" s="130">
        <v>38</v>
      </c>
      <c r="K70" s="130">
        <f t="shared" si="18"/>
        <v>3</v>
      </c>
    </row>
    <row r="71" spans="1:53" x14ac:dyDescent="0.25">
      <c r="B71" s="30" t="s">
        <v>26</v>
      </c>
      <c r="C71" s="131">
        <v>6231</v>
      </c>
      <c r="D71" s="131">
        <v>7627</v>
      </c>
      <c r="E71" s="131">
        <f t="shared" si="16"/>
        <v>-1396</v>
      </c>
      <c r="F71" s="131">
        <v>14427</v>
      </c>
      <c r="G71" s="131">
        <v>15325</v>
      </c>
      <c r="H71" s="131">
        <f t="shared" si="17"/>
        <v>-898</v>
      </c>
      <c r="I71" s="131">
        <v>13494</v>
      </c>
      <c r="J71" s="131">
        <v>17721</v>
      </c>
      <c r="K71" s="131">
        <f t="shared" si="18"/>
        <v>-4227</v>
      </c>
    </row>
    <row r="72" spans="1:53" x14ac:dyDescent="0.25">
      <c r="B72" s="31" t="s">
        <v>27</v>
      </c>
      <c r="C72" s="133">
        <f t="shared" ref="C72:K72" si="19">SUM(C73:C76)</f>
        <v>485791</v>
      </c>
      <c r="D72" s="133">
        <f t="shared" si="19"/>
        <v>536228</v>
      </c>
      <c r="E72" s="133">
        <f t="shared" si="19"/>
        <v>-50437</v>
      </c>
      <c r="F72" s="133">
        <f t="shared" si="19"/>
        <v>756487</v>
      </c>
      <c r="G72" s="133">
        <f t="shared" si="19"/>
        <v>736587</v>
      </c>
      <c r="H72" s="133">
        <f t="shared" si="19"/>
        <v>19900</v>
      </c>
      <c r="I72" s="133">
        <f t="shared" si="19"/>
        <v>772180</v>
      </c>
      <c r="J72" s="133">
        <f t="shared" si="19"/>
        <v>812786</v>
      </c>
      <c r="K72" s="133">
        <f t="shared" si="19"/>
        <v>-40606</v>
      </c>
    </row>
    <row r="73" spans="1:53" s="3" customFormat="1" x14ac:dyDescent="0.25">
      <c r="B73" s="29" t="s">
        <v>28</v>
      </c>
      <c r="C73" s="130">
        <v>6291</v>
      </c>
      <c r="D73" s="130">
        <v>8349</v>
      </c>
      <c r="E73" s="130">
        <f t="shared" ref="E73:E76" si="20">C73-D73</f>
        <v>-2058</v>
      </c>
      <c r="F73" s="130">
        <v>8852</v>
      </c>
      <c r="G73" s="130">
        <v>10137</v>
      </c>
      <c r="H73" s="130">
        <f t="shared" ref="H73:H76" si="21">F73-G73</f>
        <v>-1285</v>
      </c>
      <c r="I73" s="130">
        <v>10944</v>
      </c>
      <c r="J73" s="130">
        <v>12812</v>
      </c>
      <c r="K73" s="130">
        <f t="shared" ref="K73:K76" si="22">I73-J73</f>
        <v>-1868</v>
      </c>
    </row>
    <row r="74" spans="1:53" s="3" customFormat="1" x14ac:dyDescent="0.25">
      <c r="B74" s="30" t="s">
        <v>29</v>
      </c>
      <c r="C74" s="131">
        <v>568</v>
      </c>
      <c r="D74" s="131">
        <v>351</v>
      </c>
      <c r="E74" s="131">
        <f t="shared" si="20"/>
        <v>217</v>
      </c>
      <c r="F74" s="131">
        <v>153</v>
      </c>
      <c r="G74" s="131">
        <v>93</v>
      </c>
      <c r="H74" s="131">
        <f t="shared" si="21"/>
        <v>60</v>
      </c>
      <c r="I74" s="131">
        <v>122</v>
      </c>
      <c r="J74" s="131">
        <v>132</v>
      </c>
      <c r="K74" s="131">
        <f t="shared" si="22"/>
        <v>-10</v>
      </c>
    </row>
    <row r="75" spans="1:53" s="3" customFormat="1" x14ac:dyDescent="0.25">
      <c r="B75" s="29" t="s">
        <v>30</v>
      </c>
      <c r="C75" s="130">
        <v>89998</v>
      </c>
      <c r="D75" s="130">
        <v>107473</v>
      </c>
      <c r="E75" s="130">
        <f t="shared" si="20"/>
        <v>-17475</v>
      </c>
      <c r="F75" s="130">
        <v>188795</v>
      </c>
      <c r="G75" s="130">
        <v>168829</v>
      </c>
      <c r="H75" s="130">
        <f t="shared" si="21"/>
        <v>19966</v>
      </c>
      <c r="I75" s="130">
        <v>182384</v>
      </c>
      <c r="J75" s="130">
        <v>172413</v>
      </c>
      <c r="K75" s="130">
        <f t="shared" si="22"/>
        <v>9971</v>
      </c>
    </row>
    <row r="76" spans="1:53" s="3" customFormat="1" x14ac:dyDescent="0.25">
      <c r="B76" s="30" t="s">
        <v>31</v>
      </c>
      <c r="C76" s="131">
        <v>388934</v>
      </c>
      <c r="D76" s="131">
        <v>420055</v>
      </c>
      <c r="E76" s="131">
        <f t="shared" si="20"/>
        <v>-31121</v>
      </c>
      <c r="F76" s="131">
        <v>558687</v>
      </c>
      <c r="G76" s="131">
        <v>557528</v>
      </c>
      <c r="H76" s="131">
        <f t="shared" si="21"/>
        <v>1159</v>
      </c>
      <c r="I76" s="131">
        <v>578730</v>
      </c>
      <c r="J76" s="131">
        <v>627429</v>
      </c>
      <c r="K76" s="131">
        <f t="shared" si="22"/>
        <v>-48699</v>
      </c>
    </row>
    <row r="77" spans="1:53" s="3" customFormat="1" x14ac:dyDescent="0.25">
      <c r="B77" s="31" t="s">
        <v>32</v>
      </c>
      <c r="C77" s="133">
        <f t="shared" ref="C77:K77" si="23">SUM(C78:C80)</f>
        <v>98341</v>
      </c>
      <c r="D77" s="133">
        <f t="shared" si="23"/>
        <v>121706</v>
      </c>
      <c r="E77" s="133">
        <f t="shared" si="23"/>
        <v>-23365</v>
      </c>
      <c r="F77" s="133">
        <f t="shared" si="23"/>
        <v>388466</v>
      </c>
      <c r="G77" s="133">
        <f t="shared" si="23"/>
        <v>516741</v>
      </c>
      <c r="H77" s="133">
        <f t="shared" si="23"/>
        <v>-128275</v>
      </c>
      <c r="I77" s="133">
        <f t="shared" si="23"/>
        <v>207711</v>
      </c>
      <c r="J77" s="133">
        <f t="shared" si="23"/>
        <v>258945</v>
      </c>
      <c r="K77" s="133">
        <f t="shared" si="23"/>
        <v>-51234</v>
      </c>
    </row>
    <row r="78" spans="1:53" s="3" customFormat="1" x14ac:dyDescent="0.25">
      <c r="B78" s="30" t="s">
        <v>33</v>
      </c>
      <c r="C78" s="131">
        <v>31456</v>
      </c>
      <c r="D78" s="131">
        <v>33119</v>
      </c>
      <c r="E78" s="131">
        <f t="shared" ref="E78:E80" si="24">C78-D78</f>
        <v>-1663</v>
      </c>
      <c r="F78" s="131">
        <v>86444</v>
      </c>
      <c r="G78" s="131">
        <v>101922</v>
      </c>
      <c r="H78" s="131">
        <f t="shared" ref="H78:H80" si="25">F78-G78</f>
        <v>-15478</v>
      </c>
      <c r="I78" s="131">
        <v>58298</v>
      </c>
      <c r="J78" s="131">
        <v>63204</v>
      </c>
      <c r="K78" s="131">
        <f t="shared" ref="K78:K80" si="26">I78-J78</f>
        <v>-4906</v>
      </c>
    </row>
    <row r="79" spans="1:53" s="3" customFormat="1" x14ac:dyDescent="0.25">
      <c r="B79" s="29" t="s">
        <v>34</v>
      </c>
      <c r="C79" s="130">
        <v>14668</v>
      </c>
      <c r="D79" s="130">
        <v>21799</v>
      </c>
      <c r="E79" s="130">
        <f t="shared" si="24"/>
        <v>-7131</v>
      </c>
      <c r="F79" s="130">
        <v>71046</v>
      </c>
      <c r="G79" s="130">
        <v>118511</v>
      </c>
      <c r="H79" s="130">
        <f t="shared" si="25"/>
        <v>-47465</v>
      </c>
      <c r="I79" s="130">
        <v>27977</v>
      </c>
      <c r="J79" s="130">
        <v>47981</v>
      </c>
      <c r="K79" s="130">
        <f t="shared" si="26"/>
        <v>-20004</v>
      </c>
    </row>
    <row r="80" spans="1:53" s="3" customFormat="1" x14ac:dyDescent="0.25">
      <c r="B80" s="30" t="s">
        <v>35</v>
      </c>
      <c r="C80" s="131">
        <v>52217</v>
      </c>
      <c r="D80" s="131">
        <v>66788</v>
      </c>
      <c r="E80" s="131">
        <f t="shared" si="24"/>
        <v>-14571</v>
      </c>
      <c r="F80" s="131">
        <v>230976</v>
      </c>
      <c r="G80" s="131">
        <v>296308</v>
      </c>
      <c r="H80" s="131">
        <f t="shared" si="25"/>
        <v>-65332</v>
      </c>
      <c r="I80" s="131">
        <v>121436</v>
      </c>
      <c r="J80" s="131">
        <v>147760</v>
      </c>
      <c r="K80" s="131">
        <f t="shared" si="26"/>
        <v>-26324</v>
      </c>
    </row>
    <row r="81" spans="2:11" s="3" customFormat="1" x14ac:dyDescent="0.25">
      <c r="B81" s="31" t="s">
        <v>36</v>
      </c>
      <c r="C81" s="133">
        <f t="shared" ref="C81:K81" si="27">SUM(C82:C85)</f>
        <v>12124</v>
      </c>
      <c r="D81" s="133">
        <f t="shared" si="27"/>
        <v>14969</v>
      </c>
      <c r="E81" s="133">
        <f t="shared" si="27"/>
        <v>-2845</v>
      </c>
      <c r="F81" s="133">
        <f t="shared" si="27"/>
        <v>26801</v>
      </c>
      <c r="G81" s="133">
        <f t="shared" si="27"/>
        <v>26051</v>
      </c>
      <c r="H81" s="133">
        <f t="shared" si="27"/>
        <v>750</v>
      </c>
      <c r="I81" s="133">
        <f t="shared" si="27"/>
        <v>25332</v>
      </c>
      <c r="J81" s="133">
        <f t="shared" si="27"/>
        <v>26750</v>
      </c>
      <c r="K81" s="133">
        <f t="shared" si="27"/>
        <v>-1418</v>
      </c>
    </row>
    <row r="82" spans="2:11" s="3" customFormat="1" x14ac:dyDescent="0.25">
      <c r="B82" s="30" t="s">
        <v>37</v>
      </c>
      <c r="C82" s="131">
        <v>4711</v>
      </c>
      <c r="D82" s="131">
        <v>5476</v>
      </c>
      <c r="E82" s="131">
        <f t="shared" ref="E82:E85" si="28">C82-D82</f>
        <v>-765</v>
      </c>
      <c r="F82" s="131">
        <v>9175</v>
      </c>
      <c r="G82" s="131">
        <v>8323</v>
      </c>
      <c r="H82" s="131">
        <f t="shared" ref="H82:H85" si="29">F82-G82</f>
        <v>852</v>
      </c>
      <c r="I82" s="131">
        <v>6647</v>
      </c>
      <c r="J82" s="131">
        <v>5822</v>
      </c>
      <c r="K82" s="131">
        <f t="shared" ref="K82:K85" si="30">I82-J82</f>
        <v>825</v>
      </c>
    </row>
    <row r="83" spans="2:11" s="3" customFormat="1" x14ac:dyDescent="0.25">
      <c r="B83" s="29" t="s">
        <v>38</v>
      </c>
      <c r="C83" s="130">
        <v>166</v>
      </c>
      <c r="D83" s="130">
        <v>315</v>
      </c>
      <c r="E83" s="130">
        <f t="shared" si="28"/>
        <v>-149</v>
      </c>
      <c r="F83" s="130">
        <v>255</v>
      </c>
      <c r="G83" s="130">
        <v>392</v>
      </c>
      <c r="H83" s="130">
        <f t="shared" si="29"/>
        <v>-137</v>
      </c>
      <c r="I83" s="130">
        <v>234</v>
      </c>
      <c r="J83" s="130">
        <v>369</v>
      </c>
      <c r="K83" s="130">
        <f t="shared" si="30"/>
        <v>-135</v>
      </c>
    </row>
    <row r="84" spans="2:11" s="3" customFormat="1" x14ac:dyDescent="0.25">
      <c r="B84" s="30" t="s">
        <v>39</v>
      </c>
      <c r="C84" s="131">
        <v>36</v>
      </c>
      <c r="D84" s="131">
        <v>24</v>
      </c>
      <c r="E84" s="131">
        <f t="shared" si="28"/>
        <v>12</v>
      </c>
      <c r="F84" s="131">
        <v>4</v>
      </c>
      <c r="G84" s="131">
        <v>0</v>
      </c>
      <c r="H84" s="131">
        <f t="shared" si="29"/>
        <v>4</v>
      </c>
      <c r="I84" s="131">
        <v>46</v>
      </c>
      <c r="J84" s="131">
        <v>17</v>
      </c>
      <c r="K84" s="131">
        <f t="shared" si="30"/>
        <v>29</v>
      </c>
    </row>
    <row r="85" spans="2:11" s="3" customFormat="1" x14ac:dyDescent="0.25">
      <c r="B85" s="29" t="s">
        <v>40</v>
      </c>
      <c r="C85" s="130">
        <v>7211</v>
      </c>
      <c r="D85" s="130">
        <v>9154</v>
      </c>
      <c r="E85" s="130">
        <f t="shared" si="28"/>
        <v>-1943</v>
      </c>
      <c r="F85" s="130">
        <v>17367</v>
      </c>
      <c r="G85" s="130">
        <v>17336</v>
      </c>
      <c r="H85" s="130">
        <f t="shared" si="29"/>
        <v>31</v>
      </c>
      <c r="I85" s="130">
        <v>18405</v>
      </c>
      <c r="J85" s="130">
        <v>20542</v>
      </c>
      <c r="K85" s="130">
        <f t="shared" si="30"/>
        <v>-2137</v>
      </c>
    </row>
    <row r="86" spans="2:11" s="3" customFormat="1" x14ac:dyDescent="0.25">
      <c r="B86" s="154" t="s">
        <v>270</v>
      </c>
      <c r="C86" s="154"/>
      <c r="D86" s="154"/>
      <c r="E86" s="154"/>
      <c r="F86" s="154"/>
      <c r="G86" s="154"/>
      <c r="H86" s="154"/>
      <c r="I86" s="154"/>
      <c r="J86" s="154"/>
      <c r="K86" s="154"/>
    </row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2:11" s="3" customFormat="1" x14ac:dyDescent="0.25"/>
    <row r="242" spans="2:11" s="3" customFormat="1" x14ac:dyDescent="0.25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25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25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25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25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25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25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25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25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25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25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25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25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25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25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25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25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25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25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25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25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25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25">
      <c r="B264"/>
      <c r="C264"/>
      <c r="D264"/>
      <c r="E264"/>
      <c r="F264"/>
      <c r="G264"/>
      <c r="H264"/>
      <c r="I264"/>
      <c r="J264"/>
      <c r="K264"/>
    </row>
  </sheetData>
  <mergeCells count="18">
    <mergeCell ref="B19:K19"/>
    <mergeCell ref="B4:B5"/>
    <mergeCell ref="I20:K20"/>
    <mergeCell ref="B20:B21"/>
    <mergeCell ref="C20:E20"/>
    <mergeCell ref="B3:K3"/>
    <mergeCell ref="C4:E4"/>
    <mergeCell ref="F4:H4"/>
    <mergeCell ref="I4:K4"/>
    <mergeCell ref="B15:K15"/>
    <mergeCell ref="B86:K86"/>
    <mergeCell ref="F20:H20"/>
    <mergeCell ref="B46:K46"/>
    <mergeCell ref="B50:K50"/>
    <mergeCell ref="B51:B52"/>
    <mergeCell ref="C51:E51"/>
    <mergeCell ref="F51:H51"/>
    <mergeCell ref="I51:K5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23"/>
  <sheetViews>
    <sheetView workbookViewId="0">
      <selection activeCell="B1" sqref="B1"/>
    </sheetView>
  </sheetViews>
  <sheetFormatPr defaultRowHeight="15" x14ac:dyDescent="0.25"/>
  <cols>
    <col min="2" max="2" width="34.5703125" customWidth="1"/>
    <col min="3" max="3" width="48.7109375" bestFit="1" customWidth="1"/>
    <col min="4" max="4" width="12.85546875" bestFit="1" customWidth="1"/>
    <col min="5" max="5" width="14.140625" bestFit="1" customWidth="1"/>
    <col min="6" max="6" width="13" customWidth="1"/>
  </cols>
  <sheetData>
    <row r="1" spans="2:6" s="3" customFormat="1" x14ac:dyDescent="0.25"/>
    <row r="2" spans="2:6" x14ac:dyDescent="0.25">
      <c r="B2" s="6"/>
      <c r="C2" s="6"/>
    </row>
    <row r="3" spans="2:6" s="3" customFormat="1" ht="30.95" customHeight="1" x14ac:dyDescent="0.25">
      <c r="B3" s="161" t="s">
        <v>290</v>
      </c>
      <c r="C3" s="161"/>
      <c r="D3" s="161"/>
      <c r="E3" s="161"/>
    </row>
    <row r="4" spans="2:6" s="3" customFormat="1" ht="18.95" customHeight="1" x14ac:dyDescent="0.25">
      <c r="B4" s="59" t="s">
        <v>0</v>
      </c>
      <c r="C4" s="94" t="s">
        <v>267</v>
      </c>
      <c r="D4" s="94" t="s">
        <v>268</v>
      </c>
      <c r="E4" s="94" t="s">
        <v>269</v>
      </c>
      <c r="F4" s="4"/>
    </row>
    <row r="5" spans="2:6" s="3" customFormat="1" x14ac:dyDescent="0.25">
      <c r="B5" s="21" t="s">
        <v>1</v>
      </c>
      <c r="C5" s="129">
        <f>SUM(C6:C9)</f>
        <v>23784</v>
      </c>
      <c r="D5" s="129">
        <f>SUM(D6:D9)</f>
        <v>17375</v>
      </c>
      <c r="E5" s="129">
        <f>SUM(E6:E9)</f>
        <v>20799</v>
      </c>
      <c r="F5" s="6"/>
    </row>
    <row r="6" spans="2:6" s="3" customFormat="1" x14ac:dyDescent="0.25">
      <c r="B6" s="22" t="s">
        <v>69</v>
      </c>
      <c r="C6" s="134">
        <v>2106</v>
      </c>
      <c r="D6" s="134">
        <v>1890</v>
      </c>
      <c r="E6" s="134">
        <v>2469</v>
      </c>
      <c r="F6" s="5"/>
    </row>
    <row r="7" spans="2:6" s="3" customFormat="1" x14ac:dyDescent="0.25">
      <c r="B7" s="23" t="s">
        <v>2</v>
      </c>
      <c r="C7" s="135">
        <v>14419</v>
      </c>
      <c r="D7" s="135">
        <v>15353</v>
      </c>
      <c r="E7" s="135">
        <v>18170</v>
      </c>
      <c r="F7" s="5"/>
    </row>
    <row r="8" spans="2:6" s="3" customFormat="1" x14ac:dyDescent="0.25">
      <c r="B8" s="22" t="s">
        <v>3</v>
      </c>
      <c r="C8" s="134">
        <v>75</v>
      </c>
      <c r="D8" s="134">
        <v>126</v>
      </c>
      <c r="E8" s="134">
        <v>150</v>
      </c>
      <c r="F8" s="5"/>
    </row>
    <row r="9" spans="2:6" s="3" customFormat="1" x14ac:dyDescent="0.25">
      <c r="B9" s="23" t="s">
        <v>291</v>
      </c>
      <c r="C9" s="135">
        <v>7184</v>
      </c>
      <c r="D9" s="135">
        <v>6</v>
      </c>
      <c r="E9" s="135">
        <v>10</v>
      </c>
      <c r="F9" s="5"/>
    </row>
    <row r="10" spans="2:6" s="3" customFormat="1" ht="45.95" customHeight="1" x14ac:dyDescent="0.25">
      <c r="B10" s="160" t="s">
        <v>292</v>
      </c>
      <c r="C10" s="160"/>
      <c r="D10" s="160"/>
      <c r="E10" s="160"/>
    </row>
    <row r="11" spans="2:6" s="3" customFormat="1" ht="15.6" customHeight="1" x14ac:dyDescent="0.25">
      <c r="B11" s="165" t="s">
        <v>70</v>
      </c>
      <c r="C11" s="166"/>
      <c r="D11" s="166"/>
      <c r="E11" s="166"/>
    </row>
    <row r="12" spans="2:6" s="3" customFormat="1" ht="15.6" customHeight="1" x14ac:dyDescent="0.25">
      <c r="B12" s="57"/>
      <c r="C12" s="57"/>
      <c r="D12" s="57"/>
      <c r="E12" s="57"/>
    </row>
    <row r="13" spans="2:6" s="3" customFormat="1" ht="15.6" customHeight="1" x14ac:dyDescent="0.25">
      <c r="B13" s="57"/>
      <c r="C13" s="57"/>
      <c r="D13" s="57"/>
      <c r="E13" s="57"/>
    </row>
    <row r="14" spans="2:6" s="3" customFormat="1" x14ac:dyDescent="0.25"/>
    <row r="15" spans="2:6" s="3" customFormat="1" ht="30.75" customHeight="1" x14ac:dyDescent="0.25">
      <c r="B15" s="167" t="s">
        <v>293</v>
      </c>
      <c r="C15" s="161"/>
      <c r="D15" s="161"/>
      <c r="E15" s="161"/>
      <c r="F15" s="168"/>
    </row>
    <row r="16" spans="2:6" s="3" customFormat="1" ht="15" customHeight="1" x14ac:dyDescent="0.25">
      <c r="B16" s="169" t="s">
        <v>144</v>
      </c>
      <c r="C16" s="157" t="s">
        <v>145</v>
      </c>
      <c r="D16" s="162" t="s">
        <v>146</v>
      </c>
      <c r="E16" s="163"/>
      <c r="F16" s="164"/>
    </row>
    <row r="17" spans="2:6" s="3" customFormat="1" x14ac:dyDescent="0.25">
      <c r="B17" s="170"/>
      <c r="C17" s="158"/>
      <c r="D17" s="94" t="s">
        <v>267</v>
      </c>
      <c r="E17" s="94" t="s">
        <v>268</v>
      </c>
      <c r="F17" s="94" t="s">
        <v>269</v>
      </c>
    </row>
    <row r="18" spans="2:6" s="3" customFormat="1" x14ac:dyDescent="0.25">
      <c r="B18" s="70" t="s">
        <v>1</v>
      </c>
      <c r="C18" s="70"/>
      <c r="D18" s="136">
        <f t="shared" ref="D18:F18" si="0">SUM(D19:D31)</f>
        <v>23784</v>
      </c>
      <c r="E18" s="136">
        <f t="shared" si="0"/>
        <v>17375</v>
      </c>
      <c r="F18" s="136">
        <f t="shared" si="0"/>
        <v>20799</v>
      </c>
    </row>
    <row r="19" spans="2:6" s="3" customFormat="1" x14ac:dyDescent="0.25">
      <c r="B19" s="71">
        <v>132</v>
      </c>
      <c r="C19" s="72" t="s">
        <v>294</v>
      </c>
      <c r="D19" s="137">
        <v>230</v>
      </c>
      <c r="E19" s="137">
        <v>214</v>
      </c>
      <c r="F19" s="137">
        <v>286</v>
      </c>
    </row>
    <row r="20" spans="2:6" s="3" customFormat="1" x14ac:dyDescent="0.25">
      <c r="B20" s="73">
        <v>166</v>
      </c>
      <c r="C20" s="74" t="s">
        <v>295</v>
      </c>
      <c r="D20" s="138">
        <v>239</v>
      </c>
      <c r="E20" s="138">
        <v>203</v>
      </c>
      <c r="F20" s="138">
        <v>229</v>
      </c>
    </row>
    <row r="21" spans="2:6" s="3" customFormat="1" x14ac:dyDescent="0.25">
      <c r="B21" s="71">
        <v>200</v>
      </c>
      <c r="C21" s="72" t="s">
        <v>296</v>
      </c>
      <c r="D21" s="137">
        <v>490</v>
      </c>
      <c r="E21" s="137">
        <v>401</v>
      </c>
      <c r="F21" s="137">
        <v>578</v>
      </c>
    </row>
    <row r="22" spans="2:6" s="3" customFormat="1" x14ac:dyDescent="0.25">
      <c r="B22" s="73">
        <v>209</v>
      </c>
      <c r="C22" s="74" t="s">
        <v>297</v>
      </c>
      <c r="D22" s="138">
        <v>1835</v>
      </c>
      <c r="E22" s="138">
        <v>2416</v>
      </c>
      <c r="F22" s="138">
        <v>3717</v>
      </c>
    </row>
    <row r="23" spans="2:6" s="3" customFormat="1" x14ac:dyDescent="0.25">
      <c r="B23" s="71">
        <v>273</v>
      </c>
      <c r="C23" s="72" t="s">
        <v>298</v>
      </c>
      <c r="D23" s="137">
        <v>10172</v>
      </c>
      <c r="E23" s="137">
        <v>10749</v>
      </c>
      <c r="F23" s="137">
        <v>11014</v>
      </c>
    </row>
    <row r="24" spans="2:6" s="3" customFormat="1" x14ac:dyDescent="0.25">
      <c r="B24" s="73">
        <v>274</v>
      </c>
      <c r="C24" s="74" t="s">
        <v>299</v>
      </c>
      <c r="D24" s="138">
        <v>125</v>
      </c>
      <c r="E24" s="138">
        <v>140</v>
      </c>
      <c r="F24" s="138">
        <v>193</v>
      </c>
    </row>
    <row r="25" spans="2:6" s="3" customFormat="1" x14ac:dyDescent="0.25">
      <c r="B25" s="71">
        <v>278</v>
      </c>
      <c r="C25" s="72" t="s">
        <v>300</v>
      </c>
      <c r="D25" s="137">
        <v>201</v>
      </c>
      <c r="E25" s="137">
        <v>68</v>
      </c>
      <c r="F25" s="137">
        <v>71</v>
      </c>
    </row>
    <row r="26" spans="2:6" s="3" customFormat="1" x14ac:dyDescent="0.25">
      <c r="B26" s="73">
        <v>279</v>
      </c>
      <c r="C26" s="74" t="s">
        <v>301</v>
      </c>
      <c r="D26" s="138">
        <v>487</v>
      </c>
      <c r="E26" s="138">
        <v>372</v>
      </c>
      <c r="F26" s="138">
        <v>431</v>
      </c>
    </row>
    <row r="27" spans="2:6" s="3" customFormat="1" x14ac:dyDescent="0.25">
      <c r="B27" s="71">
        <v>280</v>
      </c>
      <c r="C27" s="72" t="s">
        <v>302</v>
      </c>
      <c r="D27" s="137">
        <v>488</v>
      </c>
      <c r="E27" s="137">
        <v>435</v>
      </c>
      <c r="F27" s="137">
        <v>1205</v>
      </c>
    </row>
    <row r="28" spans="2:6" s="3" customFormat="1" x14ac:dyDescent="0.25">
      <c r="B28" s="73">
        <v>284</v>
      </c>
      <c r="C28" s="74" t="s">
        <v>303</v>
      </c>
      <c r="D28" s="138">
        <v>49</v>
      </c>
      <c r="E28" s="138">
        <v>85</v>
      </c>
      <c r="F28" s="138">
        <v>100</v>
      </c>
    </row>
    <row r="29" spans="2:6" s="3" customFormat="1" x14ac:dyDescent="0.25">
      <c r="B29" s="71">
        <v>286</v>
      </c>
      <c r="C29" s="72" t="s">
        <v>304</v>
      </c>
      <c r="D29" s="137">
        <v>1231</v>
      </c>
      <c r="E29" s="137">
        <v>1136</v>
      </c>
      <c r="F29" s="137">
        <v>1368</v>
      </c>
    </row>
    <row r="30" spans="2:6" s="3" customFormat="1" x14ac:dyDescent="0.25">
      <c r="B30" s="73">
        <v>312</v>
      </c>
      <c r="C30" s="74" t="s">
        <v>305</v>
      </c>
      <c r="D30" s="138">
        <v>12</v>
      </c>
      <c r="E30" s="138">
        <v>6</v>
      </c>
      <c r="F30" s="138">
        <v>4</v>
      </c>
    </row>
    <row r="31" spans="2:6" s="3" customFormat="1" x14ac:dyDescent="0.25">
      <c r="B31" s="71" t="s">
        <v>306</v>
      </c>
      <c r="C31" s="72"/>
      <c r="D31" s="137">
        <v>8225</v>
      </c>
      <c r="E31" s="137">
        <v>1150</v>
      </c>
      <c r="F31" s="137">
        <v>1603</v>
      </c>
    </row>
    <row r="32" spans="2:6" s="3" customFormat="1" ht="26.25" customHeight="1" x14ac:dyDescent="0.25">
      <c r="B32" s="160" t="s">
        <v>307</v>
      </c>
      <c r="C32" s="160"/>
      <c r="D32" s="160"/>
      <c r="E32" s="160"/>
      <c r="F32" s="160"/>
    </row>
    <row r="33" spans="2:11" s="3" customFormat="1" x14ac:dyDescent="0.25">
      <c r="B33" s="57"/>
      <c r="C33" s="57"/>
      <c r="D33" s="57"/>
      <c r="E33" s="57"/>
      <c r="F33" s="57"/>
    </row>
    <row r="34" spans="2:11" s="3" customFormat="1" x14ac:dyDescent="0.25">
      <c r="B34" s="57"/>
      <c r="C34" s="57"/>
      <c r="D34" s="57"/>
      <c r="E34" s="57"/>
      <c r="F34" s="57"/>
    </row>
    <row r="35" spans="2:11" s="3" customFormat="1" x14ac:dyDescent="0.25">
      <c r="B35" s="57"/>
      <c r="C35" s="57"/>
      <c r="D35" s="57"/>
      <c r="E35" s="57"/>
      <c r="F35" s="57"/>
    </row>
    <row r="36" spans="2:11" s="3" customFormat="1" ht="29.45" customHeight="1" x14ac:dyDescent="0.25">
      <c r="B36" s="161" t="s">
        <v>308</v>
      </c>
      <c r="C36" s="161"/>
      <c r="D36" s="161"/>
      <c r="E36" s="161"/>
      <c r="F36" s="161"/>
      <c r="G36" s="161"/>
      <c r="H36" s="161"/>
      <c r="I36" s="161"/>
      <c r="J36" s="161"/>
      <c r="K36" s="161"/>
    </row>
    <row r="37" spans="2:11" s="3" customFormat="1" x14ac:dyDescent="0.25">
      <c r="B37" s="159" t="s">
        <v>6</v>
      </c>
      <c r="C37" s="155" t="s">
        <v>267</v>
      </c>
      <c r="D37" s="151"/>
      <c r="E37" s="152"/>
      <c r="F37" s="155" t="s">
        <v>268</v>
      </c>
      <c r="G37" s="151"/>
      <c r="H37" s="152"/>
      <c r="I37" s="155" t="s">
        <v>269</v>
      </c>
      <c r="J37" s="151"/>
      <c r="K37" s="152"/>
    </row>
    <row r="38" spans="2:11" s="3" customFormat="1" x14ac:dyDescent="0.25">
      <c r="B38" s="159"/>
      <c r="C38" s="20" t="s">
        <v>1</v>
      </c>
      <c r="D38" s="34" t="s">
        <v>4</v>
      </c>
      <c r="E38" s="34" t="s">
        <v>5</v>
      </c>
      <c r="F38" s="20" t="s">
        <v>1</v>
      </c>
      <c r="G38" s="34" t="s">
        <v>4</v>
      </c>
      <c r="H38" s="34" t="s">
        <v>5</v>
      </c>
      <c r="I38" s="20" t="s">
        <v>1</v>
      </c>
      <c r="J38" s="34" t="s">
        <v>4</v>
      </c>
      <c r="K38" s="34" t="s">
        <v>5</v>
      </c>
    </row>
    <row r="39" spans="2:11" s="3" customFormat="1" x14ac:dyDescent="0.25">
      <c r="B39" s="21" t="s">
        <v>1</v>
      </c>
      <c r="C39" s="129">
        <f>SUM(C40:C51)</f>
        <v>23780</v>
      </c>
      <c r="D39" s="129">
        <f t="shared" ref="D39:K39" si="1">SUM(D40:D51)</f>
        <v>12881</v>
      </c>
      <c r="E39" s="129">
        <f t="shared" si="1"/>
        <v>10899</v>
      </c>
      <c r="F39" s="129">
        <f t="shared" si="1"/>
        <v>17372</v>
      </c>
      <c r="G39" s="129">
        <f t="shared" si="1"/>
        <v>9537</v>
      </c>
      <c r="H39" s="129">
        <f t="shared" si="1"/>
        <v>7835</v>
      </c>
      <c r="I39" s="129">
        <f t="shared" si="1"/>
        <v>20793</v>
      </c>
      <c r="J39" s="129">
        <f t="shared" si="1"/>
        <v>11134</v>
      </c>
      <c r="K39" s="129">
        <f t="shared" si="1"/>
        <v>9659</v>
      </c>
    </row>
    <row r="40" spans="2:11" s="3" customFormat="1" x14ac:dyDescent="0.25">
      <c r="B40" s="25" t="s">
        <v>220</v>
      </c>
      <c r="C40" s="139">
        <f t="shared" ref="C40:C51" si="2">D40+E40</f>
        <v>111</v>
      </c>
      <c r="D40" s="139">
        <v>68</v>
      </c>
      <c r="E40" s="139">
        <v>43</v>
      </c>
      <c r="F40" s="139">
        <f t="shared" ref="F40:F51" si="3">G40+H40</f>
        <v>160</v>
      </c>
      <c r="G40" s="139">
        <v>89</v>
      </c>
      <c r="H40" s="139">
        <v>71</v>
      </c>
      <c r="I40" s="139">
        <f>J40+K40</f>
        <v>292</v>
      </c>
      <c r="J40" s="139">
        <v>165</v>
      </c>
      <c r="K40" s="139">
        <v>127</v>
      </c>
    </row>
    <row r="41" spans="2:11" s="3" customFormat="1" x14ac:dyDescent="0.25">
      <c r="B41" s="24" t="s">
        <v>273</v>
      </c>
      <c r="C41" s="140">
        <f t="shared" si="2"/>
        <v>606</v>
      </c>
      <c r="D41" s="140">
        <v>324</v>
      </c>
      <c r="E41" s="140">
        <v>282</v>
      </c>
      <c r="F41" s="140">
        <f t="shared" si="3"/>
        <v>513</v>
      </c>
      <c r="G41" s="140">
        <v>284</v>
      </c>
      <c r="H41" s="140">
        <v>229</v>
      </c>
      <c r="I41" s="140">
        <f t="shared" ref="I41:I51" si="4">J41+K41</f>
        <v>792</v>
      </c>
      <c r="J41" s="140">
        <v>423</v>
      </c>
      <c r="K41" s="140">
        <v>369</v>
      </c>
    </row>
    <row r="42" spans="2:11" s="3" customFormat="1" x14ac:dyDescent="0.25">
      <c r="B42" s="25" t="s">
        <v>274</v>
      </c>
      <c r="C42" s="139">
        <f t="shared" si="2"/>
        <v>519</v>
      </c>
      <c r="D42" s="139">
        <v>276</v>
      </c>
      <c r="E42" s="139">
        <v>243</v>
      </c>
      <c r="F42" s="139">
        <f t="shared" si="3"/>
        <v>1017</v>
      </c>
      <c r="G42" s="139">
        <v>490</v>
      </c>
      <c r="H42" s="139">
        <v>527</v>
      </c>
      <c r="I42" s="139">
        <f t="shared" si="4"/>
        <v>1466</v>
      </c>
      <c r="J42" s="139">
        <v>695</v>
      </c>
      <c r="K42" s="139">
        <v>771</v>
      </c>
    </row>
    <row r="43" spans="2:11" s="3" customFormat="1" x14ac:dyDescent="0.25">
      <c r="B43" s="24" t="s">
        <v>215</v>
      </c>
      <c r="C43" s="140">
        <f t="shared" si="2"/>
        <v>729</v>
      </c>
      <c r="D43" s="140">
        <v>461</v>
      </c>
      <c r="E43" s="140">
        <v>268</v>
      </c>
      <c r="F43" s="140">
        <f t="shared" si="3"/>
        <v>626</v>
      </c>
      <c r="G43" s="140">
        <v>386</v>
      </c>
      <c r="H43" s="140">
        <v>240</v>
      </c>
      <c r="I43" s="140">
        <f t="shared" si="4"/>
        <v>981</v>
      </c>
      <c r="J43" s="140">
        <v>587</v>
      </c>
      <c r="K43" s="140">
        <v>394</v>
      </c>
    </row>
    <row r="44" spans="2:11" s="3" customFormat="1" x14ac:dyDescent="0.25">
      <c r="B44" s="25" t="s">
        <v>278</v>
      </c>
      <c r="C44" s="139">
        <f t="shared" si="2"/>
        <v>178</v>
      </c>
      <c r="D44" s="139">
        <v>122</v>
      </c>
      <c r="E44" s="139">
        <v>56</v>
      </c>
      <c r="F44" s="139">
        <f t="shared" si="3"/>
        <v>208</v>
      </c>
      <c r="G44" s="139">
        <v>143</v>
      </c>
      <c r="H44" s="139">
        <v>65</v>
      </c>
      <c r="I44" s="139">
        <f t="shared" si="4"/>
        <v>258</v>
      </c>
      <c r="J44" s="139">
        <v>168</v>
      </c>
      <c r="K44" s="139">
        <v>90</v>
      </c>
    </row>
    <row r="45" spans="2:11" s="3" customFormat="1" x14ac:dyDescent="0.25">
      <c r="B45" s="24" t="s">
        <v>309</v>
      </c>
      <c r="C45" s="140">
        <f t="shared" si="2"/>
        <v>754</v>
      </c>
      <c r="D45" s="140">
        <v>425</v>
      </c>
      <c r="E45" s="140">
        <v>329</v>
      </c>
      <c r="F45" s="140">
        <f t="shared" si="3"/>
        <v>600</v>
      </c>
      <c r="G45" s="140">
        <v>283</v>
      </c>
      <c r="H45" s="140">
        <v>317</v>
      </c>
      <c r="I45" s="140">
        <f t="shared" si="4"/>
        <v>696</v>
      </c>
      <c r="J45" s="140">
        <v>304</v>
      </c>
      <c r="K45" s="140">
        <v>392</v>
      </c>
    </row>
    <row r="46" spans="2:11" s="3" customFormat="1" x14ac:dyDescent="0.25">
      <c r="B46" s="25" t="s">
        <v>283</v>
      </c>
      <c r="C46" s="139">
        <f t="shared" si="2"/>
        <v>460</v>
      </c>
      <c r="D46" s="139">
        <v>243</v>
      </c>
      <c r="E46" s="139">
        <v>217</v>
      </c>
      <c r="F46" s="139">
        <f t="shared" si="3"/>
        <v>454</v>
      </c>
      <c r="G46" s="139">
        <v>236</v>
      </c>
      <c r="H46" s="139">
        <v>218</v>
      </c>
      <c r="I46" s="139">
        <f t="shared" si="4"/>
        <v>779</v>
      </c>
      <c r="J46" s="139">
        <v>364</v>
      </c>
      <c r="K46" s="139">
        <v>415</v>
      </c>
    </row>
    <row r="47" spans="2:11" s="3" customFormat="1" x14ac:dyDescent="0.25">
      <c r="B47" s="24" t="s">
        <v>284</v>
      </c>
      <c r="C47" s="140">
        <f t="shared" si="2"/>
        <v>271</v>
      </c>
      <c r="D47" s="140">
        <v>160</v>
      </c>
      <c r="E47" s="140">
        <v>111</v>
      </c>
      <c r="F47" s="140">
        <f t="shared" si="3"/>
        <v>263</v>
      </c>
      <c r="G47" s="140">
        <v>154</v>
      </c>
      <c r="H47" s="140">
        <v>109</v>
      </c>
      <c r="I47" s="140">
        <f t="shared" si="4"/>
        <v>507</v>
      </c>
      <c r="J47" s="140">
        <v>268</v>
      </c>
      <c r="K47" s="140">
        <v>239</v>
      </c>
    </row>
    <row r="48" spans="2:11" s="3" customFormat="1" x14ac:dyDescent="0.25">
      <c r="B48" s="25" t="s">
        <v>221</v>
      </c>
      <c r="C48" s="139">
        <f t="shared" si="2"/>
        <v>44</v>
      </c>
      <c r="D48" s="139">
        <v>20</v>
      </c>
      <c r="E48" s="139">
        <v>24</v>
      </c>
      <c r="F48" s="139">
        <f t="shared" si="3"/>
        <v>26</v>
      </c>
      <c r="G48" s="139">
        <v>10</v>
      </c>
      <c r="H48" s="139">
        <v>16</v>
      </c>
      <c r="I48" s="139">
        <f t="shared" si="4"/>
        <v>26</v>
      </c>
      <c r="J48" s="139">
        <v>11</v>
      </c>
      <c r="K48" s="139">
        <v>15</v>
      </c>
    </row>
    <row r="49" spans="2:11" s="3" customFormat="1" x14ac:dyDescent="0.25">
      <c r="B49" s="24" t="s">
        <v>287</v>
      </c>
      <c r="C49" s="140">
        <f t="shared" si="2"/>
        <v>181</v>
      </c>
      <c r="D49" s="140">
        <v>104</v>
      </c>
      <c r="E49" s="140">
        <v>77</v>
      </c>
      <c r="F49" s="140">
        <f t="shared" si="3"/>
        <v>232</v>
      </c>
      <c r="G49" s="140">
        <v>140</v>
      </c>
      <c r="H49" s="140">
        <v>92</v>
      </c>
      <c r="I49" s="140">
        <f t="shared" si="4"/>
        <v>301</v>
      </c>
      <c r="J49" s="140">
        <v>161</v>
      </c>
      <c r="K49" s="140">
        <v>140</v>
      </c>
    </row>
    <row r="50" spans="2:11" s="3" customFormat="1" x14ac:dyDescent="0.25">
      <c r="B50" s="23" t="s">
        <v>210</v>
      </c>
      <c r="C50" s="141">
        <f t="shared" si="2"/>
        <v>16027</v>
      </c>
      <c r="D50" s="141">
        <v>8166</v>
      </c>
      <c r="E50" s="141">
        <v>7861</v>
      </c>
      <c r="F50" s="141">
        <f t="shared" si="3"/>
        <v>10878</v>
      </c>
      <c r="G50" s="141">
        <v>5809</v>
      </c>
      <c r="H50" s="141">
        <v>5069</v>
      </c>
      <c r="I50" s="141">
        <f t="shared" si="4"/>
        <v>11215</v>
      </c>
      <c r="J50" s="141">
        <v>5885</v>
      </c>
      <c r="K50" s="141">
        <v>5330</v>
      </c>
    </row>
    <row r="51" spans="2:11" s="3" customFormat="1" ht="15" customHeight="1" x14ac:dyDescent="0.25">
      <c r="B51" s="24" t="s">
        <v>8</v>
      </c>
      <c r="C51" s="140">
        <f t="shared" si="2"/>
        <v>3900</v>
      </c>
      <c r="D51" s="140">
        <v>2512</v>
      </c>
      <c r="E51" s="140">
        <v>1388</v>
      </c>
      <c r="F51" s="140">
        <f t="shared" si="3"/>
        <v>2395</v>
      </c>
      <c r="G51" s="140">
        <v>1513</v>
      </c>
      <c r="H51" s="140">
        <v>882</v>
      </c>
      <c r="I51" s="140">
        <f t="shared" si="4"/>
        <v>3480</v>
      </c>
      <c r="J51" s="140">
        <v>2103</v>
      </c>
      <c r="K51" s="140">
        <v>1377</v>
      </c>
    </row>
    <row r="52" spans="2:11" s="3" customFormat="1" x14ac:dyDescent="0.25">
      <c r="B52" s="160" t="s">
        <v>307</v>
      </c>
      <c r="C52" s="160"/>
      <c r="D52" s="160"/>
      <c r="E52" s="160"/>
      <c r="F52" s="160"/>
      <c r="G52" s="160"/>
      <c r="H52" s="160"/>
      <c r="I52" s="160"/>
      <c r="J52" s="160"/>
      <c r="K52" s="160"/>
    </row>
    <row r="53" spans="2:11" s="3" customFormat="1" x14ac:dyDescent="0.25">
      <c r="D53"/>
      <c r="E53"/>
      <c r="F53"/>
      <c r="G53"/>
    </row>
    <row r="54" spans="2:11" s="3" customFormat="1" x14ac:dyDescent="0.25">
      <c r="D54" s="5"/>
      <c r="E54" s="5"/>
      <c r="F54" s="5"/>
    </row>
    <row r="55" spans="2:11" s="3" customFormat="1" ht="28.5" customHeight="1" x14ac:dyDescent="0.25">
      <c r="B55" s="2"/>
      <c r="C55" s="2"/>
      <c r="D55" s="2"/>
      <c r="E55" s="2"/>
      <c r="F55" s="2"/>
    </row>
    <row r="56" spans="2:11" s="3" customFormat="1" ht="15.75" x14ac:dyDescent="0.25">
      <c r="B56" s="161" t="s">
        <v>310</v>
      </c>
      <c r="C56" s="161"/>
      <c r="D56" s="161"/>
      <c r="E56" s="161"/>
      <c r="F56" s="2"/>
    </row>
    <row r="57" spans="2:11" s="3" customFormat="1" x14ac:dyDescent="0.25">
      <c r="B57" s="59" t="s">
        <v>81</v>
      </c>
      <c r="C57" s="94" t="s">
        <v>267</v>
      </c>
      <c r="D57" s="94" t="s">
        <v>268</v>
      </c>
      <c r="E57" s="94" t="s">
        <v>269</v>
      </c>
      <c r="F57" s="2"/>
    </row>
    <row r="58" spans="2:11" s="3" customFormat="1" x14ac:dyDescent="0.25">
      <c r="B58" s="21" t="s">
        <v>1</v>
      </c>
      <c r="C58" s="129">
        <f>SUM(C59:C64)</f>
        <v>23784</v>
      </c>
      <c r="D58" s="129">
        <f t="shared" ref="D58:E58" si="5">SUM(D59:D64)</f>
        <v>17375</v>
      </c>
      <c r="E58" s="129">
        <f t="shared" si="5"/>
        <v>20799</v>
      </c>
    </row>
    <row r="59" spans="2:11" s="3" customFormat="1" x14ac:dyDescent="0.25">
      <c r="B59" s="25" t="s">
        <v>41</v>
      </c>
      <c r="C59" s="135">
        <v>5003</v>
      </c>
      <c r="D59" s="135">
        <v>3780</v>
      </c>
      <c r="E59" s="135">
        <v>4227</v>
      </c>
    </row>
    <row r="60" spans="2:11" s="3" customFormat="1" x14ac:dyDescent="0.25">
      <c r="B60" s="24" t="s">
        <v>42</v>
      </c>
      <c r="C60" s="134">
        <v>4883</v>
      </c>
      <c r="D60" s="134">
        <v>4400</v>
      </c>
      <c r="E60" s="134">
        <v>5465</v>
      </c>
      <c r="F60" s="2"/>
    </row>
    <row r="61" spans="2:11" s="3" customFormat="1" x14ac:dyDescent="0.25">
      <c r="B61" s="25" t="s">
        <v>43</v>
      </c>
      <c r="C61" s="135">
        <v>6437</v>
      </c>
      <c r="D61" s="135">
        <v>5389</v>
      </c>
      <c r="E61" s="135">
        <v>6561</v>
      </c>
      <c r="F61" s="2"/>
    </row>
    <row r="62" spans="2:11" s="3" customFormat="1" x14ac:dyDescent="0.25">
      <c r="B62" s="24" t="s">
        <v>44</v>
      </c>
      <c r="C62" s="134">
        <v>3835</v>
      </c>
      <c r="D62" s="134">
        <v>3204</v>
      </c>
      <c r="E62" s="134">
        <v>3827</v>
      </c>
      <c r="F62" s="2"/>
    </row>
    <row r="63" spans="2:11" s="3" customFormat="1" ht="28.5" customHeight="1" x14ac:dyDescent="0.25">
      <c r="B63" s="25" t="s">
        <v>45</v>
      </c>
      <c r="C63" s="135">
        <v>507</v>
      </c>
      <c r="D63" s="135">
        <v>480</v>
      </c>
      <c r="E63" s="135">
        <v>584</v>
      </c>
      <c r="F63" s="2"/>
    </row>
    <row r="64" spans="2:11" s="3" customFormat="1" x14ac:dyDescent="0.25">
      <c r="B64" s="24" t="s">
        <v>311</v>
      </c>
      <c r="C64" s="134">
        <v>3119</v>
      </c>
      <c r="D64" s="134">
        <v>122</v>
      </c>
      <c r="E64" s="134">
        <v>135</v>
      </c>
      <c r="F64" s="2"/>
    </row>
    <row r="65" spans="2:6" s="3" customFormat="1" x14ac:dyDescent="0.25">
      <c r="B65" s="160" t="s">
        <v>307</v>
      </c>
      <c r="C65" s="160"/>
      <c r="D65" s="160"/>
      <c r="E65" s="160"/>
      <c r="F65" s="2"/>
    </row>
    <row r="66" spans="2:6" s="3" customFormat="1" x14ac:dyDescent="0.25">
      <c r="B66" s="57"/>
      <c r="C66" s="57"/>
      <c r="D66" s="57"/>
      <c r="E66" s="57"/>
      <c r="F66" s="2"/>
    </row>
    <row r="67" spans="2:6" s="3" customFormat="1" ht="47.1" customHeight="1" x14ac:dyDescent="0.25">
      <c r="B67" s="57"/>
      <c r="C67" s="57"/>
      <c r="D67" s="57"/>
      <c r="E67" s="57"/>
      <c r="F67" s="2"/>
    </row>
    <row r="68" spans="2:6" s="3" customFormat="1" ht="27.95" customHeight="1" x14ac:dyDescent="0.25">
      <c r="B68" s="2"/>
      <c r="C68" s="2"/>
      <c r="D68" s="2"/>
      <c r="E68" s="2"/>
      <c r="F68" s="2"/>
    </row>
    <row r="69" spans="2:6" s="3" customFormat="1" ht="15.75" x14ac:dyDescent="0.25">
      <c r="B69" s="161" t="s">
        <v>312</v>
      </c>
      <c r="C69" s="161"/>
      <c r="D69" s="161"/>
      <c r="E69" s="161"/>
    </row>
    <row r="70" spans="2:6" s="3" customFormat="1" ht="30" x14ac:dyDescent="0.25">
      <c r="B70" s="59" t="s">
        <v>80</v>
      </c>
      <c r="C70" s="94" t="s">
        <v>267</v>
      </c>
      <c r="D70" s="94" t="s">
        <v>268</v>
      </c>
      <c r="E70" s="94" t="s">
        <v>269</v>
      </c>
      <c r="F70" s="4"/>
    </row>
    <row r="71" spans="2:6" s="3" customFormat="1" x14ac:dyDescent="0.25">
      <c r="B71" s="21" t="s">
        <v>47</v>
      </c>
      <c r="C71" s="129">
        <f t="shared" ref="C71" si="6">C72+C80+C90+C95+C99+C104</f>
        <v>23784</v>
      </c>
      <c r="D71" s="129">
        <f>D72+D80+D90+D95+D99+D104</f>
        <v>17375</v>
      </c>
      <c r="E71" s="129">
        <f>E72+E80+E90+E95+E99+E104</f>
        <v>20799</v>
      </c>
      <c r="F71" s="6"/>
    </row>
    <row r="72" spans="2:6" s="3" customFormat="1" x14ac:dyDescent="0.25">
      <c r="B72" s="33" t="s">
        <v>9</v>
      </c>
      <c r="C72" s="142">
        <f t="shared" ref="C72" si="7">SUM(C73:C79)</f>
        <v>10780</v>
      </c>
      <c r="D72" s="142">
        <f>SUM(D73:D79)</f>
        <v>5667</v>
      </c>
      <c r="E72" s="142">
        <f>SUM(E73:E79)</f>
        <v>6066</v>
      </c>
      <c r="F72" s="5"/>
    </row>
    <row r="73" spans="2:6" s="3" customFormat="1" x14ac:dyDescent="0.25">
      <c r="B73" s="24" t="s">
        <v>10</v>
      </c>
      <c r="C73" s="134">
        <v>242</v>
      </c>
      <c r="D73" s="134">
        <v>162</v>
      </c>
      <c r="E73" s="134">
        <v>227</v>
      </c>
      <c r="F73" s="5"/>
    </row>
    <row r="74" spans="2:6" s="3" customFormat="1" x14ac:dyDescent="0.25">
      <c r="B74" s="25" t="s">
        <v>11</v>
      </c>
      <c r="C74" s="135">
        <v>65</v>
      </c>
      <c r="D74" s="135">
        <v>45</v>
      </c>
      <c r="E74" s="135">
        <v>76</v>
      </c>
      <c r="F74" s="5"/>
    </row>
    <row r="75" spans="2:6" s="3" customFormat="1" x14ac:dyDescent="0.25">
      <c r="B75" s="24" t="s">
        <v>12</v>
      </c>
      <c r="C75" s="134">
        <v>2727</v>
      </c>
      <c r="D75" s="134">
        <v>1500</v>
      </c>
      <c r="E75" s="134">
        <v>1667</v>
      </c>
      <c r="F75" s="5"/>
    </row>
    <row r="76" spans="2:6" s="3" customFormat="1" x14ac:dyDescent="0.25">
      <c r="B76" s="25" t="s">
        <v>13</v>
      </c>
      <c r="C76" s="135">
        <v>7515</v>
      </c>
      <c r="D76" s="135">
        <v>3833</v>
      </c>
      <c r="E76" s="135">
        <v>3916</v>
      </c>
      <c r="F76" s="5"/>
    </row>
    <row r="77" spans="2:6" s="3" customFormat="1" x14ac:dyDescent="0.25">
      <c r="B77" s="24" t="s">
        <v>14</v>
      </c>
      <c r="C77" s="134">
        <v>207</v>
      </c>
      <c r="D77" s="134">
        <v>85</v>
      </c>
      <c r="E77" s="134">
        <v>142</v>
      </c>
      <c r="F77" s="5"/>
    </row>
    <row r="78" spans="2:6" s="3" customFormat="1" x14ac:dyDescent="0.25">
      <c r="B78" s="25" t="s">
        <v>15</v>
      </c>
      <c r="C78" s="135">
        <v>9</v>
      </c>
      <c r="D78" s="135">
        <v>21</v>
      </c>
      <c r="E78" s="135">
        <v>24</v>
      </c>
      <c r="F78" s="5"/>
    </row>
    <row r="79" spans="2:6" s="3" customFormat="1" x14ac:dyDescent="0.25">
      <c r="B79" s="24" t="s">
        <v>16</v>
      </c>
      <c r="C79" s="134">
        <v>15</v>
      </c>
      <c r="D79" s="134">
        <v>21</v>
      </c>
      <c r="E79" s="134">
        <v>14</v>
      </c>
      <c r="F79" s="5"/>
    </row>
    <row r="80" spans="2:6" s="3" customFormat="1" x14ac:dyDescent="0.25">
      <c r="B80" s="33" t="s">
        <v>17</v>
      </c>
      <c r="C80" s="142">
        <f t="shared" ref="C80:E80" si="8">SUM(C81:C89)</f>
        <v>955</v>
      </c>
      <c r="D80" s="142">
        <f t="shared" si="8"/>
        <v>598</v>
      </c>
      <c r="E80" s="142">
        <f t="shared" si="8"/>
        <v>1088</v>
      </c>
      <c r="F80" s="5"/>
    </row>
    <row r="81" spans="2:6" s="3" customFormat="1" x14ac:dyDescent="0.25">
      <c r="B81" s="24" t="s">
        <v>18</v>
      </c>
      <c r="C81" s="134">
        <v>52</v>
      </c>
      <c r="D81" s="134">
        <v>18</v>
      </c>
      <c r="E81" s="134">
        <v>57</v>
      </c>
      <c r="F81" s="5"/>
    </row>
    <row r="82" spans="2:6" s="3" customFormat="1" x14ac:dyDescent="0.25">
      <c r="B82" s="25" t="s">
        <v>19</v>
      </c>
      <c r="C82" s="135">
        <v>27</v>
      </c>
      <c r="D82" s="135">
        <v>15</v>
      </c>
      <c r="E82" s="135">
        <v>24</v>
      </c>
      <c r="F82" s="5"/>
    </row>
    <row r="83" spans="2:6" s="3" customFormat="1" x14ac:dyDescent="0.25">
      <c r="B83" s="24" t="s">
        <v>20</v>
      </c>
      <c r="C83" s="134">
        <v>135</v>
      </c>
      <c r="D83" s="134">
        <v>75</v>
      </c>
      <c r="E83" s="134">
        <v>295</v>
      </c>
      <c r="F83" s="5"/>
    </row>
    <row r="84" spans="2:6" s="3" customFormat="1" x14ac:dyDescent="0.25">
      <c r="B84" s="25" t="s">
        <v>21</v>
      </c>
      <c r="C84" s="135">
        <v>105</v>
      </c>
      <c r="D84" s="135">
        <v>57</v>
      </c>
      <c r="E84" s="135">
        <v>99</v>
      </c>
      <c r="F84" s="5"/>
    </row>
    <row r="85" spans="2:6" s="3" customFormat="1" x14ac:dyDescent="0.25">
      <c r="B85" s="24" t="s">
        <v>22</v>
      </c>
      <c r="C85" s="134">
        <v>129</v>
      </c>
      <c r="D85" s="134">
        <v>62</v>
      </c>
      <c r="E85" s="134">
        <v>64</v>
      </c>
      <c r="F85" s="5"/>
    </row>
    <row r="86" spans="2:6" s="3" customFormat="1" x14ac:dyDescent="0.25">
      <c r="B86" s="25" t="s">
        <v>23</v>
      </c>
      <c r="C86" s="135">
        <v>168</v>
      </c>
      <c r="D86" s="135">
        <v>115</v>
      </c>
      <c r="E86" s="135">
        <v>159</v>
      </c>
      <c r="F86" s="5"/>
    </row>
    <row r="87" spans="2:6" s="3" customFormat="1" x14ac:dyDescent="0.25">
      <c r="B87" s="24" t="s">
        <v>24</v>
      </c>
      <c r="C87" s="134">
        <v>49</v>
      </c>
      <c r="D87" s="134">
        <v>21</v>
      </c>
      <c r="E87" s="134">
        <v>27</v>
      </c>
      <c r="F87" s="5"/>
    </row>
    <row r="88" spans="2:6" s="3" customFormat="1" x14ac:dyDescent="0.25">
      <c r="B88" s="25" t="s">
        <v>25</v>
      </c>
      <c r="C88" s="135">
        <v>41</v>
      </c>
      <c r="D88" s="135">
        <v>14</v>
      </c>
      <c r="E88" s="135">
        <v>22</v>
      </c>
      <c r="F88" s="5"/>
    </row>
    <row r="89" spans="2:6" s="3" customFormat="1" x14ac:dyDescent="0.25">
      <c r="B89" s="24" t="s">
        <v>26</v>
      </c>
      <c r="C89" s="134">
        <v>249</v>
      </c>
      <c r="D89" s="134">
        <v>221</v>
      </c>
      <c r="E89" s="134">
        <v>341</v>
      </c>
      <c r="F89" s="5"/>
    </row>
    <row r="90" spans="2:6" s="3" customFormat="1" x14ac:dyDescent="0.25">
      <c r="B90" s="33" t="s">
        <v>27</v>
      </c>
      <c r="C90" s="143">
        <f t="shared" ref="C90:E90" si="9">SUM(C91:C94)</f>
        <v>5261</v>
      </c>
      <c r="D90" s="143">
        <f t="shared" si="9"/>
        <v>4466</v>
      </c>
      <c r="E90" s="143">
        <f t="shared" si="9"/>
        <v>6126</v>
      </c>
      <c r="F90" s="5"/>
    </row>
    <row r="91" spans="2:6" s="3" customFormat="1" x14ac:dyDescent="0.25">
      <c r="B91" s="24" t="s">
        <v>28</v>
      </c>
      <c r="C91" s="134">
        <v>682</v>
      </c>
      <c r="D91" s="134">
        <v>468</v>
      </c>
      <c r="E91" s="134">
        <v>625</v>
      </c>
      <c r="F91" s="5"/>
    </row>
    <row r="92" spans="2:6" s="3" customFormat="1" x14ac:dyDescent="0.25">
      <c r="B92" s="25" t="s">
        <v>29</v>
      </c>
      <c r="C92" s="135">
        <v>76</v>
      </c>
      <c r="D92" s="135">
        <v>79</v>
      </c>
      <c r="E92" s="135">
        <v>126</v>
      </c>
      <c r="F92" s="5"/>
    </row>
    <row r="93" spans="2:6" s="3" customFormat="1" x14ac:dyDescent="0.25">
      <c r="B93" s="24" t="s">
        <v>30</v>
      </c>
      <c r="C93" s="134">
        <v>812</v>
      </c>
      <c r="D93" s="134">
        <v>565</v>
      </c>
      <c r="E93" s="134">
        <v>925</v>
      </c>
      <c r="F93" s="5"/>
    </row>
    <row r="94" spans="2:6" s="3" customFormat="1" x14ac:dyDescent="0.25">
      <c r="B94" s="25" t="s">
        <v>31</v>
      </c>
      <c r="C94" s="135">
        <v>3691</v>
      </c>
      <c r="D94" s="135">
        <v>3354</v>
      </c>
      <c r="E94" s="135">
        <v>4450</v>
      </c>
      <c r="F94" s="5"/>
    </row>
    <row r="95" spans="2:6" s="3" customFormat="1" x14ac:dyDescent="0.25">
      <c r="B95" s="32" t="s">
        <v>32</v>
      </c>
      <c r="C95" s="144">
        <f>SUM(C96:C98)</f>
        <v>5354</v>
      </c>
      <c r="D95" s="144">
        <f>SUM(D96:D98)</f>
        <v>5443</v>
      </c>
      <c r="E95" s="144">
        <f>SUM(E96:E98)</f>
        <v>6081</v>
      </c>
      <c r="F95" s="5"/>
    </row>
    <row r="96" spans="2:6" s="3" customFormat="1" x14ac:dyDescent="0.25">
      <c r="B96" s="25" t="s">
        <v>33</v>
      </c>
      <c r="C96" s="135">
        <v>2014</v>
      </c>
      <c r="D96" s="135">
        <v>1968</v>
      </c>
      <c r="E96" s="135">
        <v>2228</v>
      </c>
      <c r="F96" s="5"/>
    </row>
    <row r="97" spans="2:11" s="3" customFormat="1" x14ac:dyDescent="0.25">
      <c r="B97" s="24" t="s">
        <v>34</v>
      </c>
      <c r="C97" s="134">
        <v>2104</v>
      </c>
      <c r="D97" s="134">
        <v>2109</v>
      </c>
      <c r="E97" s="134">
        <v>2276</v>
      </c>
      <c r="F97" s="5"/>
    </row>
    <row r="98" spans="2:11" s="3" customFormat="1" x14ac:dyDescent="0.25">
      <c r="B98" s="25" t="s">
        <v>35</v>
      </c>
      <c r="C98" s="135">
        <v>1236</v>
      </c>
      <c r="D98" s="135">
        <v>1366</v>
      </c>
      <c r="E98" s="135">
        <v>1577</v>
      </c>
      <c r="F98" s="5"/>
    </row>
    <row r="99" spans="2:11" s="3" customFormat="1" x14ac:dyDescent="0.25">
      <c r="B99" s="32" t="s">
        <v>36</v>
      </c>
      <c r="C99" s="144">
        <f t="shared" ref="C99:E99" si="10">SUM(C100:C103)</f>
        <v>1409</v>
      </c>
      <c r="D99" s="144">
        <f t="shared" si="10"/>
        <v>1140</v>
      </c>
      <c r="E99" s="144">
        <f t="shared" si="10"/>
        <v>1355</v>
      </c>
      <c r="F99" s="5"/>
    </row>
    <row r="100" spans="2:11" s="3" customFormat="1" x14ac:dyDescent="0.25">
      <c r="B100" s="25" t="s">
        <v>37</v>
      </c>
      <c r="C100" s="135">
        <v>498</v>
      </c>
      <c r="D100" s="135">
        <v>381</v>
      </c>
      <c r="E100" s="135">
        <v>540</v>
      </c>
      <c r="F100" s="5"/>
    </row>
    <row r="101" spans="2:11" s="3" customFormat="1" x14ac:dyDescent="0.25">
      <c r="B101" s="24" t="s">
        <v>38</v>
      </c>
      <c r="C101" s="134">
        <v>416</v>
      </c>
      <c r="D101" s="134">
        <v>296</v>
      </c>
      <c r="E101" s="134">
        <v>360</v>
      </c>
      <c r="F101" s="5"/>
    </row>
    <row r="102" spans="2:11" s="3" customFormat="1" x14ac:dyDescent="0.25">
      <c r="B102" s="25" t="s">
        <v>39</v>
      </c>
      <c r="C102" s="135">
        <v>239</v>
      </c>
      <c r="D102" s="135">
        <v>261</v>
      </c>
      <c r="E102" s="135">
        <v>236</v>
      </c>
      <c r="F102" s="5"/>
    </row>
    <row r="103" spans="2:11" s="3" customFormat="1" ht="30" customHeight="1" x14ac:dyDescent="0.25">
      <c r="B103" s="24" t="s">
        <v>40</v>
      </c>
      <c r="C103" s="134">
        <v>256</v>
      </c>
      <c r="D103" s="134">
        <v>202</v>
      </c>
      <c r="E103" s="134">
        <v>219</v>
      </c>
      <c r="F103" s="5"/>
    </row>
    <row r="104" spans="2:11" s="3" customFormat="1" x14ac:dyDescent="0.25">
      <c r="B104" s="25" t="s">
        <v>7</v>
      </c>
      <c r="C104" s="135">
        <v>25</v>
      </c>
      <c r="D104" s="135">
        <v>61</v>
      </c>
      <c r="E104" s="135">
        <v>83</v>
      </c>
      <c r="F104" s="5"/>
    </row>
    <row r="105" spans="2:11" s="3" customFormat="1" x14ac:dyDescent="0.25">
      <c r="B105" s="160" t="s">
        <v>307</v>
      </c>
      <c r="C105" s="160"/>
      <c r="D105" s="160"/>
      <c r="E105" s="160"/>
      <c r="F105" s="5"/>
    </row>
    <row r="106" spans="2:11" s="3" customFormat="1" x14ac:dyDescent="0.25">
      <c r="B106" s="57"/>
      <c r="C106" s="57"/>
      <c r="D106" s="57"/>
      <c r="E106" s="57"/>
      <c r="F106" s="5"/>
    </row>
    <row r="107" spans="2:11" ht="32.1" customHeight="1" x14ac:dyDescent="0.25">
      <c r="B107" s="2"/>
      <c r="C107" s="2"/>
      <c r="D107" s="5"/>
      <c r="E107" s="5"/>
      <c r="F107" s="5"/>
      <c r="G107" s="3"/>
      <c r="H107" s="3"/>
      <c r="I107" s="3"/>
      <c r="J107" s="3"/>
      <c r="K107" s="3"/>
    </row>
    <row r="108" spans="2:11" x14ac:dyDescent="0.25">
      <c r="B108" s="3"/>
      <c r="C108" s="3"/>
      <c r="D108" s="3"/>
      <c r="E108" s="3"/>
      <c r="F108" s="2"/>
      <c r="G108" s="3"/>
      <c r="H108" s="3"/>
      <c r="I108" s="3"/>
      <c r="J108" s="3"/>
      <c r="K108" s="3"/>
    </row>
    <row r="109" spans="2:11" ht="15.75" x14ac:dyDescent="0.25">
      <c r="B109" s="161" t="s">
        <v>313</v>
      </c>
      <c r="C109" s="161"/>
      <c r="D109" s="161"/>
      <c r="E109" s="161"/>
    </row>
    <row r="110" spans="2:11" x14ac:dyDescent="0.25">
      <c r="B110" s="59" t="s">
        <v>95</v>
      </c>
      <c r="C110" s="94" t="s">
        <v>267</v>
      </c>
      <c r="D110" s="94" t="s">
        <v>268</v>
      </c>
      <c r="E110" s="94" t="s">
        <v>269</v>
      </c>
    </row>
    <row r="111" spans="2:11" x14ac:dyDescent="0.25">
      <c r="B111" s="21" t="s">
        <v>47</v>
      </c>
      <c r="C111" s="129">
        <f>SUM(C112:C122)</f>
        <v>23784</v>
      </c>
      <c r="D111" s="129">
        <f t="shared" ref="D111:E111" si="11">SUM(D112:D122)</f>
        <v>17375</v>
      </c>
      <c r="E111" s="129">
        <f t="shared" si="11"/>
        <v>20799</v>
      </c>
    </row>
    <row r="112" spans="2:11" x14ac:dyDescent="0.25">
      <c r="B112" s="54" t="s">
        <v>314</v>
      </c>
      <c r="C112" s="135">
        <v>2551</v>
      </c>
      <c r="D112" s="135">
        <v>1433</v>
      </c>
      <c r="E112" s="135">
        <v>1568</v>
      </c>
      <c r="F112" s="145"/>
      <c r="H112" s="145"/>
      <c r="J112" s="145"/>
    </row>
    <row r="113" spans="2:10" x14ac:dyDescent="0.25">
      <c r="B113" s="55" t="s">
        <v>315</v>
      </c>
      <c r="C113" s="134">
        <v>593</v>
      </c>
      <c r="D113" s="134">
        <v>498</v>
      </c>
      <c r="E113" s="134">
        <v>669</v>
      </c>
      <c r="F113" s="145"/>
      <c r="H113" s="145"/>
      <c r="J113" s="145"/>
    </row>
    <row r="114" spans="2:10" x14ac:dyDescent="0.25">
      <c r="B114" s="54" t="s">
        <v>316</v>
      </c>
      <c r="C114" s="135">
        <v>343</v>
      </c>
      <c r="D114" s="135">
        <v>264</v>
      </c>
      <c r="E114" s="135">
        <v>355</v>
      </c>
      <c r="F114" s="145"/>
      <c r="H114" s="145"/>
      <c r="J114" s="145"/>
    </row>
    <row r="115" spans="2:10" x14ac:dyDescent="0.25">
      <c r="B115" s="55" t="s">
        <v>317</v>
      </c>
      <c r="C115" s="134">
        <v>469</v>
      </c>
      <c r="D115" s="134">
        <v>376</v>
      </c>
      <c r="E115" s="134">
        <v>598</v>
      </c>
      <c r="F115" s="145"/>
      <c r="H115" s="145"/>
      <c r="J115" s="145"/>
    </row>
    <row r="116" spans="2:10" x14ac:dyDescent="0.25">
      <c r="B116" s="54" t="s">
        <v>318</v>
      </c>
      <c r="C116" s="135">
        <v>4794</v>
      </c>
      <c r="D116" s="135">
        <v>3338</v>
      </c>
      <c r="E116" s="135">
        <v>3341</v>
      </c>
      <c r="F116" s="145"/>
      <c r="H116" s="145"/>
      <c r="J116" s="145"/>
    </row>
    <row r="117" spans="2:10" x14ac:dyDescent="0.25">
      <c r="B117" s="55" t="s">
        <v>319</v>
      </c>
      <c r="C117" s="134">
        <v>2240</v>
      </c>
      <c r="D117" s="134">
        <v>283</v>
      </c>
      <c r="E117" s="134">
        <v>314</v>
      </c>
      <c r="F117" s="145"/>
      <c r="H117" s="145"/>
      <c r="J117" s="145"/>
    </row>
    <row r="118" spans="2:10" x14ac:dyDescent="0.25">
      <c r="B118" s="54" t="s">
        <v>320</v>
      </c>
      <c r="C118" s="135">
        <v>284</v>
      </c>
      <c r="D118" s="135">
        <v>416</v>
      </c>
      <c r="E118" s="135">
        <v>389</v>
      </c>
      <c r="F118" s="145"/>
      <c r="H118" s="145"/>
      <c r="J118" s="145"/>
    </row>
    <row r="119" spans="2:10" x14ac:dyDescent="0.25">
      <c r="B119" s="55" t="s">
        <v>321</v>
      </c>
      <c r="C119" s="134">
        <v>149</v>
      </c>
      <c r="D119" s="134">
        <v>115</v>
      </c>
      <c r="E119" s="134">
        <v>240</v>
      </c>
      <c r="F119" s="145"/>
      <c r="H119" s="145"/>
      <c r="J119" s="145"/>
    </row>
    <row r="120" spans="2:10" x14ac:dyDescent="0.25">
      <c r="B120" s="54" t="s">
        <v>322</v>
      </c>
      <c r="C120" s="135">
        <v>79</v>
      </c>
      <c r="D120" s="135">
        <v>108</v>
      </c>
      <c r="E120" s="135">
        <v>231</v>
      </c>
      <c r="F120" s="145"/>
      <c r="H120" s="145"/>
      <c r="J120" s="145"/>
    </row>
    <row r="121" spans="2:10" ht="34.5" customHeight="1" x14ac:dyDescent="0.25">
      <c r="B121" s="55" t="s">
        <v>323</v>
      </c>
      <c r="C121" s="134">
        <v>2173</v>
      </c>
      <c r="D121" s="134">
        <v>1888</v>
      </c>
      <c r="E121" s="134">
        <v>2665</v>
      </c>
      <c r="F121" s="145"/>
      <c r="H121" s="145"/>
      <c r="J121" s="145"/>
    </row>
    <row r="122" spans="2:10" x14ac:dyDescent="0.25">
      <c r="B122" s="54" t="s">
        <v>101</v>
      </c>
      <c r="C122" s="135">
        <v>10109</v>
      </c>
      <c r="D122" s="135">
        <v>8656</v>
      </c>
      <c r="E122" s="135">
        <v>10429</v>
      </c>
      <c r="F122" s="145"/>
      <c r="H122" s="145"/>
    </row>
    <row r="123" spans="2:10" x14ac:dyDescent="0.25">
      <c r="B123" s="160" t="s">
        <v>292</v>
      </c>
      <c r="C123" s="160"/>
      <c r="D123" s="160"/>
      <c r="E123" s="160"/>
      <c r="F123" s="145"/>
      <c r="H123" s="145"/>
    </row>
  </sheetData>
  <mergeCells count="20">
    <mergeCell ref="B37:B38"/>
    <mergeCell ref="B36:K36"/>
    <mergeCell ref="C37:E37"/>
    <mergeCell ref="F37:H37"/>
    <mergeCell ref="I37:K37"/>
    <mergeCell ref="C16:C17"/>
    <mergeCell ref="D16:F16"/>
    <mergeCell ref="B32:F32"/>
    <mergeCell ref="B3:E3"/>
    <mergeCell ref="B10:E10"/>
    <mergeCell ref="B11:E11"/>
    <mergeCell ref="B15:F15"/>
    <mergeCell ref="B16:B17"/>
    <mergeCell ref="B123:E123"/>
    <mergeCell ref="B52:K52"/>
    <mergeCell ref="B56:E56"/>
    <mergeCell ref="B65:E65"/>
    <mergeCell ref="B69:E69"/>
    <mergeCell ref="B105:E105"/>
    <mergeCell ref="B109:E10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7"/>
  <sheetViews>
    <sheetView zoomScale="80" zoomScaleNormal="80" workbookViewId="0">
      <selection activeCell="B1" sqref="B1"/>
    </sheetView>
  </sheetViews>
  <sheetFormatPr defaultRowHeight="15" x14ac:dyDescent="0.25"/>
  <cols>
    <col min="1" max="1" width="9.140625" style="3"/>
    <col min="2" max="2" width="35.5703125" customWidth="1"/>
    <col min="3" max="5" width="13" customWidth="1"/>
    <col min="6" max="6" width="14.28515625" bestFit="1" customWidth="1"/>
    <col min="8" max="8" width="9.7109375" customWidth="1"/>
    <col min="10" max="10" width="11.5703125" customWidth="1"/>
    <col min="11" max="11" width="10.28515625" customWidth="1"/>
    <col min="12" max="12" width="9.140625" style="3"/>
    <col min="13" max="13" width="15.85546875" style="3" bestFit="1" customWidth="1"/>
    <col min="14" max="14" width="12.5703125" style="3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176" t="s">
        <v>160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2:14" x14ac:dyDescent="0.25">
      <c r="B4" s="174" t="s">
        <v>6</v>
      </c>
      <c r="C4" s="177">
        <v>44621</v>
      </c>
      <c r="D4" s="177"/>
      <c r="E4" s="177"/>
      <c r="F4" s="178"/>
      <c r="G4" s="179">
        <v>44958</v>
      </c>
      <c r="H4" s="177"/>
      <c r="I4" s="177"/>
      <c r="J4" s="178"/>
      <c r="K4" s="179">
        <v>44986</v>
      </c>
      <c r="L4" s="177"/>
      <c r="M4" s="177"/>
      <c r="N4" s="177"/>
    </row>
    <row r="5" spans="2:14" ht="45.75" thickBot="1" x14ac:dyDescent="0.3">
      <c r="B5" s="175"/>
      <c r="C5" s="78" t="s">
        <v>1</v>
      </c>
      <c r="D5" s="40" t="s">
        <v>4</v>
      </c>
      <c r="E5" s="40" t="s">
        <v>5</v>
      </c>
      <c r="F5" s="40" t="s">
        <v>84</v>
      </c>
      <c r="G5" s="40" t="s">
        <v>1</v>
      </c>
      <c r="H5" s="40" t="s">
        <v>4</v>
      </c>
      <c r="I5" s="40" t="s">
        <v>5</v>
      </c>
      <c r="J5" s="40" t="s">
        <v>84</v>
      </c>
      <c r="K5" s="78" t="s">
        <v>1</v>
      </c>
      <c r="L5" s="40" t="s">
        <v>4</v>
      </c>
      <c r="M5" s="40" t="s">
        <v>5</v>
      </c>
      <c r="N5" s="40" t="s">
        <v>84</v>
      </c>
    </row>
    <row r="6" spans="2:14" ht="15.75" thickTop="1" x14ac:dyDescent="0.25">
      <c r="B6" s="1" t="s">
        <v>1</v>
      </c>
      <c r="C6" s="83">
        <f t="shared" ref="C6:N6" si="0">SUM(C7:C19)</f>
        <v>4955</v>
      </c>
      <c r="D6" s="83">
        <f t="shared" si="0"/>
        <v>2694</v>
      </c>
      <c r="E6" s="83">
        <f t="shared" si="0"/>
        <v>2260</v>
      </c>
      <c r="F6" s="83">
        <f t="shared" si="0"/>
        <v>1</v>
      </c>
      <c r="G6" s="83">
        <f t="shared" si="0"/>
        <v>4737</v>
      </c>
      <c r="H6" s="83">
        <f t="shared" si="0"/>
        <v>2712</v>
      </c>
      <c r="I6" s="83">
        <f t="shared" si="0"/>
        <v>2023</v>
      </c>
      <c r="J6" s="83">
        <f t="shared" si="0"/>
        <v>2</v>
      </c>
      <c r="K6" s="83">
        <f t="shared" si="0"/>
        <v>5770</v>
      </c>
      <c r="L6" s="83">
        <f t="shared" si="0"/>
        <v>3410</v>
      </c>
      <c r="M6" s="83">
        <f t="shared" si="0"/>
        <v>2357</v>
      </c>
      <c r="N6" s="83">
        <f t="shared" si="0"/>
        <v>3</v>
      </c>
    </row>
    <row r="7" spans="2:14" x14ac:dyDescent="0.25">
      <c r="B7" s="43" t="s">
        <v>210</v>
      </c>
      <c r="C7" s="44">
        <f t="shared" ref="C7:C19" si="1">SUM(D7:F7)</f>
        <v>3655</v>
      </c>
      <c r="D7" s="44">
        <v>1890</v>
      </c>
      <c r="E7" s="44">
        <v>1764</v>
      </c>
      <c r="F7" s="44">
        <v>1</v>
      </c>
      <c r="G7" s="44">
        <f t="shared" ref="G7:G19" si="2">SUM(H7:J7)</f>
        <v>2661</v>
      </c>
      <c r="H7" s="44">
        <v>1446</v>
      </c>
      <c r="I7" s="44">
        <v>1213</v>
      </c>
      <c r="J7" s="44">
        <v>2</v>
      </c>
      <c r="K7" s="44">
        <f t="shared" ref="K7:K19" si="3">SUM(L7:N7)</f>
        <v>2750</v>
      </c>
      <c r="L7" s="44">
        <v>1558</v>
      </c>
      <c r="M7" s="44">
        <v>1191</v>
      </c>
      <c r="N7" s="44">
        <v>1</v>
      </c>
    </row>
    <row r="8" spans="2:14" x14ac:dyDescent="0.25">
      <c r="B8" s="43" t="s">
        <v>211</v>
      </c>
      <c r="C8" s="45">
        <f t="shared" si="1"/>
        <v>328</v>
      </c>
      <c r="D8" s="45">
        <v>180</v>
      </c>
      <c r="E8" s="45">
        <v>148</v>
      </c>
      <c r="F8" s="45">
        <v>0</v>
      </c>
      <c r="G8" s="45">
        <f t="shared" si="2"/>
        <v>910</v>
      </c>
      <c r="H8" s="45">
        <v>494</v>
      </c>
      <c r="I8" s="45">
        <v>416</v>
      </c>
      <c r="J8" s="45">
        <v>0</v>
      </c>
      <c r="K8" s="45">
        <f t="shared" si="3"/>
        <v>1422</v>
      </c>
      <c r="L8" s="45">
        <v>751</v>
      </c>
      <c r="M8" s="45">
        <v>671</v>
      </c>
      <c r="N8" s="45">
        <v>0</v>
      </c>
    </row>
    <row r="9" spans="2:14" x14ac:dyDescent="0.25">
      <c r="B9" s="43" t="s">
        <v>212</v>
      </c>
      <c r="C9" s="44">
        <f t="shared" si="1"/>
        <v>218</v>
      </c>
      <c r="D9" s="44">
        <v>110</v>
      </c>
      <c r="E9" s="44">
        <v>108</v>
      </c>
      <c r="F9" s="44">
        <v>0</v>
      </c>
      <c r="G9" s="44">
        <f t="shared" si="2"/>
        <v>336</v>
      </c>
      <c r="H9" s="44">
        <v>186</v>
      </c>
      <c r="I9" s="44">
        <v>150</v>
      </c>
      <c r="J9" s="44">
        <v>0</v>
      </c>
      <c r="K9" s="44">
        <f t="shared" si="3"/>
        <v>504</v>
      </c>
      <c r="L9" s="44">
        <v>264</v>
      </c>
      <c r="M9" s="44">
        <v>240</v>
      </c>
      <c r="N9" s="44">
        <v>0</v>
      </c>
    </row>
    <row r="10" spans="2:14" x14ac:dyDescent="0.25">
      <c r="B10" s="43" t="s">
        <v>213</v>
      </c>
      <c r="C10" s="45">
        <f t="shared" si="1"/>
        <v>1</v>
      </c>
      <c r="D10" s="45">
        <v>1</v>
      </c>
      <c r="E10" s="45">
        <v>0</v>
      </c>
      <c r="F10" s="45">
        <v>0</v>
      </c>
      <c r="G10" s="45">
        <f t="shared" si="2"/>
        <v>106</v>
      </c>
      <c r="H10" s="45">
        <v>103</v>
      </c>
      <c r="I10" s="45">
        <v>3</v>
      </c>
      <c r="J10" s="45">
        <v>0</v>
      </c>
      <c r="K10" s="45">
        <f t="shared" si="3"/>
        <v>147</v>
      </c>
      <c r="L10" s="45">
        <v>144</v>
      </c>
      <c r="M10" s="45">
        <v>3</v>
      </c>
      <c r="N10" s="45">
        <v>0</v>
      </c>
    </row>
    <row r="11" spans="2:14" x14ac:dyDescent="0.25">
      <c r="B11" s="43" t="s">
        <v>214</v>
      </c>
      <c r="C11" s="44">
        <f t="shared" si="1"/>
        <v>5</v>
      </c>
      <c r="D11" s="44">
        <v>2</v>
      </c>
      <c r="E11" s="44">
        <v>3</v>
      </c>
      <c r="F11" s="44">
        <v>0</v>
      </c>
      <c r="G11" s="44">
        <f t="shared" si="2"/>
        <v>15</v>
      </c>
      <c r="H11" s="44">
        <v>15</v>
      </c>
      <c r="I11" s="44">
        <v>0</v>
      </c>
      <c r="J11" s="44">
        <v>0</v>
      </c>
      <c r="K11" s="44">
        <f t="shared" si="3"/>
        <v>72</v>
      </c>
      <c r="L11" s="44">
        <v>67</v>
      </c>
      <c r="M11" s="44">
        <v>5</v>
      </c>
      <c r="N11" s="44">
        <v>0</v>
      </c>
    </row>
    <row r="12" spans="2:14" x14ac:dyDescent="0.25">
      <c r="B12" s="43" t="s">
        <v>215</v>
      </c>
      <c r="C12" s="45">
        <f t="shared" si="1"/>
        <v>55</v>
      </c>
      <c r="D12" s="45">
        <v>34</v>
      </c>
      <c r="E12" s="45">
        <v>21</v>
      </c>
      <c r="F12" s="45">
        <v>0</v>
      </c>
      <c r="G12" s="45">
        <f t="shared" si="2"/>
        <v>76</v>
      </c>
      <c r="H12" s="45">
        <v>46</v>
      </c>
      <c r="I12" s="45">
        <v>30</v>
      </c>
      <c r="J12" s="45">
        <v>0</v>
      </c>
      <c r="K12" s="45">
        <f t="shared" si="3"/>
        <v>71</v>
      </c>
      <c r="L12" s="45">
        <v>46</v>
      </c>
      <c r="M12" s="45">
        <v>25</v>
      </c>
      <c r="N12" s="45">
        <v>0</v>
      </c>
    </row>
    <row r="13" spans="2:14" x14ac:dyDescent="0.25">
      <c r="B13" s="43" t="s">
        <v>216</v>
      </c>
      <c r="C13" s="44">
        <f t="shared" si="1"/>
        <v>97</v>
      </c>
      <c r="D13" s="44">
        <v>72</v>
      </c>
      <c r="E13" s="44">
        <v>25</v>
      </c>
      <c r="F13" s="44">
        <v>0</v>
      </c>
      <c r="G13" s="44">
        <f t="shared" si="2"/>
        <v>30</v>
      </c>
      <c r="H13" s="44">
        <v>21</v>
      </c>
      <c r="I13" s="44">
        <v>9</v>
      </c>
      <c r="J13" s="44">
        <v>0</v>
      </c>
      <c r="K13" s="44">
        <f t="shared" si="3"/>
        <v>66</v>
      </c>
      <c r="L13" s="44">
        <v>48</v>
      </c>
      <c r="M13" s="44">
        <v>18</v>
      </c>
      <c r="N13" s="44">
        <v>0</v>
      </c>
    </row>
    <row r="14" spans="2:14" x14ac:dyDescent="0.25">
      <c r="B14" s="43" t="s">
        <v>217</v>
      </c>
      <c r="C14" s="45">
        <f t="shared" si="1"/>
        <v>84</v>
      </c>
      <c r="D14" s="45">
        <v>77</v>
      </c>
      <c r="E14" s="45">
        <v>7</v>
      </c>
      <c r="F14" s="45">
        <v>0</v>
      </c>
      <c r="G14" s="45">
        <f t="shared" si="2"/>
        <v>39</v>
      </c>
      <c r="H14" s="45">
        <v>28</v>
      </c>
      <c r="I14" s="45">
        <v>11</v>
      </c>
      <c r="J14" s="45">
        <v>0</v>
      </c>
      <c r="K14" s="45">
        <f t="shared" si="3"/>
        <v>59</v>
      </c>
      <c r="L14" s="45">
        <v>50</v>
      </c>
      <c r="M14" s="45">
        <v>9</v>
      </c>
      <c r="N14" s="45">
        <v>0</v>
      </c>
    </row>
    <row r="15" spans="2:14" x14ac:dyDescent="0.25">
      <c r="B15" s="43" t="s">
        <v>218</v>
      </c>
      <c r="C15" s="44">
        <f t="shared" si="1"/>
        <v>45</v>
      </c>
      <c r="D15" s="44">
        <v>41</v>
      </c>
      <c r="E15" s="44">
        <v>4</v>
      </c>
      <c r="F15" s="44">
        <v>0</v>
      </c>
      <c r="G15" s="44">
        <f t="shared" si="2"/>
        <v>41</v>
      </c>
      <c r="H15" s="44">
        <v>37</v>
      </c>
      <c r="I15" s="44">
        <v>4</v>
      </c>
      <c r="J15" s="44">
        <v>0</v>
      </c>
      <c r="K15" s="44">
        <f t="shared" si="3"/>
        <v>47</v>
      </c>
      <c r="L15" s="44">
        <v>42</v>
      </c>
      <c r="M15" s="44">
        <v>5</v>
      </c>
      <c r="N15" s="44">
        <v>0</v>
      </c>
    </row>
    <row r="16" spans="2:14" x14ac:dyDescent="0.25">
      <c r="B16" s="43" t="s">
        <v>219</v>
      </c>
      <c r="C16" s="45">
        <f t="shared" si="1"/>
        <v>31</v>
      </c>
      <c r="D16" s="45">
        <v>18</v>
      </c>
      <c r="E16" s="45">
        <v>13</v>
      </c>
      <c r="F16" s="45">
        <v>0</v>
      </c>
      <c r="G16" s="45">
        <f t="shared" si="2"/>
        <v>15</v>
      </c>
      <c r="H16" s="45">
        <v>7</v>
      </c>
      <c r="I16" s="45">
        <v>8</v>
      </c>
      <c r="J16" s="45">
        <v>0</v>
      </c>
      <c r="K16" s="45">
        <f t="shared" si="3"/>
        <v>42</v>
      </c>
      <c r="L16" s="45">
        <v>20</v>
      </c>
      <c r="M16" s="45">
        <v>22</v>
      </c>
      <c r="N16" s="45">
        <v>0</v>
      </c>
    </row>
    <row r="17" spans="2:14" x14ac:dyDescent="0.25">
      <c r="B17" s="43" t="s">
        <v>220</v>
      </c>
      <c r="C17" s="44">
        <f t="shared" si="1"/>
        <v>56</v>
      </c>
      <c r="D17" s="44">
        <v>40</v>
      </c>
      <c r="E17" s="44">
        <v>16</v>
      </c>
      <c r="F17" s="44">
        <v>0</v>
      </c>
      <c r="G17" s="44">
        <f t="shared" si="2"/>
        <v>10</v>
      </c>
      <c r="H17" s="44">
        <v>5</v>
      </c>
      <c r="I17" s="44">
        <v>5</v>
      </c>
      <c r="J17" s="44">
        <v>0</v>
      </c>
      <c r="K17" s="44">
        <f t="shared" si="3"/>
        <v>11</v>
      </c>
      <c r="L17" s="44">
        <v>7</v>
      </c>
      <c r="M17" s="44">
        <v>4</v>
      </c>
      <c r="N17" s="44">
        <v>0</v>
      </c>
    </row>
    <row r="18" spans="2:14" x14ac:dyDescent="0.25">
      <c r="B18" s="43" t="s">
        <v>221</v>
      </c>
      <c r="C18" s="45">
        <f t="shared" si="1"/>
        <v>1</v>
      </c>
      <c r="D18" s="45">
        <v>0</v>
      </c>
      <c r="E18" s="45">
        <v>1</v>
      </c>
      <c r="F18" s="45">
        <v>0</v>
      </c>
      <c r="G18" s="45">
        <f t="shared" si="2"/>
        <v>0</v>
      </c>
      <c r="H18" s="45">
        <v>0</v>
      </c>
      <c r="I18" s="45">
        <v>0</v>
      </c>
      <c r="J18" s="45">
        <v>0</v>
      </c>
      <c r="K18" s="45">
        <f t="shared" si="3"/>
        <v>0</v>
      </c>
      <c r="L18" s="45">
        <v>0</v>
      </c>
      <c r="M18" s="45">
        <v>0</v>
      </c>
      <c r="N18" s="45">
        <v>0</v>
      </c>
    </row>
    <row r="19" spans="2:14" ht="15.75" thickBot="1" x14ac:dyDescent="0.3">
      <c r="B19" s="46" t="s">
        <v>87</v>
      </c>
      <c r="C19" s="47">
        <f t="shared" si="1"/>
        <v>379</v>
      </c>
      <c r="D19" s="47">
        <v>229</v>
      </c>
      <c r="E19" s="47">
        <v>150</v>
      </c>
      <c r="F19" s="47">
        <v>0</v>
      </c>
      <c r="G19" s="47">
        <f t="shared" si="2"/>
        <v>498</v>
      </c>
      <c r="H19" s="47">
        <v>324</v>
      </c>
      <c r="I19" s="47">
        <v>174</v>
      </c>
      <c r="J19" s="47">
        <v>0</v>
      </c>
      <c r="K19" s="47">
        <f t="shared" si="3"/>
        <v>579</v>
      </c>
      <c r="L19" s="47">
        <v>413</v>
      </c>
      <c r="M19" s="47">
        <v>164</v>
      </c>
      <c r="N19" s="47">
        <v>2</v>
      </c>
    </row>
    <row r="20" spans="2:14" ht="15.75" thickTop="1" x14ac:dyDescent="0.25">
      <c r="B20" s="173" t="s">
        <v>222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2:14" x14ac:dyDescent="0.25">
      <c r="B21" s="2" t="s">
        <v>223</v>
      </c>
      <c r="C21" s="7"/>
      <c r="D21" s="7"/>
      <c r="E21" s="7"/>
      <c r="F21" s="3"/>
      <c r="G21" s="3"/>
      <c r="H21" s="3"/>
      <c r="I21" s="3"/>
      <c r="J21" s="3"/>
      <c r="K21" s="3"/>
    </row>
    <row r="22" spans="2:14" ht="45" customHeight="1" x14ac:dyDescent="0.25">
      <c r="B22" s="7"/>
      <c r="C22" s="7"/>
      <c r="D22" s="7"/>
      <c r="E22" s="7"/>
      <c r="F22" s="3"/>
      <c r="G22" s="3"/>
      <c r="H22" s="3"/>
      <c r="I22" s="3"/>
      <c r="J22" s="3"/>
      <c r="K22" s="3"/>
    </row>
    <row r="23" spans="2:14" ht="25.5" customHeight="1" x14ac:dyDescent="0.25">
      <c r="C23" s="7"/>
      <c r="D23" s="7"/>
      <c r="E23" s="7"/>
      <c r="F23" s="3"/>
      <c r="G23" s="3"/>
      <c r="H23" s="3"/>
      <c r="I23" s="3"/>
      <c r="J23" s="3"/>
      <c r="K23" s="3"/>
    </row>
    <row r="24" spans="2:14" x14ac:dyDescent="0.25">
      <c r="B24" s="171" t="s">
        <v>161</v>
      </c>
      <c r="C24" s="171"/>
      <c r="D24" s="171"/>
      <c r="E24" s="171"/>
      <c r="F24" s="3"/>
      <c r="G24" s="3"/>
      <c r="H24" s="3"/>
      <c r="I24" s="3"/>
      <c r="J24" s="3"/>
      <c r="K24" s="3"/>
    </row>
    <row r="25" spans="2:14" ht="15.75" thickBot="1" x14ac:dyDescent="0.3">
      <c r="B25" s="77" t="s">
        <v>81</v>
      </c>
      <c r="C25" s="84">
        <v>44621</v>
      </c>
      <c r="D25" s="84">
        <v>44958</v>
      </c>
      <c r="E25" s="84">
        <v>44986</v>
      </c>
      <c r="F25" s="3"/>
      <c r="G25" s="3"/>
      <c r="H25" s="3"/>
      <c r="I25" s="3"/>
      <c r="J25" s="3"/>
      <c r="K25" s="3"/>
    </row>
    <row r="26" spans="2:14" ht="15.75" thickTop="1" x14ac:dyDescent="0.25">
      <c r="B26" s="1" t="s">
        <v>1</v>
      </c>
      <c r="C26" s="42">
        <v>4955</v>
      </c>
      <c r="D26" s="42">
        <v>4737</v>
      </c>
      <c r="E26" s="42">
        <v>5770</v>
      </c>
      <c r="F26" s="3"/>
      <c r="G26" s="3"/>
      <c r="H26" s="3"/>
      <c r="I26" s="3"/>
      <c r="J26" s="3"/>
      <c r="K26" s="3"/>
    </row>
    <row r="27" spans="2:14" x14ac:dyDescent="0.25">
      <c r="B27" s="43" t="s">
        <v>140</v>
      </c>
      <c r="C27" s="50">
        <v>1535</v>
      </c>
      <c r="D27" s="50">
        <v>1239</v>
      </c>
      <c r="E27" s="50">
        <v>1328</v>
      </c>
      <c r="F27" s="3"/>
      <c r="G27" s="3"/>
      <c r="H27" s="3"/>
      <c r="I27" s="3"/>
      <c r="J27" s="3"/>
      <c r="K27" s="3"/>
    </row>
    <row r="28" spans="2:14" x14ac:dyDescent="0.25">
      <c r="B28" s="43" t="s">
        <v>42</v>
      </c>
      <c r="C28" s="66">
        <v>1072</v>
      </c>
      <c r="D28" s="66">
        <v>988</v>
      </c>
      <c r="E28" s="66">
        <v>1212</v>
      </c>
      <c r="F28" s="3"/>
      <c r="G28" s="3"/>
      <c r="H28" s="3"/>
      <c r="I28" s="3"/>
      <c r="J28" s="3"/>
      <c r="K28" s="3"/>
    </row>
    <row r="29" spans="2:14" x14ac:dyDescent="0.25">
      <c r="B29" s="43" t="s">
        <v>141</v>
      </c>
      <c r="C29" s="50">
        <v>1491</v>
      </c>
      <c r="D29" s="50">
        <v>1606</v>
      </c>
      <c r="E29" s="50">
        <v>2124</v>
      </c>
      <c r="F29" s="3"/>
      <c r="G29" s="3"/>
      <c r="H29" s="3"/>
      <c r="I29" s="3"/>
      <c r="J29" s="3"/>
      <c r="K29" s="3"/>
    </row>
    <row r="30" spans="2:14" x14ac:dyDescent="0.25">
      <c r="B30" s="43" t="s">
        <v>137</v>
      </c>
      <c r="C30" s="66">
        <v>433</v>
      </c>
      <c r="D30" s="66">
        <v>498</v>
      </c>
      <c r="E30" s="66">
        <v>636</v>
      </c>
      <c r="F30" s="3"/>
      <c r="G30" s="3"/>
      <c r="H30" s="3"/>
      <c r="I30" s="3"/>
      <c r="J30" s="3"/>
      <c r="K30" s="3"/>
    </row>
    <row r="31" spans="2:14" x14ac:dyDescent="0.25">
      <c r="B31" s="43" t="s">
        <v>138</v>
      </c>
      <c r="C31" s="50">
        <v>281</v>
      </c>
      <c r="D31" s="50">
        <v>263</v>
      </c>
      <c r="E31" s="50">
        <v>318</v>
      </c>
      <c r="F31" s="3"/>
      <c r="G31" s="3"/>
      <c r="H31" s="3"/>
      <c r="I31" s="3"/>
      <c r="J31" s="3"/>
      <c r="K31" s="3"/>
    </row>
    <row r="32" spans="2:14" s="3" customFormat="1" ht="15.75" thickBot="1" x14ac:dyDescent="0.3">
      <c r="B32" s="43" t="s">
        <v>139</v>
      </c>
      <c r="C32" s="66">
        <v>143</v>
      </c>
      <c r="D32" s="66">
        <v>143</v>
      </c>
      <c r="E32" s="66">
        <v>152</v>
      </c>
    </row>
    <row r="33" spans="1:67" s="3" customFormat="1" ht="15.75" thickTop="1" x14ac:dyDescent="0.25">
      <c r="B33" s="172" t="s">
        <v>222</v>
      </c>
      <c r="C33" s="172"/>
      <c r="D33" s="172"/>
      <c r="E33" s="172"/>
    </row>
    <row r="34" spans="1:67" s="3" customFormat="1" x14ac:dyDescent="0.25">
      <c r="B34" s="2" t="s">
        <v>223</v>
      </c>
    </row>
    <row r="35" spans="1:67" ht="47.25" customHeigh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67" ht="35.2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67" x14ac:dyDescent="0.25">
      <c r="B37" s="171" t="s">
        <v>162</v>
      </c>
      <c r="C37" s="171"/>
      <c r="D37" s="171"/>
      <c r="E37" s="171"/>
      <c r="F37" s="3"/>
      <c r="G37" s="3"/>
      <c r="H37" s="3"/>
      <c r="I37" s="3"/>
      <c r="J37" s="3"/>
      <c r="K37" s="3"/>
    </row>
    <row r="38" spans="1:67" s="35" customFormat="1" ht="30.75" thickBot="1" x14ac:dyDescent="0.3">
      <c r="A38" s="6"/>
      <c r="B38" s="65" t="s">
        <v>80</v>
      </c>
      <c r="C38" s="84">
        <v>44621</v>
      </c>
      <c r="D38" s="84">
        <v>44958</v>
      </c>
      <c r="E38" s="84">
        <v>44986</v>
      </c>
      <c r="F38" s="3"/>
      <c r="G38" s="3"/>
      <c r="H38" s="3"/>
      <c r="I38" s="3"/>
      <c r="J38" s="3"/>
      <c r="K38" s="3"/>
      <c r="L38" s="3"/>
      <c r="M38" s="3"/>
      <c r="N38" s="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</row>
    <row r="39" spans="1:67" ht="15.75" thickTop="1" x14ac:dyDescent="0.25">
      <c r="B39" s="48" t="s">
        <v>47</v>
      </c>
      <c r="C39" s="83">
        <v>4955</v>
      </c>
      <c r="D39" s="83">
        <v>4737</v>
      </c>
      <c r="E39" s="83">
        <v>5770</v>
      </c>
      <c r="F39" s="3"/>
      <c r="G39" s="3"/>
      <c r="H39" s="3"/>
      <c r="I39" s="3"/>
      <c r="J39" s="3"/>
      <c r="K39" s="3"/>
    </row>
    <row r="40" spans="1:67" x14ac:dyDescent="0.25">
      <c r="B40" s="1" t="s">
        <v>9</v>
      </c>
      <c r="C40" s="49">
        <v>3557</v>
      </c>
      <c r="D40" s="49">
        <v>3226</v>
      </c>
      <c r="E40" s="49">
        <v>3420</v>
      </c>
      <c r="F40" s="3"/>
      <c r="G40" s="3"/>
      <c r="H40" s="3"/>
      <c r="I40" s="3"/>
      <c r="J40" s="3"/>
      <c r="K40" s="3"/>
    </row>
    <row r="41" spans="1:67" x14ac:dyDescent="0.25">
      <c r="B41" s="43" t="s">
        <v>10</v>
      </c>
      <c r="C41" s="66">
        <v>25</v>
      </c>
      <c r="D41" s="66">
        <v>33</v>
      </c>
      <c r="E41" s="66">
        <v>19</v>
      </c>
      <c r="F41" s="3"/>
      <c r="G41" s="3"/>
      <c r="H41" s="3"/>
      <c r="I41" s="3"/>
      <c r="J41" s="3"/>
      <c r="K41" s="3"/>
    </row>
    <row r="42" spans="1:67" x14ac:dyDescent="0.25">
      <c r="B42" s="43" t="s">
        <v>11</v>
      </c>
      <c r="C42" s="50">
        <v>324</v>
      </c>
      <c r="D42" s="50">
        <v>342</v>
      </c>
      <c r="E42" s="50">
        <v>347</v>
      </c>
      <c r="F42" s="3"/>
      <c r="G42" s="3"/>
      <c r="H42" s="3"/>
      <c r="I42" s="3"/>
      <c r="J42" s="3"/>
      <c r="K42" s="3"/>
    </row>
    <row r="43" spans="1:67" x14ac:dyDescent="0.25">
      <c r="B43" s="43" t="s">
        <v>12</v>
      </c>
      <c r="C43" s="66">
        <v>580</v>
      </c>
      <c r="D43" s="66">
        <v>401</v>
      </c>
      <c r="E43" s="66">
        <v>396</v>
      </c>
      <c r="F43" s="3"/>
      <c r="G43" s="3"/>
      <c r="H43" s="3"/>
      <c r="I43" s="3"/>
      <c r="J43" s="3"/>
      <c r="K43" s="3"/>
    </row>
    <row r="44" spans="1:67" x14ac:dyDescent="0.25">
      <c r="B44" s="43" t="s">
        <v>13</v>
      </c>
      <c r="C44" s="50">
        <v>2587</v>
      </c>
      <c r="D44" s="50">
        <v>2416</v>
      </c>
      <c r="E44" s="50">
        <v>2601</v>
      </c>
      <c r="F44" s="3"/>
      <c r="G44" s="3"/>
      <c r="H44" s="3"/>
      <c r="I44" s="3"/>
      <c r="J44" s="3"/>
      <c r="K44" s="3"/>
    </row>
    <row r="45" spans="1:67" s="35" customFormat="1" x14ac:dyDescent="0.25">
      <c r="A45" s="6"/>
      <c r="B45" s="43" t="s">
        <v>14</v>
      </c>
      <c r="C45" s="66">
        <v>36</v>
      </c>
      <c r="D45" s="66">
        <v>24</v>
      </c>
      <c r="E45" s="66">
        <v>32</v>
      </c>
      <c r="F45" s="3"/>
      <c r="G45" s="3"/>
      <c r="H45" s="3"/>
      <c r="I45" s="3"/>
      <c r="J45" s="3"/>
      <c r="K45" s="3"/>
      <c r="L45" s="3"/>
      <c r="M45" s="3"/>
      <c r="N45" s="3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</row>
    <row r="46" spans="1:67" x14ac:dyDescent="0.25">
      <c r="B46" s="43" t="s">
        <v>15</v>
      </c>
      <c r="C46" s="50">
        <v>5</v>
      </c>
      <c r="D46" s="50">
        <v>6</v>
      </c>
      <c r="E46" s="50">
        <v>18</v>
      </c>
      <c r="F46" s="3"/>
      <c r="G46" s="3"/>
      <c r="H46" s="3"/>
      <c r="I46" s="3"/>
      <c r="J46" s="3"/>
      <c r="K46" s="3"/>
    </row>
    <row r="47" spans="1:67" x14ac:dyDescent="0.25">
      <c r="B47" s="43" t="s">
        <v>16</v>
      </c>
      <c r="C47" s="66">
        <v>0</v>
      </c>
      <c r="D47" s="66">
        <v>4</v>
      </c>
      <c r="E47" s="66">
        <v>7</v>
      </c>
      <c r="F47" s="3"/>
      <c r="G47" s="3"/>
      <c r="H47" s="3"/>
      <c r="I47" s="3"/>
      <c r="J47" s="3"/>
      <c r="K47" s="3"/>
    </row>
    <row r="48" spans="1:67" x14ac:dyDescent="0.25">
      <c r="B48" s="1" t="s">
        <v>17</v>
      </c>
      <c r="C48" s="49">
        <v>69</v>
      </c>
      <c r="D48" s="49">
        <v>83</v>
      </c>
      <c r="E48" s="49">
        <v>121</v>
      </c>
      <c r="F48" s="3"/>
      <c r="G48" s="3"/>
      <c r="H48" s="3"/>
      <c r="I48" s="3"/>
      <c r="J48" s="3"/>
      <c r="K48" s="3"/>
    </row>
    <row r="49" spans="1:67" x14ac:dyDescent="0.25">
      <c r="B49" s="43" t="s">
        <v>18</v>
      </c>
      <c r="C49" s="66">
        <v>6</v>
      </c>
      <c r="D49" s="66">
        <v>2</v>
      </c>
      <c r="E49" s="66">
        <v>9</v>
      </c>
      <c r="F49" s="3"/>
      <c r="G49" s="3"/>
      <c r="H49" s="3"/>
      <c r="I49" s="3"/>
      <c r="J49" s="3"/>
      <c r="K49" s="3"/>
    </row>
    <row r="50" spans="1:67" x14ac:dyDescent="0.25">
      <c r="B50" s="43" t="s">
        <v>19</v>
      </c>
      <c r="C50" s="50">
        <v>0</v>
      </c>
      <c r="D50" s="50">
        <v>6</v>
      </c>
      <c r="E50" s="50">
        <v>1</v>
      </c>
      <c r="F50" s="3"/>
      <c r="G50" s="3"/>
      <c r="H50" s="3"/>
      <c r="I50" s="3"/>
      <c r="J50" s="3"/>
      <c r="K50" s="3"/>
    </row>
    <row r="51" spans="1:67" x14ac:dyDescent="0.25">
      <c r="B51" s="43" t="s">
        <v>20</v>
      </c>
      <c r="C51" s="66">
        <v>10</v>
      </c>
      <c r="D51" s="66">
        <v>8</v>
      </c>
      <c r="E51" s="66">
        <v>31</v>
      </c>
      <c r="F51" s="3"/>
      <c r="G51" s="3"/>
      <c r="H51" s="3"/>
      <c r="I51" s="3"/>
      <c r="J51" s="3"/>
      <c r="K51" s="3"/>
    </row>
    <row r="52" spans="1:67" x14ac:dyDescent="0.25">
      <c r="B52" s="43" t="s">
        <v>21</v>
      </c>
      <c r="C52" s="50">
        <v>1</v>
      </c>
      <c r="D52" s="50">
        <v>0</v>
      </c>
      <c r="E52" s="50">
        <v>10</v>
      </c>
      <c r="F52" s="3"/>
      <c r="G52" s="3"/>
      <c r="H52" s="3"/>
      <c r="I52" s="3"/>
      <c r="J52" s="3"/>
      <c r="K52" s="3"/>
    </row>
    <row r="53" spans="1:67" x14ac:dyDescent="0.25">
      <c r="B53" s="43" t="s">
        <v>22</v>
      </c>
      <c r="C53" s="66">
        <v>8</v>
      </c>
      <c r="D53" s="66">
        <v>39</v>
      </c>
      <c r="E53" s="66">
        <v>46</v>
      </c>
      <c r="F53" s="3"/>
      <c r="G53" s="3"/>
      <c r="H53" s="3"/>
      <c r="I53" s="3"/>
      <c r="J53" s="3"/>
      <c r="K53" s="3"/>
    </row>
    <row r="54" spans="1:67" x14ac:dyDescent="0.25">
      <c r="B54" s="43" t="s">
        <v>23</v>
      </c>
      <c r="C54" s="50">
        <v>13</v>
      </c>
      <c r="D54" s="50">
        <v>11</v>
      </c>
      <c r="E54" s="50">
        <v>12</v>
      </c>
      <c r="F54" s="3"/>
      <c r="G54" s="3"/>
      <c r="H54" s="3"/>
      <c r="I54" s="3"/>
      <c r="J54" s="3"/>
      <c r="K54" s="3"/>
    </row>
    <row r="55" spans="1:67" x14ac:dyDescent="0.25">
      <c r="B55" s="43" t="s">
        <v>24</v>
      </c>
      <c r="C55" s="66">
        <v>3</v>
      </c>
      <c r="D55" s="66">
        <v>1</v>
      </c>
      <c r="E55" s="66">
        <v>2</v>
      </c>
      <c r="F55" s="3"/>
      <c r="G55" s="3"/>
      <c r="H55" s="3"/>
      <c r="I55" s="3"/>
      <c r="J55" s="3"/>
      <c r="K55" s="3"/>
    </row>
    <row r="56" spans="1:67" x14ac:dyDescent="0.25">
      <c r="B56" s="43" t="s">
        <v>25</v>
      </c>
      <c r="C56" s="50">
        <v>3</v>
      </c>
      <c r="D56" s="50">
        <v>0</v>
      </c>
      <c r="E56" s="50">
        <v>0</v>
      </c>
      <c r="F56" s="3"/>
      <c r="G56" s="3"/>
      <c r="H56" s="3"/>
      <c r="I56" s="3"/>
      <c r="J56" s="3"/>
      <c r="K56" s="3"/>
    </row>
    <row r="57" spans="1:67" s="35" customFormat="1" x14ac:dyDescent="0.25">
      <c r="A57" s="6"/>
      <c r="B57" s="43" t="s">
        <v>26</v>
      </c>
      <c r="C57" s="66">
        <v>25</v>
      </c>
      <c r="D57" s="66">
        <v>16</v>
      </c>
      <c r="E57" s="66">
        <v>10</v>
      </c>
      <c r="F57" s="3"/>
      <c r="G57" s="3"/>
      <c r="H57" s="3"/>
      <c r="I57" s="3"/>
      <c r="J57" s="3"/>
      <c r="K57" s="3"/>
      <c r="L57" s="3"/>
      <c r="M57" s="3"/>
      <c r="N57" s="3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</row>
    <row r="58" spans="1:67" x14ac:dyDescent="0.25">
      <c r="B58" s="1" t="s">
        <v>27</v>
      </c>
      <c r="C58" s="49">
        <v>843</v>
      </c>
      <c r="D58" s="49">
        <v>885</v>
      </c>
      <c r="E58" s="49">
        <v>1325</v>
      </c>
      <c r="F58" s="3"/>
      <c r="G58" s="3"/>
      <c r="H58" s="3"/>
      <c r="I58" s="3"/>
      <c r="J58" s="3"/>
      <c r="K58" s="3"/>
    </row>
    <row r="59" spans="1:67" x14ac:dyDescent="0.25">
      <c r="B59" s="43" t="s">
        <v>28</v>
      </c>
      <c r="C59" s="66">
        <v>41</v>
      </c>
      <c r="D59" s="66">
        <v>26</v>
      </c>
      <c r="E59" s="66">
        <v>51</v>
      </c>
      <c r="F59" s="3"/>
      <c r="G59" s="3"/>
      <c r="H59" s="3"/>
      <c r="I59" s="3"/>
      <c r="J59" s="3"/>
      <c r="K59" s="3"/>
    </row>
    <row r="60" spans="1:67" x14ac:dyDescent="0.25">
      <c r="B60" s="62" t="s">
        <v>29</v>
      </c>
      <c r="C60" s="50">
        <v>5</v>
      </c>
      <c r="D60" s="50">
        <v>6</v>
      </c>
      <c r="E60" s="50">
        <v>10</v>
      </c>
      <c r="F60" s="3"/>
      <c r="G60" s="3"/>
      <c r="H60" s="3"/>
      <c r="I60" s="3"/>
      <c r="J60" s="3"/>
      <c r="K60" s="3"/>
    </row>
    <row r="61" spans="1:67" x14ac:dyDescent="0.25">
      <c r="B61" s="62" t="s">
        <v>30</v>
      </c>
      <c r="C61" s="66">
        <v>43</v>
      </c>
      <c r="D61" s="66">
        <v>45</v>
      </c>
      <c r="E61" s="66">
        <v>60</v>
      </c>
      <c r="F61" s="3"/>
      <c r="G61" s="3"/>
      <c r="H61" s="3"/>
      <c r="I61" s="3"/>
      <c r="J61" s="3"/>
      <c r="K61" s="3"/>
    </row>
    <row r="62" spans="1:67" s="3" customFormat="1" x14ac:dyDescent="0.25">
      <c r="B62" s="43" t="s">
        <v>31</v>
      </c>
      <c r="C62" s="50">
        <v>754</v>
      </c>
      <c r="D62" s="50">
        <v>808</v>
      </c>
      <c r="E62" s="50">
        <v>1204</v>
      </c>
      <c r="F62" s="6"/>
      <c r="G62" s="6"/>
      <c r="H62" s="6"/>
      <c r="I62" s="6"/>
      <c r="J62" s="6"/>
      <c r="K62" s="6"/>
      <c r="L62" s="6"/>
      <c r="M62" s="6"/>
      <c r="N62" s="6"/>
    </row>
    <row r="63" spans="1:67" s="3" customFormat="1" x14ac:dyDescent="0.25">
      <c r="B63" s="1" t="s">
        <v>32</v>
      </c>
      <c r="C63" s="42">
        <v>414</v>
      </c>
      <c r="D63" s="42">
        <v>444</v>
      </c>
      <c r="E63" s="42">
        <v>763</v>
      </c>
    </row>
    <row r="64" spans="1:67" s="3" customFormat="1" x14ac:dyDescent="0.25">
      <c r="B64" s="43" t="s">
        <v>33</v>
      </c>
      <c r="C64" s="50">
        <v>146</v>
      </c>
      <c r="D64" s="50">
        <v>253</v>
      </c>
      <c r="E64" s="50">
        <v>449</v>
      </c>
    </row>
    <row r="65" spans="2:14" x14ac:dyDescent="0.25">
      <c r="B65" s="43" t="s">
        <v>34</v>
      </c>
      <c r="C65" s="66">
        <v>183</v>
      </c>
      <c r="D65" s="66">
        <v>121</v>
      </c>
      <c r="E65" s="66">
        <v>196</v>
      </c>
      <c r="F65" s="3"/>
      <c r="G65" s="3"/>
      <c r="H65" s="3"/>
      <c r="I65" s="3"/>
      <c r="J65" s="3"/>
      <c r="K65" s="3"/>
    </row>
    <row r="66" spans="2:14" x14ac:dyDescent="0.25">
      <c r="B66" s="43" t="s">
        <v>35</v>
      </c>
      <c r="C66" s="50">
        <v>85</v>
      </c>
      <c r="D66" s="50">
        <v>70</v>
      </c>
      <c r="E66" s="50">
        <v>118</v>
      </c>
      <c r="F66" s="3"/>
      <c r="G66" s="3"/>
      <c r="H66" s="3"/>
      <c r="I66" s="3"/>
      <c r="J66" s="3"/>
      <c r="K66" s="3"/>
    </row>
    <row r="67" spans="2:14" x14ac:dyDescent="0.25">
      <c r="B67" s="1" t="s">
        <v>36</v>
      </c>
      <c r="C67" s="42">
        <v>72</v>
      </c>
      <c r="D67" s="42">
        <v>99</v>
      </c>
      <c r="E67" s="42">
        <v>141</v>
      </c>
      <c r="F67" s="3"/>
      <c r="G67" s="3"/>
      <c r="H67" s="3"/>
      <c r="I67" s="3"/>
      <c r="J67" s="3"/>
      <c r="K67" s="3"/>
    </row>
    <row r="68" spans="2:14" x14ac:dyDescent="0.25">
      <c r="B68" s="43" t="s">
        <v>224</v>
      </c>
      <c r="C68" s="50">
        <v>18</v>
      </c>
      <c r="D68" s="50">
        <v>34</v>
      </c>
      <c r="E68" s="50">
        <v>19</v>
      </c>
      <c r="F68" s="3"/>
      <c r="G68" s="3"/>
      <c r="H68" s="3"/>
      <c r="I68" s="3"/>
      <c r="J68" s="3"/>
      <c r="K68" s="3"/>
    </row>
    <row r="69" spans="2:14" x14ac:dyDescent="0.25">
      <c r="B69" s="43" t="s">
        <v>225</v>
      </c>
      <c r="C69" s="66">
        <v>29</v>
      </c>
      <c r="D69" s="66">
        <v>29</v>
      </c>
      <c r="E69" s="66">
        <v>56</v>
      </c>
      <c r="F69" s="6"/>
      <c r="G69" s="6"/>
      <c r="H69" s="6"/>
      <c r="I69" s="6"/>
      <c r="J69" s="6"/>
      <c r="K69" s="6"/>
      <c r="L69" s="6"/>
      <c r="M69" s="6"/>
      <c r="N69" s="6"/>
    </row>
    <row r="70" spans="2:14" x14ac:dyDescent="0.25">
      <c r="B70" s="43" t="s">
        <v>39</v>
      </c>
      <c r="C70" s="50">
        <v>5</v>
      </c>
      <c r="D70" s="50">
        <v>7</v>
      </c>
      <c r="E70" s="50">
        <v>45</v>
      </c>
      <c r="F70" s="3"/>
      <c r="G70" s="3"/>
      <c r="H70" s="3"/>
      <c r="I70" s="3"/>
      <c r="J70" s="3"/>
      <c r="K70" s="3"/>
    </row>
    <row r="71" spans="2:14" ht="15.75" thickBot="1" x14ac:dyDescent="0.3">
      <c r="B71" s="43" t="s">
        <v>40</v>
      </c>
      <c r="C71" s="66">
        <v>20</v>
      </c>
      <c r="D71" s="66">
        <v>29</v>
      </c>
      <c r="E71" s="66">
        <v>21</v>
      </c>
      <c r="F71" s="3"/>
      <c r="G71" s="3"/>
      <c r="H71" s="3"/>
      <c r="I71" s="3"/>
      <c r="J71" s="3"/>
      <c r="K71" s="3"/>
    </row>
    <row r="72" spans="2:14" ht="15.75" thickTop="1" x14ac:dyDescent="0.25">
      <c r="B72" s="172" t="s">
        <v>222</v>
      </c>
      <c r="C72" s="172"/>
      <c r="D72" s="172"/>
      <c r="E72" s="172"/>
      <c r="F72" s="3"/>
      <c r="G72" s="3"/>
      <c r="H72" s="3"/>
      <c r="I72" s="3"/>
      <c r="J72" s="3"/>
      <c r="K72" s="3"/>
    </row>
    <row r="73" spans="2:14" x14ac:dyDescent="0.25">
      <c r="B73" s="2" t="s">
        <v>223</v>
      </c>
      <c r="C73" s="3"/>
      <c r="D73" s="3"/>
      <c r="E73" s="3"/>
      <c r="F73" s="3"/>
      <c r="G73" s="3"/>
      <c r="H73" s="3"/>
      <c r="I73" s="3"/>
      <c r="J73" s="3"/>
      <c r="K73" s="3"/>
    </row>
    <row r="74" spans="2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4" x14ac:dyDescent="0.25">
      <c r="B76" s="171" t="s">
        <v>163</v>
      </c>
      <c r="C76" s="171"/>
      <c r="D76" s="171"/>
      <c r="E76" s="171"/>
      <c r="F76" s="3"/>
      <c r="G76" s="3"/>
      <c r="H76" s="3"/>
      <c r="I76" s="3"/>
      <c r="J76" s="3"/>
      <c r="K76" s="3"/>
    </row>
    <row r="77" spans="2:14" ht="15.75" thickBot="1" x14ac:dyDescent="0.3">
      <c r="B77" s="65" t="s">
        <v>95</v>
      </c>
      <c r="C77" s="84">
        <v>44621</v>
      </c>
      <c r="D77" s="84">
        <v>44958</v>
      </c>
      <c r="E77" s="84">
        <v>44986</v>
      </c>
      <c r="F77" s="3"/>
      <c r="G77" s="3"/>
      <c r="H77" s="3"/>
      <c r="I77" s="3"/>
      <c r="J77" s="3"/>
      <c r="K77" s="3"/>
    </row>
    <row r="78" spans="2:14" ht="15.75" thickTop="1" x14ac:dyDescent="0.25">
      <c r="B78" s="48" t="s">
        <v>47</v>
      </c>
      <c r="C78" s="42">
        <f>SUM(C79:C89)</f>
        <v>4955</v>
      </c>
      <c r="D78" s="42">
        <f t="shared" ref="D78:E78" si="4">SUM(D79:D89)</f>
        <v>4737</v>
      </c>
      <c r="E78" s="42">
        <f t="shared" si="4"/>
        <v>5770</v>
      </c>
      <c r="F78" s="3"/>
      <c r="G78" s="3"/>
      <c r="H78" s="3"/>
      <c r="I78" s="3"/>
      <c r="J78" s="3"/>
      <c r="K78" s="3"/>
    </row>
    <row r="79" spans="2:14" x14ac:dyDescent="0.25">
      <c r="B79" s="62" t="s">
        <v>226</v>
      </c>
      <c r="C79" s="44">
        <v>1569</v>
      </c>
      <c r="D79" s="44">
        <v>1435</v>
      </c>
      <c r="E79" s="44">
        <v>1347</v>
      </c>
      <c r="F79" s="3"/>
      <c r="G79" s="3"/>
      <c r="H79" s="3"/>
      <c r="I79" s="3"/>
      <c r="J79" s="3"/>
      <c r="K79" s="3"/>
    </row>
    <row r="80" spans="2:14" s="3" customFormat="1" x14ac:dyDescent="0.25">
      <c r="B80" s="62" t="s">
        <v>227</v>
      </c>
      <c r="C80" s="45">
        <v>1016</v>
      </c>
      <c r="D80" s="45">
        <v>976</v>
      </c>
      <c r="E80" s="45">
        <v>1252</v>
      </c>
    </row>
    <row r="81" spans="2:5" s="3" customFormat="1" x14ac:dyDescent="0.25">
      <c r="B81" s="62" t="s">
        <v>228</v>
      </c>
      <c r="C81" s="44">
        <v>703</v>
      </c>
      <c r="D81" s="44">
        <v>612</v>
      </c>
      <c r="E81" s="44">
        <v>943</v>
      </c>
    </row>
    <row r="82" spans="2:5" s="3" customFormat="1" x14ac:dyDescent="0.25">
      <c r="B82" s="62" t="s">
        <v>229</v>
      </c>
      <c r="C82" s="45">
        <v>552</v>
      </c>
      <c r="D82" s="45">
        <v>338</v>
      </c>
      <c r="E82" s="45">
        <v>372</v>
      </c>
    </row>
    <row r="83" spans="2:5" s="3" customFormat="1" x14ac:dyDescent="0.25">
      <c r="B83" s="62" t="s">
        <v>230</v>
      </c>
      <c r="C83" s="44">
        <v>319</v>
      </c>
      <c r="D83" s="44">
        <v>336</v>
      </c>
      <c r="E83" s="44">
        <v>332</v>
      </c>
    </row>
    <row r="84" spans="2:5" s="3" customFormat="1" x14ac:dyDescent="0.25">
      <c r="B84" s="62" t="s">
        <v>231</v>
      </c>
      <c r="C84" s="45">
        <v>63</v>
      </c>
      <c r="D84" s="45">
        <v>142</v>
      </c>
      <c r="E84" s="45">
        <v>337</v>
      </c>
    </row>
    <row r="85" spans="2:5" s="3" customFormat="1" x14ac:dyDescent="0.25">
      <c r="B85" s="62" t="s">
        <v>232</v>
      </c>
      <c r="C85" s="44">
        <v>0</v>
      </c>
      <c r="D85" s="44">
        <v>115</v>
      </c>
      <c r="E85" s="44">
        <v>163</v>
      </c>
    </row>
    <row r="86" spans="2:5" s="3" customFormat="1" x14ac:dyDescent="0.25">
      <c r="B86" s="62" t="s">
        <v>233</v>
      </c>
      <c r="C86" s="45">
        <v>60</v>
      </c>
      <c r="D86" s="45">
        <v>69</v>
      </c>
      <c r="E86" s="45">
        <v>63</v>
      </c>
    </row>
    <row r="87" spans="2:5" s="3" customFormat="1" x14ac:dyDescent="0.25">
      <c r="B87" s="62" t="s">
        <v>234</v>
      </c>
      <c r="C87" s="44">
        <v>27</v>
      </c>
      <c r="D87" s="44">
        <v>58</v>
      </c>
      <c r="E87" s="44">
        <v>20</v>
      </c>
    </row>
    <row r="88" spans="2:5" s="3" customFormat="1" x14ac:dyDescent="0.25">
      <c r="B88" s="62" t="s">
        <v>235</v>
      </c>
      <c r="C88" s="45">
        <v>45</v>
      </c>
      <c r="D88" s="45">
        <v>41</v>
      </c>
      <c r="E88" s="45">
        <v>35</v>
      </c>
    </row>
    <row r="89" spans="2:5" s="3" customFormat="1" ht="15.75" thickBot="1" x14ac:dyDescent="0.3">
      <c r="B89" s="46" t="s">
        <v>87</v>
      </c>
      <c r="C89" s="47">
        <v>601</v>
      </c>
      <c r="D89" s="47">
        <v>615</v>
      </c>
      <c r="E89" s="47">
        <v>906</v>
      </c>
    </row>
    <row r="90" spans="2:5" s="3" customFormat="1" ht="15.75" thickTop="1" x14ac:dyDescent="0.25">
      <c r="B90" s="172" t="s">
        <v>222</v>
      </c>
      <c r="C90" s="172"/>
      <c r="D90" s="172"/>
      <c r="E90" s="172"/>
    </row>
    <row r="91" spans="2:5" s="3" customFormat="1" x14ac:dyDescent="0.25">
      <c r="B91" s="2" t="s">
        <v>223</v>
      </c>
    </row>
    <row r="92" spans="2:5" s="3" customFormat="1" x14ac:dyDescent="0.25"/>
    <row r="93" spans="2:5" s="3" customFormat="1" x14ac:dyDescent="0.25"/>
    <row r="94" spans="2:5" s="3" customFormat="1" x14ac:dyDescent="0.25"/>
    <row r="95" spans="2:5" s="3" customFormat="1" x14ac:dyDescent="0.25"/>
    <row r="96" spans="2:5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2:11" s="3" customFormat="1" x14ac:dyDescent="0.25"/>
    <row r="354" spans="2:11" s="3" customFormat="1" x14ac:dyDescent="0.25"/>
    <row r="355" spans="2:11" s="3" customFormat="1" x14ac:dyDescent="0.25"/>
    <row r="356" spans="2:11" s="3" customFormat="1" x14ac:dyDescent="0.25"/>
    <row r="357" spans="2:11" s="3" customFormat="1" x14ac:dyDescent="0.25"/>
    <row r="358" spans="2:11" s="3" customFormat="1" x14ac:dyDescent="0.25"/>
    <row r="359" spans="2:1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F370" s="3"/>
      <c r="G370" s="3"/>
      <c r="H370" s="3"/>
      <c r="I370" s="3"/>
      <c r="J370" s="3"/>
      <c r="K370" s="3"/>
    </row>
    <row r="371" spans="2:11" x14ac:dyDescent="0.25">
      <c r="F371" s="3"/>
      <c r="G371" s="3"/>
      <c r="H371" s="3"/>
      <c r="I371" s="3"/>
      <c r="J371" s="3"/>
      <c r="K371" s="3"/>
    </row>
    <row r="372" spans="2:11" x14ac:dyDescent="0.25">
      <c r="F372" s="3"/>
      <c r="G372" s="3"/>
      <c r="H372" s="3"/>
      <c r="I372" s="3"/>
      <c r="J372" s="3"/>
      <c r="K372" s="3"/>
    </row>
    <row r="373" spans="2:11" x14ac:dyDescent="0.25">
      <c r="F373" s="3"/>
      <c r="G373" s="3"/>
      <c r="H373" s="3"/>
      <c r="I373" s="3"/>
      <c r="J373" s="3"/>
      <c r="K373" s="3"/>
    </row>
    <row r="374" spans="2:11" x14ac:dyDescent="0.25">
      <c r="F374" s="3"/>
      <c r="G374" s="3"/>
      <c r="H374" s="3"/>
      <c r="I374" s="3"/>
      <c r="J374" s="3"/>
      <c r="K374" s="3"/>
    </row>
    <row r="375" spans="2:11" x14ac:dyDescent="0.25">
      <c r="F375" s="3"/>
      <c r="G375" s="3"/>
      <c r="H375" s="3"/>
      <c r="I375" s="3"/>
      <c r="J375" s="3"/>
      <c r="K375" s="3"/>
    </row>
    <row r="376" spans="2:11" x14ac:dyDescent="0.25">
      <c r="F376" s="3"/>
      <c r="G376" s="3"/>
      <c r="H376" s="3"/>
      <c r="I376" s="3"/>
      <c r="J376" s="3"/>
      <c r="K376" s="3"/>
    </row>
    <row r="377" spans="2:11" x14ac:dyDescent="0.25">
      <c r="F377" s="3"/>
      <c r="G377" s="3"/>
      <c r="H377" s="3"/>
      <c r="I377" s="3"/>
      <c r="J377" s="3"/>
      <c r="K377" s="3"/>
    </row>
    <row r="378" spans="2:11" x14ac:dyDescent="0.25">
      <c r="F378" s="3"/>
      <c r="G378" s="3"/>
      <c r="H378" s="3"/>
      <c r="I378" s="3"/>
      <c r="J378" s="3"/>
      <c r="K378" s="3"/>
    </row>
    <row r="379" spans="2:11" x14ac:dyDescent="0.25">
      <c r="F379" s="3"/>
      <c r="G379" s="3"/>
      <c r="H379" s="3"/>
      <c r="I379" s="3"/>
      <c r="J379" s="3"/>
      <c r="K379" s="3"/>
    </row>
    <row r="380" spans="2:11" x14ac:dyDescent="0.25">
      <c r="F380" s="3"/>
      <c r="G380" s="3"/>
      <c r="H380" s="3"/>
      <c r="I380" s="3"/>
      <c r="J380" s="3"/>
      <c r="K380" s="3"/>
    </row>
    <row r="381" spans="2:11" x14ac:dyDescent="0.25">
      <c r="F381" s="3"/>
      <c r="G381" s="3"/>
      <c r="H381" s="3"/>
      <c r="I381" s="3"/>
      <c r="J381" s="3"/>
      <c r="K381" s="3"/>
    </row>
    <row r="382" spans="2:11" x14ac:dyDescent="0.25">
      <c r="F382" s="3"/>
      <c r="G382" s="3"/>
      <c r="H382" s="3"/>
      <c r="I382" s="3"/>
      <c r="J382" s="3"/>
      <c r="K382" s="3"/>
    </row>
    <row r="383" spans="2:11" x14ac:dyDescent="0.25">
      <c r="F383" s="3"/>
      <c r="G383" s="3"/>
      <c r="H383" s="3"/>
      <c r="I383" s="3"/>
      <c r="J383" s="3"/>
      <c r="K383" s="3"/>
    </row>
    <row r="384" spans="2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  <row r="497" spans="6:11" x14ac:dyDescent="0.25">
      <c r="F497" s="3"/>
      <c r="G497" s="3"/>
      <c r="H497" s="3"/>
      <c r="I497" s="3"/>
      <c r="J497" s="3"/>
      <c r="K497" s="3"/>
    </row>
  </sheetData>
  <mergeCells count="12">
    <mergeCell ref="B4:B5"/>
    <mergeCell ref="B3:N3"/>
    <mergeCell ref="C4:F4"/>
    <mergeCell ref="G4:J4"/>
    <mergeCell ref="K4:N4"/>
    <mergeCell ref="B76:E76"/>
    <mergeCell ref="B90:E90"/>
    <mergeCell ref="B20:N20"/>
    <mergeCell ref="B24:E24"/>
    <mergeCell ref="B33:E33"/>
    <mergeCell ref="B37:E37"/>
    <mergeCell ref="B72:E7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02"/>
  <sheetViews>
    <sheetView tabSelected="1" workbookViewId="0">
      <selection activeCell="B1" sqref="B1:K1048576"/>
    </sheetView>
  </sheetViews>
  <sheetFormatPr defaultRowHeight="15" x14ac:dyDescent="0.25"/>
  <cols>
    <col min="1" max="1" width="9.140625" style="3"/>
    <col min="2" max="2" width="56.85546875" customWidth="1"/>
    <col min="3" max="5" width="14.85546875" customWidth="1"/>
    <col min="6" max="7" width="10.42578125" bestFit="1" customWidth="1"/>
    <col min="8" max="8" width="9.7109375" bestFit="1" customWidth="1"/>
    <col min="9" max="10" width="10.42578125" bestFit="1" customWidth="1"/>
    <col min="11" max="11" width="9.28515625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2:11" ht="15.75" customHeight="1" x14ac:dyDescent="0.25">
      <c r="B3" s="181" t="s">
        <v>172</v>
      </c>
      <c r="C3" s="181"/>
      <c r="D3" s="181"/>
      <c r="E3" s="181"/>
      <c r="F3" s="181"/>
      <c r="G3" s="181"/>
      <c r="H3" s="181"/>
      <c r="I3" s="181"/>
      <c r="J3" s="181"/>
      <c r="K3" s="181"/>
    </row>
    <row r="4" spans="2:11" ht="15.75" customHeight="1" x14ac:dyDescent="0.25">
      <c r="B4" s="194" t="s">
        <v>90</v>
      </c>
      <c r="C4" s="184">
        <v>44621</v>
      </c>
      <c r="D4" s="185"/>
      <c r="E4" s="185" t="s">
        <v>85</v>
      </c>
      <c r="F4" s="184">
        <v>44958</v>
      </c>
      <c r="G4" s="185"/>
      <c r="H4" s="185" t="s">
        <v>86</v>
      </c>
      <c r="I4" s="184">
        <v>44986</v>
      </c>
      <c r="J4" s="185"/>
      <c r="K4" s="185" t="s">
        <v>86</v>
      </c>
    </row>
    <row r="5" spans="2:11" ht="16.5" thickBot="1" x14ac:dyDescent="0.3">
      <c r="B5" s="194"/>
      <c r="C5" s="51" t="s">
        <v>1</v>
      </c>
      <c r="D5" s="52" t="s">
        <v>4</v>
      </c>
      <c r="E5" s="53" t="s">
        <v>5</v>
      </c>
      <c r="F5" s="51" t="s">
        <v>1</v>
      </c>
      <c r="G5" s="52" t="s">
        <v>4</v>
      </c>
      <c r="H5" s="53" t="s">
        <v>5</v>
      </c>
      <c r="I5" s="51" t="s">
        <v>1</v>
      </c>
      <c r="J5" s="8" t="s">
        <v>4</v>
      </c>
      <c r="K5" s="8" t="s">
        <v>5</v>
      </c>
    </row>
    <row r="6" spans="2:11" ht="15.75" x14ac:dyDescent="0.25">
      <c r="B6" s="9" t="s">
        <v>1</v>
      </c>
      <c r="C6" s="10">
        <v>1697</v>
      </c>
      <c r="D6" s="10">
        <v>1581</v>
      </c>
      <c r="E6" s="10">
        <v>116</v>
      </c>
      <c r="F6" s="10">
        <v>1956</v>
      </c>
      <c r="G6" s="10">
        <v>1776</v>
      </c>
      <c r="H6" s="10">
        <v>180</v>
      </c>
      <c r="I6" s="10">
        <v>2532</v>
      </c>
      <c r="J6" s="10">
        <v>2277</v>
      </c>
      <c r="K6" s="10">
        <v>255</v>
      </c>
    </row>
    <row r="7" spans="2:11" ht="15.75" x14ac:dyDescent="0.25">
      <c r="B7" s="15" t="s">
        <v>66</v>
      </c>
      <c r="C7" s="12">
        <v>426</v>
      </c>
      <c r="D7" s="12">
        <v>374</v>
      </c>
      <c r="E7" s="12">
        <v>52</v>
      </c>
      <c r="F7" s="12">
        <v>605</v>
      </c>
      <c r="G7" s="12">
        <v>515</v>
      </c>
      <c r="H7" s="12">
        <v>90</v>
      </c>
      <c r="I7" s="12">
        <v>782</v>
      </c>
      <c r="J7" s="12">
        <v>657</v>
      </c>
      <c r="K7" s="12">
        <v>125</v>
      </c>
    </row>
    <row r="8" spans="2:11" ht="15.75" x14ac:dyDescent="0.25">
      <c r="B8" s="16" t="s">
        <v>67</v>
      </c>
      <c r="C8" s="14">
        <v>1271</v>
      </c>
      <c r="D8" s="14">
        <v>1207</v>
      </c>
      <c r="E8" s="14">
        <v>64</v>
      </c>
      <c r="F8" s="14">
        <v>1351</v>
      </c>
      <c r="G8" s="14">
        <v>1261</v>
      </c>
      <c r="H8" s="14">
        <v>90</v>
      </c>
      <c r="I8" s="14">
        <v>1750</v>
      </c>
      <c r="J8" s="14">
        <v>1620</v>
      </c>
      <c r="K8" s="14">
        <v>130</v>
      </c>
    </row>
    <row r="9" spans="2:11" ht="15" customHeight="1" x14ac:dyDescent="0.25">
      <c r="B9" s="180" t="s">
        <v>173</v>
      </c>
      <c r="C9" s="180"/>
      <c r="D9" s="180"/>
      <c r="E9" s="180"/>
      <c r="F9" s="180"/>
      <c r="G9" s="180"/>
      <c r="H9" s="180"/>
      <c r="I9" s="180"/>
      <c r="J9" s="180"/>
      <c r="K9" s="180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181" t="s">
        <v>174</v>
      </c>
      <c r="C13" s="181"/>
      <c r="D13" s="181"/>
      <c r="E13" s="181"/>
      <c r="F13" s="181"/>
      <c r="G13" s="181"/>
      <c r="H13" s="181"/>
      <c r="I13" s="181"/>
      <c r="J13" s="181"/>
      <c r="K13" s="181"/>
    </row>
    <row r="14" spans="2:11" s="3" customFormat="1" ht="15.75" customHeight="1" x14ac:dyDescent="0.25">
      <c r="B14" s="194" t="s">
        <v>147</v>
      </c>
      <c r="C14" s="184">
        <v>44621</v>
      </c>
      <c r="D14" s="185"/>
      <c r="E14" s="185" t="s">
        <v>85</v>
      </c>
      <c r="F14" s="184">
        <v>44958</v>
      </c>
      <c r="G14" s="185"/>
      <c r="H14" s="185" t="s">
        <v>86</v>
      </c>
      <c r="I14" s="184">
        <v>44986</v>
      </c>
      <c r="J14" s="185"/>
      <c r="K14" s="185" t="s">
        <v>86</v>
      </c>
    </row>
    <row r="15" spans="2:11" s="3" customFormat="1" ht="16.5" thickBot="1" x14ac:dyDescent="0.3">
      <c r="B15" s="194"/>
      <c r="C15" s="51" t="s">
        <v>1</v>
      </c>
      <c r="D15" s="52" t="s">
        <v>4</v>
      </c>
      <c r="E15" s="53" t="s">
        <v>5</v>
      </c>
      <c r="F15" s="51" t="s">
        <v>1</v>
      </c>
      <c r="G15" s="52" t="s">
        <v>4</v>
      </c>
      <c r="H15" s="53" t="s">
        <v>5</v>
      </c>
      <c r="I15" s="51" t="s">
        <v>1</v>
      </c>
      <c r="J15" s="8" t="s">
        <v>4</v>
      </c>
      <c r="K15" s="8" t="s">
        <v>5</v>
      </c>
    </row>
    <row r="16" spans="2:11" s="3" customFormat="1" ht="15.75" x14ac:dyDescent="0.25">
      <c r="B16" s="36" t="s">
        <v>1</v>
      </c>
      <c r="C16" s="10">
        <v>34</v>
      </c>
      <c r="D16" s="10">
        <v>25</v>
      </c>
      <c r="E16" s="10">
        <v>9</v>
      </c>
      <c r="F16" s="10">
        <v>67</v>
      </c>
      <c r="G16" s="10">
        <v>48</v>
      </c>
      <c r="H16" s="10">
        <v>19</v>
      </c>
      <c r="I16" s="10">
        <v>104</v>
      </c>
      <c r="J16" s="10">
        <v>80</v>
      </c>
      <c r="K16" s="10">
        <v>24</v>
      </c>
    </row>
    <row r="17" spans="2:11" s="3" customFormat="1" ht="15.75" x14ac:dyDescent="0.25">
      <c r="B17" s="11" t="s">
        <v>324</v>
      </c>
      <c r="C17" s="12">
        <v>34</v>
      </c>
      <c r="D17" s="12">
        <v>25</v>
      </c>
      <c r="E17" s="12">
        <v>9</v>
      </c>
      <c r="F17" s="12">
        <v>63</v>
      </c>
      <c r="G17" s="12">
        <v>46</v>
      </c>
      <c r="H17" s="12">
        <v>17</v>
      </c>
      <c r="I17" s="12">
        <v>88</v>
      </c>
      <c r="J17" s="12">
        <v>70</v>
      </c>
      <c r="K17" s="12">
        <v>18</v>
      </c>
    </row>
    <row r="18" spans="2:11" s="3" customFormat="1" ht="15.75" x14ac:dyDescent="0.25">
      <c r="B18" s="13" t="s">
        <v>325</v>
      </c>
      <c r="C18" s="14">
        <v>0</v>
      </c>
      <c r="D18" s="14">
        <v>0</v>
      </c>
      <c r="E18" s="14">
        <v>0</v>
      </c>
      <c r="F18" s="14">
        <v>3</v>
      </c>
      <c r="G18" s="14">
        <v>1</v>
      </c>
      <c r="H18" s="14">
        <v>2</v>
      </c>
      <c r="I18" s="14">
        <v>14</v>
      </c>
      <c r="J18" s="14">
        <v>8</v>
      </c>
      <c r="K18" s="14">
        <v>6</v>
      </c>
    </row>
    <row r="19" spans="2:11" s="3" customFormat="1" ht="15" customHeight="1" x14ac:dyDescent="0.25">
      <c r="B19" s="11" t="s">
        <v>326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1</v>
      </c>
      <c r="J19" s="12">
        <v>1</v>
      </c>
      <c r="K19" s="12">
        <v>0</v>
      </c>
    </row>
    <row r="20" spans="2:11" s="3" customFormat="1" ht="15.75" x14ac:dyDescent="0.25">
      <c r="B20" s="13" t="s">
        <v>327</v>
      </c>
      <c r="C20" s="14">
        <v>0</v>
      </c>
      <c r="D20" s="14">
        <v>0</v>
      </c>
      <c r="E20" s="14">
        <v>0</v>
      </c>
      <c r="F20" s="14">
        <v>1</v>
      </c>
      <c r="G20" s="14">
        <v>1</v>
      </c>
      <c r="H20" s="14">
        <v>0</v>
      </c>
      <c r="I20" s="14">
        <v>1</v>
      </c>
      <c r="J20" s="14">
        <v>1</v>
      </c>
      <c r="K20" s="14">
        <v>0</v>
      </c>
    </row>
    <row r="21" spans="2:11" s="3" customFormat="1" x14ac:dyDescent="0.25">
      <c r="B21" s="180" t="s">
        <v>175</v>
      </c>
      <c r="C21" s="180"/>
      <c r="D21" s="180"/>
      <c r="E21" s="180"/>
      <c r="F21" s="180"/>
      <c r="G21" s="180"/>
      <c r="H21" s="180"/>
      <c r="I21" s="180"/>
      <c r="J21" s="180"/>
      <c r="K21" s="180"/>
    </row>
    <row r="22" spans="2:11" s="3" customFormat="1" x14ac:dyDescent="0.25"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2:11" s="3" customFormat="1" ht="30.75" customHeight="1" x14ac:dyDescent="0.25"/>
    <row r="24" spans="2:11" s="3" customFormat="1" ht="15.75" customHeight="1" x14ac:dyDescent="0.25"/>
    <row r="25" spans="2:11" s="3" customFormat="1" ht="15.75" x14ac:dyDescent="0.25">
      <c r="B25" s="181" t="s">
        <v>176</v>
      </c>
      <c r="C25" s="181"/>
      <c r="D25" s="181"/>
      <c r="E25" s="181"/>
      <c r="F25" s="181"/>
      <c r="G25" s="181"/>
      <c r="H25" s="181"/>
      <c r="I25" s="181"/>
      <c r="J25" s="181"/>
      <c r="K25" s="181"/>
    </row>
    <row r="26" spans="2:11" s="3" customFormat="1" ht="15.75" x14ac:dyDescent="0.25">
      <c r="B26" s="194" t="s">
        <v>147</v>
      </c>
      <c r="C26" s="184">
        <v>44621</v>
      </c>
      <c r="D26" s="185"/>
      <c r="E26" s="185" t="s">
        <v>85</v>
      </c>
      <c r="F26" s="184">
        <v>44958</v>
      </c>
      <c r="G26" s="185"/>
      <c r="H26" s="185" t="s">
        <v>86</v>
      </c>
      <c r="I26" s="184">
        <v>44986</v>
      </c>
      <c r="J26" s="185"/>
      <c r="K26" s="185" t="s">
        <v>86</v>
      </c>
    </row>
    <row r="27" spans="2:11" s="3" customFormat="1" ht="16.5" thickBot="1" x14ac:dyDescent="0.3">
      <c r="B27" s="194"/>
      <c r="C27" s="51" t="s">
        <v>1</v>
      </c>
      <c r="D27" s="52" t="s">
        <v>4</v>
      </c>
      <c r="E27" s="53" t="s">
        <v>5</v>
      </c>
      <c r="F27" s="51" t="s">
        <v>1</v>
      </c>
      <c r="G27" s="52" t="s">
        <v>4</v>
      </c>
      <c r="H27" s="53" t="s">
        <v>5</v>
      </c>
      <c r="I27" s="51" t="s">
        <v>1</v>
      </c>
      <c r="J27" s="8" t="s">
        <v>4</v>
      </c>
      <c r="K27" s="8" t="s">
        <v>5</v>
      </c>
    </row>
    <row r="28" spans="2:11" s="3" customFormat="1" ht="15.75" x14ac:dyDescent="0.25">
      <c r="B28" s="36" t="s">
        <v>328</v>
      </c>
      <c r="C28" s="10">
        <v>158</v>
      </c>
      <c r="D28" s="10">
        <v>143</v>
      </c>
      <c r="E28" s="10">
        <v>15</v>
      </c>
      <c r="F28" s="10">
        <v>280</v>
      </c>
      <c r="G28" s="10">
        <v>258</v>
      </c>
      <c r="H28" s="10">
        <v>22</v>
      </c>
      <c r="I28" s="10">
        <v>303</v>
      </c>
      <c r="J28" s="10">
        <v>276</v>
      </c>
      <c r="K28" s="10">
        <v>27</v>
      </c>
    </row>
    <row r="29" spans="2:11" s="3" customFormat="1" ht="15.75" x14ac:dyDescent="0.25">
      <c r="B29" s="11" t="s">
        <v>324</v>
      </c>
      <c r="C29" s="12">
        <v>15</v>
      </c>
      <c r="D29" s="12">
        <v>11</v>
      </c>
      <c r="E29" s="12">
        <v>4</v>
      </c>
      <c r="F29" s="12">
        <v>36</v>
      </c>
      <c r="G29" s="12">
        <v>26</v>
      </c>
      <c r="H29" s="12">
        <v>10</v>
      </c>
      <c r="I29" s="12">
        <v>24</v>
      </c>
      <c r="J29" s="12">
        <v>18</v>
      </c>
      <c r="K29" s="12">
        <v>6</v>
      </c>
    </row>
    <row r="30" spans="2:11" s="3" customFormat="1" ht="15.75" x14ac:dyDescent="0.25">
      <c r="B30" s="13" t="s">
        <v>329</v>
      </c>
      <c r="C30" s="14">
        <v>29</v>
      </c>
      <c r="D30" s="14">
        <v>27</v>
      </c>
      <c r="E30" s="14">
        <v>2</v>
      </c>
      <c r="F30" s="14">
        <v>43</v>
      </c>
      <c r="G30" s="14">
        <v>40</v>
      </c>
      <c r="H30" s="14">
        <v>3</v>
      </c>
      <c r="I30" s="14">
        <v>73</v>
      </c>
      <c r="J30" s="14">
        <v>72</v>
      </c>
      <c r="K30" s="14">
        <v>1</v>
      </c>
    </row>
    <row r="31" spans="2:11" s="3" customFormat="1" ht="15.75" x14ac:dyDescent="0.25">
      <c r="B31" s="11" t="s">
        <v>330</v>
      </c>
      <c r="C31" s="12">
        <v>7</v>
      </c>
      <c r="D31" s="12">
        <v>6</v>
      </c>
      <c r="E31" s="12">
        <v>1</v>
      </c>
      <c r="F31" s="12">
        <v>5</v>
      </c>
      <c r="G31" s="12">
        <v>5</v>
      </c>
      <c r="H31" s="12">
        <v>0</v>
      </c>
      <c r="I31" s="12">
        <v>15</v>
      </c>
      <c r="J31" s="12">
        <v>15</v>
      </c>
      <c r="K31" s="12">
        <v>0</v>
      </c>
    </row>
    <row r="32" spans="2:11" s="3" customFormat="1" ht="15.75" x14ac:dyDescent="0.25">
      <c r="B32" s="13" t="s">
        <v>331</v>
      </c>
      <c r="C32" s="14">
        <v>85</v>
      </c>
      <c r="D32" s="14">
        <v>84</v>
      </c>
      <c r="E32" s="14">
        <v>1</v>
      </c>
      <c r="F32" s="14">
        <v>182</v>
      </c>
      <c r="G32" s="14">
        <v>176</v>
      </c>
      <c r="H32" s="14">
        <v>6</v>
      </c>
      <c r="I32" s="14">
        <v>157</v>
      </c>
      <c r="J32" s="14">
        <v>154</v>
      </c>
      <c r="K32" s="14">
        <v>3</v>
      </c>
    </row>
    <row r="33" spans="2:11" s="3" customFormat="1" ht="15.75" x14ac:dyDescent="0.25">
      <c r="B33" s="11" t="s">
        <v>332</v>
      </c>
      <c r="C33" s="12">
        <v>2</v>
      </c>
      <c r="D33" s="12">
        <v>2</v>
      </c>
      <c r="E33" s="12">
        <v>0</v>
      </c>
      <c r="F33" s="12">
        <v>1</v>
      </c>
      <c r="G33" s="12">
        <v>1</v>
      </c>
      <c r="H33" s="12">
        <v>0</v>
      </c>
      <c r="I33" s="12">
        <v>1</v>
      </c>
      <c r="J33" s="12">
        <v>1</v>
      </c>
      <c r="K33" s="12">
        <v>0</v>
      </c>
    </row>
    <row r="34" spans="2:11" s="3" customFormat="1" ht="15.75" x14ac:dyDescent="0.25">
      <c r="B34" s="13" t="s">
        <v>333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1</v>
      </c>
      <c r="J34" s="14">
        <v>0</v>
      </c>
      <c r="K34" s="14">
        <v>1</v>
      </c>
    </row>
    <row r="35" spans="2:11" s="3" customFormat="1" ht="15.75" x14ac:dyDescent="0.25">
      <c r="B35" s="11" t="s">
        <v>334</v>
      </c>
      <c r="C35" s="12">
        <v>1</v>
      </c>
      <c r="D35" s="12">
        <v>1</v>
      </c>
      <c r="E35" s="12">
        <v>0</v>
      </c>
      <c r="F35" s="12">
        <v>1</v>
      </c>
      <c r="G35" s="12">
        <v>1</v>
      </c>
      <c r="H35" s="12">
        <v>0</v>
      </c>
      <c r="I35" s="12">
        <v>0</v>
      </c>
      <c r="J35" s="12">
        <v>0</v>
      </c>
      <c r="K35" s="12">
        <v>0</v>
      </c>
    </row>
    <row r="36" spans="2:11" s="3" customFormat="1" ht="15.75" x14ac:dyDescent="0.25">
      <c r="B36" s="13" t="s">
        <v>325</v>
      </c>
      <c r="C36" s="14">
        <v>6</v>
      </c>
      <c r="D36" s="14">
        <v>4</v>
      </c>
      <c r="E36" s="14">
        <v>2</v>
      </c>
      <c r="F36" s="14">
        <v>3</v>
      </c>
      <c r="G36" s="14">
        <v>2</v>
      </c>
      <c r="H36" s="14">
        <v>1</v>
      </c>
      <c r="I36" s="14">
        <v>8</v>
      </c>
      <c r="J36" s="14">
        <v>3</v>
      </c>
      <c r="K36" s="14">
        <v>5</v>
      </c>
    </row>
    <row r="37" spans="2:11" s="3" customFormat="1" ht="15.75" x14ac:dyDescent="0.25">
      <c r="B37" s="11" t="s">
        <v>335</v>
      </c>
      <c r="C37" s="12">
        <v>2</v>
      </c>
      <c r="D37" s="12">
        <v>0</v>
      </c>
      <c r="E37" s="12">
        <v>2</v>
      </c>
      <c r="F37" s="12">
        <v>1</v>
      </c>
      <c r="G37" s="12">
        <v>0</v>
      </c>
      <c r="H37" s="12">
        <v>1</v>
      </c>
      <c r="I37" s="12">
        <v>8</v>
      </c>
      <c r="J37" s="12">
        <v>3</v>
      </c>
      <c r="K37" s="12">
        <v>5</v>
      </c>
    </row>
    <row r="38" spans="2:11" s="3" customFormat="1" ht="15.75" x14ac:dyDescent="0.25">
      <c r="B38" s="13" t="s">
        <v>336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</v>
      </c>
      <c r="J38" s="14">
        <v>1</v>
      </c>
      <c r="K38" s="14">
        <v>0</v>
      </c>
    </row>
    <row r="39" spans="2:11" s="3" customFormat="1" ht="15.75" x14ac:dyDescent="0.25">
      <c r="B39" s="11" t="s">
        <v>337</v>
      </c>
      <c r="C39" s="12">
        <v>2</v>
      </c>
      <c r="D39" s="12">
        <v>1</v>
      </c>
      <c r="E39" s="12">
        <v>1</v>
      </c>
      <c r="F39" s="12">
        <v>5</v>
      </c>
      <c r="G39" s="12">
        <v>4</v>
      </c>
      <c r="H39" s="12">
        <v>1</v>
      </c>
      <c r="I39" s="12">
        <v>5</v>
      </c>
      <c r="J39" s="12">
        <v>2</v>
      </c>
      <c r="K39" s="12">
        <v>3</v>
      </c>
    </row>
    <row r="40" spans="2:11" s="3" customFormat="1" ht="15.75" x14ac:dyDescent="0.25">
      <c r="B40" s="13" t="s">
        <v>338</v>
      </c>
      <c r="C40" s="14">
        <v>3</v>
      </c>
      <c r="D40" s="14">
        <v>1</v>
      </c>
      <c r="E40" s="14">
        <v>2</v>
      </c>
      <c r="F40" s="14">
        <v>1</v>
      </c>
      <c r="G40" s="14">
        <v>1</v>
      </c>
      <c r="H40" s="14">
        <v>0</v>
      </c>
      <c r="I40" s="14">
        <v>4</v>
      </c>
      <c r="J40" s="14">
        <v>2</v>
      </c>
      <c r="K40" s="14">
        <v>2</v>
      </c>
    </row>
    <row r="41" spans="2:11" s="3" customFormat="1" ht="15.75" x14ac:dyDescent="0.25">
      <c r="B41" s="11" t="s">
        <v>339</v>
      </c>
      <c r="C41" s="12">
        <v>3</v>
      </c>
      <c r="D41" s="12">
        <v>3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</row>
    <row r="42" spans="2:11" ht="15.75" customHeight="1" x14ac:dyDescent="0.25">
      <c r="B42" s="13" t="s">
        <v>326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3</v>
      </c>
      <c r="J42" s="14">
        <v>2</v>
      </c>
      <c r="K42" s="14">
        <v>1</v>
      </c>
    </row>
    <row r="43" spans="2:11" s="3" customFormat="1" ht="15.75" customHeight="1" x14ac:dyDescent="0.25">
      <c r="B43" s="11" t="s">
        <v>340</v>
      </c>
      <c r="C43" s="12">
        <v>3</v>
      </c>
      <c r="D43" s="12">
        <v>3</v>
      </c>
      <c r="E43" s="12">
        <v>0</v>
      </c>
      <c r="F43" s="12">
        <v>0</v>
      </c>
      <c r="G43" s="12">
        <v>0</v>
      </c>
      <c r="H43" s="12">
        <v>0</v>
      </c>
      <c r="I43" s="12">
        <v>1</v>
      </c>
      <c r="J43" s="12">
        <v>1</v>
      </c>
      <c r="K43" s="12">
        <v>0</v>
      </c>
    </row>
    <row r="44" spans="2:11" s="3" customFormat="1" ht="15.75" customHeight="1" x14ac:dyDescent="0.25">
      <c r="B44" s="13" t="s">
        <v>327</v>
      </c>
      <c r="C44" s="14">
        <v>0</v>
      </c>
      <c r="D44" s="14">
        <v>0</v>
      </c>
      <c r="E44" s="14">
        <v>0</v>
      </c>
      <c r="F44" s="14">
        <v>2</v>
      </c>
      <c r="G44" s="14">
        <v>2</v>
      </c>
      <c r="H44" s="14">
        <v>0</v>
      </c>
      <c r="I44" s="14">
        <v>2</v>
      </c>
      <c r="J44" s="14">
        <v>2</v>
      </c>
      <c r="K44" s="14">
        <v>0</v>
      </c>
    </row>
    <row r="45" spans="2:11" s="3" customFormat="1" ht="15.75" customHeight="1" x14ac:dyDescent="0.25">
      <c r="B45" s="180" t="s">
        <v>173</v>
      </c>
      <c r="C45" s="180"/>
      <c r="D45" s="180"/>
      <c r="E45" s="180"/>
      <c r="F45" s="180"/>
      <c r="G45" s="180"/>
      <c r="H45" s="180"/>
      <c r="I45" s="180"/>
      <c r="J45" s="180"/>
      <c r="K45" s="180"/>
    </row>
    <row r="46" spans="2:11" s="3" customFormat="1" ht="15.75" customHeight="1" x14ac:dyDescent="0.25">
      <c r="B46" s="79"/>
      <c r="C46" s="80"/>
      <c r="D46" s="80"/>
      <c r="E46" s="80"/>
      <c r="F46" s="80"/>
      <c r="G46" s="80"/>
      <c r="H46" s="80"/>
      <c r="I46" s="80"/>
      <c r="J46" s="80"/>
      <c r="K46" s="80"/>
    </row>
    <row r="47" spans="2:11" ht="15.75" customHeight="1" x14ac:dyDescent="0.25">
      <c r="B47" s="79"/>
      <c r="C47" s="80"/>
      <c r="D47" s="80"/>
      <c r="E47" s="80"/>
      <c r="F47" s="80"/>
      <c r="G47" s="80"/>
      <c r="H47" s="80"/>
      <c r="I47" s="80"/>
      <c r="J47" s="80"/>
      <c r="K47" s="80"/>
    </row>
    <row r="48" spans="2:11" x14ac:dyDescent="0.25">
      <c r="B48" s="79"/>
      <c r="C48" s="80"/>
      <c r="D48" s="80"/>
      <c r="E48" s="80"/>
      <c r="F48" s="80"/>
      <c r="G48" s="80"/>
      <c r="H48" s="80"/>
      <c r="I48" s="80"/>
      <c r="J48" s="80"/>
      <c r="K48" s="80"/>
    </row>
    <row r="49" spans="2:11" s="3" customFormat="1" ht="15.75" x14ac:dyDescent="0.25">
      <c r="B49" s="181" t="s">
        <v>177</v>
      </c>
      <c r="C49" s="181"/>
      <c r="D49" s="181"/>
      <c r="E49" s="181"/>
      <c r="F49" s="181"/>
      <c r="G49" s="181"/>
      <c r="H49" s="181"/>
      <c r="I49" s="181"/>
      <c r="J49" s="181"/>
      <c r="K49" s="181"/>
    </row>
    <row r="50" spans="2:11" ht="15.75" x14ac:dyDescent="0.25">
      <c r="B50" s="186" t="s">
        <v>64</v>
      </c>
      <c r="C50" s="184">
        <v>44621</v>
      </c>
      <c r="D50" s="185"/>
      <c r="E50" s="185" t="s">
        <v>85</v>
      </c>
      <c r="F50" s="184">
        <v>44958</v>
      </c>
      <c r="G50" s="185"/>
      <c r="H50" s="185" t="s">
        <v>86</v>
      </c>
      <c r="I50" s="184">
        <v>44986</v>
      </c>
      <c r="J50" s="185"/>
      <c r="K50" s="185" t="s">
        <v>86</v>
      </c>
    </row>
    <row r="51" spans="2:11" ht="16.5" thickBot="1" x14ac:dyDescent="0.3">
      <c r="B51" s="187"/>
      <c r="C51" s="51" t="s">
        <v>1</v>
      </c>
      <c r="D51" s="52" t="s">
        <v>4</v>
      </c>
      <c r="E51" s="53" t="s">
        <v>5</v>
      </c>
      <c r="F51" s="51" t="s">
        <v>1</v>
      </c>
      <c r="G51" s="52" t="s">
        <v>4</v>
      </c>
      <c r="H51" s="53" t="s">
        <v>5</v>
      </c>
      <c r="I51" s="51" t="s">
        <v>1</v>
      </c>
      <c r="J51" s="8" t="s">
        <v>4</v>
      </c>
      <c r="K51" s="8" t="s">
        <v>5</v>
      </c>
    </row>
    <row r="52" spans="2:11" ht="15.75" x14ac:dyDescent="0.25">
      <c r="B52" s="9" t="s">
        <v>1</v>
      </c>
      <c r="C52" s="213">
        <v>1697</v>
      </c>
      <c r="D52" s="213">
        <v>1581</v>
      </c>
      <c r="E52" s="213">
        <v>116</v>
      </c>
      <c r="F52" s="213">
        <v>1956</v>
      </c>
      <c r="G52" s="213">
        <v>1776</v>
      </c>
      <c r="H52" s="213">
        <v>180</v>
      </c>
      <c r="I52" s="213">
        <v>2532</v>
      </c>
      <c r="J52" s="214">
        <v>2277</v>
      </c>
      <c r="K52" s="214">
        <v>255</v>
      </c>
    </row>
    <row r="53" spans="2:11" ht="15.75" x14ac:dyDescent="0.25">
      <c r="B53" s="11" t="s">
        <v>216</v>
      </c>
      <c r="C53" s="12">
        <v>123</v>
      </c>
      <c r="D53" s="12">
        <v>101</v>
      </c>
      <c r="E53" s="12">
        <v>22</v>
      </c>
      <c r="F53" s="12">
        <v>206</v>
      </c>
      <c r="G53" s="12">
        <v>172</v>
      </c>
      <c r="H53" s="12">
        <v>34</v>
      </c>
      <c r="I53" s="12">
        <v>312</v>
      </c>
      <c r="J53" s="12">
        <v>254</v>
      </c>
      <c r="K53" s="12">
        <v>58</v>
      </c>
    </row>
    <row r="54" spans="2:11" ht="15.75" x14ac:dyDescent="0.25">
      <c r="B54" s="13" t="s">
        <v>279</v>
      </c>
      <c r="C54" s="14">
        <v>201</v>
      </c>
      <c r="D54" s="14">
        <v>196</v>
      </c>
      <c r="E54" s="14">
        <v>5</v>
      </c>
      <c r="F54" s="14">
        <v>176</v>
      </c>
      <c r="G54" s="14">
        <v>169</v>
      </c>
      <c r="H54" s="14">
        <v>7</v>
      </c>
      <c r="I54" s="14">
        <v>233</v>
      </c>
      <c r="J54" s="14">
        <v>223</v>
      </c>
      <c r="K54" s="14">
        <v>10</v>
      </c>
    </row>
    <row r="55" spans="2:11" ht="15.75" x14ac:dyDescent="0.25">
      <c r="B55" s="11" t="s">
        <v>286</v>
      </c>
      <c r="C55" s="12">
        <v>105</v>
      </c>
      <c r="D55" s="12">
        <v>102</v>
      </c>
      <c r="E55" s="12">
        <v>3</v>
      </c>
      <c r="F55" s="12">
        <v>144</v>
      </c>
      <c r="G55" s="12">
        <v>142</v>
      </c>
      <c r="H55" s="12">
        <v>2</v>
      </c>
      <c r="I55" s="12">
        <v>154</v>
      </c>
      <c r="J55" s="12">
        <v>146</v>
      </c>
      <c r="K55" s="12">
        <v>8</v>
      </c>
    </row>
    <row r="56" spans="2:11" ht="15.75" x14ac:dyDescent="0.25">
      <c r="B56" s="13" t="s">
        <v>213</v>
      </c>
      <c r="C56" s="14">
        <v>65</v>
      </c>
      <c r="D56" s="14">
        <v>59</v>
      </c>
      <c r="E56" s="14">
        <v>6</v>
      </c>
      <c r="F56" s="14">
        <v>126</v>
      </c>
      <c r="G56" s="14">
        <v>119</v>
      </c>
      <c r="H56" s="14">
        <v>7</v>
      </c>
      <c r="I56" s="14">
        <v>142</v>
      </c>
      <c r="J56" s="14">
        <v>133</v>
      </c>
      <c r="K56" s="14">
        <v>9</v>
      </c>
    </row>
    <row r="57" spans="2:11" ht="15.75" x14ac:dyDescent="0.25">
      <c r="B57" s="11" t="s">
        <v>272</v>
      </c>
      <c r="C57" s="12">
        <v>61</v>
      </c>
      <c r="D57" s="12">
        <v>57</v>
      </c>
      <c r="E57" s="12">
        <v>4</v>
      </c>
      <c r="F57" s="12">
        <v>85</v>
      </c>
      <c r="G57" s="12">
        <v>75</v>
      </c>
      <c r="H57" s="12">
        <v>10</v>
      </c>
      <c r="I57" s="12">
        <v>132</v>
      </c>
      <c r="J57" s="12">
        <v>125</v>
      </c>
      <c r="K57" s="12">
        <v>7</v>
      </c>
    </row>
    <row r="58" spans="2:11" ht="15.75" x14ac:dyDescent="0.25">
      <c r="B58" s="13" t="s">
        <v>341</v>
      </c>
      <c r="C58" s="14">
        <v>42</v>
      </c>
      <c r="D58" s="14">
        <v>39</v>
      </c>
      <c r="E58" s="14">
        <v>3</v>
      </c>
      <c r="F58" s="14">
        <v>58</v>
      </c>
      <c r="G58" s="14">
        <v>57</v>
      </c>
      <c r="H58" s="14">
        <v>1</v>
      </c>
      <c r="I58" s="14">
        <v>114</v>
      </c>
      <c r="J58" s="14">
        <v>110</v>
      </c>
      <c r="K58" s="14">
        <v>4</v>
      </c>
    </row>
    <row r="59" spans="2:11" ht="15.75" x14ac:dyDescent="0.25">
      <c r="B59" s="11" t="s">
        <v>278</v>
      </c>
      <c r="C59" s="12">
        <v>141</v>
      </c>
      <c r="D59" s="12">
        <v>133</v>
      </c>
      <c r="E59" s="12">
        <v>8</v>
      </c>
      <c r="F59" s="12">
        <v>101</v>
      </c>
      <c r="G59" s="12">
        <v>86</v>
      </c>
      <c r="H59" s="12">
        <v>15</v>
      </c>
      <c r="I59" s="12">
        <v>112</v>
      </c>
      <c r="J59" s="12">
        <v>98</v>
      </c>
      <c r="K59" s="12">
        <v>14</v>
      </c>
    </row>
    <row r="60" spans="2:11" ht="15.75" x14ac:dyDescent="0.25">
      <c r="B60" s="13" t="s">
        <v>281</v>
      </c>
      <c r="C60" s="14">
        <v>79</v>
      </c>
      <c r="D60" s="14">
        <v>71</v>
      </c>
      <c r="E60" s="14">
        <v>8</v>
      </c>
      <c r="F60" s="14">
        <v>85</v>
      </c>
      <c r="G60" s="14">
        <v>72</v>
      </c>
      <c r="H60" s="14">
        <v>13</v>
      </c>
      <c r="I60" s="14">
        <v>102</v>
      </c>
      <c r="J60" s="14">
        <v>85</v>
      </c>
      <c r="K60" s="14">
        <v>17</v>
      </c>
    </row>
    <row r="61" spans="2:11" ht="22.5" customHeight="1" x14ac:dyDescent="0.25">
      <c r="B61" s="11" t="s">
        <v>280</v>
      </c>
      <c r="C61" s="12">
        <v>72</v>
      </c>
      <c r="D61" s="12">
        <v>65</v>
      </c>
      <c r="E61" s="12">
        <v>7</v>
      </c>
      <c r="F61" s="12">
        <v>64</v>
      </c>
      <c r="G61" s="12">
        <v>56</v>
      </c>
      <c r="H61" s="12">
        <v>8</v>
      </c>
      <c r="I61" s="12">
        <v>85</v>
      </c>
      <c r="J61" s="12">
        <v>68</v>
      </c>
      <c r="K61" s="12">
        <v>17</v>
      </c>
    </row>
    <row r="62" spans="2:11" s="3" customFormat="1" ht="15.75" x14ac:dyDescent="0.25">
      <c r="B62" s="13" t="s">
        <v>342</v>
      </c>
      <c r="C62" s="14">
        <v>21</v>
      </c>
      <c r="D62" s="14">
        <v>20</v>
      </c>
      <c r="E62" s="14">
        <v>1</v>
      </c>
      <c r="F62" s="14">
        <v>102</v>
      </c>
      <c r="G62" s="14">
        <v>99</v>
      </c>
      <c r="H62" s="14">
        <v>3</v>
      </c>
      <c r="I62" s="14">
        <v>78</v>
      </c>
      <c r="J62" s="14">
        <v>76</v>
      </c>
      <c r="K62" s="14">
        <v>2</v>
      </c>
    </row>
    <row r="63" spans="2:11" s="3" customFormat="1" ht="15.75" x14ac:dyDescent="0.25">
      <c r="B63" s="11" t="s">
        <v>46</v>
      </c>
      <c r="C63" s="12">
        <v>787</v>
      </c>
      <c r="D63" s="12">
        <v>738</v>
      </c>
      <c r="E63" s="12">
        <v>49</v>
      </c>
      <c r="F63" s="12">
        <v>809</v>
      </c>
      <c r="G63" s="12">
        <v>729</v>
      </c>
      <c r="H63" s="12">
        <v>80</v>
      </c>
      <c r="I63" s="12">
        <v>1068</v>
      </c>
      <c r="J63" s="12">
        <v>959</v>
      </c>
      <c r="K63" s="12">
        <v>109</v>
      </c>
    </row>
    <row r="64" spans="2:11" s="3" customFormat="1" x14ac:dyDescent="0.25">
      <c r="B64" s="188" t="s">
        <v>173</v>
      </c>
      <c r="C64" s="189"/>
      <c r="D64" s="189"/>
      <c r="E64" s="189"/>
      <c r="F64" s="189"/>
      <c r="G64" s="189"/>
      <c r="H64" s="189"/>
      <c r="I64" s="189"/>
      <c r="J64" s="189"/>
      <c r="K64" s="189"/>
    </row>
    <row r="65" spans="2:11" ht="47.25" customHeight="1" x14ac:dyDescent="0.25">
      <c r="B65" s="76"/>
      <c r="C65" s="76"/>
      <c r="D65" s="76"/>
      <c r="E65" s="76"/>
      <c r="F65" s="3"/>
      <c r="G65" s="3"/>
      <c r="H65" s="3"/>
      <c r="I65" s="3"/>
      <c r="J65" s="3"/>
      <c r="K65" s="3"/>
    </row>
    <row r="66" spans="2:11" ht="15.75" customHeight="1" x14ac:dyDescent="0.25">
      <c r="B66" s="181" t="s">
        <v>343</v>
      </c>
      <c r="C66" s="181"/>
      <c r="D66" s="181"/>
      <c r="E66" s="181"/>
      <c r="F66" s="3"/>
      <c r="G66" s="3"/>
      <c r="H66" s="3"/>
      <c r="I66" s="3"/>
      <c r="J66" s="3"/>
      <c r="K66" s="3"/>
    </row>
    <row r="67" spans="2:11" ht="15.75" x14ac:dyDescent="0.25">
      <c r="B67" s="64" t="s">
        <v>344</v>
      </c>
      <c r="C67" s="85">
        <v>44621</v>
      </c>
      <c r="D67" s="85">
        <v>44958</v>
      </c>
      <c r="E67" s="85">
        <v>44986</v>
      </c>
      <c r="F67" s="3"/>
      <c r="G67" s="3"/>
      <c r="H67" s="3"/>
      <c r="I67" s="3"/>
      <c r="J67" s="3"/>
      <c r="K67" s="3"/>
    </row>
    <row r="68" spans="2:11" ht="15.75" x14ac:dyDescent="0.25">
      <c r="B68" s="9" t="s">
        <v>1</v>
      </c>
      <c r="C68" s="10">
        <v>21</v>
      </c>
      <c r="D68" s="10">
        <v>25</v>
      </c>
      <c r="E68" s="10">
        <v>66</v>
      </c>
      <c r="F68" s="3"/>
      <c r="G68" s="3"/>
      <c r="H68" s="3"/>
      <c r="I68" s="3"/>
      <c r="J68" s="3"/>
      <c r="K68" s="3"/>
    </row>
    <row r="69" spans="2:11" ht="15.75" x14ac:dyDescent="0.25">
      <c r="B69" s="15" t="s">
        <v>345</v>
      </c>
      <c r="C69" s="12">
        <v>3</v>
      </c>
      <c r="D69" s="12">
        <v>16</v>
      </c>
      <c r="E69" s="12">
        <v>47</v>
      </c>
      <c r="F69" s="3"/>
      <c r="G69" s="3"/>
      <c r="H69" s="3"/>
      <c r="I69" s="3"/>
      <c r="J69" s="3"/>
      <c r="K69" s="3"/>
    </row>
    <row r="70" spans="2:11" ht="15.75" x14ac:dyDescent="0.25">
      <c r="B70" s="16" t="s">
        <v>346</v>
      </c>
      <c r="C70" s="14">
        <v>18</v>
      </c>
      <c r="D70" s="14">
        <v>9</v>
      </c>
      <c r="E70" s="14">
        <v>19</v>
      </c>
      <c r="F70" s="3"/>
      <c r="G70" s="3"/>
      <c r="H70" s="3"/>
      <c r="I70" s="3"/>
      <c r="J70" s="3"/>
      <c r="K70" s="3"/>
    </row>
    <row r="71" spans="2:11" x14ac:dyDescent="0.25">
      <c r="B71" s="180" t="s">
        <v>347</v>
      </c>
      <c r="C71" s="180"/>
      <c r="D71" s="180"/>
      <c r="E71" s="180"/>
      <c r="F71" s="3"/>
      <c r="G71" s="3"/>
      <c r="H71" s="3"/>
      <c r="I71" s="3"/>
      <c r="J71" s="3"/>
      <c r="K71" s="3"/>
    </row>
    <row r="72" spans="2:11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26.1" customHeight="1" x14ac:dyDescent="0.25">
      <c r="B74" s="181" t="s">
        <v>178</v>
      </c>
      <c r="C74" s="181"/>
      <c r="D74" s="181"/>
      <c r="E74" s="181"/>
      <c r="F74" s="3"/>
      <c r="G74" s="3"/>
      <c r="H74" s="3"/>
      <c r="I74" s="3"/>
      <c r="J74" s="3"/>
      <c r="K74" s="3"/>
    </row>
    <row r="75" spans="2:11" s="3" customFormat="1" ht="15.75" x14ac:dyDescent="0.25">
      <c r="B75" s="64" t="s">
        <v>88</v>
      </c>
      <c r="C75" s="85">
        <v>44621</v>
      </c>
      <c r="D75" s="85">
        <v>44958</v>
      </c>
      <c r="E75" s="85">
        <v>44986</v>
      </c>
    </row>
    <row r="76" spans="2:11" s="3" customFormat="1" ht="15.75" x14ac:dyDescent="0.25">
      <c r="B76" s="9" t="s">
        <v>1</v>
      </c>
      <c r="C76" s="10">
        <v>1697</v>
      </c>
      <c r="D76" s="10">
        <v>1956</v>
      </c>
      <c r="E76" s="10">
        <v>2532</v>
      </c>
    </row>
    <row r="77" spans="2:11" s="3" customFormat="1" ht="15.75" x14ac:dyDescent="0.25">
      <c r="B77" s="15" t="s">
        <v>50</v>
      </c>
      <c r="C77" s="12">
        <v>10</v>
      </c>
      <c r="D77" s="12">
        <v>10</v>
      </c>
      <c r="E77" s="12">
        <v>20</v>
      </c>
    </row>
    <row r="78" spans="2:11" ht="45" customHeight="1" x14ac:dyDescent="0.25">
      <c r="B78" s="16" t="s">
        <v>51</v>
      </c>
      <c r="C78" s="14">
        <v>547</v>
      </c>
      <c r="D78" s="14">
        <v>618</v>
      </c>
      <c r="E78" s="14">
        <v>891</v>
      </c>
      <c r="F78" s="3"/>
      <c r="G78" s="3"/>
      <c r="H78" s="3"/>
      <c r="I78" s="3"/>
      <c r="J78" s="3"/>
      <c r="K78" s="3"/>
    </row>
    <row r="79" spans="2:11" ht="15.75" customHeight="1" x14ac:dyDescent="0.25">
      <c r="B79" s="15" t="s">
        <v>52</v>
      </c>
      <c r="C79" s="12">
        <v>710</v>
      </c>
      <c r="D79" s="12">
        <v>906</v>
      </c>
      <c r="E79" s="12">
        <v>1028</v>
      </c>
      <c r="F79" s="3"/>
      <c r="G79" s="3"/>
      <c r="H79" s="3"/>
      <c r="I79" s="3"/>
      <c r="J79" s="3"/>
      <c r="K79" s="3"/>
    </row>
    <row r="80" spans="2:11" ht="15.75" x14ac:dyDescent="0.25">
      <c r="B80" s="16" t="s">
        <v>53</v>
      </c>
      <c r="C80" s="14">
        <v>403</v>
      </c>
      <c r="D80" s="14">
        <v>386</v>
      </c>
      <c r="E80" s="14">
        <v>555</v>
      </c>
      <c r="F80" s="3"/>
      <c r="G80" s="3"/>
      <c r="H80" s="3"/>
      <c r="I80" s="3"/>
      <c r="J80" s="3"/>
      <c r="K80" s="3"/>
    </row>
    <row r="81" spans="2:11" ht="15.75" x14ac:dyDescent="0.25">
      <c r="B81" s="15" t="s">
        <v>54</v>
      </c>
      <c r="C81" s="12">
        <v>25</v>
      </c>
      <c r="D81" s="12">
        <v>36</v>
      </c>
      <c r="E81" s="12">
        <v>38</v>
      </c>
      <c r="F81" s="3"/>
      <c r="G81" s="3"/>
      <c r="H81" s="3"/>
      <c r="I81" s="3"/>
      <c r="J81" s="3"/>
      <c r="K81" s="3"/>
    </row>
    <row r="82" spans="2:11" ht="15.75" x14ac:dyDescent="0.25">
      <c r="B82" s="16" t="s">
        <v>7</v>
      </c>
      <c r="C82" s="14">
        <v>2</v>
      </c>
      <c r="D82" s="14">
        <v>0</v>
      </c>
      <c r="E82" s="14">
        <v>0</v>
      </c>
      <c r="F82" s="3"/>
      <c r="G82" s="3"/>
      <c r="H82" s="3"/>
      <c r="I82" s="3"/>
      <c r="J82" s="3"/>
      <c r="K82" s="3"/>
    </row>
    <row r="83" spans="2:11" x14ac:dyDescent="0.25">
      <c r="B83" s="180" t="s">
        <v>173</v>
      </c>
      <c r="C83" s="180"/>
      <c r="D83" s="180"/>
      <c r="E83" s="180"/>
      <c r="F83" s="3"/>
      <c r="G83" s="3"/>
      <c r="H83" s="3"/>
      <c r="I83" s="3"/>
      <c r="J83" s="3"/>
      <c r="K83" s="3"/>
    </row>
    <row r="84" spans="2:11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 x14ac:dyDescent="0.25">
      <c r="B87" s="181" t="s">
        <v>179</v>
      </c>
      <c r="C87" s="181"/>
      <c r="D87" s="181"/>
      <c r="E87" s="181"/>
      <c r="F87" s="3"/>
      <c r="G87" s="3"/>
      <c r="H87" s="3"/>
      <c r="I87" s="3"/>
      <c r="J87" s="3"/>
      <c r="K87" s="3"/>
    </row>
    <row r="88" spans="2:11" ht="26.1" customHeight="1" x14ac:dyDescent="0.25">
      <c r="B88" s="64" t="s">
        <v>48</v>
      </c>
      <c r="C88" s="85">
        <v>44621</v>
      </c>
      <c r="D88" s="85">
        <v>44958</v>
      </c>
      <c r="E88" s="85">
        <v>44986</v>
      </c>
      <c r="F88" s="3"/>
      <c r="G88" s="3"/>
      <c r="H88" s="3"/>
      <c r="I88" s="3"/>
      <c r="J88" s="3"/>
      <c r="K88" s="3"/>
    </row>
    <row r="89" spans="2:11" s="3" customFormat="1" ht="15.75" x14ac:dyDescent="0.25">
      <c r="B89" s="9" t="s">
        <v>1</v>
      </c>
      <c r="C89" s="10">
        <v>1697</v>
      </c>
      <c r="D89" s="10">
        <v>1956</v>
      </c>
      <c r="E89" s="10">
        <v>2532</v>
      </c>
    </row>
    <row r="90" spans="2:11" s="3" customFormat="1" ht="15.75" x14ac:dyDescent="0.25">
      <c r="B90" s="15" t="s">
        <v>71</v>
      </c>
      <c r="C90" s="12">
        <v>2</v>
      </c>
      <c r="D90" s="12">
        <v>1</v>
      </c>
      <c r="E90" s="12">
        <v>3</v>
      </c>
    </row>
    <row r="91" spans="2:11" s="3" customFormat="1" ht="15.75" x14ac:dyDescent="0.25">
      <c r="B91" s="16" t="s">
        <v>142</v>
      </c>
      <c r="C91" s="14">
        <v>17</v>
      </c>
      <c r="D91" s="14">
        <v>21</v>
      </c>
      <c r="E91" s="14">
        <v>16</v>
      </c>
    </row>
    <row r="92" spans="2:11" ht="47.25" customHeight="1" x14ac:dyDescent="0.25">
      <c r="B92" s="15" t="s">
        <v>143</v>
      </c>
      <c r="C92" s="12">
        <v>540</v>
      </c>
      <c r="D92" s="12">
        <v>688</v>
      </c>
      <c r="E92" s="12">
        <v>878</v>
      </c>
      <c r="F92" s="3"/>
      <c r="G92" s="3"/>
      <c r="H92" s="3"/>
      <c r="I92" s="3"/>
      <c r="J92" s="3"/>
      <c r="K92" s="3"/>
    </row>
    <row r="93" spans="2:11" ht="15.75" customHeight="1" x14ac:dyDescent="0.25">
      <c r="B93" s="16" t="s">
        <v>93</v>
      </c>
      <c r="C93" s="14">
        <v>964</v>
      </c>
      <c r="D93" s="14">
        <v>1046</v>
      </c>
      <c r="E93" s="14">
        <v>1390</v>
      </c>
      <c r="F93" s="3"/>
      <c r="G93" s="3"/>
      <c r="H93" s="3"/>
      <c r="I93" s="3"/>
      <c r="J93" s="3"/>
      <c r="K93" s="3"/>
    </row>
    <row r="94" spans="2:11" ht="15.75" x14ac:dyDescent="0.25">
      <c r="B94" s="15" t="s">
        <v>94</v>
      </c>
      <c r="C94" s="12">
        <v>45</v>
      </c>
      <c r="D94" s="12">
        <v>34</v>
      </c>
      <c r="E94" s="12">
        <v>46</v>
      </c>
      <c r="F94" s="3"/>
      <c r="G94" s="3"/>
      <c r="H94" s="3"/>
      <c r="I94" s="3"/>
      <c r="J94" s="3"/>
      <c r="K94" s="3"/>
    </row>
    <row r="95" spans="2:11" ht="15.75" x14ac:dyDescent="0.25">
      <c r="B95" s="16" t="s">
        <v>72</v>
      </c>
      <c r="C95" s="14">
        <v>104</v>
      </c>
      <c r="D95" s="14">
        <v>154</v>
      </c>
      <c r="E95" s="14">
        <v>169</v>
      </c>
      <c r="F95" s="3"/>
      <c r="G95" s="3"/>
      <c r="H95" s="3"/>
      <c r="I95" s="3"/>
      <c r="J95" s="3"/>
      <c r="K95" s="3"/>
    </row>
    <row r="96" spans="2:11" ht="15.75" x14ac:dyDescent="0.25">
      <c r="B96" s="15" t="s">
        <v>73</v>
      </c>
      <c r="C96" s="12">
        <v>25</v>
      </c>
      <c r="D96" s="12">
        <v>12</v>
      </c>
      <c r="E96" s="12">
        <v>30</v>
      </c>
      <c r="F96" s="3"/>
      <c r="G96" s="3"/>
      <c r="H96" s="3"/>
      <c r="I96" s="3"/>
      <c r="J96" s="3"/>
      <c r="K96" s="3"/>
    </row>
    <row r="97" spans="2:11" x14ac:dyDescent="0.25">
      <c r="B97" s="180" t="s">
        <v>173</v>
      </c>
      <c r="C97" s="180"/>
      <c r="D97" s="180"/>
      <c r="E97" s="180"/>
      <c r="F97" s="3"/>
      <c r="G97" s="3"/>
      <c r="H97" s="3"/>
      <c r="I97" s="3"/>
      <c r="J97" s="3"/>
      <c r="K97" s="3"/>
    </row>
    <row r="98" spans="2:11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 x14ac:dyDescent="0.25">
      <c r="B101" s="181" t="s">
        <v>180</v>
      </c>
      <c r="C101" s="181"/>
      <c r="D101" s="181"/>
      <c r="E101" s="181"/>
      <c r="F101" s="3"/>
      <c r="G101" s="3"/>
      <c r="H101" s="3"/>
      <c r="I101" s="3"/>
      <c r="J101" s="3"/>
      <c r="K101" s="3"/>
    </row>
    <row r="102" spans="2:11" ht="15.75" x14ac:dyDescent="0.25">
      <c r="B102" s="64" t="s">
        <v>89</v>
      </c>
      <c r="C102" s="85">
        <v>44621</v>
      </c>
      <c r="D102" s="85">
        <v>44958</v>
      </c>
      <c r="E102" s="85">
        <v>44986</v>
      </c>
      <c r="F102" s="3"/>
      <c r="G102" s="3"/>
      <c r="H102" s="3"/>
      <c r="I102" s="3"/>
      <c r="J102" s="3"/>
      <c r="K102" s="3"/>
    </row>
    <row r="103" spans="2:11" ht="15.75" x14ac:dyDescent="0.25">
      <c r="B103" s="9" t="s">
        <v>1</v>
      </c>
      <c r="C103" s="10">
        <v>1697</v>
      </c>
      <c r="D103" s="10">
        <v>1956</v>
      </c>
      <c r="E103" s="10">
        <v>2532</v>
      </c>
      <c r="F103" s="3"/>
      <c r="G103" s="3"/>
      <c r="H103" s="3"/>
      <c r="I103" s="3"/>
      <c r="J103" s="3"/>
      <c r="K103" s="3"/>
    </row>
    <row r="104" spans="2:11" ht="24.6" customHeight="1" x14ac:dyDescent="0.25">
      <c r="B104" s="38" t="s">
        <v>55</v>
      </c>
      <c r="C104" s="12">
        <v>622</v>
      </c>
      <c r="D104" s="12">
        <v>569</v>
      </c>
      <c r="E104" s="12">
        <v>894</v>
      </c>
      <c r="F104" s="3"/>
      <c r="G104" s="3"/>
      <c r="H104" s="3"/>
      <c r="I104" s="3"/>
      <c r="J104" s="3"/>
      <c r="K104" s="3"/>
    </row>
    <row r="105" spans="2:11" s="3" customFormat="1" ht="15.75" x14ac:dyDescent="0.25">
      <c r="B105" s="39" t="s">
        <v>56</v>
      </c>
      <c r="C105" s="14">
        <v>536</v>
      </c>
      <c r="D105" s="14">
        <v>626</v>
      </c>
      <c r="E105" s="14">
        <v>794</v>
      </c>
    </row>
    <row r="106" spans="2:11" s="3" customFormat="1" ht="47.25" x14ac:dyDescent="0.25">
      <c r="B106" s="38" t="s">
        <v>58</v>
      </c>
      <c r="C106" s="12">
        <v>173</v>
      </c>
      <c r="D106" s="12">
        <v>250</v>
      </c>
      <c r="E106" s="12">
        <v>325</v>
      </c>
    </row>
    <row r="107" spans="2:11" s="3" customFormat="1" ht="31.5" x14ac:dyDescent="0.25">
      <c r="B107" s="39" t="s">
        <v>57</v>
      </c>
      <c r="C107" s="14">
        <v>215</v>
      </c>
      <c r="D107" s="14">
        <v>259</v>
      </c>
      <c r="E107" s="14">
        <v>288</v>
      </c>
    </row>
    <row r="108" spans="2:11" ht="51" customHeight="1" x14ac:dyDescent="0.25">
      <c r="B108" s="38" t="s">
        <v>60</v>
      </c>
      <c r="C108" s="12">
        <v>57</v>
      </c>
      <c r="D108" s="12">
        <v>124</v>
      </c>
      <c r="E108" s="12">
        <v>103</v>
      </c>
      <c r="F108" s="3"/>
      <c r="G108" s="3"/>
      <c r="H108" s="3"/>
      <c r="I108" s="3"/>
      <c r="J108" s="3"/>
      <c r="K108" s="3"/>
    </row>
    <row r="109" spans="2:11" ht="15.75" customHeight="1" x14ac:dyDescent="0.25">
      <c r="B109" s="39" t="s">
        <v>59</v>
      </c>
      <c r="C109" s="14">
        <v>70</v>
      </c>
      <c r="D109" s="14">
        <v>95</v>
      </c>
      <c r="E109" s="14">
        <v>100</v>
      </c>
      <c r="F109" s="3"/>
      <c r="G109" s="3"/>
      <c r="H109" s="3"/>
      <c r="I109" s="3"/>
      <c r="J109" s="3"/>
      <c r="K109" s="3"/>
    </row>
    <row r="110" spans="2:11" ht="15.75" x14ac:dyDescent="0.25">
      <c r="B110" s="38" t="s">
        <v>61</v>
      </c>
      <c r="C110" s="12">
        <v>17</v>
      </c>
      <c r="D110" s="12">
        <v>28</v>
      </c>
      <c r="E110" s="12">
        <v>23</v>
      </c>
      <c r="F110" s="3"/>
      <c r="G110" s="3"/>
      <c r="H110" s="3"/>
      <c r="I110" s="3"/>
      <c r="J110" s="3"/>
      <c r="K110" s="3"/>
    </row>
    <row r="111" spans="2:11" ht="31.5" x14ac:dyDescent="0.25">
      <c r="B111" s="39" t="s">
        <v>62</v>
      </c>
      <c r="C111" s="14">
        <v>5</v>
      </c>
      <c r="D111" s="14">
        <v>4</v>
      </c>
      <c r="E111" s="14">
        <v>4</v>
      </c>
      <c r="F111" s="3"/>
      <c r="G111" s="3"/>
      <c r="H111" s="3"/>
      <c r="I111" s="3"/>
      <c r="J111" s="3"/>
      <c r="K111" s="3"/>
    </row>
    <row r="112" spans="2:11" ht="31.5" x14ac:dyDescent="0.25">
      <c r="B112" s="38" t="s">
        <v>63</v>
      </c>
      <c r="C112" s="12">
        <v>2</v>
      </c>
      <c r="D112" s="12">
        <v>1</v>
      </c>
      <c r="E112" s="12">
        <v>1</v>
      </c>
      <c r="F112" s="3"/>
      <c r="G112" s="3"/>
      <c r="H112" s="3"/>
      <c r="I112" s="3"/>
      <c r="J112" s="3"/>
      <c r="K112" s="3"/>
    </row>
    <row r="113" spans="2:11" x14ac:dyDescent="0.25">
      <c r="B113" s="180" t="s">
        <v>173</v>
      </c>
      <c r="C113" s="180"/>
      <c r="D113" s="180"/>
      <c r="E113" s="180"/>
      <c r="F113" s="3"/>
      <c r="G113" s="3"/>
      <c r="H113" s="3"/>
      <c r="I113" s="3"/>
      <c r="J113" s="3"/>
      <c r="K113" s="3"/>
    </row>
    <row r="114" spans="2:11" x14ac:dyDescent="0.25">
      <c r="B114" s="67"/>
      <c r="C114" s="67"/>
      <c r="D114" s="67"/>
      <c r="E114" s="67"/>
      <c r="F114" s="3"/>
      <c r="G114" s="3"/>
      <c r="H114" s="3"/>
      <c r="I114" s="3"/>
      <c r="J114" s="3"/>
      <c r="K114" s="3"/>
    </row>
    <row r="115" spans="2:11" x14ac:dyDescent="0.25">
      <c r="B115" s="67"/>
      <c r="C115" s="67"/>
      <c r="D115" s="67"/>
      <c r="E115" s="67"/>
      <c r="F115" s="3"/>
      <c r="G115" s="3"/>
      <c r="H115" s="3"/>
      <c r="I115" s="3"/>
      <c r="J115" s="3"/>
      <c r="K115" s="3"/>
    </row>
    <row r="116" spans="2:1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 x14ac:dyDescent="0.25">
      <c r="B117" s="181" t="s">
        <v>181</v>
      </c>
      <c r="C117" s="181"/>
      <c r="D117" s="181"/>
      <c r="E117" s="181"/>
      <c r="F117" s="3"/>
      <c r="G117" s="3"/>
      <c r="H117" s="3"/>
      <c r="I117" s="3"/>
      <c r="J117" s="3"/>
      <c r="K117" s="3"/>
    </row>
    <row r="118" spans="2:11" ht="15.75" x14ac:dyDescent="0.25">
      <c r="B118" s="58" t="s">
        <v>80</v>
      </c>
      <c r="C118" s="85">
        <v>44621</v>
      </c>
      <c r="D118" s="85">
        <v>44958</v>
      </c>
      <c r="E118" s="85">
        <v>44986</v>
      </c>
      <c r="F118" s="3"/>
      <c r="G118" s="3"/>
      <c r="H118" s="3"/>
      <c r="I118" s="3"/>
      <c r="J118" s="3"/>
      <c r="K118" s="3"/>
    </row>
    <row r="119" spans="2:11" ht="15.75" x14ac:dyDescent="0.25">
      <c r="B119" s="9" t="s">
        <v>47</v>
      </c>
      <c r="C119" s="10">
        <v>1697</v>
      </c>
      <c r="D119" s="10">
        <v>1956</v>
      </c>
      <c r="E119" s="10">
        <v>2532</v>
      </c>
      <c r="F119" s="3"/>
      <c r="G119" s="3"/>
      <c r="H119" s="3"/>
      <c r="I119" s="3"/>
      <c r="J119" s="3"/>
      <c r="K119" s="3"/>
    </row>
    <row r="120" spans="2:11" ht="15.75" x14ac:dyDescent="0.25">
      <c r="B120" s="17" t="s">
        <v>9</v>
      </c>
      <c r="C120" s="18">
        <v>36</v>
      </c>
      <c r="D120" s="18">
        <v>37</v>
      </c>
      <c r="E120" s="18">
        <v>55</v>
      </c>
      <c r="F120" s="3"/>
      <c r="G120" s="3"/>
      <c r="H120" s="3"/>
      <c r="I120" s="3"/>
      <c r="J120" s="3"/>
      <c r="K120" s="3"/>
    </row>
    <row r="121" spans="2:11" ht="15.75" x14ac:dyDescent="0.25">
      <c r="B121" s="16" t="s">
        <v>10</v>
      </c>
      <c r="C121" s="14">
        <v>2</v>
      </c>
      <c r="D121" s="14">
        <v>0</v>
      </c>
      <c r="E121" s="14">
        <v>6</v>
      </c>
      <c r="F121" s="3"/>
      <c r="G121" s="3"/>
      <c r="H121" s="3"/>
      <c r="I121" s="3"/>
      <c r="J121" s="3"/>
      <c r="K121" s="3"/>
    </row>
    <row r="122" spans="2:11" ht="15.75" x14ac:dyDescent="0.25">
      <c r="B122" s="15" t="s">
        <v>12</v>
      </c>
      <c r="C122" s="12">
        <v>22</v>
      </c>
      <c r="D122" s="12">
        <v>25</v>
      </c>
      <c r="E122" s="12">
        <v>38</v>
      </c>
      <c r="F122" s="3"/>
      <c r="G122" s="3"/>
      <c r="H122" s="3"/>
      <c r="I122" s="3"/>
      <c r="J122" s="3"/>
      <c r="K122" s="3"/>
    </row>
    <row r="123" spans="2:11" ht="15.75" x14ac:dyDescent="0.25">
      <c r="B123" s="16" t="s">
        <v>13</v>
      </c>
      <c r="C123" s="14">
        <v>2</v>
      </c>
      <c r="D123" s="14">
        <v>1</v>
      </c>
      <c r="E123" s="14">
        <v>0</v>
      </c>
      <c r="F123" s="3"/>
      <c r="G123" s="3"/>
      <c r="H123" s="3"/>
      <c r="I123" s="3"/>
      <c r="J123" s="3"/>
      <c r="K123" s="3"/>
    </row>
    <row r="124" spans="2:11" ht="15.75" x14ac:dyDescent="0.25">
      <c r="B124" s="15" t="s">
        <v>14</v>
      </c>
      <c r="C124" s="12">
        <v>10</v>
      </c>
      <c r="D124" s="12">
        <v>9</v>
      </c>
      <c r="E124" s="12">
        <v>11</v>
      </c>
      <c r="F124" s="3"/>
      <c r="G124" s="3"/>
      <c r="H124" s="3"/>
      <c r="I124" s="3"/>
      <c r="J124" s="3"/>
      <c r="K124" s="3"/>
    </row>
    <row r="125" spans="2:11" ht="15.75" x14ac:dyDescent="0.25">
      <c r="B125" s="16" t="s">
        <v>16</v>
      </c>
      <c r="C125" s="14">
        <v>0</v>
      </c>
      <c r="D125" s="14">
        <v>2</v>
      </c>
      <c r="E125" s="14">
        <v>0</v>
      </c>
      <c r="F125" s="3"/>
      <c r="G125" s="3"/>
      <c r="H125" s="3"/>
      <c r="I125" s="3"/>
      <c r="J125" s="3"/>
      <c r="K125" s="3"/>
    </row>
    <row r="126" spans="2:11" ht="15.75" x14ac:dyDescent="0.25">
      <c r="B126" s="17" t="s">
        <v>17</v>
      </c>
      <c r="C126" s="68">
        <v>184</v>
      </c>
      <c r="D126" s="68">
        <v>97</v>
      </c>
      <c r="E126" s="68">
        <v>147</v>
      </c>
      <c r="F126" s="3"/>
      <c r="G126" s="3"/>
      <c r="H126" s="3"/>
      <c r="I126" s="3"/>
      <c r="J126" s="3"/>
      <c r="K126" s="3"/>
    </row>
    <row r="127" spans="2:11" ht="15.75" x14ac:dyDescent="0.25">
      <c r="B127" s="215" t="s">
        <v>18</v>
      </c>
      <c r="C127" s="13">
        <v>43</v>
      </c>
      <c r="D127" s="13">
        <v>4</v>
      </c>
      <c r="E127" s="13">
        <v>12</v>
      </c>
      <c r="F127" s="3"/>
      <c r="G127" s="3"/>
      <c r="H127" s="3"/>
      <c r="I127" s="3"/>
      <c r="J127" s="3"/>
      <c r="K127" s="3"/>
    </row>
    <row r="128" spans="2:11" ht="15.75" x14ac:dyDescent="0.25">
      <c r="B128" s="216" t="s">
        <v>19</v>
      </c>
      <c r="C128" s="11">
        <v>2</v>
      </c>
      <c r="D128" s="11">
        <v>0</v>
      </c>
      <c r="E128" s="11">
        <v>1</v>
      </c>
      <c r="F128" s="3"/>
      <c r="G128" s="3"/>
      <c r="H128" s="3"/>
      <c r="I128" s="3"/>
      <c r="J128" s="3"/>
      <c r="K128" s="3"/>
    </row>
    <row r="129" spans="2:11" ht="15.75" x14ac:dyDescent="0.25">
      <c r="B129" s="215" t="s">
        <v>20</v>
      </c>
      <c r="C129" s="13">
        <v>34</v>
      </c>
      <c r="D129" s="13">
        <v>27</v>
      </c>
      <c r="E129" s="13">
        <v>24</v>
      </c>
      <c r="F129" s="3"/>
      <c r="G129" s="3"/>
      <c r="H129" s="3"/>
      <c r="I129" s="3"/>
      <c r="J129" s="3"/>
      <c r="K129" s="3"/>
    </row>
    <row r="130" spans="2:11" ht="15.75" x14ac:dyDescent="0.25">
      <c r="B130" s="216" t="s">
        <v>21</v>
      </c>
      <c r="C130" s="11">
        <v>31</v>
      </c>
      <c r="D130" s="11">
        <v>8</v>
      </c>
      <c r="E130" s="11">
        <v>9</v>
      </c>
      <c r="F130" s="3"/>
      <c r="G130" s="3"/>
      <c r="H130" s="3"/>
      <c r="I130" s="3"/>
      <c r="J130" s="3"/>
      <c r="K130" s="3"/>
    </row>
    <row r="131" spans="2:11" ht="15.75" x14ac:dyDescent="0.25">
      <c r="B131" s="215" t="s">
        <v>22</v>
      </c>
      <c r="C131" s="13">
        <v>3</v>
      </c>
      <c r="D131" s="13">
        <v>1</v>
      </c>
      <c r="E131" s="13">
        <v>2</v>
      </c>
      <c r="F131" s="3"/>
      <c r="G131" s="3"/>
      <c r="H131" s="3"/>
      <c r="I131" s="3"/>
      <c r="J131" s="3"/>
      <c r="K131" s="3"/>
    </row>
    <row r="132" spans="2:11" ht="15.75" x14ac:dyDescent="0.25">
      <c r="B132" s="216" t="s">
        <v>23</v>
      </c>
      <c r="C132" s="11">
        <v>31</v>
      </c>
      <c r="D132" s="11">
        <v>13</v>
      </c>
      <c r="E132" s="11">
        <v>18</v>
      </c>
      <c r="F132" s="3"/>
      <c r="G132" s="3"/>
      <c r="H132" s="3"/>
      <c r="I132" s="3"/>
      <c r="J132" s="3"/>
      <c r="K132" s="3"/>
    </row>
    <row r="133" spans="2:11" ht="15.75" x14ac:dyDescent="0.25">
      <c r="B133" s="215" t="s">
        <v>24</v>
      </c>
      <c r="C133" s="13">
        <v>4</v>
      </c>
      <c r="D133" s="13">
        <v>5</v>
      </c>
      <c r="E133" s="13">
        <v>3</v>
      </c>
      <c r="F133" s="3"/>
      <c r="G133" s="3"/>
      <c r="H133" s="3"/>
      <c r="I133" s="3"/>
      <c r="J133" s="3"/>
      <c r="K133" s="3"/>
    </row>
    <row r="134" spans="2:11" ht="15.75" x14ac:dyDescent="0.25">
      <c r="B134" s="216" t="s">
        <v>25</v>
      </c>
      <c r="C134" s="11">
        <v>0</v>
      </c>
      <c r="D134" s="11">
        <v>1</v>
      </c>
      <c r="E134" s="11">
        <v>1</v>
      </c>
      <c r="F134" s="3"/>
      <c r="G134" s="3"/>
      <c r="H134" s="3"/>
      <c r="I134" s="3"/>
      <c r="J134" s="3"/>
      <c r="K134" s="3"/>
    </row>
    <row r="135" spans="2:11" ht="15.75" x14ac:dyDescent="0.25">
      <c r="B135" s="215" t="s">
        <v>26</v>
      </c>
      <c r="C135" s="13">
        <v>36</v>
      </c>
      <c r="D135" s="13">
        <v>38</v>
      </c>
      <c r="E135" s="13">
        <v>77</v>
      </c>
      <c r="F135" s="3"/>
      <c r="G135" s="3"/>
      <c r="H135" s="3"/>
      <c r="I135" s="3"/>
      <c r="J135" s="3"/>
      <c r="K135" s="3"/>
    </row>
    <row r="136" spans="2:11" ht="15.75" x14ac:dyDescent="0.25">
      <c r="B136" s="17" t="s">
        <v>27</v>
      </c>
      <c r="C136" s="68">
        <v>1337</v>
      </c>
      <c r="D136" s="68">
        <v>1670</v>
      </c>
      <c r="E136" s="68">
        <v>2044</v>
      </c>
      <c r="F136" s="3"/>
      <c r="G136" s="3"/>
      <c r="H136" s="3"/>
      <c r="I136" s="3"/>
      <c r="J136" s="3"/>
      <c r="K136" s="3"/>
    </row>
    <row r="137" spans="2:11" ht="15.75" x14ac:dyDescent="0.25">
      <c r="B137" s="215" t="s">
        <v>28</v>
      </c>
      <c r="C137" s="13">
        <v>96</v>
      </c>
      <c r="D137" s="13">
        <v>85</v>
      </c>
      <c r="E137" s="13">
        <v>163</v>
      </c>
      <c r="F137" s="3"/>
      <c r="G137" s="3"/>
      <c r="H137" s="3"/>
      <c r="I137" s="3"/>
      <c r="J137" s="3"/>
      <c r="K137" s="3"/>
    </row>
    <row r="138" spans="2:11" ht="15.75" x14ac:dyDescent="0.25">
      <c r="B138" s="216" t="s">
        <v>29</v>
      </c>
      <c r="C138" s="11">
        <v>32</v>
      </c>
      <c r="D138" s="11">
        <v>14</v>
      </c>
      <c r="E138" s="11">
        <v>18</v>
      </c>
      <c r="F138" s="3"/>
      <c r="G138" s="3"/>
      <c r="H138" s="3"/>
      <c r="I138" s="3"/>
      <c r="J138" s="3"/>
      <c r="K138" s="3"/>
    </row>
    <row r="139" spans="2:11" ht="15.75" x14ac:dyDescent="0.25">
      <c r="B139" s="215" t="s">
        <v>30</v>
      </c>
      <c r="C139" s="13">
        <v>742</v>
      </c>
      <c r="D139" s="13">
        <v>1041</v>
      </c>
      <c r="E139" s="13">
        <v>1084</v>
      </c>
      <c r="F139" s="3"/>
      <c r="G139" s="3"/>
      <c r="H139" s="3"/>
      <c r="I139" s="3"/>
      <c r="J139" s="3"/>
      <c r="K139" s="3"/>
    </row>
    <row r="140" spans="2:11" ht="15.75" x14ac:dyDescent="0.25">
      <c r="B140" s="216" t="s">
        <v>31</v>
      </c>
      <c r="C140" s="11">
        <v>467</v>
      </c>
      <c r="D140" s="11">
        <v>530</v>
      </c>
      <c r="E140" s="11">
        <v>779</v>
      </c>
      <c r="F140" s="3"/>
      <c r="G140" s="3"/>
      <c r="H140" s="3"/>
      <c r="I140" s="3"/>
      <c r="J140" s="3"/>
      <c r="K140" s="3"/>
    </row>
    <row r="141" spans="2:11" ht="15.75" x14ac:dyDescent="0.25">
      <c r="B141" s="19" t="s">
        <v>32</v>
      </c>
      <c r="C141" s="69">
        <v>112</v>
      </c>
      <c r="D141" s="69">
        <v>129</v>
      </c>
      <c r="E141" s="69">
        <v>223</v>
      </c>
      <c r="F141" s="3"/>
      <c r="G141" s="3"/>
      <c r="H141" s="3"/>
      <c r="I141" s="3"/>
      <c r="J141" s="3"/>
      <c r="K141" s="3"/>
    </row>
    <row r="142" spans="2:11" ht="15.75" x14ac:dyDescent="0.25">
      <c r="B142" s="216" t="s">
        <v>33</v>
      </c>
      <c r="C142" s="11">
        <v>54</v>
      </c>
      <c r="D142" s="11">
        <v>69</v>
      </c>
      <c r="E142" s="11">
        <v>143</v>
      </c>
      <c r="F142" s="3"/>
      <c r="G142" s="3"/>
      <c r="H142" s="3"/>
      <c r="I142" s="3"/>
      <c r="J142" s="3"/>
      <c r="K142" s="3"/>
    </row>
    <row r="143" spans="2:11" ht="26.45" customHeight="1" x14ac:dyDescent="0.25">
      <c r="B143" s="215" t="s">
        <v>34</v>
      </c>
      <c r="C143" s="13">
        <v>51</v>
      </c>
      <c r="D143" s="13">
        <v>42</v>
      </c>
      <c r="E143" s="13">
        <v>60</v>
      </c>
      <c r="F143" s="3"/>
      <c r="G143" s="3"/>
      <c r="H143" s="3"/>
      <c r="I143" s="3"/>
      <c r="J143" s="3"/>
      <c r="K143" s="3"/>
    </row>
    <row r="144" spans="2:11" s="3" customFormat="1" ht="26.45" customHeight="1" x14ac:dyDescent="0.25">
      <c r="B144" s="216" t="s">
        <v>35</v>
      </c>
      <c r="C144" s="11">
        <v>7</v>
      </c>
      <c r="D144" s="11">
        <v>18</v>
      </c>
      <c r="E144" s="11">
        <v>20</v>
      </c>
    </row>
    <row r="145" spans="2:11" s="3" customFormat="1" ht="26.45" customHeight="1" x14ac:dyDescent="0.25">
      <c r="B145" s="19" t="s">
        <v>36</v>
      </c>
      <c r="C145" s="69">
        <v>28</v>
      </c>
      <c r="D145" s="69">
        <v>23</v>
      </c>
      <c r="E145" s="69">
        <v>63</v>
      </c>
    </row>
    <row r="146" spans="2:11" s="3" customFormat="1" ht="26.45" customHeight="1" x14ac:dyDescent="0.25">
      <c r="B146" s="216" t="s">
        <v>37</v>
      </c>
      <c r="C146" s="11">
        <v>9</v>
      </c>
      <c r="D146" s="11">
        <v>3</v>
      </c>
      <c r="E146" s="11">
        <v>4</v>
      </c>
    </row>
    <row r="147" spans="2:11" s="3" customFormat="1" ht="29.45" customHeight="1" x14ac:dyDescent="0.25">
      <c r="B147" s="215" t="s">
        <v>65</v>
      </c>
      <c r="C147" s="13">
        <v>0</v>
      </c>
      <c r="D147" s="13">
        <v>1</v>
      </c>
      <c r="E147" s="13">
        <v>15</v>
      </c>
    </row>
    <row r="148" spans="2:11" s="3" customFormat="1" ht="15.6" customHeight="1" x14ac:dyDescent="0.25">
      <c r="B148" s="15" t="s">
        <v>39</v>
      </c>
      <c r="C148" s="12">
        <v>13</v>
      </c>
      <c r="D148" s="12">
        <v>9</v>
      </c>
      <c r="E148" s="12">
        <v>33</v>
      </c>
    </row>
    <row r="149" spans="2:11" s="3" customFormat="1" ht="15.6" customHeight="1" x14ac:dyDescent="0.25">
      <c r="B149" s="16" t="s">
        <v>40</v>
      </c>
      <c r="C149" s="14">
        <v>6</v>
      </c>
      <c r="D149" s="14">
        <v>10</v>
      </c>
      <c r="E149" s="14">
        <v>11</v>
      </c>
    </row>
    <row r="150" spans="2:11" s="3" customFormat="1" ht="15.6" customHeight="1" x14ac:dyDescent="0.25">
      <c r="B150" s="180" t="s">
        <v>173</v>
      </c>
      <c r="C150" s="180"/>
      <c r="D150" s="180"/>
      <c r="E150" s="180"/>
    </row>
    <row r="151" spans="2:11" s="3" customFormat="1" ht="15.6" customHeight="1" x14ac:dyDescent="0.25">
      <c r="B151" s="67"/>
      <c r="C151" s="67"/>
      <c r="D151" s="67"/>
      <c r="E151" s="67"/>
    </row>
    <row r="152" spans="2:11" s="3" customFormat="1" ht="15.6" customHeight="1" x14ac:dyDescent="0.25">
      <c r="B152" s="67"/>
      <c r="C152" s="67"/>
      <c r="D152" s="67"/>
      <c r="E152" s="67"/>
    </row>
    <row r="153" spans="2:11" s="3" customFormat="1" ht="15.6" customHeight="1" x14ac:dyDescent="0.25">
      <c r="B153" s="67"/>
      <c r="C153" s="67"/>
      <c r="D153" s="67"/>
      <c r="E153" s="67"/>
    </row>
    <row r="154" spans="2:11" s="3" customFormat="1" ht="15.6" customHeight="1" x14ac:dyDescent="0.25">
      <c r="B154" s="181" t="s">
        <v>182</v>
      </c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2:11" s="3" customFormat="1" ht="15.6" customHeight="1" x14ac:dyDescent="0.25">
      <c r="B155" s="182" t="s">
        <v>91</v>
      </c>
      <c r="C155" s="184">
        <v>44621</v>
      </c>
      <c r="D155" s="185"/>
      <c r="E155" s="185" t="s">
        <v>85</v>
      </c>
      <c r="F155" s="184">
        <v>44958</v>
      </c>
      <c r="G155" s="185"/>
      <c r="H155" s="185" t="s">
        <v>86</v>
      </c>
      <c r="I155" s="184">
        <v>44986</v>
      </c>
      <c r="J155" s="185"/>
      <c r="K155" s="185" t="s">
        <v>86</v>
      </c>
    </row>
    <row r="156" spans="2:11" s="3" customFormat="1" ht="15.6" customHeight="1" thickBot="1" x14ac:dyDescent="0.3">
      <c r="B156" s="183"/>
      <c r="C156" s="51" t="s">
        <v>1</v>
      </c>
      <c r="D156" s="52" t="s">
        <v>4</v>
      </c>
      <c r="E156" s="53" t="s">
        <v>5</v>
      </c>
      <c r="F156" s="51" t="s">
        <v>1</v>
      </c>
      <c r="G156" s="52" t="s">
        <v>4</v>
      </c>
      <c r="H156" s="53" t="s">
        <v>5</v>
      </c>
      <c r="I156" s="51" t="s">
        <v>1</v>
      </c>
      <c r="J156" s="8" t="s">
        <v>4</v>
      </c>
      <c r="K156" s="8" t="s">
        <v>5</v>
      </c>
    </row>
    <row r="157" spans="2:11" s="3" customFormat="1" ht="15.6" customHeight="1" thickBot="1" x14ac:dyDescent="0.3">
      <c r="B157" s="36" t="s">
        <v>328</v>
      </c>
      <c r="C157" s="37">
        <v>204</v>
      </c>
      <c r="D157" s="37">
        <v>170</v>
      </c>
      <c r="E157" s="37">
        <v>34</v>
      </c>
      <c r="F157" s="37">
        <v>266</v>
      </c>
      <c r="G157" s="37">
        <v>204</v>
      </c>
      <c r="H157" s="37">
        <v>62</v>
      </c>
      <c r="I157" s="37">
        <v>350</v>
      </c>
      <c r="J157" s="37">
        <v>273</v>
      </c>
      <c r="K157" s="37">
        <v>77</v>
      </c>
    </row>
    <row r="158" spans="2:11" s="3" customFormat="1" ht="15.6" customHeight="1" x14ac:dyDescent="0.25">
      <c r="B158" s="15" t="s">
        <v>324</v>
      </c>
      <c r="C158" s="12">
        <v>104</v>
      </c>
      <c r="D158" s="12">
        <v>84</v>
      </c>
      <c r="E158" s="12">
        <v>20</v>
      </c>
      <c r="F158" s="12">
        <v>137</v>
      </c>
      <c r="G158" s="12">
        <v>100</v>
      </c>
      <c r="H158" s="12">
        <v>37</v>
      </c>
      <c r="I158" s="12">
        <v>166</v>
      </c>
      <c r="J158" s="12">
        <v>124</v>
      </c>
      <c r="K158" s="12">
        <v>42</v>
      </c>
    </row>
    <row r="159" spans="2:11" ht="32.450000000000003" customHeight="1" x14ac:dyDescent="0.25">
      <c r="B159" s="16" t="s">
        <v>334</v>
      </c>
      <c r="C159" s="14">
        <v>49</v>
      </c>
      <c r="D159" s="14">
        <v>48</v>
      </c>
      <c r="E159" s="14">
        <v>1</v>
      </c>
      <c r="F159" s="14">
        <v>49</v>
      </c>
      <c r="G159" s="14">
        <v>44</v>
      </c>
      <c r="H159" s="14">
        <v>5</v>
      </c>
      <c r="I159" s="14">
        <v>76</v>
      </c>
      <c r="J159" s="14">
        <v>64</v>
      </c>
      <c r="K159" s="14">
        <v>12</v>
      </c>
    </row>
    <row r="160" spans="2:11" ht="15.75" customHeight="1" x14ac:dyDescent="0.25">
      <c r="B160" s="15" t="s">
        <v>339</v>
      </c>
      <c r="C160" s="12">
        <v>1</v>
      </c>
      <c r="D160" s="12">
        <v>0</v>
      </c>
      <c r="E160" s="12">
        <v>1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</row>
    <row r="161" spans="2:11" ht="15.75" customHeight="1" x14ac:dyDescent="0.25">
      <c r="B161" s="16" t="s">
        <v>340</v>
      </c>
      <c r="C161" s="14">
        <v>3</v>
      </c>
      <c r="D161" s="14">
        <v>3</v>
      </c>
      <c r="E161" s="14">
        <v>0</v>
      </c>
      <c r="F161" s="14">
        <v>4</v>
      </c>
      <c r="G161" s="14">
        <v>4</v>
      </c>
      <c r="H161" s="14">
        <v>0</v>
      </c>
      <c r="I161" s="14">
        <v>9</v>
      </c>
      <c r="J161" s="14">
        <v>8</v>
      </c>
      <c r="K161" s="14">
        <v>1</v>
      </c>
    </row>
    <row r="162" spans="2:11" ht="15.75" x14ac:dyDescent="0.25">
      <c r="B162" s="15" t="s">
        <v>348</v>
      </c>
      <c r="C162" s="12">
        <v>47</v>
      </c>
      <c r="D162" s="12">
        <v>35</v>
      </c>
      <c r="E162" s="12">
        <v>12</v>
      </c>
      <c r="F162" s="12">
        <v>76</v>
      </c>
      <c r="G162" s="12">
        <v>56</v>
      </c>
      <c r="H162" s="12">
        <v>20</v>
      </c>
      <c r="I162" s="12">
        <v>99</v>
      </c>
      <c r="J162" s="12">
        <v>77</v>
      </c>
      <c r="K162" s="12">
        <v>22</v>
      </c>
    </row>
    <row r="163" spans="2:11" x14ac:dyDescent="0.25">
      <c r="B163" s="180" t="s">
        <v>173</v>
      </c>
      <c r="C163" s="180"/>
      <c r="D163" s="180"/>
      <c r="E163" s="180"/>
      <c r="F163" s="180"/>
      <c r="G163" s="180"/>
      <c r="H163" s="180"/>
      <c r="I163" s="180"/>
      <c r="J163" s="180"/>
      <c r="K163" s="180"/>
    </row>
    <row r="164" spans="2:11" x14ac:dyDescent="0.25">
      <c r="B164" s="67"/>
      <c r="C164" s="67"/>
      <c r="D164" s="67"/>
      <c r="E164" s="67"/>
      <c r="F164" s="3"/>
      <c r="G164" s="3"/>
      <c r="H164" s="3"/>
      <c r="I164" s="3"/>
      <c r="J164" s="3"/>
      <c r="K164" s="3"/>
    </row>
    <row r="165" spans="2:11" x14ac:dyDescent="0.25">
      <c r="B165" s="67"/>
      <c r="C165" s="67"/>
      <c r="D165" s="67"/>
      <c r="E165" s="67"/>
      <c r="F165" s="3"/>
      <c r="G165" s="3"/>
      <c r="H165" s="3"/>
      <c r="I165" s="3"/>
      <c r="J165" s="3"/>
      <c r="K165" s="3"/>
    </row>
    <row r="166" spans="2:1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 x14ac:dyDescent="0.25">
      <c r="B167" s="190" t="s">
        <v>183</v>
      </c>
      <c r="C167" s="191"/>
      <c r="D167" s="191"/>
      <c r="E167" s="191"/>
      <c r="F167" s="191"/>
      <c r="G167" s="191"/>
      <c r="H167" s="191"/>
      <c r="I167" s="191"/>
      <c r="J167" s="191"/>
      <c r="K167" s="191"/>
    </row>
    <row r="168" spans="2:11" ht="15.75" x14ac:dyDescent="0.25">
      <c r="B168" s="186" t="s">
        <v>64</v>
      </c>
      <c r="C168" s="184">
        <v>44621</v>
      </c>
      <c r="D168" s="185"/>
      <c r="E168" s="185" t="s">
        <v>85</v>
      </c>
      <c r="F168" s="184">
        <v>44958</v>
      </c>
      <c r="G168" s="185"/>
      <c r="H168" s="185" t="s">
        <v>86</v>
      </c>
      <c r="I168" s="184">
        <v>44986</v>
      </c>
      <c r="J168" s="185"/>
      <c r="K168" s="185" t="s">
        <v>86</v>
      </c>
    </row>
    <row r="169" spans="2:11" ht="16.5" thickBot="1" x14ac:dyDescent="0.3">
      <c r="B169" s="187"/>
      <c r="C169" s="51" t="s">
        <v>1</v>
      </c>
      <c r="D169" s="52" t="s">
        <v>4</v>
      </c>
      <c r="E169" s="53" t="s">
        <v>5</v>
      </c>
      <c r="F169" s="51" t="s">
        <v>1</v>
      </c>
      <c r="G169" s="52" t="s">
        <v>4</v>
      </c>
      <c r="H169" s="53" t="s">
        <v>5</v>
      </c>
      <c r="I169" s="51" t="s">
        <v>1</v>
      </c>
      <c r="J169" s="8" t="s">
        <v>4</v>
      </c>
      <c r="K169" s="8" t="s">
        <v>5</v>
      </c>
    </row>
    <row r="170" spans="2:11" ht="15.75" x14ac:dyDescent="0.25">
      <c r="B170" s="9" t="s">
        <v>328</v>
      </c>
      <c r="C170" s="10">
        <v>204</v>
      </c>
      <c r="D170" s="10">
        <v>170</v>
      </c>
      <c r="E170" s="10">
        <v>34</v>
      </c>
      <c r="F170" s="35">
        <v>266</v>
      </c>
      <c r="G170" s="35">
        <v>204</v>
      </c>
      <c r="H170" s="35">
        <v>62</v>
      </c>
      <c r="I170" s="35">
        <v>350</v>
      </c>
      <c r="J170" s="35">
        <v>273</v>
      </c>
      <c r="K170" s="35">
        <v>77</v>
      </c>
    </row>
    <row r="171" spans="2:11" ht="15.75" x14ac:dyDescent="0.25">
      <c r="B171" s="15" t="s">
        <v>216</v>
      </c>
      <c r="C171" s="12">
        <v>44</v>
      </c>
      <c r="D171" s="12">
        <v>36</v>
      </c>
      <c r="E171" s="12">
        <v>8</v>
      </c>
      <c r="F171" s="12">
        <v>68</v>
      </c>
      <c r="G171" s="12">
        <v>53</v>
      </c>
      <c r="H171" s="12">
        <v>15</v>
      </c>
      <c r="I171" s="12">
        <v>114</v>
      </c>
      <c r="J171" s="12">
        <v>86</v>
      </c>
      <c r="K171" s="12">
        <v>28</v>
      </c>
    </row>
    <row r="172" spans="2:11" ht="15.75" x14ac:dyDescent="0.25">
      <c r="B172" s="16" t="s">
        <v>341</v>
      </c>
      <c r="C172" s="14">
        <v>14</v>
      </c>
      <c r="D172" s="14">
        <v>13</v>
      </c>
      <c r="E172" s="14">
        <v>1</v>
      </c>
      <c r="F172" s="14">
        <v>25</v>
      </c>
      <c r="G172" s="14">
        <v>25</v>
      </c>
      <c r="H172" s="14">
        <v>0</v>
      </c>
      <c r="I172" s="14">
        <v>58</v>
      </c>
      <c r="J172" s="14">
        <v>55</v>
      </c>
      <c r="K172" s="14">
        <v>3</v>
      </c>
    </row>
    <row r="173" spans="2:11" ht="15.75" x14ac:dyDescent="0.25">
      <c r="B173" s="15" t="s">
        <v>277</v>
      </c>
      <c r="C173" s="12">
        <v>14</v>
      </c>
      <c r="D173" s="12">
        <v>13</v>
      </c>
      <c r="E173" s="12">
        <v>1</v>
      </c>
      <c r="F173" s="12">
        <v>17</v>
      </c>
      <c r="G173" s="12">
        <v>14</v>
      </c>
      <c r="H173" s="12">
        <v>3</v>
      </c>
      <c r="I173" s="12">
        <v>24</v>
      </c>
      <c r="J173" s="12">
        <v>18</v>
      </c>
      <c r="K173" s="12">
        <v>6</v>
      </c>
    </row>
    <row r="174" spans="2:11" ht="31.5" customHeight="1" x14ac:dyDescent="0.25">
      <c r="B174" s="16" t="s">
        <v>349</v>
      </c>
      <c r="C174" s="14">
        <v>19</v>
      </c>
      <c r="D174" s="14">
        <v>19</v>
      </c>
      <c r="E174" s="14">
        <v>0</v>
      </c>
      <c r="F174" s="14">
        <v>17</v>
      </c>
      <c r="G174" s="14">
        <v>13</v>
      </c>
      <c r="H174" s="14">
        <v>4</v>
      </c>
      <c r="I174" s="14">
        <v>15</v>
      </c>
      <c r="J174" s="14">
        <v>13</v>
      </c>
      <c r="K174" s="14">
        <v>2</v>
      </c>
    </row>
    <row r="175" spans="2:11" s="3" customFormat="1" ht="15" customHeight="1" x14ac:dyDescent="0.25">
      <c r="B175" s="15" t="s">
        <v>280</v>
      </c>
      <c r="C175" s="12">
        <v>11</v>
      </c>
      <c r="D175" s="12">
        <v>8</v>
      </c>
      <c r="E175" s="12">
        <v>3</v>
      </c>
      <c r="F175" s="12">
        <v>17</v>
      </c>
      <c r="G175" s="12">
        <v>11</v>
      </c>
      <c r="H175" s="12">
        <v>6</v>
      </c>
      <c r="I175" s="12">
        <v>15</v>
      </c>
      <c r="J175" s="12">
        <v>12</v>
      </c>
      <c r="K175" s="12">
        <v>3</v>
      </c>
    </row>
    <row r="176" spans="2:11" s="3" customFormat="1" ht="15" customHeight="1" x14ac:dyDescent="0.25">
      <c r="B176" s="16" t="s">
        <v>282</v>
      </c>
      <c r="C176" s="14">
        <v>8</v>
      </c>
      <c r="D176" s="14">
        <v>7</v>
      </c>
      <c r="E176" s="14">
        <v>1</v>
      </c>
      <c r="F176" s="14">
        <v>15</v>
      </c>
      <c r="G176" s="14">
        <v>11</v>
      </c>
      <c r="H176" s="14">
        <v>4</v>
      </c>
      <c r="I176" s="14">
        <v>13</v>
      </c>
      <c r="J176" s="14">
        <v>7</v>
      </c>
      <c r="K176" s="14">
        <v>6</v>
      </c>
    </row>
    <row r="177" spans="2:11" s="3" customFormat="1" ht="15.75" x14ac:dyDescent="0.25">
      <c r="B177" s="15" t="s">
        <v>278</v>
      </c>
      <c r="C177" s="12">
        <v>13</v>
      </c>
      <c r="D177" s="12">
        <v>9</v>
      </c>
      <c r="E177" s="12">
        <v>4</v>
      </c>
      <c r="F177" s="12">
        <v>10</v>
      </c>
      <c r="G177" s="12">
        <v>6</v>
      </c>
      <c r="H177" s="12">
        <v>4</v>
      </c>
      <c r="I177" s="12">
        <v>12</v>
      </c>
      <c r="J177" s="12">
        <v>6</v>
      </c>
      <c r="K177" s="12">
        <v>6</v>
      </c>
    </row>
    <row r="178" spans="2:11" ht="30.95" customHeight="1" x14ac:dyDescent="0.25">
      <c r="B178" s="16" t="s">
        <v>281</v>
      </c>
      <c r="C178" s="14">
        <v>10</v>
      </c>
      <c r="D178" s="14">
        <v>8</v>
      </c>
      <c r="E178" s="14">
        <v>2</v>
      </c>
      <c r="F178" s="14">
        <v>9</v>
      </c>
      <c r="G178" s="14">
        <v>6</v>
      </c>
      <c r="H178" s="14">
        <v>3</v>
      </c>
      <c r="I178" s="14">
        <v>12</v>
      </c>
      <c r="J178" s="14">
        <v>12</v>
      </c>
      <c r="K178" s="14">
        <v>0</v>
      </c>
    </row>
    <row r="179" spans="2:11" ht="15.75" customHeight="1" x14ac:dyDescent="0.25">
      <c r="B179" s="15" t="s">
        <v>213</v>
      </c>
      <c r="C179" s="12">
        <v>13</v>
      </c>
      <c r="D179" s="12">
        <v>12</v>
      </c>
      <c r="E179" s="12">
        <v>1</v>
      </c>
      <c r="F179" s="12">
        <v>15</v>
      </c>
      <c r="G179" s="12">
        <v>13</v>
      </c>
      <c r="H179" s="12">
        <v>2</v>
      </c>
      <c r="I179" s="12">
        <v>10</v>
      </c>
      <c r="J179" s="12">
        <v>8</v>
      </c>
      <c r="K179" s="12">
        <v>2</v>
      </c>
    </row>
    <row r="180" spans="2:11" ht="15.75" x14ac:dyDescent="0.25">
      <c r="B180" s="16" t="s">
        <v>285</v>
      </c>
      <c r="C180" s="14">
        <v>8</v>
      </c>
      <c r="D180" s="14">
        <v>7</v>
      </c>
      <c r="E180" s="14">
        <v>1</v>
      </c>
      <c r="F180" s="14">
        <v>7</v>
      </c>
      <c r="G180" s="14">
        <v>7</v>
      </c>
      <c r="H180" s="14">
        <v>0</v>
      </c>
      <c r="I180" s="14">
        <v>6</v>
      </c>
      <c r="J180" s="14">
        <v>4</v>
      </c>
      <c r="K180" s="14">
        <v>2</v>
      </c>
    </row>
    <row r="181" spans="2:11" ht="15.75" x14ac:dyDescent="0.25">
      <c r="B181" s="15" t="s">
        <v>46</v>
      </c>
      <c r="C181" s="12">
        <v>50</v>
      </c>
      <c r="D181" s="12">
        <v>38</v>
      </c>
      <c r="E181" s="12">
        <v>12</v>
      </c>
      <c r="F181" s="12">
        <v>66</v>
      </c>
      <c r="G181" s="12">
        <v>45</v>
      </c>
      <c r="H181" s="12">
        <v>21</v>
      </c>
      <c r="I181" s="12">
        <v>71</v>
      </c>
      <c r="J181" s="12">
        <v>52</v>
      </c>
      <c r="K181" s="12">
        <v>19</v>
      </c>
    </row>
    <row r="182" spans="2:11" x14ac:dyDescent="0.25">
      <c r="B182" s="188" t="s">
        <v>173</v>
      </c>
      <c r="C182" s="189"/>
      <c r="D182" s="189"/>
      <c r="E182" s="189"/>
      <c r="F182" s="189"/>
      <c r="G182" s="189"/>
      <c r="H182" s="189"/>
      <c r="I182" s="189"/>
      <c r="J182" s="189"/>
      <c r="K182" s="189"/>
    </row>
    <row r="183" spans="2:11" x14ac:dyDescent="0.25">
      <c r="B183" s="67"/>
      <c r="C183" s="67"/>
      <c r="D183" s="67"/>
      <c r="E183" s="67"/>
      <c r="F183" s="3"/>
      <c r="G183" s="3"/>
      <c r="H183" s="3"/>
      <c r="I183" s="3"/>
      <c r="J183" s="3"/>
      <c r="K183" s="3"/>
    </row>
    <row r="184" spans="2:11" x14ac:dyDescent="0.25">
      <c r="B184" s="67"/>
      <c r="C184" s="67"/>
      <c r="D184" s="67"/>
      <c r="E184" s="67"/>
      <c r="F184" s="3"/>
      <c r="G184" s="3"/>
      <c r="H184" s="3"/>
      <c r="I184" s="3"/>
      <c r="J184" s="3"/>
      <c r="K184" s="3"/>
    </row>
    <row r="185" spans="2:11" ht="24.6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s="3" customFormat="1" ht="15.75" x14ac:dyDescent="0.25">
      <c r="B186" s="181" t="s">
        <v>184</v>
      </c>
      <c r="C186" s="181"/>
      <c r="D186" s="181"/>
      <c r="E186" s="181"/>
    </row>
    <row r="187" spans="2:11" s="3" customFormat="1" ht="15.75" x14ac:dyDescent="0.25">
      <c r="B187" s="64" t="s">
        <v>92</v>
      </c>
      <c r="C187" s="85">
        <v>44621</v>
      </c>
      <c r="D187" s="85">
        <v>44958</v>
      </c>
      <c r="E187" s="85">
        <v>44986</v>
      </c>
    </row>
    <row r="188" spans="2:11" s="3" customFormat="1" ht="15.75" x14ac:dyDescent="0.25">
      <c r="B188" s="9" t="s">
        <v>1</v>
      </c>
      <c r="C188" s="10">
        <v>204</v>
      </c>
      <c r="D188" s="10">
        <v>266</v>
      </c>
      <c r="E188" s="10">
        <v>350</v>
      </c>
    </row>
    <row r="189" spans="2:11" ht="30" customHeight="1" x14ac:dyDescent="0.25">
      <c r="B189" s="16" t="s">
        <v>51</v>
      </c>
      <c r="C189" s="14">
        <v>71</v>
      </c>
      <c r="D189" s="14">
        <v>112</v>
      </c>
      <c r="E189" s="14">
        <v>114</v>
      </c>
      <c r="F189" s="3"/>
      <c r="G189" s="3"/>
      <c r="H189" s="3"/>
      <c r="I189" s="3"/>
      <c r="J189" s="3"/>
      <c r="K189" s="3"/>
    </row>
    <row r="190" spans="2:11" ht="15.75" customHeight="1" x14ac:dyDescent="0.25">
      <c r="B190" s="15" t="s">
        <v>52</v>
      </c>
      <c r="C190" s="12">
        <v>89</v>
      </c>
      <c r="D190" s="12">
        <v>122</v>
      </c>
      <c r="E190" s="12">
        <v>159</v>
      </c>
      <c r="F190" s="3"/>
      <c r="G190" s="3"/>
      <c r="H190" s="3"/>
      <c r="I190" s="3"/>
      <c r="J190" s="3"/>
      <c r="K190" s="3"/>
    </row>
    <row r="191" spans="2:11" ht="15.75" x14ac:dyDescent="0.25">
      <c r="B191" s="16" t="s">
        <v>53</v>
      </c>
      <c r="C191" s="14">
        <v>40</v>
      </c>
      <c r="D191" s="14">
        <v>31</v>
      </c>
      <c r="E191" s="14">
        <v>71</v>
      </c>
      <c r="F191" s="3"/>
      <c r="G191" s="3"/>
      <c r="H191" s="3"/>
      <c r="I191" s="3"/>
      <c r="J191" s="3"/>
      <c r="K191" s="3"/>
    </row>
    <row r="192" spans="2:11" ht="15.75" x14ac:dyDescent="0.25">
      <c r="B192" s="15" t="s">
        <v>54</v>
      </c>
      <c r="C192" s="12">
        <v>4</v>
      </c>
      <c r="D192" s="12">
        <v>1</v>
      </c>
      <c r="E192" s="12">
        <v>6</v>
      </c>
      <c r="F192" s="3"/>
      <c r="G192" s="3"/>
      <c r="H192" s="3"/>
      <c r="I192" s="3"/>
      <c r="J192" s="3"/>
      <c r="K192" s="3"/>
    </row>
    <row r="193" spans="2:11" x14ac:dyDescent="0.25">
      <c r="B193" s="180" t="s">
        <v>173</v>
      </c>
      <c r="C193" s="180"/>
      <c r="D193" s="180"/>
      <c r="E193" s="180"/>
      <c r="F193" s="3"/>
      <c r="G193" s="3"/>
      <c r="H193" s="3"/>
      <c r="I193" s="3"/>
      <c r="J193" s="3"/>
      <c r="K193" s="3"/>
    </row>
    <row r="194" spans="2:1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30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s="3" customFormat="1" ht="15.75" x14ac:dyDescent="0.25">
      <c r="B197" s="192" t="s">
        <v>185</v>
      </c>
      <c r="C197" s="193"/>
      <c r="D197" s="193"/>
      <c r="E197" s="193"/>
    </row>
    <row r="198" spans="2:11" s="3" customFormat="1" ht="15.75" x14ac:dyDescent="0.25">
      <c r="B198" s="58" t="s">
        <v>48</v>
      </c>
      <c r="C198" s="85">
        <v>44621</v>
      </c>
      <c r="D198" s="85">
        <v>44958</v>
      </c>
      <c r="E198" s="85">
        <v>44986</v>
      </c>
    </row>
    <row r="199" spans="2:11" s="3" customFormat="1" ht="15.75" x14ac:dyDescent="0.25">
      <c r="B199" s="9" t="s">
        <v>1</v>
      </c>
      <c r="C199" s="10">
        <v>204</v>
      </c>
      <c r="D199" s="10">
        <v>266</v>
      </c>
      <c r="E199" s="10">
        <v>350</v>
      </c>
    </row>
    <row r="200" spans="2:11" ht="36" customHeight="1" x14ac:dyDescent="0.25">
      <c r="B200" s="15" t="s">
        <v>93</v>
      </c>
      <c r="C200" s="12">
        <v>134</v>
      </c>
      <c r="D200" s="12">
        <v>174</v>
      </c>
      <c r="E200" s="12">
        <v>244</v>
      </c>
      <c r="F200" s="3"/>
      <c r="G200" s="3"/>
      <c r="H200" s="3"/>
      <c r="I200" s="3"/>
      <c r="J200" s="3"/>
      <c r="K200" s="3"/>
    </row>
    <row r="201" spans="2:11" ht="15.75" customHeight="1" x14ac:dyDescent="0.25">
      <c r="B201" s="16" t="s">
        <v>94</v>
      </c>
      <c r="C201" s="14">
        <v>7</v>
      </c>
      <c r="D201" s="14">
        <v>12</v>
      </c>
      <c r="E201" s="14">
        <v>14</v>
      </c>
      <c r="F201" s="3"/>
      <c r="G201" s="3"/>
      <c r="H201" s="3"/>
      <c r="I201" s="3"/>
      <c r="J201" s="3"/>
      <c r="K201" s="3"/>
    </row>
    <row r="202" spans="2:11" ht="15.75" x14ac:dyDescent="0.25">
      <c r="B202" s="15" t="s">
        <v>72</v>
      </c>
      <c r="C202" s="12">
        <v>51</v>
      </c>
      <c r="D202" s="12">
        <v>73</v>
      </c>
      <c r="E202" s="12">
        <v>78</v>
      </c>
      <c r="F202" s="3"/>
      <c r="G202" s="3"/>
      <c r="H202" s="3"/>
      <c r="I202" s="3"/>
      <c r="J202" s="3"/>
      <c r="K202" s="3"/>
    </row>
    <row r="203" spans="2:11" ht="15.75" x14ac:dyDescent="0.25">
      <c r="B203" s="16" t="s">
        <v>73</v>
      </c>
      <c r="C203" s="14">
        <v>12</v>
      </c>
      <c r="D203" s="14">
        <v>7</v>
      </c>
      <c r="E203" s="14">
        <v>14</v>
      </c>
      <c r="F203" s="3"/>
      <c r="G203" s="3"/>
      <c r="H203" s="3"/>
      <c r="I203" s="3"/>
      <c r="J203" s="3"/>
      <c r="K203" s="3"/>
    </row>
    <row r="204" spans="2:11" x14ac:dyDescent="0.25">
      <c r="B204" s="180" t="s">
        <v>173</v>
      </c>
      <c r="C204" s="180"/>
      <c r="D204" s="180"/>
      <c r="E204" s="180"/>
      <c r="F204" s="3"/>
      <c r="G204" s="3"/>
      <c r="H204" s="3"/>
      <c r="I204" s="3"/>
      <c r="J204" s="3"/>
      <c r="K204" s="3"/>
    </row>
    <row r="205" spans="2:1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 x14ac:dyDescent="0.25">
      <c r="B208" s="192" t="s">
        <v>186</v>
      </c>
      <c r="C208" s="193"/>
      <c r="D208" s="193"/>
      <c r="E208" s="193"/>
      <c r="F208" s="3"/>
      <c r="G208" s="3"/>
      <c r="H208" s="3"/>
      <c r="I208" s="3"/>
      <c r="J208" s="3"/>
      <c r="K208" s="3"/>
    </row>
    <row r="209" spans="2:11" ht="15.75" x14ac:dyDescent="0.25">
      <c r="B209" s="58" t="s">
        <v>89</v>
      </c>
      <c r="C209" s="85">
        <v>44621</v>
      </c>
      <c r="D209" s="85">
        <v>44958</v>
      </c>
      <c r="E209" s="85">
        <v>44986</v>
      </c>
      <c r="F209" s="3"/>
      <c r="G209" s="3"/>
      <c r="H209" s="3"/>
      <c r="I209" s="3"/>
      <c r="J209" s="3"/>
      <c r="K209" s="3"/>
    </row>
    <row r="210" spans="2:11" ht="24" customHeight="1" x14ac:dyDescent="0.25">
      <c r="B210" s="9" t="s">
        <v>1</v>
      </c>
      <c r="C210" s="10">
        <v>204</v>
      </c>
      <c r="D210" s="10">
        <v>266</v>
      </c>
      <c r="E210" s="10">
        <v>350</v>
      </c>
      <c r="F210" s="3"/>
      <c r="G210" s="3"/>
      <c r="H210" s="3"/>
      <c r="I210" s="3"/>
      <c r="J210" s="3"/>
      <c r="K210" s="3"/>
    </row>
    <row r="211" spans="2:11" s="3" customFormat="1" ht="47.25" x14ac:dyDescent="0.25">
      <c r="B211" s="38" t="s">
        <v>58</v>
      </c>
      <c r="C211" s="12">
        <v>105</v>
      </c>
      <c r="D211" s="12">
        <v>153</v>
      </c>
      <c r="E211" s="12">
        <v>195</v>
      </c>
    </row>
    <row r="212" spans="2:11" s="3" customFormat="1" ht="15.75" x14ac:dyDescent="0.25">
      <c r="B212" s="39" t="s">
        <v>56</v>
      </c>
      <c r="C212" s="14">
        <v>75</v>
      </c>
      <c r="D212" s="14">
        <v>80</v>
      </c>
      <c r="E212" s="14">
        <v>116</v>
      </c>
    </row>
    <row r="213" spans="2:11" s="3" customFormat="1" ht="15.75" x14ac:dyDescent="0.25">
      <c r="B213" s="38" t="s">
        <v>55</v>
      </c>
      <c r="C213" s="12">
        <v>8</v>
      </c>
      <c r="D213" s="12">
        <v>18</v>
      </c>
      <c r="E213" s="12">
        <v>25</v>
      </c>
    </row>
    <row r="214" spans="2:11" ht="45.95" customHeight="1" x14ac:dyDescent="0.25">
      <c r="B214" s="39" t="s">
        <v>57</v>
      </c>
      <c r="C214" s="14">
        <v>4</v>
      </c>
      <c r="D214" s="14">
        <v>9</v>
      </c>
      <c r="E214" s="14">
        <v>6</v>
      </c>
      <c r="F214" s="3"/>
      <c r="G214" s="3"/>
      <c r="H214" s="3"/>
      <c r="I214" s="3"/>
      <c r="J214" s="3"/>
      <c r="K214" s="3"/>
    </row>
    <row r="215" spans="2:11" ht="15.75" customHeight="1" x14ac:dyDescent="0.25">
      <c r="B215" s="39" t="s">
        <v>60</v>
      </c>
      <c r="C215" s="14">
        <v>4</v>
      </c>
      <c r="D215" s="14">
        <v>0</v>
      </c>
      <c r="E215" s="14">
        <v>5</v>
      </c>
      <c r="F215" s="3"/>
      <c r="G215" s="3"/>
      <c r="H215" s="3"/>
      <c r="I215" s="3"/>
      <c r="J215" s="3"/>
      <c r="K215" s="3"/>
    </row>
    <row r="216" spans="2:11" ht="15.75" x14ac:dyDescent="0.25">
      <c r="B216" s="38" t="s">
        <v>61</v>
      </c>
      <c r="C216" s="12">
        <v>5</v>
      </c>
      <c r="D216" s="12">
        <v>4</v>
      </c>
      <c r="E216" s="12">
        <v>2</v>
      </c>
      <c r="F216" s="3"/>
      <c r="G216" s="3"/>
      <c r="H216" s="3"/>
      <c r="I216" s="3"/>
      <c r="J216" s="3"/>
      <c r="K216" s="3"/>
    </row>
    <row r="217" spans="2:11" ht="31.5" x14ac:dyDescent="0.25">
      <c r="B217" s="39" t="s">
        <v>59</v>
      </c>
      <c r="C217" s="14">
        <v>3</v>
      </c>
      <c r="D217" s="14">
        <v>2</v>
      </c>
      <c r="E217" s="14">
        <v>1</v>
      </c>
      <c r="F217" s="3"/>
      <c r="G217" s="3"/>
      <c r="H217" s="3"/>
      <c r="I217" s="3"/>
      <c r="J217" s="3"/>
      <c r="K217" s="3"/>
    </row>
    <row r="218" spans="2:11" x14ac:dyDescent="0.25">
      <c r="B218" s="180" t="s">
        <v>173</v>
      </c>
      <c r="C218" s="180"/>
      <c r="D218" s="180"/>
      <c r="E218" s="180"/>
      <c r="F218" s="3"/>
      <c r="G218" s="3"/>
      <c r="H218" s="3"/>
      <c r="I218" s="3"/>
      <c r="J218" s="3"/>
      <c r="K218" s="3"/>
    </row>
    <row r="219" spans="2:1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 x14ac:dyDescent="0.25">
      <c r="B222" s="192" t="s">
        <v>187</v>
      </c>
      <c r="C222" s="193"/>
      <c r="D222" s="193"/>
      <c r="E222" s="193"/>
      <c r="F222" s="3"/>
      <c r="G222" s="3"/>
      <c r="H222" s="3"/>
      <c r="I222" s="3"/>
      <c r="J222" s="3"/>
      <c r="K222" s="3"/>
    </row>
    <row r="223" spans="2:11" ht="15.75" x14ac:dyDescent="0.25">
      <c r="B223" s="63" t="s">
        <v>80</v>
      </c>
      <c r="C223" s="85">
        <v>44621</v>
      </c>
      <c r="D223" s="85">
        <v>44958</v>
      </c>
      <c r="E223" s="85">
        <v>44986</v>
      </c>
      <c r="F223" s="3"/>
      <c r="G223" s="3"/>
      <c r="H223" s="3"/>
      <c r="I223" s="3"/>
      <c r="J223" s="3"/>
      <c r="K223" s="3"/>
    </row>
    <row r="224" spans="2:11" ht="15.75" x14ac:dyDescent="0.25">
      <c r="B224" s="9" t="s">
        <v>47</v>
      </c>
      <c r="C224" s="10">
        <v>204</v>
      </c>
      <c r="D224" s="10">
        <v>266</v>
      </c>
      <c r="E224" s="10">
        <v>350</v>
      </c>
      <c r="F224" s="3"/>
      <c r="G224" s="3"/>
      <c r="H224" s="3"/>
      <c r="I224" s="3"/>
      <c r="J224" s="3"/>
      <c r="K224" s="3"/>
    </row>
    <row r="225" spans="2:11" ht="15.75" x14ac:dyDescent="0.25">
      <c r="B225" s="17" t="s">
        <v>9</v>
      </c>
      <c r="C225" s="18">
        <v>2</v>
      </c>
      <c r="D225" s="18">
        <v>12</v>
      </c>
      <c r="E225" s="18">
        <v>11</v>
      </c>
      <c r="F225" s="3"/>
      <c r="G225" s="3"/>
      <c r="H225" s="3"/>
      <c r="I225" s="3"/>
      <c r="J225" s="3"/>
      <c r="K225" s="3"/>
    </row>
    <row r="226" spans="2:11" ht="15.75" x14ac:dyDescent="0.25">
      <c r="B226" s="16" t="s">
        <v>12</v>
      </c>
      <c r="C226" s="14">
        <v>2</v>
      </c>
      <c r="D226" s="14">
        <v>11</v>
      </c>
      <c r="E226" s="14">
        <v>11</v>
      </c>
      <c r="F226" s="3"/>
      <c r="G226" s="3"/>
      <c r="H226" s="3"/>
      <c r="I226" s="3"/>
      <c r="J226" s="3"/>
      <c r="K226" s="3"/>
    </row>
    <row r="227" spans="2:11" ht="15.75" x14ac:dyDescent="0.25">
      <c r="B227" s="15" t="s">
        <v>14</v>
      </c>
      <c r="C227" s="12">
        <v>0</v>
      </c>
      <c r="D227" s="12">
        <v>1</v>
      </c>
      <c r="E227" s="12">
        <v>0</v>
      </c>
      <c r="F227" s="3"/>
      <c r="G227" s="3"/>
      <c r="H227" s="3"/>
      <c r="I227" s="3"/>
      <c r="J227" s="3"/>
      <c r="K227" s="3"/>
    </row>
    <row r="228" spans="2:11" ht="15.75" x14ac:dyDescent="0.25">
      <c r="B228" s="19" t="s">
        <v>17</v>
      </c>
      <c r="C228" s="69">
        <v>24</v>
      </c>
      <c r="D228" s="69">
        <v>18</v>
      </c>
      <c r="E228" s="69">
        <v>23</v>
      </c>
      <c r="F228" s="3"/>
      <c r="G228" s="3"/>
      <c r="H228" s="3"/>
      <c r="I228" s="3"/>
      <c r="J228" s="3"/>
      <c r="K228" s="3"/>
    </row>
    <row r="229" spans="2:11" ht="15.75" x14ac:dyDescent="0.25">
      <c r="B229" s="216" t="s">
        <v>18</v>
      </c>
      <c r="C229" s="11">
        <v>2</v>
      </c>
      <c r="D229" s="11">
        <v>0</v>
      </c>
      <c r="E229" s="11">
        <v>3</v>
      </c>
      <c r="F229" s="3"/>
      <c r="G229" s="3"/>
      <c r="H229" s="3"/>
      <c r="I229" s="3"/>
      <c r="J229" s="3"/>
      <c r="K229" s="3"/>
    </row>
    <row r="230" spans="2:11" ht="15.75" x14ac:dyDescent="0.25">
      <c r="B230" s="215" t="s">
        <v>20</v>
      </c>
      <c r="C230" s="13">
        <v>5</v>
      </c>
      <c r="D230" s="13">
        <v>5</v>
      </c>
      <c r="E230" s="13">
        <v>6</v>
      </c>
      <c r="F230" s="3"/>
      <c r="G230" s="3"/>
      <c r="H230" s="3"/>
      <c r="I230" s="3"/>
      <c r="J230" s="3"/>
      <c r="K230" s="3"/>
    </row>
    <row r="231" spans="2:11" ht="15.75" x14ac:dyDescent="0.25">
      <c r="B231" s="216" t="s">
        <v>21</v>
      </c>
      <c r="C231" s="11">
        <v>0</v>
      </c>
      <c r="D231" s="11">
        <v>3</v>
      </c>
      <c r="E231" s="11">
        <v>0</v>
      </c>
      <c r="F231" s="3"/>
      <c r="G231" s="3"/>
      <c r="H231" s="3"/>
      <c r="I231" s="3"/>
      <c r="J231" s="3"/>
      <c r="K231" s="3"/>
    </row>
    <row r="232" spans="2:11" ht="15.75" x14ac:dyDescent="0.25">
      <c r="B232" s="215" t="s">
        <v>22</v>
      </c>
      <c r="C232" s="13">
        <v>0</v>
      </c>
      <c r="D232" s="13">
        <v>1</v>
      </c>
      <c r="E232" s="13">
        <v>0</v>
      </c>
      <c r="F232" s="3"/>
      <c r="G232" s="3"/>
      <c r="H232" s="3"/>
      <c r="I232" s="3"/>
      <c r="J232" s="3"/>
      <c r="K232" s="3"/>
    </row>
    <row r="233" spans="2:11" ht="15.75" x14ac:dyDescent="0.25">
      <c r="B233" s="216" t="s">
        <v>23</v>
      </c>
      <c r="C233" s="11">
        <v>2</v>
      </c>
      <c r="D233" s="11">
        <v>6</v>
      </c>
      <c r="E233" s="11">
        <v>2</v>
      </c>
      <c r="F233" s="3"/>
      <c r="G233" s="3"/>
      <c r="H233" s="3"/>
      <c r="I233" s="3"/>
      <c r="J233" s="3"/>
      <c r="K233" s="3"/>
    </row>
    <row r="234" spans="2:11" ht="15.75" x14ac:dyDescent="0.25">
      <c r="B234" s="215" t="s">
        <v>24</v>
      </c>
      <c r="C234" s="13">
        <v>1</v>
      </c>
      <c r="D234" s="13">
        <v>1</v>
      </c>
      <c r="E234" s="13">
        <v>0</v>
      </c>
      <c r="F234" s="3"/>
      <c r="G234" s="3"/>
      <c r="H234" s="3"/>
      <c r="I234" s="3"/>
      <c r="J234" s="3"/>
      <c r="K234" s="3"/>
    </row>
    <row r="235" spans="2:11" ht="15.75" x14ac:dyDescent="0.25">
      <c r="B235" s="216" t="s">
        <v>26</v>
      </c>
      <c r="C235" s="11">
        <v>14</v>
      </c>
      <c r="D235" s="11">
        <v>2</v>
      </c>
      <c r="E235" s="11">
        <v>12</v>
      </c>
      <c r="F235" s="3"/>
      <c r="G235" s="3"/>
      <c r="H235" s="3"/>
      <c r="I235" s="3"/>
      <c r="J235" s="3"/>
      <c r="K235" s="3"/>
    </row>
    <row r="236" spans="2:11" ht="15.75" x14ac:dyDescent="0.25">
      <c r="B236" s="19" t="s">
        <v>27</v>
      </c>
      <c r="C236" s="69">
        <v>158</v>
      </c>
      <c r="D236" s="69">
        <v>210</v>
      </c>
      <c r="E236" s="69">
        <v>274</v>
      </c>
      <c r="F236" s="3"/>
      <c r="G236" s="3"/>
      <c r="H236" s="3"/>
      <c r="I236" s="3"/>
      <c r="J236" s="3"/>
      <c r="K236" s="3"/>
    </row>
    <row r="237" spans="2:11" ht="15.75" x14ac:dyDescent="0.25">
      <c r="B237" s="216" t="s">
        <v>28</v>
      </c>
      <c r="C237" s="11">
        <v>10</v>
      </c>
      <c r="D237" s="11">
        <v>8</v>
      </c>
      <c r="E237" s="11">
        <v>20</v>
      </c>
      <c r="F237" s="3"/>
      <c r="G237" s="3"/>
      <c r="H237" s="3"/>
      <c r="I237" s="3"/>
      <c r="J237" s="3"/>
      <c r="K237" s="3"/>
    </row>
    <row r="238" spans="2:11" ht="15.75" x14ac:dyDescent="0.25">
      <c r="B238" s="215" t="s">
        <v>29</v>
      </c>
      <c r="C238" s="13">
        <v>2</v>
      </c>
      <c r="D238" s="13">
        <v>1</v>
      </c>
      <c r="E238" s="13">
        <v>0</v>
      </c>
      <c r="F238" s="3"/>
      <c r="G238" s="3"/>
      <c r="H238" s="3"/>
      <c r="I238" s="3"/>
      <c r="J238" s="3"/>
      <c r="K238" s="3"/>
    </row>
    <row r="239" spans="2:11" ht="15.75" x14ac:dyDescent="0.25">
      <c r="B239" s="216" t="s">
        <v>30</v>
      </c>
      <c r="C239" s="11">
        <v>37</v>
      </c>
      <c r="D239" s="11">
        <v>40</v>
      </c>
      <c r="E239" s="11">
        <v>59</v>
      </c>
      <c r="F239" s="3"/>
      <c r="G239" s="3"/>
      <c r="H239" s="3"/>
      <c r="I239" s="3"/>
      <c r="J239" s="3"/>
      <c r="K239" s="3"/>
    </row>
    <row r="240" spans="2:11" ht="15.75" x14ac:dyDescent="0.25">
      <c r="B240" s="215" t="s">
        <v>31</v>
      </c>
      <c r="C240" s="13">
        <v>109</v>
      </c>
      <c r="D240" s="13">
        <v>161</v>
      </c>
      <c r="E240" s="13">
        <v>195</v>
      </c>
      <c r="F240" s="3"/>
      <c r="G240" s="3"/>
      <c r="H240" s="3"/>
      <c r="I240" s="3"/>
      <c r="J240" s="3"/>
      <c r="K240" s="3"/>
    </row>
    <row r="241" spans="2:11" ht="15.75" x14ac:dyDescent="0.25">
      <c r="B241" s="17" t="s">
        <v>32</v>
      </c>
      <c r="C241" s="68">
        <v>13</v>
      </c>
      <c r="D241" s="68">
        <v>23</v>
      </c>
      <c r="E241" s="68">
        <v>23</v>
      </c>
      <c r="F241" s="3"/>
      <c r="G241" s="3"/>
      <c r="H241" s="3"/>
      <c r="I241" s="3"/>
      <c r="J241" s="3"/>
      <c r="K241" s="3"/>
    </row>
    <row r="242" spans="2:11" ht="15.75" x14ac:dyDescent="0.25">
      <c r="B242" s="215" t="s">
        <v>33</v>
      </c>
      <c r="C242" s="13">
        <v>7</v>
      </c>
      <c r="D242" s="13">
        <v>12</v>
      </c>
      <c r="E242" s="13">
        <v>14</v>
      </c>
      <c r="F242" s="3"/>
      <c r="G242" s="3"/>
      <c r="H242" s="3"/>
      <c r="I242" s="3"/>
      <c r="J242" s="3"/>
      <c r="K242" s="3"/>
    </row>
    <row r="243" spans="2:11" ht="24.6" customHeight="1" x14ac:dyDescent="0.25">
      <c r="B243" s="216" t="s">
        <v>34</v>
      </c>
      <c r="C243" s="11">
        <v>6</v>
      </c>
      <c r="D243" s="11">
        <v>4</v>
      </c>
      <c r="E243" s="11">
        <v>5</v>
      </c>
      <c r="F243" s="3"/>
      <c r="G243" s="3"/>
      <c r="H243" s="3"/>
      <c r="I243" s="3"/>
      <c r="J243" s="3"/>
      <c r="K243" s="3"/>
    </row>
    <row r="244" spans="2:11" s="3" customFormat="1" ht="15.75" x14ac:dyDescent="0.25">
      <c r="B244" s="215" t="s">
        <v>35</v>
      </c>
      <c r="C244" s="13">
        <v>0</v>
      </c>
      <c r="D244" s="13">
        <v>7</v>
      </c>
      <c r="E244" s="13">
        <v>4</v>
      </c>
    </row>
    <row r="245" spans="2:11" s="3" customFormat="1" ht="15.75" x14ac:dyDescent="0.25">
      <c r="B245" s="17" t="s">
        <v>36</v>
      </c>
      <c r="C245" s="68">
        <v>7</v>
      </c>
      <c r="D245" s="68">
        <v>3</v>
      </c>
      <c r="E245" s="68">
        <v>19</v>
      </c>
    </row>
    <row r="246" spans="2:11" s="3" customFormat="1" ht="15.75" x14ac:dyDescent="0.25">
      <c r="B246" s="215" t="s">
        <v>37</v>
      </c>
      <c r="C246" s="13">
        <v>1</v>
      </c>
      <c r="D246" s="13">
        <v>0</v>
      </c>
      <c r="E246" s="13">
        <v>1</v>
      </c>
    </row>
    <row r="247" spans="2:11" s="3" customFormat="1" ht="15.75" x14ac:dyDescent="0.25">
      <c r="B247" s="216" t="s">
        <v>65</v>
      </c>
      <c r="C247" s="11">
        <v>0</v>
      </c>
      <c r="D247" s="11">
        <v>0</v>
      </c>
      <c r="E247" s="11">
        <v>1</v>
      </c>
    </row>
    <row r="248" spans="2:11" s="3" customFormat="1" ht="15.75" x14ac:dyDescent="0.25">
      <c r="B248" s="215" t="s">
        <v>39</v>
      </c>
      <c r="C248" s="13">
        <v>3</v>
      </c>
      <c r="D248" s="13">
        <v>2</v>
      </c>
      <c r="E248" s="13">
        <v>15</v>
      </c>
    </row>
    <row r="249" spans="2:11" s="3" customFormat="1" ht="15.75" x14ac:dyDescent="0.25">
      <c r="B249" s="216" t="s">
        <v>40</v>
      </c>
      <c r="C249" s="11">
        <v>3</v>
      </c>
      <c r="D249" s="11">
        <v>1</v>
      </c>
      <c r="E249" s="11">
        <v>2</v>
      </c>
    </row>
    <row r="250" spans="2:11" s="3" customFormat="1" x14ac:dyDescent="0.25">
      <c r="B250" s="180" t="s">
        <v>173</v>
      </c>
      <c r="C250" s="180"/>
      <c r="D250" s="180"/>
      <c r="E250" s="180"/>
    </row>
    <row r="251" spans="2:11" s="3" customFormat="1" x14ac:dyDescent="0.25"/>
    <row r="252" spans="2:11" s="3" customFormat="1" x14ac:dyDescent="0.25"/>
    <row r="253" spans="2:11" s="3" customFormat="1" x14ac:dyDescent="0.25"/>
    <row r="254" spans="2:11" s="3" customFormat="1" x14ac:dyDescent="0.25"/>
    <row r="255" spans="2:11" s="3" customFormat="1" x14ac:dyDescent="0.25"/>
    <row r="256" spans="2:11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pans="2:11" s="3" customFormat="1" x14ac:dyDescent="0.25"/>
    <row r="594" spans="2:11" s="3" customFormat="1" x14ac:dyDescent="0.25"/>
    <row r="595" spans="2:11" s="3" customFormat="1" x14ac:dyDescent="0.25"/>
    <row r="596" spans="2:1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2:1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2:1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2:1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2:1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2:1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2:1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</row>
  </sheetData>
  <mergeCells count="54">
    <mergeCell ref="B208:E208"/>
    <mergeCell ref="B218:E218"/>
    <mergeCell ref="B222:E222"/>
    <mergeCell ref="B250:E250"/>
    <mergeCell ref="B182:K182"/>
    <mergeCell ref="B186:E186"/>
    <mergeCell ref="B193:E193"/>
    <mergeCell ref="B197:E197"/>
    <mergeCell ref="B204:E204"/>
    <mergeCell ref="B167:K167"/>
    <mergeCell ref="B168:B169"/>
    <mergeCell ref="C168:E168"/>
    <mergeCell ref="F168:H168"/>
    <mergeCell ref="I168:K168"/>
    <mergeCell ref="B113:E113"/>
    <mergeCell ref="B117:E117"/>
    <mergeCell ref="B150:E150"/>
    <mergeCell ref="B154:K154"/>
    <mergeCell ref="B155:B156"/>
    <mergeCell ref="C155:E155"/>
    <mergeCell ref="F155:H155"/>
    <mergeCell ref="I155:K155"/>
    <mergeCell ref="B71:E71"/>
    <mergeCell ref="B83:E83"/>
    <mergeCell ref="B87:E87"/>
    <mergeCell ref="B97:E97"/>
    <mergeCell ref="B101:E101"/>
    <mergeCell ref="C50:E50"/>
    <mergeCell ref="F50:H50"/>
    <mergeCell ref="I50:K50"/>
    <mergeCell ref="B64:K64"/>
    <mergeCell ref="B66:E66"/>
    <mergeCell ref="B26:B27"/>
    <mergeCell ref="C26:E26"/>
    <mergeCell ref="F26:H26"/>
    <mergeCell ref="I26:K26"/>
    <mergeCell ref="B45:K45"/>
    <mergeCell ref="B21:K21"/>
    <mergeCell ref="B25:K25"/>
    <mergeCell ref="B13:K13"/>
    <mergeCell ref="B14:B15"/>
    <mergeCell ref="C14:E14"/>
    <mergeCell ref="F14:H14"/>
    <mergeCell ref="I14:K14"/>
    <mergeCell ref="B9:K9"/>
    <mergeCell ref="B3:K3"/>
    <mergeCell ref="C4:E4"/>
    <mergeCell ref="F4:H4"/>
    <mergeCell ref="I4:K4"/>
    <mergeCell ref="B4:B5"/>
    <mergeCell ref="B163:K163"/>
    <mergeCell ref="B74:E74"/>
    <mergeCell ref="B49:K49"/>
    <mergeCell ref="B50:B5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3"/>
  <sheetViews>
    <sheetView workbookViewId="0">
      <selection activeCell="C1" sqref="C1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200" t="s">
        <v>164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</row>
    <row r="4" spans="3:21" ht="20.100000000000001" customHeight="1" x14ac:dyDescent="0.25">
      <c r="C4" s="202" t="s">
        <v>6</v>
      </c>
      <c r="D4" s="204">
        <v>44593</v>
      </c>
      <c r="E4" s="204"/>
      <c r="F4" s="204"/>
      <c r="G4" s="204"/>
      <c r="H4" s="204"/>
      <c r="I4" s="204"/>
      <c r="J4" s="204">
        <v>44927</v>
      </c>
      <c r="K4" s="204"/>
      <c r="L4" s="204"/>
      <c r="M4" s="204"/>
      <c r="N4" s="204"/>
      <c r="O4" s="204"/>
      <c r="P4" s="204">
        <v>44958</v>
      </c>
      <c r="Q4" s="204"/>
      <c r="R4" s="204"/>
      <c r="S4" s="204"/>
      <c r="T4" s="204"/>
      <c r="U4" s="204"/>
    </row>
    <row r="5" spans="3:21" ht="15" customHeight="1" x14ac:dyDescent="0.25">
      <c r="C5" s="206"/>
      <c r="D5" s="205" t="s">
        <v>102</v>
      </c>
      <c r="E5" s="205"/>
      <c r="F5" s="205" t="s">
        <v>103</v>
      </c>
      <c r="G5" s="205"/>
      <c r="H5" s="205" t="s">
        <v>68</v>
      </c>
      <c r="I5" s="205"/>
      <c r="J5" s="205" t="s">
        <v>102</v>
      </c>
      <c r="K5" s="205"/>
      <c r="L5" s="205" t="s">
        <v>103</v>
      </c>
      <c r="M5" s="205"/>
      <c r="N5" s="205" t="s">
        <v>68</v>
      </c>
      <c r="O5" s="205"/>
      <c r="P5" s="205" t="s">
        <v>102</v>
      </c>
      <c r="Q5" s="205"/>
      <c r="R5" s="205" t="s">
        <v>103</v>
      </c>
      <c r="S5" s="205"/>
      <c r="T5" s="205" t="s">
        <v>68</v>
      </c>
      <c r="U5" s="205"/>
    </row>
    <row r="6" spans="3:21" ht="15.75" x14ac:dyDescent="0.25">
      <c r="C6" s="203"/>
      <c r="D6" s="96" t="s">
        <v>4</v>
      </c>
      <c r="E6" s="96" t="s">
        <v>5</v>
      </c>
      <c r="F6" s="96" t="s">
        <v>4</v>
      </c>
      <c r="G6" s="96" t="s">
        <v>5</v>
      </c>
      <c r="H6" s="96" t="s">
        <v>4</v>
      </c>
      <c r="I6" s="96" t="s">
        <v>5</v>
      </c>
      <c r="J6" s="96" t="s">
        <v>4</v>
      </c>
      <c r="K6" s="96" t="s">
        <v>5</v>
      </c>
      <c r="L6" s="96" t="s">
        <v>4</v>
      </c>
      <c r="M6" s="96" t="s">
        <v>5</v>
      </c>
      <c r="N6" s="96" t="s">
        <v>4</v>
      </c>
      <c r="O6" s="96" t="s">
        <v>5</v>
      </c>
      <c r="P6" s="96" t="s">
        <v>4</v>
      </c>
      <c r="Q6" s="96" t="s">
        <v>5</v>
      </c>
      <c r="R6" s="96" t="s">
        <v>4</v>
      </c>
      <c r="S6" s="96" t="s">
        <v>5</v>
      </c>
      <c r="T6" s="96" t="s">
        <v>4</v>
      </c>
      <c r="U6" s="96" t="s">
        <v>5</v>
      </c>
    </row>
    <row r="7" spans="3:21" ht="15.75" x14ac:dyDescent="0.25">
      <c r="C7" s="9" t="s">
        <v>1</v>
      </c>
      <c r="D7" s="97">
        <v>9204</v>
      </c>
      <c r="E7" s="97">
        <v>4753</v>
      </c>
      <c r="F7" s="97">
        <v>7092</v>
      </c>
      <c r="G7" s="97">
        <v>3210</v>
      </c>
      <c r="H7" s="97">
        <v>2112</v>
      </c>
      <c r="I7" s="97">
        <v>1543</v>
      </c>
      <c r="J7" s="97">
        <v>10598</v>
      </c>
      <c r="K7" s="97">
        <v>5928</v>
      </c>
      <c r="L7" s="97">
        <v>9237</v>
      </c>
      <c r="M7" s="97">
        <v>5232</v>
      </c>
      <c r="N7" s="97">
        <v>1361</v>
      </c>
      <c r="O7" s="97">
        <v>696</v>
      </c>
      <c r="P7" s="97">
        <v>10666</v>
      </c>
      <c r="Q7" s="97">
        <v>5706</v>
      </c>
      <c r="R7" s="97">
        <v>8965</v>
      </c>
      <c r="S7" s="97">
        <v>4788</v>
      </c>
      <c r="T7" s="97">
        <v>1701</v>
      </c>
      <c r="U7" s="97">
        <v>918</v>
      </c>
    </row>
    <row r="8" spans="3:21" ht="15.75" x14ac:dyDescent="0.25">
      <c r="C8" s="98" t="s">
        <v>96</v>
      </c>
      <c r="D8" s="99">
        <v>4369</v>
      </c>
      <c r="E8" s="99">
        <v>2279</v>
      </c>
      <c r="F8" s="99">
        <v>2800</v>
      </c>
      <c r="G8" s="99">
        <v>1383</v>
      </c>
      <c r="H8" s="99">
        <v>1569</v>
      </c>
      <c r="I8" s="99">
        <v>896</v>
      </c>
      <c r="J8" s="99">
        <v>5481</v>
      </c>
      <c r="K8" s="99">
        <v>3229</v>
      </c>
      <c r="L8" s="99">
        <v>4144</v>
      </c>
      <c r="M8" s="99">
        <v>2501</v>
      </c>
      <c r="N8" s="99">
        <v>1337</v>
      </c>
      <c r="O8" s="99">
        <v>728</v>
      </c>
      <c r="P8" s="99">
        <v>5618</v>
      </c>
      <c r="Q8" s="99">
        <v>3152</v>
      </c>
      <c r="R8" s="99">
        <v>4025</v>
      </c>
      <c r="S8" s="99">
        <v>2309</v>
      </c>
      <c r="T8" s="99">
        <v>1593</v>
      </c>
      <c r="U8" s="99">
        <v>843</v>
      </c>
    </row>
    <row r="9" spans="3:21" ht="15.75" x14ac:dyDescent="0.25">
      <c r="C9" s="100" t="s">
        <v>131</v>
      </c>
      <c r="D9" s="101">
        <v>1877</v>
      </c>
      <c r="E9" s="101">
        <v>805</v>
      </c>
      <c r="F9" s="101">
        <v>1800</v>
      </c>
      <c r="G9" s="101">
        <v>607</v>
      </c>
      <c r="H9" s="101">
        <v>77</v>
      </c>
      <c r="I9" s="101">
        <v>198</v>
      </c>
      <c r="J9" s="101">
        <v>1494</v>
      </c>
      <c r="K9" s="101">
        <v>628</v>
      </c>
      <c r="L9" s="101">
        <v>2288</v>
      </c>
      <c r="M9" s="101">
        <v>1067</v>
      </c>
      <c r="N9" s="101">
        <v>-794</v>
      </c>
      <c r="O9" s="101">
        <v>-439</v>
      </c>
      <c r="P9" s="101">
        <v>1426</v>
      </c>
      <c r="Q9" s="101">
        <v>637</v>
      </c>
      <c r="R9" s="101">
        <v>1975</v>
      </c>
      <c r="S9" s="101">
        <v>869</v>
      </c>
      <c r="T9" s="101">
        <v>-549</v>
      </c>
      <c r="U9" s="101">
        <v>-232</v>
      </c>
    </row>
    <row r="10" spans="3:21" ht="15.75" x14ac:dyDescent="0.25">
      <c r="C10" s="98" t="s">
        <v>98</v>
      </c>
      <c r="D10" s="99">
        <v>311</v>
      </c>
      <c r="E10" s="99">
        <v>224</v>
      </c>
      <c r="F10" s="99">
        <v>229</v>
      </c>
      <c r="G10" s="99">
        <v>161</v>
      </c>
      <c r="H10" s="99">
        <v>82</v>
      </c>
      <c r="I10" s="99">
        <v>63</v>
      </c>
      <c r="J10" s="99">
        <v>546</v>
      </c>
      <c r="K10" s="99">
        <v>257</v>
      </c>
      <c r="L10" s="99">
        <v>297</v>
      </c>
      <c r="M10" s="99">
        <v>190</v>
      </c>
      <c r="N10" s="99">
        <v>249</v>
      </c>
      <c r="O10" s="99">
        <v>67</v>
      </c>
      <c r="P10" s="99">
        <v>686</v>
      </c>
      <c r="Q10" s="99">
        <v>224</v>
      </c>
      <c r="R10" s="99">
        <v>454</v>
      </c>
      <c r="S10" s="99">
        <v>205</v>
      </c>
      <c r="T10" s="99">
        <v>232</v>
      </c>
      <c r="U10" s="99">
        <v>19</v>
      </c>
    </row>
    <row r="11" spans="3:21" ht="15.75" x14ac:dyDescent="0.25">
      <c r="C11" s="100" t="s">
        <v>99</v>
      </c>
      <c r="D11" s="101">
        <v>443</v>
      </c>
      <c r="E11" s="101">
        <v>336</v>
      </c>
      <c r="F11" s="101">
        <v>293</v>
      </c>
      <c r="G11" s="101">
        <v>232</v>
      </c>
      <c r="H11" s="101">
        <v>150</v>
      </c>
      <c r="I11" s="101">
        <v>104</v>
      </c>
      <c r="J11" s="101">
        <v>561</v>
      </c>
      <c r="K11" s="101">
        <v>285</v>
      </c>
      <c r="L11" s="101">
        <v>345</v>
      </c>
      <c r="M11" s="101">
        <v>263</v>
      </c>
      <c r="N11" s="101">
        <v>216</v>
      </c>
      <c r="O11" s="101">
        <v>22</v>
      </c>
      <c r="P11" s="101">
        <v>596</v>
      </c>
      <c r="Q11" s="101">
        <v>314</v>
      </c>
      <c r="R11" s="101">
        <v>384</v>
      </c>
      <c r="S11" s="101">
        <v>264</v>
      </c>
      <c r="T11" s="101">
        <v>212</v>
      </c>
      <c r="U11" s="101">
        <v>50</v>
      </c>
    </row>
    <row r="12" spans="3:21" ht="15.75" x14ac:dyDescent="0.25">
      <c r="C12" s="98" t="s">
        <v>97</v>
      </c>
      <c r="D12" s="99">
        <v>133</v>
      </c>
      <c r="E12" s="99">
        <v>60</v>
      </c>
      <c r="F12" s="99">
        <v>118</v>
      </c>
      <c r="G12" s="99">
        <v>60</v>
      </c>
      <c r="H12" s="99">
        <v>15</v>
      </c>
      <c r="I12" s="99">
        <v>0</v>
      </c>
      <c r="J12" s="99">
        <v>347</v>
      </c>
      <c r="K12" s="99">
        <v>209</v>
      </c>
      <c r="L12" s="99">
        <v>226</v>
      </c>
      <c r="M12" s="99">
        <v>155</v>
      </c>
      <c r="N12" s="99">
        <v>121</v>
      </c>
      <c r="O12" s="99">
        <v>54</v>
      </c>
      <c r="P12" s="99">
        <v>345</v>
      </c>
      <c r="Q12" s="99">
        <v>256</v>
      </c>
      <c r="R12" s="99">
        <v>206</v>
      </c>
      <c r="S12" s="99">
        <v>134</v>
      </c>
      <c r="T12" s="99">
        <v>139</v>
      </c>
      <c r="U12" s="99">
        <v>122</v>
      </c>
    </row>
    <row r="13" spans="3:21" ht="15.75" x14ac:dyDescent="0.25">
      <c r="C13" s="100" t="s">
        <v>104</v>
      </c>
      <c r="D13" s="101">
        <v>165</v>
      </c>
      <c r="E13" s="101">
        <v>85</v>
      </c>
      <c r="F13" s="101">
        <v>165</v>
      </c>
      <c r="G13" s="101">
        <v>72</v>
      </c>
      <c r="H13" s="101">
        <v>0</v>
      </c>
      <c r="I13" s="101">
        <v>13</v>
      </c>
      <c r="J13" s="101">
        <v>151</v>
      </c>
      <c r="K13" s="101">
        <v>83</v>
      </c>
      <c r="L13" s="101">
        <v>124</v>
      </c>
      <c r="M13" s="101">
        <v>75</v>
      </c>
      <c r="N13" s="101">
        <v>27</v>
      </c>
      <c r="O13" s="101">
        <v>8</v>
      </c>
      <c r="P13" s="101">
        <v>180</v>
      </c>
      <c r="Q13" s="101">
        <v>107</v>
      </c>
      <c r="R13" s="101">
        <v>139</v>
      </c>
      <c r="S13" s="101">
        <v>96</v>
      </c>
      <c r="T13" s="101">
        <v>41</v>
      </c>
      <c r="U13" s="101">
        <v>11</v>
      </c>
    </row>
    <row r="14" spans="3:21" ht="15.75" x14ac:dyDescent="0.25">
      <c r="C14" s="98" t="s">
        <v>207</v>
      </c>
      <c r="D14" s="99">
        <v>170</v>
      </c>
      <c r="E14" s="99">
        <v>55</v>
      </c>
      <c r="F14" s="99">
        <v>153</v>
      </c>
      <c r="G14" s="99">
        <v>62</v>
      </c>
      <c r="H14" s="99">
        <v>17</v>
      </c>
      <c r="I14" s="99">
        <v>-7</v>
      </c>
      <c r="J14" s="99">
        <v>194</v>
      </c>
      <c r="K14" s="99">
        <v>93</v>
      </c>
      <c r="L14" s="99">
        <v>213</v>
      </c>
      <c r="M14" s="99">
        <v>78</v>
      </c>
      <c r="N14" s="99">
        <v>-19</v>
      </c>
      <c r="O14" s="99">
        <v>15</v>
      </c>
      <c r="P14" s="99">
        <v>190</v>
      </c>
      <c r="Q14" s="99">
        <v>73</v>
      </c>
      <c r="R14" s="99">
        <v>175</v>
      </c>
      <c r="S14" s="99">
        <v>56</v>
      </c>
      <c r="T14" s="99">
        <v>15</v>
      </c>
      <c r="U14" s="99">
        <v>17</v>
      </c>
    </row>
    <row r="15" spans="3:21" ht="15.75" x14ac:dyDescent="0.25">
      <c r="C15" s="100" t="s">
        <v>100</v>
      </c>
      <c r="D15" s="101">
        <v>114</v>
      </c>
      <c r="E15" s="101">
        <v>93</v>
      </c>
      <c r="F15" s="101">
        <v>119</v>
      </c>
      <c r="G15" s="101">
        <v>89</v>
      </c>
      <c r="H15" s="101">
        <v>-5</v>
      </c>
      <c r="I15" s="101">
        <v>4</v>
      </c>
      <c r="J15" s="101">
        <v>150</v>
      </c>
      <c r="K15" s="101">
        <v>116</v>
      </c>
      <c r="L15" s="101">
        <v>103</v>
      </c>
      <c r="M15" s="101">
        <v>105</v>
      </c>
      <c r="N15" s="101">
        <v>47</v>
      </c>
      <c r="O15" s="101">
        <v>11</v>
      </c>
      <c r="P15" s="101">
        <v>108</v>
      </c>
      <c r="Q15" s="101">
        <v>98</v>
      </c>
      <c r="R15" s="101">
        <v>136</v>
      </c>
      <c r="S15" s="101">
        <v>99</v>
      </c>
      <c r="T15" s="101">
        <v>-28</v>
      </c>
      <c r="U15" s="101">
        <v>-1</v>
      </c>
    </row>
    <row r="16" spans="3:21" ht="15.75" x14ac:dyDescent="0.25">
      <c r="C16" s="98" t="s">
        <v>106</v>
      </c>
      <c r="D16" s="99">
        <v>127</v>
      </c>
      <c r="E16" s="99">
        <v>77</v>
      </c>
      <c r="F16" s="99">
        <v>86</v>
      </c>
      <c r="G16" s="99">
        <v>65</v>
      </c>
      <c r="H16" s="99">
        <v>41</v>
      </c>
      <c r="I16" s="99">
        <v>12</v>
      </c>
      <c r="J16" s="99">
        <v>136</v>
      </c>
      <c r="K16" s="99">
        <v>81</v>
      </c>
      <c r="L16" s="99">
        <v>104</v>
      </c>
      <c r="M16" s="99">
        <v>70</v>
      </c>
      <c r="N16" s="99">
        <v>32</v>
      </c>
      <c r="O16" s="99">
        <v>11</v>
      </c>
      <c r="P16" s="99">
        <v>151</v>
      </c>
      <c r="Q16" s="99">
        <v>80</v>
      </c>
      <c r="R16" s="99">
        <v>137</v>
      </c>
      <c r="S16" s="99">
        <v>60</v>
      </c>
      <c r="T16" s="99">
        <v>14</v>
      </c>
      <c r="U16" s="99">
        <v>20</v>
      </c>
    </row>
    <row r="17" spans="3:21" ht="15.75" x14ac:dyDescent="0.25">
      <c r="C17" s="100" t="s">
        <v>105</v>
      </c>
      <c r="D17" s="101">
        <v>145</v>
      </c>
      <c r="E17" s="101">
        <v>72</v>
      </c>
      <c r="F17" s="101">
        <v>127</v>
      </c>
      <c r="G17" s="101">
        <v>50</v>
      </c>
      <c r="H17" s="101">
        <v>18</v>
      </c>
      <c r="I17" s="101">
        <v>22</v>
      </c>
      <c r="J17" s="101">
        <v>128</v>
      </c>
      <c r="K17" s="101">
        <v>72</v>
      </c>
      <c r="L17" s="101">
        <v>119</v>
      </c>
      <c r="M17" s="101">
        <v>58</v>
      </c>
      <c r="N17" s="101">
        <v>9</v>
      </c>
      <c r="O17" s="101">
        <v>14</v>
      </c>
      <c r="P17" s="101">
        <v>135</v>
      </c>
      <c r="Q17" s="101">
        <v>52</v>
      </c>
      <c r="R17" s="101">
        <v>109</v>
      </c>
      <c r="S17" s="101">
        <v>54</v>
      </c>
      <c r="T17" s="101">
        <v>26</v>
      </c>
      <c r="U17" s="101">
        <v>-2</v>
      </c>
    </row>
    <row r="18" spans="3:21" ht="15.75" x14ac:dyDescent="0.25">
      <c r="C18" s="98" t="s">
        <v>242</v>
      </c>
      <c r="D18" s="99">
        <v>71</v>
      </c>
      <c r="E18" s="99">
        <v>29</v>
      </c>
      <c r="F18" s="99">
        <v>25</v>
      </c>
      <c r="G18" s="99">
        <v>18</v>
      </c>
      <c r="H18" s="99">
        <v>46</v>
      </c>
      <c r="I18" s="99">
        <v>11</v>
      </c>
      <c r="J18" s="99">
        <v>77</v>
      </c>
      <c r="K18" s="99">
        <v>30</v>
      </c>
      <c r="L18" s="99">
        <v>44</v>
      </c>
      <c r="M18" s="99">
        <v>13</v>
      </c>
      <c r="N18" s="99">
        <v>33</v>
      </c>
      <c r="O18" s="99">
        <v>17</v>
      </c>
      <c r="P18" s="99">
        <v>67</v>
      </c>
      <c r="Q18" s="99">
        <v>31</v>
      </c>
      <c r="R18" s="99">
        <v>72</v>
      </c>
      <c r="S18" s="99">
        <v>20</v>
      </c>
      <c r="T18" s="99">
        <v>-5</v>
      </c>
      <c r="U18" s="99">
        <v>11</v>
      </c>
    </row>
    <row r="19" spans="3:21" ht="20.100000000000001" customHeight="1" x14ac:dyDescent="0.25">
      <c r="C19" s="100" t="s">
        <v>243</v>
      </c>
      <c r="D19" s="101">
        <v>0</v>
      </c>
      <c r="E19" s="101">
        <v>0</v>
      </c>
      <c r="F19" s="101">
        <v>4</v>
      </c>
      <c r="G19" s="101">
        <v>0</v>
      </c>
      <c r="H19" s="101">
        <v>-4</v>
      </c>
      <c r="I19" s="101">
        <v>0</v>
      </c>
      <c r="J19" s="101">
        <v>1</v>
      </c>
      <c r="K19" s="101">
        <v>1</v>
      </c>
      <c r="L19" s="101">
        <v>0</v>
      </c>
      <c r="M19" s="101">
        <v>2</v>
      </c>
      <c r="N19" s="101">
        <v>1</v>
      </c>
      <c r="O19" s="101">
        <v>-1</v>
      </c>
      <c r="P19" s="101">
        <v>2</v>
      </c>
      <c r="Q19" s="101">
        <v>3</v>
      </c>
      <c r="R19" s="101">
        <v>1</v>
      </c>
      <c r="S19" s="101">
        <v>0</v>
      </c>
      <c r="T19" s="101">
        <v>1</v>
      </c>
      <c r="U19" s="101">
        <v>3</v>
      </c>
    </row>
    <row r="20" spans="3:21" s="3" customFormat="1" ht="15.75" x14ac:dyDescent="0.25">
      <c r="C20" s="98" t="s">
        <v>101</v>
      </c>
      <c r="D20" s="99">
        <v>1279</v>
      </c>
      <c r="E20" s="99">
        <v>638</v>
      </c>
      <c r="F20" s="99">
        <v>1173</v>
      </c>
      <c r="G20" s="99">
        <v>411</v>
      </c>
      <c r="H20" s="99">
        <v>106</v>
      </c>
      <c r="I20" s="99">
        <v>227</v>
      </c>
      <c r="J20" s="99">
        <v>1332</v>
      </c>
      <c r="K20" s="99">
        <v>844</v>
      </c>
      <c r="L20" s="99">
        <v>1230</v>
      </c>
      <c r="M20" s="99">
        <v>655</v>
      </c>
      <c r="N20" s="99">
        <v>102</v>
      </c>
      <c r="O20" s="99">
        <v>189</v>
      </c>
      <c r="P20" s="99">
        <v>1162</v>
      </c>
      <c r="Q20" s="99">
        <v>679</v>
      </c>
      <c r="R20" s="99">
        <v>1152</v>
      </c>
      <c r="S20" s="99">
        <v>622</v>
      </c>
      <c r="T20" s="99">
        <v>10</v>
      </c>
      <c r="U20" s="99">
        <v>57</v>
      </c>
    </row>
    <row r="21" spans="3:21" s="3" customFormat="1" ht="15" customHeight="1" x14ac:dyDescent="0.25">
      <c r="C21" s="199" t="s">
        <v>165</v>
      </c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</row>
    <row r="22" spans="3:21" s="3" customFormat="1" x14ac:dyDescent="0.25"/>
    <row r="23" spans="3:21" ht="30.95" customHeight="1" x14ac:dyDescent="0.2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3:21" x14ac:dyDescent="0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3:21" ht="16.5" thickBot="1" x14ac:dyDescent="0.3">
      <c r="C25" s="200" t="s">
        <v>166</v>
      </c>
      <c r="D25" s="200"/>
      <c r="E25" s="200"/>
      <c r="F25" s="200"/>
      <c r="G25" s="200"/>
      <c r="H25" s="200"/>
      <c r="I25" s="200"/>
      <c r="J25" s="200"/>
      <c r="K25" s="200"/>
      <c r="L25" s="200"/>
      <c r="M25" s="3"/>
      <c r="N25" s="3"/>
      <c r="O25" s="3"/>
      <c r="P25" s="3"/>
      <c r="Q25" s="3"/>
      <c r="R25" s="3"/>
      <c r="S25" s="3"/>
      <c r="T25" s="3"/>
      <c r="U25" s="3"/>
    </row>
    <row r="26" spans="3:21" ht="16.5" thickBot="1" x14ac:dyDescent="0.3">
      <c r="C26" s="202" t="s">
        <v>107</v>
      </c>
      <c r="D26" s="196">
        <v>44593</v>
      </c>
      <c r="E26" s="197"/>
      <c r="F26" s="198"/>
      <c r="G26" s="196">
        <v>44927</v>
      </c>
      <c r="H26" s="197"/>
      <c r="I26" s="198"/>
      <c r="J26" s="196">
        <v>44958</v>
      </c>
      <c r="K26" s="197"/>
      <c r="L26" s="198"/>
      <c r="M26" s="3"/>
      <c r="N26" s="3"/>
      <c r="O26" s="3"/>
      <c r="P26" s="3"/>
      <c r="Q26" s="3"/>
      <c r="R26" s="3"/>
      <c r="S26" s="3"/>
      <c r="T26" s="3"/>
      <c r="U26" s="3"/>
    </row>
    <row r="27" spans="3:21" ht="15.75" x14ac:dyDescent="0.25">
      <c r="C27" s="203"/>
      <c r="D27" s="96" t="s">
        <v>102</v>
      </c>
      <c r="E27" s="96" t="s">
        <v>103</v>
      </c>
      <c r="F27" s="96" t="s">
        <v>68</v>
      </c>
      <c r="G27" s="96" t="s">
        <v>102</v>
      </c>
      <c r="H27" s="96" t="s">
        <v>103</v>
      </c>
      <c r="I27" s="96" t="s">
        <v>68</v>
      </c>
      <c r="J27" s="96" t="s">
        <v>102</v>
      </c>
      <c r="K27" s="96" t="s">
        <v>103</v>
      </c>
      <c r="L27" s="96" t="s">
        <v>68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9" t="s">
        <v>1</v>
      </c>
      <c r="D28" s="97">
        <v>13957</v>
      </c>
      <c r="E28" s="97">
        <v>10302</v>
      </c>
      <c r="F28" s="97">
        <v>3655</v>
      </c>
      <c r="G28" s="97">
        <v>16526</v>
      </c>
      <c r="H28" s="97">
        <v>14469</v>
      </c>
      <c r="I28" s="97">
        <v>2057</v>
      </c>
      <c r="J28" s="97">
        <v>16372</v>
      </c>
      <c r="K28" s="97">
        <v>13753</v>
      </c>
      <c r="L28" s="97">
        <v>2619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102" t="s">
        <v>108</v>
      </c>
      <c r="D29" s="99">
        <v>942</v>
      </c>
      <c r="E29" s="99">
        <v>421</v>
      </c>
      <c r="F29" s="99">
        <v>521</v>
      </c>
      <c r="G29" s="99">
        <v>1347</v>
      </c>
      <c r="H29" s="99">
        <v>719</v>
      </c>
      <c r="I29" s="99">
        <v>628</v>
      </c>
      <c r="J29" s="99">
        <v>1397</v>
      </c>
      <c r="K29" s="99">
        <v>716</v>
      </c>
      <c r="L29" s="99">
        <v>681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103" t="s">
        <v>109</v>
      </c>
      <c r="D30" s="101">
        <v>9721</v>
      </c>
      <c r="E30" s="101">
        <v>7229</v>
      </c>
      <c r="F30" s="101">
        <v>2492</v>
      </c>
      <c r="G30" s="101">
        <v>11246</v>
      </c>
      <c r="H30" s="101">
        <v>10271</v>
      </c>
      <c r="I30" s="101">
        <v>975</v>
      </c>
      <c r="J30" s="101">
        <v>11025</v>
      </c>
      <c r="K30" s="101">
        <v>9628</v>
      </c>
      <c r="L30" s="101">
        <v>1397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25">
      <c r="C31" s="102" t="s">
        <v>110</v>
      </c>
      <c r="D31" s="99">
        <v>3239</v>
      </c>
      <c r="E31" s="99">
        <v>2575</v>
      </c>
      <c r="F31" s="99">
        <v>664</v>
      </c>
      <c r="G31" s="99">
        <v>3885</v>
      </c>
      <c r="H31" s="99">
        <v>3409</v>
      </c>
      <c r="I31" s="99">
        <v>476</v>
      </c>
      <c r="J31" s="99">
        <v>3903</v>
      </c>
      <c r="K31" s="99">
        <v>3332</v>
      </c>
      <c r="L31" s="99">
        <v>571</v>
      </c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ht="15.75" x14ac:dyDescent="0.25">
      <c r="C32" s="103" t="s">
        <v>111</v>
      </c>
      <c r="D32" s="101">
        <v>52</v>
      </c>
      <c r="E32" s="101">
        <v>77</v>
      </c>
      <c r="F32" s="101">
        <v>-25</v>
      </c>
      <c r="G32" s="101">
        <v>48</v>
      </c>
      <c r="H32" s="101">
        <v>67</v>
      </c>
      <c r="I32" s="101">
        <v>-19</v>
      </c>
      <c r="J32" s="101">
        <v>47</v>
      </c>
      <c r="K32" s="101">
        <v>73</v>
      </c>
      <c r="L32" s="101">
        <v>-26</v>
      </c>
    </row>
    <row r="33" spans="3:21" s="3" customFormat="1" ht="15.75" x14ac:dyDescent="0.25">
      <c r="C33" s="199" t="s">
        <v>165</v>
      </c>
      <c r="D33" s="199"/>
      <c r="E33" s="199"/>
      <c r="F33" s="199"/>
      <c r="G33" s="199"/>
      <c r="H33" s="199"/>
      <c r="I33" s="199"/>
      <c r="J33" s="199"/>
      <c r="K33" s="199"/>
      <c r="L33" s="199"/>
    </row>
    <row r="34" spans="3:21" s="3" customFormat="1" x14ac:dyDescent="0.25"/>
    <row r="35" spans="3:21" ht="30.6" customHeight="1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3:21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3:21" ht="16.5" thickBot="1" x14ac:dyDescent="0.3">
      <c r="C37" s="200" t="s">
        <v>167</v>
      </c>
      <c r="D37" s="200"/>
      <c r="E37" s="200"/>
      <c r="F37" s="200"/>
      <c r="G37" s="200"/>
      <c r="H37" s="200"/>
      <c r="I37" s="200"/>
      <c r="J37" s="200"/>
      <c r="K37" s="200"/>
      <c r="L37" s="200"/>
      <c r="M37" s="3"/>
      <c r="N37" s="3"/>
      <c r="O37" s="3"/>
      <c r="P37" s="3"/>
      <c r="Q37" s="3"/>
      <c r="R37" s="3"/>
      <c r="S37" s="3"/>
      <c r="T37" s="3"/>
      <c r="U37" s="3"/>
    </row>
    <row r="38" spans="3:21" ht="16.5" thickBot="1" x14ac:dyDescent="0.3">
      <c r="C38" s="201" t="s">
        <v>48</v>
      </c>
      <c r="D38" s="196">
        <v>44593</v>
      </c>
      <c r="E38" s="197"/>
      <c r="F38" s="198"/>
      <c r="G38" s="196">
        <v>44927</v>
      </c>
      <c r="H38" s="197"/>
      <c r="I38" s="198"/>
      <c r="J38" s="196">
        <v>44958</v>
      </c>
      <c r="K38" s="197"/>
      <c r="L38" s="198"/>
      <c r="M38" s="3"/>
      <c r="N38" s="3"/>
      <c r="O38" s="3"/>
      <c r="P38" s="3"/>
      <c r="Q38" s="3"/>
      <c r="R38" s="3"/>
      <c r="S38" s="3"/>
      <c r="T38" s="3"/>
      <c r="U38" s="3"/>
    </row>
    <row r="39" spans="3:21" ht="15.75" x14ac:dyDescent="0.25">
      <c r="C39" s="201"/>
      <c r="D39" s="96" t="s">
        <v>102</v>
      </c>
      <c r="E39" s="96" t="s">
        <v>103</v>
      </c>
      <c r="F39" s="96" t="s">
        <v>68</v>
      </c>
      <c r="G39" s="96" t="s">
        <v>102</v>
      </c>
      <c r="H39" s="96" t="s">
        <v>103</v>
      </c>
      <c r="I39" s="96" t="s">
        <v>68</v>
      </c>
      <c r="J39" s="96" t="s">
        <v>102</v>
      </c>
      <c r="K39" s="96" t="s">
        <v>103</v>
      </c>
      <c r="L39" s="96" t="s">
        <v>68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5.75" x14ac:dyDescent="0.25">
      <c r="C40" s="9" t="s">
        <v>1</v>
      </c>
      <c r="D40" s="97">
        <v>13957</v>
      </c>
      <c r="E40" s="97">
        <v>10302</v>
      </c>
      <c r="F40" s="97">
        <v>3655</v>
      </c>
      <c r="G40" s="97">
        <v>16526</v>
      </c>
      <c r="H40" s="97">
        <v>14469</v>
      </c>
      <c r="I40" s="97">
        <v>2057</v>
      </c>
      <c r="J40" s="97">
        <v>16372</v>
      </c>
      <c r="K40" s="97">
        <v>13753</v>
      </c>
      <c r="L40" s="97">
        <v>2619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6.5" thickBot="1" x14ac:dyDescent="0.3">
      <c r="C41" s="98" t="s">
        <v>112</v>
      </c>
      <c r="D41" s="99">
        <v>308</v>
      </c>
      <c r="E41" s="99">
        <v>184</v>
      </c>
      <c r="F41" s="104">
        <v>124</v>
      </c>
      <c r="G41" s="99">
        <v>344</v>
      </c>
      <c r="H41" s="99">
        <v>308</v>
      </c>
      <c r="I41" s="104">
        <v>36</v>
      </c>
      <c r="J41" s="104">
        <v>356</v>
      </c>
      <c r="K41" s="99">
        <v>279</v>
      </c>
      <c r="L41" s="99">
        <v>77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6.5" thickBot="1" x14ac:dyDescent="0.3">
      <c r="C42" s="105" t="s">
        <v>113</v>
      </c>
      <c r="D42" s="101">
        <v>1242</v>
      </c>
      <c r="E42" s="101">
        <v>915</v>
      </c>
      <c r="F42" s="106">
        <v>327</v>
      </c>
      <c r="G42" s="101">
        <v>1488</v>
      </c>
      <c r="H42" s="101">
        <v>1260</v>
      </c>
      <c r="I42" s="106">
        <v>228</v>
      </c>
      <c r="J42" s="106">
        <v>1615</v>
      </c>
      <c r="K42" s="101">
        <v>1261</v>
      </c>
      <c r="L42" s="101">
        <v>354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75" x14ac:dyDescent="0.25">
      <c r="C43" s="107" t="s">
        <v>114</v>
      </c>
      <c r="D43" s="99">
        <v>1170</v>
      </c>
      <c r="E43" s="99">
        <v>896</v>
      </c>
      <c r="F43" s="104">
        <v>274</v>
      </c>
      <c r="G43" s="99">
        <v>1408</v>
      </c>
      <c r="H43" s="99">
        <v>1232</v>
      </c>
      <c r="I43" s="104">
        <v>176</v>
      </c>
      <c r="J43" s="104">
        <v>1377</v>
      </c>
      <c r="K43" s="99">
        <v>1235</v>
      </c>
      <c r="L43" s="99">
        <v>142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100" t="s">
        <v>115</v>
      </c>
      <c r="D44" s="101">
        <v>975</v>
      </c>
      <c r="E44" s="101">
        <v>739</v>
      </c>
      <c r="F44" s="106">
        <v>236</v>
      </c>
      <c r="G44" s="101">
        <v>1149</v>
      </c>
      <c r="H44" s="101">
        <v>1054</v>
      </c>
      <c r="I44" s="106">
        <v>95</v>
      </c>
      <c r="J44" s="106">
        <v>1229</v>
      </c>
      <c r="K44" s="101">
        <v>971</v>
      </c>
      <c r="L44" s="101">
        <v>258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98" t="s">
        <v>49</v>
      </c>
      <c r="D45" s="99">
        <v>8167</v>
      </c>
      <c r="E45" s="99">
        <v>6019</v>
      </c>
      <c r="F45" s="104">
        <v>2148</v>
      </c>
      <c r="G45" s="99">
        <v>10098</v>
      </c>
      <c r="H45" s="99">
        <v>8813</v>
      </c>
      <c r="I45" s="104">
        <v>1285</v>
      </c>
      <c r="J45" s="104">
        <v>9748</v>
      </c>
      <c r="K45" s="99">
        <v>8263</v>
      </c>
      <c r="L45" s="99">
        <v>1485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25">
      <c r="C46" s="100" t="s">
        <v>116</v>
      </c>
      <c r="D46" s="101">
        <v>380</v>
      </c>
      <c r="E46" s="101">
        <v>275</v>
      </c>
      <c r="F46" s="106">
        <v>105</v>
      </c>
      <c r="G46" s="101">
        <v>436</v>
      </c>
      <c r="H46" s="101">
        <v>380</v>
      </c>
      <c r="I46" s="106">
        <v>56</v>
      </c>
      <c r="J46" s="106">
        <v>426</v>
      </c>
      <c r="K46" s="101">
        <v>383</v>
      </c>
      <c r="L46" s="101">
        <v>43</v>
      </c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98" t="s">
        <v>117</v>
      </c>
      <c r="D47" s="99">
        <v>1715</v>
      </c>
      <c r="E47" s="99">
        <v>1274</v>
      </c>
      <c r="F47" s="104">
        <v>441</v>
      </c>
      <c r="G47" s="99">
        <v>1603</v>
      </c>
      <c r="H47" s="99">
        <v>1422</v>
      </c>
      <c r="I47" s="104">
        <v>181</v>
      </c>
      <c r="J47" s="104">
        <v>1621</v>
      </c>
      <c r="K47" s="99">
        <v>1361</v>
      </c>
      <c r="L47" s="99">
        <v>260</v>
      </c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199" t="s">
        <v>165</v>
      </c>
      <c r="D48" s="199"/>
      <c r="E48" s="199"/>
      <c r="F48" s="199"/>
      <c r="G48" s="199"/>
      <c r="H48" s="199"/>
      <c r="I48" s="199"/>
      <c r="J48" s="199"/>
      <c r="K48" s="199"/>
      <c r="L48" s="199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ht="15.75" x14ac:dyDescent="0.25">
      <c r="C49" s="95"/>
      <c r="D49" s="95"/>
      <c r="E49" s="95"/>
      <c r="F49" s="95"/>
      <c r="G49" s="95"/>
      <c r="H49" s="95"/>
      <c r="I49" s="95"/>
      <c r="J49" s="95"/>
      <c r="K49" s="95"/>
      <c r="L49" s="95"/>
    </row>
    <row r="50" spans="3:21" ht="30.95" customHeight="1" x14ac:dyDescent="0.25"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3"/>
      <c r="N50" s="3"/>
      <c r="O50" s="3"/>
      <c r="P50" s="3"/>
      <c r="Q50" s="3"/>
      <c r="R50" s="3"/>
      <c r="S50" s="3"/>
      <c r="T50" s="3"/>
      <c r="U50" s="3"/>
    </row>
    <row r="51" spans="3:21" x14ac:dyDescent="0.2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3:21" ht="16.5" thickBot="1" x14ac:dyDescent="0.3">
      <c r="C52" s="200" t="s">
        <v>168</v>
      </c>
      <c r="D52" s="200"/>
      <c r="E52" s="200"/>
      <c r="F52" s="200"/>
      <c r="G52" s="200"/>
      <c r="H52" s="200"/>
      <c r="I52" s="200"/>
      <c r="J52" s="200"/>
      <c r="K52" s="200"/>
      <c r="L52" s="200"/>
      <c r="M52" s="3"/>
      <c r="N52" s="3"/>
      <c r="O52" s="3"/>
      <c r="P52" s="3"/>
      <c r="Q52" s="3"/>
      <c r="R52" s="3"/>
      <c r="S52" s="3"/>
      <c r="T52" s="3"/>
      <c r="U52" s="3"/>
    </row>
    <row r="53" spans="3:21" ht="16.5" thickBot="1" x14ac:dyDescent="0.3">
      <c r="C53" s="201" t="s">
        <v>118</v>
      </c>
      <c r="D53" s="196">
        <v>44593</v>
      </c>
      <c r="E53" s="197"/>
      <c r="F53" s="198"/>
      <c r="G53" s="196">
        <v>44927</v>
      </c>
      <c r="H53" s="197"/>
      <c r="I53" s="198"/>
      <c r="J53" s="196">
        <v>44958</v>
      </c>
      <c r="K53" s="197"/>
      <c r="L53" s="198"/>
      <c r="M53" s="3"/>
      <c r="N53" s="3"/>
      <c r="O53" s="3"/>
      <c r="P53" s="3"/>
      <c r="Q53" s="3"/>
      <c r="R53" s="3"/>
      <c r="S53" s="3"/>
      <c r="T53" s="3"/>
      <c r="U53" s="3"/>
    </row>
    <row r="54" spans="3:21" ht="15.75" x14ac:dyDescent="0.25">
      <c r="C54" s="201"/>
      <c r="D54" s="96" t="s">
        <v>102</v>
      </c>
      <c r="E54" s="96" t="s">
        <v>103</v>
      </c>
      <c r="F54" s="96" t="s">
        <v>68</v>
      </c>
      <c r="G54" s="96" t="s">
        <v>102</v>
      </c>
      <c r="H54" s="96" t="s">
        <v>103</v>
      </c>
      <c r="I54" s="96" t="s">
        <v>68</v>
      </c>
      <c r="J54" s="96" t="s">
        <v>102</v>
      </c>
      <c r="K54" s="96" t="s">
        <v>103</v>
      </c>
      <c r="L54" s="96" t="s">
        <v>68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9" t="s">
        <v>1</v>
      </c>
      <c r="D55" s="97">
        <v>13957</v>
      </c>
      <c r="E55" s="97">
        <v>10302</v>
      </c>
      <c r="F55" s="97">
        <v>3655</v>
      </c>
      <c r="G55" s="97">
        <v>16526</v>
      </c>
      <c r="H55" s="97">
        <v>14469</v>
      </c>
      <c r="I55" s="97">
        <v>2057</v>
      </c>
      <c r="J55" s="97">
        <v>16372</v>
      </c>
      <c r="K55" s="97">
        <v>13753</v>
      </c>
      <c r="L55" s="97">
        <v>2619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32.25" thickBot="1" x14ac:dyDescent="0.3">
      <c r="C56" s="107" t="s">
        <v>132</v>
      </c>
      <c r="D56" s="108">
        <v>1808</v>
      </c>
      <c r="E56" s="108">
        <v>1210</v>
      </c>
      <c r="F56" s="109">
        <v>598</v>
      </c>
      <c r="G56" s="108">
        <v>2298</v>
      </c>
      <c r="H56" s="108">
        <v>1734</v>
      </c>
      <c r="I56" s="109">
        <v>564</v>
      </c>
      <c r="J56" s="109">
        <v>2187</v>
      </c>
      <c r="K56" s="108">
        <v>1632</v>
      </c>
      <c r="L56" s="108">
        <v>555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16.5" thickBot="1" x14ac:dyDescent="0.3">
      <c r="C57" s="105" t="s">
        <v>119</v>
      </c>
      <c r="D57" s="111">
        <v>712</v>
      </c>
      <c r="E57" s="111">
        <v>599</v>
      </c>
      <c r="F57" s="112">
        <v>113</v>
      </c>
      <c r="G57" s="111">
        <v>938</v>
      </c>
      <c r="H57" s="111">
        <v>834</v>
      </c>
      <c r="I57" s="112">
        <v>104</v>
      </c>
      <c r="J57" s="112">
        <v>879</v>
      </c>
      <c r="K57" s="111">
        <v>782</v>
      </c>
      <c r="L57" s="111">
        <v>97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5" thickBot="1" x14ac:dyDescent="0.3">
      <c r="C58" s="107" t="s">
        <v>133</v>
      </c>
      <c r="D58" s="108">
        <v>684</v>
      </c>
      <c r="E58" s="108">
        <v>488</v>
      </c>
      <c r="F58" s="109">
        <v>196</v>
      </c>
      <c r="G58" s="108">
        <v>767</v>
      </c>
      <c r="H58" s="108">
        <v>588</v>
      </c>
      <c r="I58" s="109">
        <v>179</v>
      </c>
      <c r="J58" s="109">
        <v>739</v>
      </c>
      <c r="K58" s="108">
        <v>636</v>
      </c>
      <c r="L58" s="108">
        <v>103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32.25" thickBot="1" x14ac:dyDescent="0.3">
      <c r="C59" s="105" t="s">
        <v>134</v>
      </c>
      <c r="D59" s="111">
        <v>547</v>
      </c>
      <c r="E59" s="111">
        <v>346</v>
      </c>
      <c r="F59" s="112">
        <v>201</v>
      </c>
      <c r="G59" s="111">
        <v>714</v>
      </c>
      <c r="H59" s="111">
        <v>616</v>
      </c>
      <c r="I59" s="112">
        <v>98</v>
      </c>
      <c r="J59" s="112">
        <v>707</v>
      </c>
      <c r="K59" s="111">
        <v>586</v>
      </c>
      <c r="L59" s="111">
        <v>121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5" thickBot="1" x14ac:dyDescent="0.3">
      <c r="C60" s="107" t="s">
        <v>120</v>
      </c>
      <c r="D60" s="108">
        <v>625</v>
      </c>
      <c r="E60" s="108">
        <v>471</v>
      </c>
      <c r="F60" s="109">
        <v>154</v>
      </c>
      <c r="G60" s="108">
        <v>671</v>
      </c>
      <c r="H60" s="108">
        <v>636</v>
      </c>
      <c r="I60" s="109">
        <v>35</v>
      </c>
      <c r="J60" s="109">
        <v>618</v>
      </c>
      <c r="K60" s="108">
        <v>573</v>
      </c>
      <c r="L60" s="108">
        <v>45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5" thickBot="1" x14ac:dyDescent="0.3">
      <c r="C61" s="105" t="s">
        <v>135</v>
      </c>
      <c r="D61" s="111">
        <v>335</v>
      </c>
      <c r="E61" s="111">
        <v>274</v>
      </c>
      <c r="F61" s="112">
        <v>61</v>
      </c>
      <c r="G61" s="111">
        <v>407</v>
      </c>
      <c r="H61" s="111">
        <v>420</v>
      </c>
      <c r="I61" s="112">
        <v>-13</v>
      </c>
      <c r="J61" s="112">
        <v>444</v>
      </c>
      <c r="K61" s="111">
        <v>394</v>
      </c>
      <c r="L61" s="111">
        <v>50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32.25" thickBot="1" x14ac:dyDescent="0.3">
      <c r="C62" s="107" t="s">
        <v>251</v>
      </c>
      <c r="D62" s="108">
        <v>155</v>
      </c>
      <c r="E62" s="108">
        <v>55</v>
      </c>
      <c r="F62" s="109">
        <v>100</v>
      </c>
      <c r="G62" s="108">
        <v>286</v>
      </c>
      <c r="H62" s="108">
        <v>64</v>
      </c>
      <c r="I62" s="109">
        <v>222</v>
      </c>
      <c r="J62" s="109">
        <v>485</v>
      </c>
      <c r="K62" s="108">
        <v>234</v>
      </c>
      <c r="L62" s="108">
        <v>251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105" t="s">
        <v>252</v>
      </c>
      <c r="D63" s="111">
        <v>213</v>
      </c>
      <c r="E63" s="111">
        <v>165</v>
      </c>
      <c r="F63" s="112">
        <v>48</v>
      </c>
      <c r="G63" s="111">
        <v>291</v>
      </c>
      <c r="H63" s="111">
        <v>286</v>
      </c>
      <c r="I63" s="112">
        <v>5</v>
      </c>
      <c r="J63" s="112">
        <v>328</v>
      </c>
      <c r="K63" s="111">
        <v>305</v>
      </c>
      <c r="L63" s="111">
        <v>23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107" t="s">
        <v>253</v>
      </c>
      <c r="D64" s="108">
        <v>207</v>
      </c>
      <c r="E64" s="108">
        <v>175</v>
      </c>
      <c r="F64" s="109">
        <v>32</v>
      </c>
      <c r="G64" s="108">
        <v>361</v>
      </c>
      <c r="H64" s="108">
        <v>311</v>
      </c>
      <c r="I64" s="109">
        <v>50</v>
      </c>
      <c r="J64" s="109">
        <v>344</v>
      </c>
      <c r="K64" s="108">
        <v>288</v>
      </c>
      <c r="L64" s="108">
        <v>56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5" customHeight="1" thickBot="1" x14ac:dyDescent="0.3">
      <c r="C65" s="105" t="s">
        <v>254</v>
      </c>
      <c r="D65" s="111">
        <v>272</v>
      </c>
      <c r="E65" s="111">
        <v>181</v>
      </c>
      <c r="F65" s="112">
        <v>91</v>
      </c>
      <c r="G65" s="114">
        <v>271</v>
      </c>
      <c r="H65" s="114">
        <v>279</v>
      </c>
      <c r="I65" s="112">
        <v>-8</v>
      </c>
      <c r="J65" s="112">
        <v>324</v>
      </c>
      <c r="K65" s="114">
        <v>245</v>
      </c>
      <c r="L65" s="111">
        <v>79</v>
      </c>
      <c r="M65" s="3"/>
      <c r="N65" s="3"/>
      <c r="O65" s="3"/>
      <c r="P65" s="3"/>
      <c r="Q65" s="3"/>
      <c r="R65" s="3"/>
      <c r="S65" s="3"/>
      <c r="T65" s="3"/>
      <c r="U65" s="3"/>
    </row>
    <row r="66" spans="3:21" ht="16.5" thickBot="1" x14ac:dyDescent="0.3">
      <c r="C66" s="128" t="s">
        <v>101</v>
      </c>
      <c r="D66" s="116">
        <v>8399</v>
      </c>
      <c r="E66" s="117">
        <v>6338</v>
      </c>
      <c r="F66" s="118">
        <v>2061</v>
      </c>
      <c r="G66" s="119">
        <v>9522</v>
      </c>
      <c r="H66" s="119">
        <v>8701</v>
      </c>
      <c r="I66" s="120">
        <v>821</v>
      </c>
      <c r="J66" s="120">
        <v>9317</v>
      </c>
      <c r="K66" s="121">
        <v>8078</v>
      </c>
      <c r="L66" s="122">
        <v>1239</v>
      </c>
      <c r="M66" s="3"/>
      <c r="N66" s="3"/>
      <c r="O66" s="3"/>
      <c r="P66" s="3"/>
      <c r="Q66" s="3"/>
      <c r="R66" s="3"/>
      <c r="S66" s="3"/>
      <c r="T66" s="3"/>
      <c r="U66" s="3"/>
    </row>
    <row r="67" spans="3:21" ht="15.75" x14ac:dyDescent="0.25">
      <c r="C67" s="199" t="s">
        <v>165</v>
      </c>
      <c r="D67" s="199"/>
      <c r="E67" s="199"/>
      <c r="F67" s="199"/>
      <c r="G67" s="199"/>
      <c r="H67" s="199"/>
      <c r="I67" s="199"/>
      <c r="J67" s="199"/>
      <c r="K67" s="199"/>
      <c r="L67" s="199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ht="15.75" x14ac:dyDescent="0.25">
      <c r="C68" s="95"/>
      <c r="D68" s="95"/>
      <c r="E68" s="95"/>
      <c r="F68" s="95"/>
      <c r="G68" s="95"/>
      <c r="H68" s="95"/>
      <c r="I68" s="95"/>
      <c r="J68" s="95"/>
      <c r="K68" s="95"/>
      <c r="L68" s="95"/>
    </row>
    <row r="69" spans="3:21" ht="30.6" customHeight="1" x14ac:dyDescent="0.25"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3:21" ht="16.5" thickBot="1" x14ac:dyDescent="0.3">
      <c r="C71" s="200" t="s">
        <v>169</v>
      </c>
      <c r="D71" s="200"/>
      <c r="E71" s="200"/>
      <c r="F71" s="200"/>
      <c r="G71" s="200"/>
      <c r="H71" s="200"/>
      <c r="I71" s="200"/>
      <c r="J71" s="200"/>
      <c r="K71" s="200"/>
      <c r="L71" s="200"/>
      <c r="M71" s="3"/>
      <c r="N71" s="3"/>
      <c r="O71" s="3"/>
      <c r="P71" s="3"/>
      <c r="Q71" s="3"/>
      <c r="R71" s="3"/>
      <c r="S71" s="3"/>
      <c r="T71" s="3"/>
      <c r="U71" s="3"/>
    </row>
    <row r="72" spans="3:21" ht="16.5" thickBot="1" x14ac:dyDescent="0.3">
      <c r="C72" s="195" t="s">
        <v>121</v>
      </c>
      <c r="D72" s="196">
        <v>44593</v>
      </c>
      <c r="E72" s="197"/>
      <c r="F72" s="198"/>
      <c r="G72" s="196">
        <v>44927</v>
      </c>
      <c r="H72" s="197"/>
      <c r="I72" s="198"/>
      <c r="J72" s="196">
        <v>44958</v>
      </c>
      <c r="K72" s="197"/>
      <c r="L72" s="198"/>
      <c r="M72" s="3"/>
      <c r="N72" s="3"/>
      <c r="O72" s="3"/>
      <c r="P72" s="3"/>
      <c r="Q72" s="3"/>
      <c r="R72" s="3"/>
      <c r="S72" s="3"/>
      <c r="T72" s="3"/>
      <c r="U72" s="3"/>
    </row>
    <row r="73" spans="3:21" ht="15.75" x14ac:dyDescent="0.25">
      <c r="C73" s="195"/>
      <c r="D73" s="96" t="s">
        <v>102</v>
      </c>
      <c r="E73" s="96" t="s">
        <v>103</v>
      </c>
      <c r="F73" s="96" t="s">
        <v>68</v>
      </c>
      <c r="G73" s="96" t="s">
        <v>102</v>
      </c>
      <c r="H73" s="96" t="s">
        <v>103</v>
      </c>
      <c r="I73" s="96" t="s">
        <v>68</v>
      </c>
      <c r="J73" s="96" t="s">
        <v>102</v>
      </c>
      <c r="K73" s="96" t="s">
        <v>103</v>
      </c>
      <c r="L73" s="96" t="s">
        <v>68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9" t="s">
        <v>1</v>
      </c>
      <c r="D74" s="97">
        <v>13957</v>
      </c>
      <c r="E74" s="97">
        <v>10302</v>
      </c>
      <c r="F74" s="97">
        <v>3655</v>
      </c>
      <c r="G74" s="97">
        <v>16526</v>
      </c>
      <c r="H74" s="97">
        <v>14469</v>
      </c>
      <c r="I74" s="97">
        <v>2057</v>
      </c>
      <c r="J74" s="97">
        <v>16372</v>
      </c>
      <c r="K74" s="97">
        <v>13753</v>
      </c>
      <c r="L74" s="97">
        <v>2619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16.5" thickBot="1" x14ac:dyDescent="0.3">
      <c r="C75" s="107" t="s">
        <v>122</v>
      </c>
      <c r="D75" s="108">
        <v>715</v>
      </c>
      <c r="E75" s="108">
        <v>547</v>
      </c>
      <c r="F75" s="109">
        <v>168</v>
      </c>
      <c r="G75" s="108">
        <v>956</v>
      </c>
      <c r="H75" s="108">
        <v>880</v>
      </c>
      <c r="I75" s="109">
        <v>76</v>
      </c>
      <c r="J75" s="109">
        <v>924</v>
      </c>
      <c r="K75" s="108">
        <v>853</v>
      </c>
      <c r="L75" s="108">
        <v>71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5" thickBot="1" x14ac:dyDescent="0.3">
      <c r="C76" s="105" t="s">
        <v>127</v>
      </c>
      <c r="D76" s="111">
        <v>763</v>
      </c>
      <c r="E76" s="111">
        <v>627</v>
      </c>
      <c r="F76" s="112">
        <v>136</v>
      </c>
      <c r="G76" s="111">
        <v>955</v>
      </c>
      <c r="H76" s="111">
        <v>1046</v>
      </c>
      <c r="I76" s="112">
        <v>-91</v>
      </c>
      <c r="J76" s="112">
        <v>897</v>
      </c>
      <c r="K76" s="111">
        <v>869</v>
      </c>
      <c r="L76" s="111">
        <v>28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5" thickBot="1" x14ac:dyDescent="0.3">
      <c r="C77" s="107" t="s">
        <v>123</v>
      </c>
      <c r="D77" s="108">
        <v>704</v>
      </c>
      <c r="E77" s="108">
        <v>510</v>
      </c>
      <c r="F77" s="109">
        <v>194</v>
      </c>
      <c r="G77" s="108">
        <v>752</v>
      </c>
      <c r="H77" s="108">
        <v>662</v>
      </c>
      <c r="I77" s="109">
        <v>90</v>
      </c>
      <c r="J77" s="109">
        <v>827</v>
      </c>
      <c r="K77" s="108">
        <v>573</v>
      </c>
      <c r="L77" s="108">
        <v>254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63.75" thickBot="1" x14ac:dyDescent="0.3">
      <c r="C78" s="105" t="s">
        <v>125</v>
      </c>
      <c r="D78" s="111">
        <v>414</v>
      </c>
      <c r="E78" s="111">
        <v>346</v>
      </c>
      <c r="F78" s="112">
        <v>68</v>
      </c>
      <c r="G78" s="111">
        <v>585</v>
      </c>
      <c r="H78" s="111">
        <v>592</v>
      </c>
      <c r="I78" s="112">
        <v>-7</v>
      </c>
      <c r="J78" s="112">
        <v>749</v>
      </c>
      <c r="K78" s="111">
        <v>570</v>
      </c>
      <c r="L78" s="111">
        <v>179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16.5" thickBot="1" x14ac:dyDescent="0.3">
      <c r="C79" s="107" t="s">
        <v>124</v>
      </c>
      <c r="D79" s="108">
        <v>620</v>
      </c>
      <c r="E79" s="108">
        <v>394</v>
      </c>
      <c r="F79" s="109">
        <v>226</v>
      </c>
      <c r="G79" s="108">
        <v>716</v>
      </c>
      <c r="H79" s="108">
        <v>501</v>
      </c>
      <c r="I79" s="109">
        <v>215</v>
      </c>
      <c r="J79" s="109">
        <v>687</v>
      </c>
      <c r="K79" s="108">
        <v>593</v>
      </c>
      <c r="L79" s="108">
        <v>94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2.25" thickBot="1" x14ac:dyDescent="0.3">
      <c r="C80" s="105" t="s">
        <v>136</v>
      </c>
      <c r="D80" s="111">
        <v>324</v>
      </c>
      <c r="E80" s="111">
        <v>318</v>
      </c>
      <c r="F80" s="112">
        <v>6</v>
      </c>
      <c r="G80" s="111">
        <v>578</v>
      </c>
      <c r="H80" s="111">
        <v>507</v>
      </c>
      <c r="I80" s="112">
        <v>71</v>
      </c>
      <c r="J80" s="112">
        <v>442</v>
      </c>
      <c r="K80" s="111">
        <v>431</v>
      </c>
      <c r="L80" s="111">
        <v>11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32.25" thickBot="1" x14ac:dyDescent="0.3">
      <c r="C81" s="107" t="s">
        <v>126</v>
      </c>
      <c r="D81" s="108">
        <v>279</v>
      </c>
      <c r="E81" s="108">
        <v>234</v>
      </c>
      <c r="F81" s="109">
        <v>45</v>
      </c>
      <c r="G81" s="108">
        <v>401</v>
      </c>
      <c r="H81" s="108">
        <v>378</v>
      </c>
      <c r="I81" s="109">
        <v>23</v>
      </c>
      <c r="J81" s="109">
        <v>370</v>
      </c>
      <c r="K81" s="108">
        <v>306</v>
      </c>
      <c r="L81" s="108">
        <v>64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32.25" thickBot="1" x14ac:dyDescent="0.3">
      <c r="C82" s="105" t="s">
        <v>128</v>
      </c>
      <c r="D82" s="111">
        <v>166</v>
      </c>
      <c r="E82" s="111">
        <v>139</v>
      </c>
      <c r="F82" s="112">
        <v>27</v>
      </c>
      <c r="G82" s="111">
        <v>306</v>
      </c>
      <c r="H82" s="111">
        <v>260</v>
      </c>
      <c r="I82" s="112">
        <v>46</v>
      </c>
      <c r="J82" s="112">
        <v>269</v>
      </c>
      <c r="K82" s="111">
        <v>246</v>
      </c>
      <c r="L82" s="111">
        <v>23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5" thickBot="1" x14ac:dyDescent="0.3">
      <c r="C83" s="107" t="s">
        <v>129</v>
      </c>
      <c r="D83" s="108">
        <v>209</v>
      </c>
      <c r="E83" s="108">
        <v>158</v>
      </c>
      <c r="F83" s="109">
        <v>51</v>
      </c>
      <c r="G83" s="108">
        <v>266</v>
      </c>
      <c r="H83" s="108">
        <v>283</v>
      </c>
      <c r="I83" s="109">
        <v>-17</v>
      </c>
      <c r="J83" s="109">
        <v>277</v>
      </c>
      <c r="K83" s="108">
        <v>229</v>
      </c>
      <c r="L83" s="108">
        <v>48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thickBot="1" x14ac:dyDescent="0.3">
      <c r="C84" s="105" t="s">
        <v>255</v>
      </c>
      <c r="D84" s="111">
        <v>98</v>
      </c>
      <c r="E84" s="111">
        <v>27</v>
      </c>
      <c r="F84" s="112">
        <v>71</v>
      </c>
      <c r="G84" s="114">
        <v>190</v>
      </c>
      <c r="H84" s="114">
        <v>30</v>
      </c>
      <c r="I84" s="112">
        <v>160</v>
      </c>
      <c r="J84" s="112">
        <v>368</v>
      </c>
      <c r="K84" s="114">
        <v>137</v>
      </c>
      <c r="L84" s="114">
        <v>231</v>
      </c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6.5" thickBot="1" x14ac:dyDescent="0.3">
      <c r="C85" s="115" t="s">
        <v>101</v>
      </c>
      <c r="D85" s="116">
        <v>9665</v>
      </c>
      <c r="E85" s="117">
        <v>7002</v>
      </c>
      <c r="F85" s="118">
        <v>2663</v>
      </c>
      <c r="G85" s="119">
        <v>10821</v>
      </c>
      <c r="H85" s="119">
        <v>9330</v>
      </c>
      <c r="I85" s="120">
        <v>1491</v>
      </c>
      <c r="J85" s="120">
        <v>10562</v>
      </c>
      <c r="K85" s="119">
        <v>8946</v>
      </c>
      <c r="L85" s="119">
        <v>1616</v>
      </c>
    </row>
    <row r="86" spans="3:21" s="3" customFormat="1" ht="15.75" x14ac:dyDescent="0.25">
      <c r="C86" s="199" t="s">
        <v>165</v>
      </c>
      <c r="D86" s="199"/>
      <c r="E86" s="199"/>
      <c r="F86" s="199"/>
      <c r="G86" s="199"/>
      <c r="H86" s="199"/>
      <c r="I86" s="199"/>
      <c r="J86" s="199"/>
      <c r="K86" s="199"/>
      <c r="L86" s="199"/>
    </row>
    <row r="87" spans="3:21" s="3" customFormat="1" ht="15.75" x14ac:dyDescent="0.25">
      <c r="C87" s="95"/>
      <c r="D87" s="95"/>
      <c r="E87" s="95"/>
      <c r="F87" s="95"/>
      <c r="G87" s="95"/>
      <c r="H87" s="95"/>
      <c r="I87" s="95"/>
      <c r="J87" s="95"/>
      <c r="K87" s="95"/>
      <c r="L87" s="95"/>
    </row>
    <row r="88" spans="3:21" s="3" customFormat="1" x14ac:dyDescent="0.25"/>
    <row r="89" spans="3:21" ht="31.5" customHeight="1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3:21" x14ac:dyDescent="0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3:21" ht="16.5" thickBot="1" x14ac:dyDescent="0.3">
      <c r="C91" s="200" t="s">
        <v>170</v>
      </c>
      <c r="D91" s="200"/>
      <c r="E91" s="200"/>
      <c r="F91" s="200"/>
      <c r="G91" s="200"/>
      <c r="H91" s="200"/>
      <c r="I91" s="200"/>
      <c r="J91" s="200"/>
      <c r="K91" s="200"/>
      <c r="L91" s="200"/>
      <c r="M91" s="3"/>
      <c r="N91" s="3"/>
      <c r="O91" s="3"/>
      <c r="P91" s="3"/>
      <c r="Q91" s="3"/>
      <c r="R91" s="3"/>
      <c r="S91" s="3"/>
      <c r="T91" s="3"/>
      <c r="U91" s="3"/>
    </row>
    <row r="92" spans="3:21" ht="16.5" thickBot="1" x14ac:dyDescent="0.3">
      <c r="C92" s="195" t="s">
        <v>130</v>
      </c>
      <c r="D92" s="196">
        <v>44593</v>
      </c>
      <c r="E92" s="197"/>
      <c r="F92" s="198"/>
      <c r="G92" s="196">
        <v>44927</v>
      </c>
      <c r="H92" s="197"/>
      <c r="I92" s="198"/>
      <c r="J92" s="196">
        <v>44958</v>
      </c>
      <c r="K92" s="197"/>
      <c r="L92" s="198"/>
      <c r="M92" s="3"/>
      <c r="N92" s="3"/>
      <c r="O92" s="3"/>
      <c r="P92" s="3"/>
      <c r="Q92" s="3"/>
      <c r="R92" s="3"/>
      <c r="S92" s="3"/>
      <c r="T92" s="3"/>
      <c r="U92" s="3"/>
    </row>
    <row r="93" spans="3:21" ht="15.75" x14ac:dyDescent="0.25">
      <c r="C93" s="195"/>
      <c r="D93" s="96" t="s">
        <v>102</v>
      </c>
      <c r="E93" s="96" t="s">
        <v>103</v>
      </c>
      <c r="F93" s="96" t="s">
        <v>68</v>
      </c>
      <c r="G93" s="96" t="s">
        <v>102</v>
      </c>
      <c r="H93" s="96" t="s">
        <v>103</v>
      </c>
      <c r="I93" s="96" t="s">
        <v>68</v>
      </c>
      <c r="J93" s="96" t="s">
        <v>102</v>
      </c>
      <c r="K93" s="96" t="s">
        <v>103</v>
      </c>
      <c r="L93" s="96" t="s">
        <v>68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9" t="s">
        <v>47</v>
      </c>
      <c r="D94" s="97">
        <v>13957</v>
      </c>
      <c r="E94" s="97">
        <v>10302</v>
      </c>
      <c r="F94" s="97">
        <v>3655</v>
      </c>
      <c r="G94" s="97">
        <v>16526</v>
      </c>
      <c r="H94" s="97">
        <v>14469</v>
      </c>
      <c r="I94" s="97">
        <v>2057</v>
      </c>
      <c r="J94" s="97">
        <v>16372</v>
      </c>
      <c r="K94" s="97">
        <v>13753</v>
      </c>
      <c r="L94" s="97">
        <v>2619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123" t="s">
        <v>9</v>
      </c>
      <c r="D95" s="124">
        <v>1056</v>
      </c>
      <c r="E95" s="124">
        <v>744</v>
      </c>
      <c r="F95" s="125">
        <v>312</v>
      </c>
      <c r="G95" s="124">
        <v>1033</v>
      </c>
      <c r="H95" s="124">
        <v>894</v>
      </c>
      <c r="I95" s="125">
        <v>139</v>
      </c>
      <c r="J95" s="125">
        <v>1221</v>
      </c>
      <c r="K95" s="124">
        <v>831</v>
      </c>
      <c r="L95" s="124">
        <v>390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98" t="s">
        <v>10</v>
      </c>
      <c r="D96" s="99">
        <v>87</v>
      </c>
      <c r="E96" s="99">
        <v>71</v>
      </c>
      <c r="F96" s="104">
        <v>16</v>
      </c>
      <c r="G96" s="99">
        <v>77</v>
      </c>
      <c r="H96" s="99">
        <v>59</v>
      </c>
      <c r="I96" s="104">
        <v>18</v>
      </c>
      <c r="J96" s="104">
        <v>115</v>
      </c>
      <c r="K96" s="99">
        <v>80</v>
      </c>
      <c r="L96" s="99">
        <v>35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100" t="s">
        <v>11</v>
      </c>
      <c r="D97" s="101">
        <v>9</v>
      </c>
      <c r="E97" s="101">
        <v>7</v>
      </c>
      <c r="F97" s="106">
        <v>2</v>
      </c>
      <c r="G97" s="101">
        <v>10</v>
      </c>
      <c r="H97" s="101">
        <v>7</v>
      </c>
      <c r="I97" s="106">
        <v>3</v>
      </c>
      <c r="J97" s="106">
        <v>16</v>
      </c>
      <c r="K97" s="101">
        <v>7</v>
      </c>
      <c r="L97" s="101">
        <v>9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98" t="s">
        <v>12</v>
      </c>
      <c r="D98" s="99">
        <v>316</v>
      </c>
      <c r="E98" s="99">
        <v>280</v>
      </c>
      <c r="F98" s="104">
        <v>36</v>
      </c>
      <c r="G98" s="99">
        <v>334</v>
      </c>
      <c r="H98" s="99">
        <v>340</v>
      </c>
      <c r="I98" s="104">
        <v>-6</v>
      </c>
      <c r="J98" s="104">
        <v>369</v>
      </c>
      <c r="K98" s="99">
        <v>242</v>
      </c>
      <c r="L98" s="99">
        <v>127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100" t="s">
        <v>13</v>
      </c>
      <c r="D99" s="101">
        <v>598</v>
      </c>
      <c r="E99" s="101">
        <v>349</v>
      </c>
      <c r="F99" s="106">
        <v>249</v>
      </c>
      <c r="G99" s="101">
        <v>540</v>
      </c>
      <c r="H99" s="101">
        <v>439</v>
      </c>
      <c r="I99" s="106">
        <v>101</v>
      </c>
      <c r="J99" s="106">
        <v>637</v>
      </c>
      <c r="K99" s="101">
        <v>452</v>
      </c>
      <c r="L99" s="101">
        <v>185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98" t="s">
        <v>14</v>
      </c>
      <c r="D100" s="99">
        <v>33</v>
      </c>
      <c r="E100" s="99">
        <v>28</v>
      </c>
      <c r="F100" s="104">
        <v>5</v>
      </c>
      <c r="G100" s="99">
        <v>42</v>
      </c>
      <c r="H100" s="99">
        <v>39</v>
      </c>
      <c r="I100" s="104">
        <v>3</v>
      </c>
      <c r="J100" s="104">
        <v>51</v>
      </c>
      <c r="K100" s="99">
        <v>29</v>
      </c>
      <c r="L100" s="99">
        <v>22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100" t="s">
        <v>15</v>
      </c>
      <c r="D101" s="101">
        <v>0</v>
      </c>
      <c r="E101" s="101">
        <v>4</v>
      </c>
      <c r="F101" s="106">
        <v>-4</v>
      </c>
      <c r="G101" s="101">
        <v>4</v>
      </c>
      <c r="H101" s="101">
        <v>0</v>
      </c>
      <c r="I101" s="106">
        <v>4</v>
      </c>
      <c r="J101" s="106">
        <v>3</v>
      </c>
      <c r="K101" s="101">
        <v>4</v>
      </c>
      <c r="L101" s="101">
        <v>-1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98" t="s">
        <v>16</v>
      </c>
      <c r="D102" s="99">
        <v>13</v>
      </c>
      <c r="E102" s="99">
        <v>5</v>
      </c>
      <c r="F102" s="104">
        <v>8</v>
      </c>
      <c r="G102" s="99">
        <v>26</v>
      </c>
      <c r="H102" s="99">
        <v>10</v>
      </c>
      <c r="I102" s="104">
        <v>16</v>
      </c>
      <c r="J102" s="104">
        <v>30</v>
      </c>
      <c r="K102" s="99">
        <v>17</v>
      </c>
      <c r="L102" s="99">
        <v>13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123" t="s">
        <v>17</v>
      </c>
      <c r="D103" s="126">
        <v>289</v>
      </c>
      <c r="E103" s="126">
        <v>218</v>
      </c>
      <c r="F103" s="127">
        <v>71</v>
      </c>
      <c r="G103" s="126">
        <v>328</v>
      </c>
      <c r="H103" s="126">
        <v>345</v>
      </c>
      <c r="I103" s="127">
        <v>-17</v>
      </c>
      <c r="J103" s="127">
        <v>262</v>
      </c>
      <c r="K103" s="126">
        <v>323</v>
      </c>
      <c r="L103" s="126">
        <v>-61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98" t="s">
        <v>18</v>
      </c>
      <c r="D104" s="99">
        <v>21</v>
      </c>
      <c r="E104" s="99">
        <v>7</v>
      </c>
      <c r="F104" s="104">
        <v>14</v>
      </c>
      <c r="G104" s="99">
        <v>11</v>
      </c>
      <c r="H104" s="99">
        <v>16</v>
      </c>
      <c r="I104" s="104">
        <v>-5</v>
      </c>
      <c r="J104" s="104">
        <v>13</v>
      </c>
      <c r="K104" s="99">
        <v>9</v>
      </c>
      <c r="L104" s="99">
        <v>4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100" t="s">
        <v>19</v>
      </c>
      <c r="D105" s="101">
        <v>3</v>
      </c>
      <c r="E105" s="101">
        <v>2</v>
      </c>
      <c r="F105" s="106">
        <v>1</v>
      </c>
      <c r="G105" s="101">
        <v>4</v>
      </c>
      <c r="H105" s="101">
        <v>8</v>
      </c>
      <c r="I105" s="106">
        <v>-4</v>
      </c>
      <c r="J105" s="106">
        <v>7</v>
      </c>
      <c r="K105" s="101">
        <v>6</v>
      </c>
      <c r="L105" s="101">
        <v>1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98" t="s">
        <v>20</v>
      </c>
      <c r="D106" s="99">
        <v>48</v>
      </c>
      <c r="E106" s="99">
        <v>45</v>
      </c>
      <c r="F106" s="104">
        <v>3</v>
      </c>
      <c r="G106" s="99">
        <v>56</v>
      </c>
      <c r="H106" s="99">
        <v>51</v>
      </c>
      <c r="I106" s="104">
        <v>5</v>
      </c>
      <c r="J106" s="104">
        <v>38</v>
      </c>
      <c r="K106" s="99">
        <v>54</v>
      </c>
      <c r="L106" s="99">
        <v>-16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100" t="s">
        <v>21</v>
      </c>
      <c r="D107" s="101">
        <v>34</v>
      </c>
      <c r="E107" s="101">
        <v>17</v>
      </c>
      <c r="F107" s="106">
        <v>17</v>
      </c>
      <c r="G107" s="101">
        <v>39</v>
      </c>
      <c r="H107" s="101">
        <v>51</v>
      </c>
      <c r="I107" s="106">
        <v>-12</v>
      </c>
      <c r="J107" s="106">
        <v>26</v>
      </c>
      <c r="K107" s="101">
        <v>69</v>
      </c>
      <c r="L107" s="101">
        <v>-43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98" t="s">
        <v>22</v>
      </c>
      <c r="D108" s="99">
        <v>17</v>
      </c>
      <c r="E108" s="99">
        <v>13</v>
      </c>
      <c r="F108" s="104">
        <v>4</v>
      </c>
      <c r="G108" s="99">
        <v>20</v>
      </c>
      <c r="H108" s="99">
        <v>27</v>
      </c>
      <c r="I108" s="104">
        <v>-7</v>
      </c>
      <c r="J108" s="104">
        <v>14</v>
      </c>
      <c r="K108" s="99">
        <v>22</v>
      </c>
      <c r="L108" s="99">
        <v>-8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100" t="s">
        <v>23</v>
      </c>
      <c r="D109" s="101">
        <v>44</v>
      </c>
      <c r="E109" s="101">
        <v>36</v>
      </c>
      <c r="F109" s="106">
        <v>8</v>
      </c>
      <c r="G109" s="101">
        <v>82</v>
      </c>
      <c r="H109" s="101">
        <v>85</v>
      </c>
      <c r="I109" s="106">
        <v>-3</v>
      </c>
      <c r="J109" s="106">
        <v>42</v>
      </c>
      <c r="K109" s="101">
        <v>52</v>
      </c>
      <c r="L109" s="101">
        <v>-10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98" t="s">
        <v>24</v>
      </c>
      <c r="D110" s="99">
        <v>13</v>
      </c>
      <c r="E110" s="99">
        <v>16</v>
      </c>
      <c r="F110" s="104">
        <v>-3</v>
      </c>
      <c r="G110" s="99">
        <v>12</v>
      </c>
      <c r="H110" s="99">
        <v>7</v>
      </c>
      <c r="I110" s="104">
        <v>5</v>
      </c>
      <c r="J110" s="104">
        <v>16</v>
      </c>
      <c r="K110" s="99">
        <v>13</v>
      </c>
      <c r="L110" s="99">
        <v>3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100" t="s">
        <v>25</v>
      </c>
      <c r="D111" s="101">
        <v>5</v>
      </c>
      <c r="E111" s="101">
        <v>6</v>
      </c>
      <c r="F111" s="106">
        <v>-1</v>
      </c>
      <c r="G111" s="101">
        <v>6</v>
      </c>
      <c r="H111" s="101">
        <v>5</v>
      </c>
      <c r="I111" s="106">
        <v>1</v>
      </c>
      <c r="J111" s="106">
        <v>8</v>
      </c>
      <c r="K111" s="101">
        <v>5</v>
      </c>
      <c r="L111" s="101">
        <v>3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98" t="s">
        <v>26</v>
      </c>
      <c r="D112" s="99">
        <v>104</v>
      </c>
      <c r="E112" s="99">
        <v>76</v>
      </c>
      <c r="F112" s="104">
        <v>28</v>
      </c>
      <c r="G112" s="99">
        <v>98</v>
      </c>
      <c r="H112" s="99">
        <v>95</v>
      </c>
      <c r="I112" s="104">
        <v>3</v>
      </c>
      <c r="J112" s="104">
        <v>98</v>
      </c>
      <c r="K112" s="99">
        <v>93</v>
      </c>
      <c r="L112" s="99">
        <v>5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123" t="s">
        <v>27</v>
      </c>
      <c r="D113" s="126">
        <v>3772</v>
      </c>
      <c r="E113" s="126">
        <v>3093</v>
      </c>
      <c r="F113" s="127">
        <v>679</v>
      </c>
      <c r="G113" s="126">
        <v>3828</v>
      </c>
      <c r="H113" s="126">
        <v>3754</v>
      </c>
      <c r="I113" s="127">
        <v>74</v>
      </c>
      <c r="J113" s="127">
        <v>3686</v>
      </c>
      <c r="K113" s="126">
        <v>3534</v>
      </c>
      <c r="L113" s="126">
        <v>152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98" t="s">
        <v>28</v>
      </c>
      <c r="D114" s="99">
        <v>531</v>
      </c>
      <c r="E114" s="99">
        <v>407</v>
      </c>
      <c r="F114" s="104">
        <v>124</v>
      </c>
      <c r="G114" s="99">
        <v>572</v>
      </c>
      <c r="H114" s="99">
        <v>543</v>
      </c>
      <c r="I114" s="104">
        <v>29</v>
      </c>
      <c r="J114" s="104">
        <v>548</v>
      </c>
      <c r="K114" s="99">
        <v>539</v>
      </c>
      <c r="L114" s="99">
        <v>9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100" t="s">
        <v>29</v>
      </c>
      <c r="D115" s="101">
        <v>60</v>
      </c>
      <c r="E115" s="101">
        <v>44</v>
      </c>
      <c r="F115" s="106">
        <v>16</v>
      </c>
      <c r="G115" s="101">
        <v>71</v>
      </c>
      <c r="H115" s="101">
        <v>60</v>
      </c>
      <c r="I115" s="106">
        <v>11</v>
      </c>
      <c r="J115" s="106">
        <v>62</v>
      </c>
      <c r="K115" s="101">
        <v>66</v>
      </c>
      <c r="L115" s="101">
        <v>-4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98" t="s">
        <v>30</v>
      </c>
      <c r="D116" s="99">
        <v>357</v>
      </c>
      <c r="E116" s="99">
        <v>283</v>
      </c>
      <c r="F116" s="104">
        <v>74</v>
      </c>
      <c r="G116" s="99">
        <v>360</v>
      </c>
      <c r="H116" s="99">
        <v>328</v>
      </c>
      <c r="I116" s="104">
        <v>32</v>
      </c>
      <c r="J116" s="104">
        <v>385</v>
      </c>
      <c r="K116" s="99">
        <v>310</v>
      </c>
      <c r="L116" s="99">
        <v>75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100" t="s">
        <v>31</v>
      </c>
      <c r="D117" s="101">
        <v>2824</v>
      </c>
      <c r="E117" s="101">
        <v>2359</v>
      </c>
      <c r="F117" s="106">
        <v>465</v>
      </c>
      <c r="G117" s="101">
        <v>2825</v>
      </c>
      <c r="H117" s="101">
        <v>2823</v>
      </c>
      <c r="I117" s="106">
        <v>2</v>
      </c>
      <c r="J117" s="106">
        <v>2691</v>
      </c>
      <c r="K117" s="101">
        <v>2619</v>
      </c>
      <c r="L117" s="101">
        <v>72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123" t="s">
        <v>32</v>
      </c>
      <c r="D118" s="126">
        <v>7624</v>
      </c>
      <c r="E118" s="126">
        <v>5391</v>
      </c>
      <c r="F118" s="127">
        <v>2233</v>
      </c>
      <c r="G118" s="126">
        <v>9773</v>
      </c>
      <c r="H118" s="126">
        <v>8129</v>
      </c>
      <c r="I118" s="127">
        <v>1644</v>
      </c>
      <c r="J118" s="127">
        <v>9469</v>
      </c>
      <c r="K118" s="126">
        <v>7805</v>
      </c>
      <c r="L118" s="126">
        <v>1664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98" t="s">
        <v>33</v>
      </c>
      <c r="D119" s="99">
        <v>2465</v>
      </c>
      <c r="E119" s="99">
        <v>1755</v>
      </c>
      <c r="F119" s="104">
        <v>710</v>
      </c>
      <c r="G119" s="99">
        <v>3478</v>
      </c>
      <c r="H119" s="99">
        <v>2836</v>
      </c>
      <c r="I119" s="104">
        <v>642</v>
      </c>
      <c r="J119" s="104">
        <v>3310</v>
      </c>
      <c r="K119" s="99">
        <v>2821</v>
      </c>
      <c r="L119" s="99">
        <v>489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100" t="s">
        <v>34</v>
      </c>
      <c r="D120" s="101">
        <v>3338</v>
      </c>
      <c r="E120" s="101">
        <v>2314</v>
      </c>
      <c r="F120" s="106">
        <v>1024</v>
      </c>
      <c r="G120" s="101">
        <v>4131</v>
      </c>
      <c r="H120" s="101">
        <v>3541</v>
      </c>
      <c r="I120" s="106">
        <v>590</v>
      </c>
      <c r="J120" s="106">
        <v>3922</v>
      </c>
      <c r="K120" s="101">
        <v>3243</v>
      </c>
      <c r="L120" s="101">
        <v>679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98" t="s">
        <v>35</v>
      </c>
      <c r="D121" s="99">
        <v>1821</v>
      </c>
      <c r="E121" s="99">
        <v>1322</v>
      </c>
      <c r="F121" s="104">
        <v>499</v>
      </c>
      <c r="G121" s="99">
        <v>2164</v>
      </c>
      <c r="H121" s="99">
        <v>1752</v>
      </c>
      <c r="I121" s="104">
        <v>412</v>
      </c>
      <c r="J121" s="104">
        <v>2237</v>
      </c>
      <c r="K121" s="99">
        <v>1741</v>
      </c>
      <c r="L121" s="99">
        <v>496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123" t="s">
        <v>36</v>
      </c>
      <c r="D122" s="126">
        <v>1203</v>
      </c>
      <c r="E122" s="126">
        <v>855</v>
      </c>
      <c r="F122" s="127">
        <v>348</v>
      </c>
      <c r="G122" s="126">
        <v>1455</v>
      </c>
      <c r="H122" s="126">
        <v>1273</v>
      </c>
      <c r="I122" s="127">
        <v>182</v>
      </c>
      <c r="J122" s="127">
        <v>1444</v>
      </c>
      <c r="K122" s="126">
        <v>1133</v>
      </c>
      <c r="L122" s="126">
        <v>311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98" t="s">
        <v>37</v>
      </c>
      <c r="D123" s="99">
        <v>416</v>
      </c>
      <c r="E123" s="99">
        <v>299</v>
      </c>
      <c r="F123" s="104">
        <v>117</v>
      </c>
      <c r="G123" s="99">
        <v>450</v>
      </c>
      <c r="H123" s="99">
        <v>406</v>
      </c>
      <c r="I123" s="104">
        <v>44</v>
      </c>
      <c r="J123" s="104">
        <v>406</v>
      </c>
      <c r="K123" s="99">
        <v>346</v>
      </c>
      <c r="L123" s="99">
        <v>60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100" t="s">
        <v>65</v>
      </c>
      <c r="D124" s="101">
        <v>412</v>
      </c>
      <c r="E124" s="101">
        <v>284</v>
      </c>
      <c r="F124" s="106">
        <v>128</v>
      </c>
      <c r="G124" s="101">
        <v>575</v>
      </c>
      <c r="H124" s="101">
        <v>492</v>
      </c>
      <c r="I124" s="106">
        <v>83</v>
      </c>
      <c r="J124" s="106">
        <v>588</v>
      </c>
      <c r="K124" s="101">
        <v>437</v>
      </c>
      <c r="L124" s="101">
        <v>151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98" t="s">
        <v>39</v>
      </c>
      <c r="D125" s="99">
        <v>243</v>
      </c>
      <c r="E125" s="99">
        <v>172</v>
      </c>
      <c r="F125" s="104">
        <v>71</v>
      </c>
      <c r="G125" s="99">
        <v>282</v>
      </c>
      <c r="H125" s="99">
        <v>252</v>
      </c>
      <c r="I125" s="104">
        <v>30</v>
      </c>
      <c r="J125" s="104">
        <v>305</v>
      </c>
      <c r="K125" s="99">
        <v>231</v>
      </c>
      <c r="L125" s="99">
        <v>74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100" t="s">
        <v>40</v>
      </c>
      <c r="D126" s="101">
        <v>132</v>
      </c>
      <c r="E126" s="101">
        <v>100</v>
      </c>
      <c r="F126" s="106">
        <v>32</v>
      </c>
      <c r="G126" s="101">
        <v>148</v>
      </c>
      <c r="H126" s="101">
        <v>123</v>
      </c>
      <c r="I126" s="106">
        <v>25</v>
      </c>
      <c r="J126" s="106">
        <v>145</v>
      </c>
      <c r="K126" s="101">
        <v>119</v>
      </c>
      <c r="L126" s="101">
        <v>26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5" customHeight="1" x14ac:dyDescent="0.25">
      <c r="C127" s="123" t="s">
        <v>84</v>
      </c>
      <c r="D127" s="124">
        <v>13</v>
      </c>
      <c r="E127" s="124">
        <v>1</v>
      </c>
      <c r="F127" s="125">
        <v>12</v>
      </c>
      <c r="G127" s="124">
        <v>109</v>
      </c>
      <c r="H127" s="124">
        <v>74</v>
      </c>
      <c r="I127" s="125">
        <v>35</v>
      </c>
      <c r="J127" s="125">
        <v>290</v>
      </c>
      <c r="K127" s="124">
        <v>127</v>
      </c>
      <c r="L127" s="124">
        <v>163</v>
      </c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ht="15.75" x14ac:dyDescent="0.25">
      <c r="C128" s="98" t="s">
        <v>84</v>
      </c>
      <c r="D128" s="99">
        <v>13</v>
      </c>
      <c r="E128" s="99">
        <v>1</v>
      </c>
      <c r="F128" s="104">
        <v>12</v>
      </c>
      <c r="G128" s="99">
        <v>109</v>
      </c>
      <c r="H128" s="99">
        <v>74</v>
      </c>
      <c r="I128" s="104">
        <v>35</v>
      </c>
      <c r="J128" s="104">
        <v>290</v>
      </c>
      <c r="K128" s="99">
        <v>127</v>
      </c>
      <c r="L128" s="99">
        <v>163</v>
      </c>
    </row>
    <row r="129" spans="3:21" s="3" customFormat="1" ht="15.75" x14ac:dyDescent="0.25">
      <c r="C129" s="199" t="s">
        <v>165</v>
      </c>
      <c r="D129" s="199"/>
      <c r="E129" s="199"/>
      <c r="F129" s="199"/>
      <c r="G129" s="199"/>
      <c r="H129" s="199"/>
      <c r="I129" s="199"/>
      <c r="J129" s="199"/>
      <c r="K129" s="199"/>
      <c r="L129" s="199"/>
    </row>
    <row r="130" spans="3:21" s="3" customFormat="1" x14ac:dyDescent="0.25"/>
    <row r="131" spans="3:21" ht="32.1" customHeight="1" x14ac:dyDescent="0.2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6.5" thickBot="1" x14ac:dyDescent="0.3">
      <c r="C133" s="200" t="s">
        <v>171</v>
      </c>
      <c r="D133" s="200"/>
      <c r="E133" s="200"/>
      <c r="F133" s="200"/>
      <c r="G133" s="200"/>
      <c r="H133" s="200"/>
      <c r="I133" s="200"/>
      <c r="J133" s="200"/>
      <c r="K133" s="200"/>
      <c r="L133" s="200"/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195" t="s">
        <v>95</v>
      </c>
      <c r="D134" s="196">
        <v>44593</v>
      </c>
      <c r="E134" s="197"/>
      <c r="F134" s="198"/>
      <c r="G134" s="196">
        <v>44927</v>
      </c>
      <c r="H134" s="197"/>
      <c r="I134" s="198"/>
      <c r="J134" s="196">
        <v>44958</v>
      </c>
      <c r="K134" s="197"/>
      <c r="L134" s="198"/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5.75" x14ac:dyDescent="0.25">
      <c r="C135" s="195"/>
      <c r="D135" s="96" t="s">
        <v>102</v>
      </c>
      <c r="E135" s="96" t="s">
        <v>103</v>
      </c>
      <c r="F135" s="96" t="s">
        <v>68</v>
      </c>
      <c r="G135" s="96" t="s">
        <v>102</v>
      </c>
      <c r="H135" s="96" t="s">
        <v>103</v>
      </c>
      <c r="I135" s="96" t="s">
        <v>68</v>
      </c>
      <c r="J135" s="96" t="s">
        <v>102</v>
      </c>
      <c r="K135" s="96" t="s">
        <v>103</v>
      </c>
      <c r="L135" s="96" t="s">
        <v>68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9" t="s">
        <v>1</v>
      </c>
      <c r="D136" s="97">
        <v>13957</v>
      </c>
      <c r="E136" s="97">
        <v>10302</v>
      </c>
      <c r="F136" s="97">
        <v>3655</v>
      </c>
      <c r="G136" s="97">
        <v>16526</v>
      </c>
      <c r="H136" s="97">
        <v>14469</v>
      </c>
      <c r="I136" s="97">
        <v>2057</v>
      </c>
      <c r="J136" s="97">
        <v>16372</v>
      </c>
      <c r="K136" s="97">
        <v>13753</v>
      </c>
      <c r="L136" s="97">
        <v>2619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107" t="s">
        <v>256</v>
      </c>
      <c r="D137" s="108">
        <v>1425</v>
      </c>
      <c r="E137" s="108">
        <v>1212</v>
      </c>
      <c r="F137" s="109">
        <v>213</v>
      </c>
      <c r="G137" s="108">
        <v>1362</v>
      </c>
      <c r="H137" s="108">
        <v>1378</v>
      </c>
      <c r="I137" s="109">
        <v>-16</v>
      </c>
      <c r="J137" s="109">
        <v>1307</v>
      </c>
      <c r="K137" s="108">
        <v>1261</v>
      </c>
      <c r="L137" s="108">
        <v>46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110" t="s">
        <v>257</v>
      </c>
      <c r="D138" s="111">
        <v>672</v>
      </c>
      <c r="E138" s="111">
        <v>490</v>
      </c>
      <c r="F138" s="112">
        <v>182</v>
      </c>
      <c r="G138" s="111">
        <v>1353</v>
      </c>
      <c r="H138" s="111">
        <v>966</v>
      </c>
      <c r="I138" s="112">
        <v>387</v>
      </c>
      <c r="J138" s="112">
        <v>1106</v>
      </c>
      <c r="K138" s="111">
        <v>968</v>
      </c>
      <c r="L138" s="111">
        <v>138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113" t="s">
        <v>258</v>
      </c>
      <c r="D139" s="108">
        <v>521</v>
      </c>
      <c r="E139" s="108">
        <v>326</v>
      </c>
      <c r="F139" s="109">
        <v>195</v>
      </c>
      <c r="G139" s="108">
        <v>470</v>
      </c>
      <c r="H139" s="108">
        <v>398</v>
      </c>
      <c r="I139" s="109">
        <v>72</v>
      </c>
      <c r="J139" s="109">
        <v>525</v>
      </c>
      <c r="K139" s="108">
        <v>412</v>
      </c>
      <c r="L139" s="108">
        <v>113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105" t="s">
        <v>259</v>
      </c>
      <c r="D140" s="111">
        <v>550</v>
      </c>
      <c r="E140" s="111">
        <v>319</v>
      </c>
      <c r="F140" s="112">
        <v>231</v>
      </c>
      <c r="G140" s="111">
        <v>597</v>
      </c>
      <c r="H140" s="111">
        <v>454</v>
      </c>
      <c r="I140" s="112">
        <v>143</v>
      </c>
      <c r="J140" s="112">
        <v>548</v>
      </c>
      <c r="K140" s="111">
        <v>380</v>
      </c>
      <c r="L140" s="111">
        <v>168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107" t="s">
        <v>260</v>
      </c>
      <c r="D141" s="108">
        <v>301</v>
      </c>
      <c r="E141" s="108">
        <v>243</v>
      </c>
      <c r="F141" s="109">
        <v>58</v>
      </c>
      <c r="G141" s="108">
        <v>416</v>
      </c>
      <c r="H141" s="108">
        <v>378</v>
      </c>
      <c r="I141" s="109">
        <v>38</v>
      </c>
      <c r="J141" s="109">
        <v>461</v>
      </c>
      <c r="K141" s="108">
        <v>392</v>
      </c>
      <c r="L141" s="108">
        <v>69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110" t="s">
        <v>261</v>
      </c>
      <c r="D142" s="111">
        <v>314</v>
      </c>
      <c r="E142" s="111">
        <v>220</v>
      </c>
      <c r="F142" s="112">
        <v>94</v>
      </c>
      <c r="G142" s="111">
        <v>401</v>
      </c>
      <c r="H142" s="111">
        <v>332</v>
      </c>
      <c r="I142" s="112">
        <v>69</v>
      </c>
      <c r="J142" s="112">
        <v>411</v>
      </c>
      <c r="K142" s="111">
        <v>315</v>
      </c>
      <c r="L142" s="111">
        <v>96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113" t="s">
        <v>262</v>
      </c>
      <c r="D143" s="108">
        <v>324</v>
      </c>
      <c r="E143" s="108">
        <v>190</v>
      </c>
      <c r="F143" s="109">
        <v>134</v>
      </c>
      <c r="G143" s="108">
        <v>344</v>
      </c>
      <c r="H143" s="108">
        <v>176</v>
      </c>
      <c r="I143" s="109">
        <v>168</v>
      </c>
      <c r="J143" s="109">
        <v>430</v>
      </c>
      <c r="K143" s="108">
        <v>235</v>
      </c>
      <c r="L143" s="108">
        <v>195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105" t="s">
        <v>263</v>
      </c>
      <c r="D144" s="111">
        <v>307</v>
      </c>
      <c r="E144" s="111">
        <v>273</v>
      </c>
      <c r="F144" s="112">
        <v>34</v>
      </c>
      <c r="G144" s="111">
        <v>326</v>
      </c>
      <c r="H144" s="111">
        <v>326</v>
      </c>
      <c r="I144" s="112">
        <v>0</v>
      </c>
      <c r="J144" s="112">
        <v>358</v>
      </c>
      <c r="K144" s="111">
        <v>232</v>
      </c>
      <c r="L144" s="111">
        <v>126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107" t="s">
        <v>264</v>
      </c>
      <c r="D145" s="108">
        <v>198</v>
      </c>
      <c r="E145" s="108">
        <v>167</v>
      </c>
      <c r="F145" s="109">
        <v>31</v>
      </c>
      <c r="G145" s="108">
        <v>275</v>
      </c>
      <c r="H145" s="108">
        <v>302</v>
      </c>
      <c r="I145" s="109">
        <v>-27</v>
      </c>
      <c r="J145" s="109">
        <v>258</v>
      </c>
      <c r="K145" s="108">
        <v>261</v>
      </c>
      <c r="L145" s="108">
        <v>-3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thickBot="1" x14ac:dyDescent="0.3">
      <c r="C146" s="110" t="s">
        <v>265</v>
      </c>
      <c r="D146" s="111">
        <v>217</v>
      </c>
      <c r="E146" s="111">
        <v>178</v>
      </c>
      <c r="F146" s="112">
        <v>39</v>
      </c>
      <c r="G146" s="114">
        <v>208</v>
      </c>
      <c r="H146" s="114">
        <v>226</v>
      </c>
      <c r="I146" s="112">
        <v>-18</v>
      </c>
      <c r="J146" s="112">
        <v>245</v>
      </c>
      <c r="K146" s="114">
        <v>182</v>
      </c>
      <c r="L146" s="111">
        <v>63</v>
      </c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ht="16.5" thickBot="1" x14ac:dyDescent="0.3">
      <c r="C147" s="115" t="s">
        <v>101</v>
      </c>
      <c r="D147" s="116">
        <v>9128</v>
      </c>
      <c r="E147" s="117">
        <v>6684</v>
      </c>
      <c r="F147" s="118">
        <v>2444</v>
      </c>
      <c r="G147" s="119">
        <v>10774</v>
      </c>
      <c r="H147" s="119">
        <v>9533</v>
      </c>
      <c r="I147" s="120">
        <v>1241</v>
      </c>
      <c r="J147" s="120">
        <v>10723</v>
      </c>
      <c r="K147" s="121">
        <v>9115</v>
      </c>
      <c r="L147" s="122">
        <v>1608</v>
      </c>
    </row>
    <row r="148" spans="3:21" s="3" customFormat="1" ht="15.75" x14ac:dyDescent="0.25">
      <c r="C148" s="199" t="s">
        <v>165</v>
      </c>
      <c r="D148" s="199"/>
      <c r="E148" s="199"/>
      <c r="F148" s="199"/>
      <c r="G148" s="199"/>
      <c r="H148" s="199"/>
      <c r="I148" s="199"/>
      <c r="J148" s="199"/>
      <c r="K148" s="199"/>
      <c r="L148" s="199"/>
    </row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13:21" s="3" customFormat="1" x14ac:dyDescent="0.25"/>
    <row r="242" spans="13:21" s="3" customFormat="1" x14ac:dyDescent="0.25"/>
    <row r="243" spans="13:21" s="3" customFormat="1" x14ac:dyDescent="0.25"/>
    <row r="244" spans="13:21" s="3" customFormat="1" x14ac:dyDescent="0.25"/>
    <row r="245" spans="13:21" s="3" customFormat="1" x14ac:dyDescent="0.25"/>
    <row r="246" spans="13:21" s="3" customFormat="1" x14ac:dyDescent="0.25"/>
    <row r="247" spans="13:21" s="3" customFormat="1" x14ac:dyDescent="0.25"/>
    <row r="248" spans="13:21" s="3" customFormat="1" x14ac:dyDescent="0.25"/>
    <row r="249" spans="13:21" s="3" customFormat="1" x14ac:dyDescent="0.25"/>
    <row r="250" spans="13:21" x14ac:dyDescent="0.25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25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  <row r="592" spans="13:21" x14ac:dyDescent="0.25">
      <c r="M592" s="3"/>
      <c r="N592" s="3"/>
      <c r="O592" s="3"/>
      <c r="P592" s="3"/>
      <c r="Q592" s="3"/>
      <c r="R592" s="3"/>
      <c r="S592" s="3"/>
      <c r="T592" s="3"/>
      <c r="U592" s="3"/>
    </row>
    <row r="593" spans="13:21" x14ac:dyDescent="0.25">
      <c r="M593" s="3"/>
      <c r="N593" s="3"/>
      <c r="O593" s="3"/>
      <c r="P593" s="3"/>
      <c r="Q593" s="3"/>
      <c r="R593" s="3"/>
      <c r="S593" s="3"/>
      <c r="T593" s="3"/>
      <c r="U593" s="3"/>
    </row>
  </sheetData>
  <mergeCells count="51">
    <mergeCell ref="C3:U3"/>
    <mergeCell ref="C4:C6"/>
    <mergeCell ref="J134:L134"/>
    <mergeCell ref="C71:L71"/>
    <mergeCell ref="C52:L52"/>
    <mergeCell ref="C37:L37"/>
    <mergeCell ref="C21:U21"/>
    <mergeCell ref="C25:L25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26:C27"/>
    <mergeCell ref="D26:F26"/>
    <mergeCell ref="G26:I26"/>
    <mergeCell ref="J26:L26"/>
    <mergeCell ref="C33:L33"/>
    <mergeCell ref="C38:C39"/>
    <mergeCell ref="D38:F38"/>
    <mergeCell ref="G38:I38"/>
    <mergeCell ref="J38:L38"/>
    <mergeCell ref="C48:L48"/>
    <mergeCell ref="C53:C54"/>
    <mergeCell ref="D53:F53"/>
    <mergeCell ref="G53:I53"/>
    <mergeCell ref="J53:L53"/>
    <mergeCell ref="C67:L67"/>
    <mergeCell ref="C72:C73"/>
    <mergeCell ref="D72:F72"/>
    <mergeCell ref="G72:I72"/>
    <mergeCell ref="J72:L72"/>
    <mergeCell ref="C148:L148"/>
    <mergeCell ref="C86:L86"/>
    <mergeCell ref="C91:L91"/>
    <mergeCell ref="C92:C93"/>
    <mergeCell ref="D92:F92"/>
    <mergeCell ref="G92:I92"/>
    <mergeCell ref="J92:L92"/>
    <mergeCell ref="C129:L129"/>
    <mergeCell ref="C133:L133"/>
    <mergeCell ref="C134:C135"/>
    <mergeCell ref="D134:F134"/>
    <mergeCell ref="G134:I134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ECF7-488D-4B7B-B8CC-D25B623434EF}">
  <dimension ref="B2:J19"/>
  <sheetViews>
    <sheetView workbookViewId="0">
      <selection activeCell="B1" sqref="B1"/>
    </sheetView>
  </sheetViews>
  <sheetFormatPr defaultRowHeight="15" x14ac:dyDescent="0.25"/>
  <cols>
    <col min="1" max="1" width="4" customWidth="1"/>
    <col min="2" max="2" width="30.7109375" customWidth="1"/>
    <col min="3" max="5" width="15.28515625" customWidth="1"/>
    <col min="6" max="6" width="3.140625" customWidth="1"/>
    <col min="7" max="7" width="30.7109375" customWidth="1"/>
    <col min="8" max="10" width="15.28515625" customWidth="1"/>
  </cols>
  <sheetData>
    <row r="2" spans="2:10" ht="35.25" customHeight="1" x14ac:dyDescent="0.25">
      <c r="B2" s="208" t="s">
        <v>191</v>
      </c>
      <c r="C2" s="208"/>
      <c r="D2" s="208"/>
      <c r="E2" s="208"/>
      <c r="G2" s="208" t="s">
        <v>192</v>
      </c>
      <c r="H2" s="208"/>
      <c r="I2" s="208"/>
      <c r="J2" s="208"/>
    </row>
    <row r="3" spans="2:10" ht="33.6" customHeight="1" x14ac:dyDescent="0.25">
      <c r="B3" s="209" t="s">
        <v>6</v>
      </c>
      <c r="C3" s="211" t="s">
        <v>188</v>
      </c>
      <c r="D3" s="212"/>
      <c r="E3" s="212"/>
      <c r="G3" s="209" t="s">
        <v>6</v>
      </c>
      <c r="H3" s="211" t="s">
        <v>189</v>
      </c>
      <c r="I3" s="212"/>
      <c r="J3" s="212"/>
    </row>
    <row r="4" spans="2:10" ht="15.75" thickBot="1" x14ac:dyDescent="0.3">
      <c r="B4" s="210"/>
      <c r="C4" s="86" t="s">
        <v>193</v>
      </c>
      <c r="D4" s="87" t="s">
        <v>194</v>
      </c>
      <c r="E4" s="87" t="s">
        <v>195</v>
      </c>
      <c r="G4" s="210"/>
      <c r="H4" s="86" t="s">
        <v>193</v>
      </c>
      <c r="I4" s="87" t="s">
        <v>194</v>
      </c>
      <c r="J4" s="87" t="s">
        <v>195</v>
      </c>
    </row>
    <row r="5" spans="2:10" ht="15.75" thickTop="1" x14ac:dyDescent="0.25">
      <c r="B5" s="88" t="s">
        <v>1</v>
      </c>
      <c r="C5" s="89">
        <v>344.9</v>
      </c>
      <c r="D5" s="89">
        <v>352.64033420999993</v>
      </c>
      <c r="E5" s="89">
        <v>314.84650067000001</v>
      </c>
      <c r="G5" s="88" t="s">
        <v>1</v>
      </c>
      <c r="H5" s="89">
        <v>173.5</v>
      </c>
      <c r="I5" s="89">
        <v>195.50642069000011</v>
      </c>
      <c r="J5" s="89">
        <v>157.23527087000011</v>
      </c>
    </row>
    <row r="6" spans="2:10" x14ac:dyDescent="0.25">
      <c r="B6" s="90" t="s">
        <v>196</v>
      </c>
      <c r="C6" s="91">
        <v>154.5</v>
      </c>
      <c r="D6" s="91">
        <v>165.17587381999999</v>
      </c>
      <c r="E6" s="91">
        <v>153.1469936</v>
      </c>
      <c r="G6" s="90" t="s">
        <v>196</v>
      </c>
      <c r="H6" s="91">
        <v>39.6</v>
      </c>
      <c r="I6" s="91">
        <v>49.773497310000003</v>
      </c>
      <c r="J6" s="91">
        <v>34.936661059999999</v>
      </c>
    </row>
    <row r="7" spans="2:10" x14ac:dyDescent="0.25">
      <c r="B7" s="90" t="s">
        <v>197</v>
      </c>
      <c r="C7" s="92">
        <v>10.7</v>
      </c>
      <c r="D7" s="92">
        <v>6.8700168399999999</v>
      </c>
      <c r="E7" s="92">
        <v>6.6795055100000003</v>
      </c>
      <c r="G7" s="90" t="s">
        <v>198</v>
      </c>
      <c r="H7" s="92">
        <v>34.200000000000003</v>
      </c>
      <c r="I7" s="92">
        <v>33.923640779999999</v>
      </c>
      <c r="J7" s="92">
        <v>29.417812609999999</v>
      </c>
    </row>
    <row r="8" spans="2:10" x14ac:dyDescent="0.25">
      <c r="B8" s="90" t="s">
        <v>199</v>
      </c>
      <c r="C8" s="91">
        <v>12.4</v>
      </c>
      <c r="D8" s="91">
        <v>14.05265876</v>
      </c>
      <c r="E8" s="91">
        <v>11.0732885</v>
      </c>
      <c r="G8" s="90" t="s">
        <v>104</v>
      </c>
      <c r="H8" s="91">
        <v>4.9000000000000004</v>
      </c>
      <c r="I8" s="91">
        <v>7.2159708900000004</v>
      </c>
      <c r="J8" s="91">
        <v>5.8061460499999997</v>
      </c>
    </row>
    <row r="9" spans="2:10" x14ac:dyDescent="0.25">
      <c r="B9" s="90" t="s">
        <v>200</v>
      </c>
      <c r="C9" s="92">
        <v>11.8</v>
      </c>
      <c r="D9" s="92">
        <v>10.465957319999999</v>
      </c>
      <c r="E9" s="92">
        <v>9.0271299999999997</v>
      </c>
      <c r="G9" s="90" t="s">
        <v>201</v>
      </c>
      <c r="H9" s="92">
        <v>9.6</v>
      </c>
      <c r="I9" s="92">
        <v>13.48481439</v>
      </c>
      <c r="J9" s="92">
        <v>11.75014288</v>
      </c>
    </row>
    <row r="10" spans="2:10" x14ac:dyDescent="0.25">
      <c r="B10" s="90" t="s">
        <v>198</v>
      </c>
      <c r="C10" s="91">
        <v>29.5</v>
      </c>
      <c r="D10" s="91">
        <v>28.775081289999999</v>
      </c>
      <c r="E10" s="91">
        <v>23.95208573</v>
      </c>
      <c r="G10" s="90" t="s">
        <v>202</v>
      </c>
      <c r="H10" s="91">
        <v>6.6</v>
      </c>
      <c r="I10" s="91">
        <v>7.0099012500000004</v>
      </c>
      <c r="J10" s="91">
        <v>5.31639822</v>
      </c>
    </row>
    <row r="11" spans="2:10" x14ac:dyDescent="0.25">
      <c r="B11" s="90" t="s">
        <v>202</v>
      </c>
      <c r="C11" s="92">
        <v>13.4</v>
      </c>
      <c r="D11" s="92">
        <v>14.017022819999999</v>
      </c>
      <c r="E11" s="92">
        <v>11.76943105</v>
      </c>
      <c r="G11" s="90" t="s">
        <v>203</v>
      </c>
      <c r="H11" s="92">
        <v>3.6</v>
      </c>
      <c r="I11" s="92">
        <v>2.3708665299999998</v>
      </c>
      <c r="J11" s="92">
        <v>1.8688551499999999</v>
      </c>
    </row>
    <row r="12" spans="2:10" x14ac:dyDescent="0.25">
      <c r="B12" s="90" t="s">
        <v>204</v>
      </c>
      <c r="C12" s="91">
        <v>15.4</v>
      </c>
      <c r="D12" s="91">
        <v>18.173240870000001</v>
      </c>
      <c r="E12" s="91">
        <v>18.238557759999999</v>
      </c>
      <c r="G12" s="90" t="s">
        <v>131</v>
      </c>
      <c r="H12" s="91">
        <v>6.3</v>
      </c>
      <c r="I12" s="91">
        <v>6.0403505099999997</v>
      </c>
      <c r="J12" s="91">
        <v>5.3972792900000002</v>
      </c>
    </row>
    <row r="13" spans="2:10" x14ac:dyDescent="0.25">
      <c r="B13" s="90" t="s">
        <v>205</v>
      </c>
      <c r="C13" s="92">
        <v>13.3</v>
      </c>
      <c r="D13" s="92">
        <v>12.815364580000001</v>
      </c>
      <c r="E13" s="92">
        <v>10.796684839999999</v>
      </c>
      <c r="G13" s="90" t="s">
        <v>199</v>
      </c>
      <c r="H13" s="92">
        <v>6.5</v>
      </c>
      <c r="I13" s="92">
        <v>5.2221830699999998</v>
      </c>
      <c r="J13" s="92">
        <v>4.1981357900000003</v>
      </c>
    </row>
    <row r="14" spans="2:10" x14ac:dyDescent="0.25">
      <c r="B14" s="90" t="s">
        <v>201</v>
      </c>
      <c r="C14" s="91">
        <v>31</v>
      </c>
      <c r="D14" s="91">
        <v>24.672817030000001</v>
      </c>
      <c r="E14" s="91">
        <v>22.07633199</v>
      </c>
      <c r="G14" s="90" t="s">
        <v>200</v>
      </c>
      <c r="H14" s="91">
        <v>5.3</v>
      </c>
      <c r="I14" s="91">
        <v>5.1588436900000003</v>
      </c>
      <c r="J14" s="91">
        <v>4.6772136700000004</v>
      </c>
    </row>
    <row r="15" spans="2:10" x14ac:dyDescent="0.25">
      <c r="B15" s="90" t="s">
        <v>206</v>
      </c>
      <c r="C15" s="92">
        <v>6.7</v>
      </c>
      <c r="D15" s="92">
        <v>5.9319697099999997</v>
      </c>
      <c r="E15" s="92">
        <v>5.0396977400000003</v>
      </c>
      <c r="G15" s="90" t="s">
        <v>206</v>
      </c>
      <c r="H15" s="92">
        <v>13.2</v>
      </c>
      <c r="I15" s="92">
        <v>13.429706210000001</v>
      </c>
      <c r="J15" s="92">
        <v>9.3615867900000005</v>
      </c>
    </row>
    <row r="16" spans="2:10" x14ac:dyDescent="0.25">
      <c r="B16" s="90" t="s">
        <v>207</v>
      </c>
      <c r="C16" s="91">
        <v>0.4</v>
      </c>
      <c r="D16" s="91">
        <v>0.82172303999999996</v>
      </c>
      <c r="E16" s="91">
        <v>0.56750798999999996</v>
      </c>
      <c r="G16" s="90" t="s">
        <v>105</v>
      </c>
      <c r="H16" s="91">
        <v>2.2999999999999998</v>
      </c>
      <c r="I16" s="91">
        <v>2.4484303199999999</v>
      </c>
      <c r="J16" s="91">
        <v>2.06769128</v>
      </c>
    </row>
    <row r="17" spans="2:10" x14ac:dyDescent="0.25">
      <c r="B17" s="90" t="s">
        <v>208</v>
      </c>
      <c r="C17" s="92">
        <v>4.4000000000000004</v>
      </c>
      <c r="D17" s="92">
        <v>4.0734812399999996</v>
      </c>
      <c r="E17" s="92">
        <v>3.3840955799999999</v>
      </c>
      <c r="G17" s="90" t="s">
        <v>205</v>
      </c>
      <c r="H17" s="92">
        <v>4.2</v>
      </c>
      <c r="I17" s="92">
        <v>3.3970992600000001</v>
      </c>
      <c r="J17" s="92">
        <v>3.2874146500000001</v>
      </c>
    </row>
    <row r="18" spans="2:10" ht="15.75" thickBot="1" x14ac:dyDescent="0.3">
      <c r="B18" s="93" t="s">
        <v>190</v>
      </c>
      <c r="C18" s="91">
        <v>41.4</v>
      </c>
      <c r="D18" s="91">
        <v>46.795126890000006</v>
      </c>
      <c r="E18" s="91">
        <v>39.095190379999963</v>
      </c>
      <c r="G18" s="93" t="s">
        <v>190</v>
      </c>
      <c r="H18" s="91">
        <v>37.299999999999997</v>
      </c>
      <c r="I18" s="91">
        <v>46.031116480000094</v>
      </c>
      <c r="J18" s="91">
        <v>39.149933430000104</v>
      </c>
    </row>
    <row r="19" spans="2:10" ht="31.5" customHeight="1" thickTop="1" x14ac:dyDescent="0.25">
      <c r="B19" s="207" t="s">
        <v>209</v>
      </c>
      <c r="C19" s="207"/>
      <c r="D19" s="207"/>
      <c r="E19" s="207"/>
      <c r="G19" s="207" t="s">
        <v>209</v>
      </c>
      <c r="H19" s="207"/>
      <c r="I19" s="207"/>
      <c r="J19" s="207"/>
    </row>
  </sheetData>
  <mergeCells count="8">
    <mergeCell ref="B19:E19"/>
    <mergeCell ref="G19:J19"/>
    <mergeCell ref="B2:E2"/>
    <mergeCell ref="G2:J2"/>
    <mergeCell ref="B3:B4"/>
    <mergeCell ref="C3:E3"/>
    <mergeCell ref="G3:G4"/>
    <mergeCell ref="H3:J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MRE</vt:lpstr>
      <vt:lpstr>STI</vt:lpstr>
      <vt:lpstr>SISMIGRA</vt:lpstr>
      <vt:lpstr>SOLIC_REFÚGIO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PC</cp:lastModifiedBy>
  <dcterms:created xsi:type="dcterms:W3CDTF">2018-08-24T12:25:30Z</dcterms:created>
  <dcterms:modified xsi:type="dcterms:W3CDTF">2023-04-13T13:15:23Z</dcterms:modified>
</cp:coreProperties>
</file>