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2024\Relatórios\Mensal\01_2024\"/>
    </mc:Choice>
  </mc:AlternateContent>
  <xr:revisionPtr revIDLastSave="0" documentId="13_ncr:1_{782C7139-CAB9-43F7-A93D-614568C220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RE" sheetId="8" r:id="rId1"/>
    <sheet name="STI" sheetId="2" r:id="rId2"/>
    <sheet name="SISMIGRA" sheetId="1" r:id="rId3"/>
    <sheet name="SOLIC_REFÚGIO" sheetId="3" r:id="rId4"/>
    <sheet name="DECISÕES" sheetId="10" r:id="rId5"/>
    <sheet name="CGIL" sheetId="6" r:id="rId6"/>
    <sheet name="CAGED" sheetId="7" r:id="rId7"/>
    <sheet name="BACEN" sheetId="9" r:id="rId8"/>
  </sheets>
  <definedNames>
    <definedName name="_xlnm._FilterDatabase" localSheetId="5" hidden="1">CGIL!$G$42:$G$240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7" i="1" l="1"/>
  <c r="D117" i="1"/>
  <c r="C117" i="1"/>
  <c r="E105" i="1"/>
  <c r="D105" i="1"/>
  <c r="C105" i="1"/>
  <c r="E101" i="1"/>
  <c r="D101" i="1"/>
  <c r="C101" i="1"/>
  <c r="E96" i="1"/>
  <c r="D96" i="1"/>
  <c r="C96" i="1"/>
  <c r="E86" i="1"/>
  <c r="D86" i="1"/>
  <c r="D77" i="1" s="1"/>
  <c r="C86" i="1"/>
  <c r="C77" i="1" s="1"/>
  <c r="E78" i="1"/>
  <c r="E77" i="1" s="1"/>
  <c r="D78" i="1"/>
  <c r="C78" i="1"/>
  <c r="E59" i="1"/>
  <c r="D59" i="1"/>
  <c r="C59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C39" i="1" s="1"/>
  <c r="I41" i="1"/>
  <c r="I39" i="1" s="1"/>
  <c r="F41" i="1"/>
  <c r="F39" i="1" s="1"/>
  <c r="C41" i="1"/>
  <c r="I40" i="1"/>
  <c r="F40" i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K85" i="2"/>
  <c r="K81" i="2" s="1"/>
  <c r="H85" i="2"/>
  <c r="E85" i="2"/>
  <c r="K84" i="2"/>
  <c r="H84" i="2"/>
  <c r="E84" i="2"/>
  <c r="E81" i="2" s="1"/>
  <c r="K83" i="2"/>
  <c r="H83" i="2"/>
  <c r="E83" i="2"/>
  <c r="K82" i="2"/>
  <c r="H82" i="2"/>
  <c r="H81" i="2" s="1"/>
  <c r="E82" i="2"/>
  <c r="J81" i="2"/>
  <c r="I81" i="2"/>
  <c r="G81" i="2"/>
  <c r="F81" i="2"/>
  <c r="D81" i="2"/>
  <c r="C81" i="2"/>
  <c r="K80" i="2"/>
  <c r="H80" i="2"/>
  <c r="E80" i="2"/>
  <c r="K79" i="2"/>
  <c r="K77" i="2" s="1"/>
  <c r="H79" i="2"/>
  <c r="E79" i="2"/>
  <c r="K78" i="2"/>
  <c r="H78" i="2"/>
  <c r="H77" i="2" s="1"/>
  <c r="E78" i="2"/>
  <c r="E77" i="2" s="1"/>
  <c r="J77" i="2"/>
  <c r="I77" i="2"/>
  <c r="G77" i="2"/>
  <c r="F77" i="2"/>
  <c r="D77" i="2"/>
  <c r="C77" i="2"/>
  <c r="K76" i="2"/>
  <c r="H76" i="2"/>
  <c r="H72" i="2" s="1"/>
  <c r="E76" i="2"/>
  <c r="K75" i="2"/>
  <c r="H75" i="2"/>
  <c r="E75" i="2"/>
  <c r="K74" i="2"/>
  <c r="H74" i="2"/>
  <c r="E74" i="2"/>
  <c r="K73" i="2"/>
  <c r="K72" i="2" s="1"/>
  <c r="H73" i="2"/>
  <c r="E73" i="2"/>
  <c r="E72" i="2" s="1"/>
  <c r="J72" i="2"/>
  <c r="I72" i="2"/>
  <c r="I53" i="2" s="1"/>
  <c r="G72" i="2"/>
  <c r="F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K62" i="2" s="1"/>
  <c r="H63" i="2"/>
  <c r="H62" i="2" s="1"/>
  <c r="E63" i="2"/>
  <c r="J62" i="2"/>
  <c r="J53" i="2" s="1"/>
  <c r="I62" i="2"/>
  <c r="G62" i="2"/>
  <c r="F62" i="2"/>
  <c r="E62" i="2"/>
  <c r="D62" i="2"/>
  <c r="C62" i="2"/>
  <c r="K61" i="2"/>
  <c r="H61" i="2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H54" i="2" s="1"/>
  <c r="H53" i="2" s="1"/>
  <c r="E56" i="2"/>
  <c r="K55" i="2"/>
  <c r="H55" i="2"/>
  <c r="E55" i="2"/>
  <c r="E54" i="2" s="1"/>
  <c r="K54" i="2"/>
  <c r="J54" i="2"/>
  <c r="I54" i="2"/>
  <c r="G54" i="2"/>
  <c r="F54" i="2"/>
  <c r="F53" i="2" s="1"/>
  <c r="D54" i="2"/>
  <c r="C54" i="2"/>
  <c r="C53" i="2" s="1"/>
  <c r="G53" i="2"/>
  <c r="D53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K22" i="2" s="1"/>
  <c r="H27" i="2"/>
  <c r="E27" i="2"/>
  <c r="K26" i="2"/>
  <c r="H26" i="2"/>
  <c r="E26" i="2"/>
  <c r="K25" i="2"/>
  <c r="H25" i="2"/>
  <c r="E25" i="2"/>
  <c r="E22" i="2" s="1"/>
  <c r="K24" i="2"/>
  <c r="H24" i="2"/>
  <c r="E24" i="2"/>
  <c r="K23" i="2"/>
  <c r="H23" i="2"/>
  <c r="H22" i="2" s="1"/>
  <c r="E23" i="2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H6" i="2" s="1"/>
  <c r="E8" i="2"/>
  <c r="K7" i="2"/>
  <c r="H7" i="2"/>
  <c r="E7" i="2"/>
  <c r="E6" i="2" s="1"/>
  <c r="K6" i="2"/>
  <c r="J6" i="2"/>
  <c r="I6" i="2"/>
  <c r="G6" i="2"/>
  <c r="F6" i="2"/>
  <c r="D6" i="2"/>
  <c r="C6" i="2"/>
  <c r="K53" i="2" l="1"/>
  <c r="E53" i="2"/>
  <c r="E62" i="8" l="1"/>
  <c r="D62" i="8"/>
  <c r="C62" i="8"/>
  <c r="E46" i="8"/>
  <c r="D46" i="8"/>
  <c r="C46" i="8"/>
  <c r="K39" i="8"/>
  <c r="J39" i="8"/>
  <c r="I39" i="8"/>
  <c r="H39" i="8"/>
  <c r="G39" i="8"/>
  <c r="F39" i="8"/>
  <c r="E39" i="8"/>
  <c r="D39" i="8"/>
  <c r="C39" i="8"/>
  <c r="E93" i="10"/>
  <c r="D93" i="10"/>
  <c r="C93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5" i="10"/>
  <c r="M5" i="10"/>
  <c r="L5" i="10"/>
  <c r="K5" i="10"/>
  <c r="J5" i="10"/>
  <c r="I5" i="10"/>
  <c r="H5" i="10"/>
  <c r="G5" i="10"/>
  <c r="F5" i="10"/>
  <c r="E5" i="10"/>
  <c r="D5" i="10"/>
  <c r="C5" i="10"/>
  <c r="E81" i="3"/>
  <c r="D81" i="3"/>
  <c r="C81" i="3"/>
  <c r="N6" i="3"/>
  <c r="M6" i="3"/>
  <c r="L6" i="3"/>
  <c r="K6" i="3"/>
  <c r="J6" i="3"/>
  <c r="I6" i="3"/>
  <c r="H6" i="3"/>
  <c r="G6" i="3"/>
  <c r="F6" i="3"/>
  <c r="E6" i="3"/>
  <c r="D6" i="3"/>
  <c r="C6" i="3"/>
</calcChain>
</file>

<file path=xl/sharedStrings.xml><?xml version="1.0" encoding="utf-8"?>
<sst xmlns="http://schemas.openxmlformats.org/spreadsheetml/2006/main" count="1101" uniqueCount="386">
  <si>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</si>
  <si>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</si>
  <si>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</si>
  <si>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</si>
  <si>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</si>
  <si>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</si>
  <si>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</si>
  <si>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</si>
  <si>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</si>
  <si>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</si>
  <si>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</si>
  <si>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</si>
  <si>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</si>
  <si>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</si>
  <si>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</si>
  <si>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</si>
  <si>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</si>
  <si>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</si>
  <si>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</si>
  <si>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</si>
  <si>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</si>
  <si>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</si>
  <si>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</si>
  <si>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</si>
  <si>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</si>
  <si>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</si>
  <si>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</si>
  <si>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</si>
  <si>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</si>
  <si>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</si>
  <si>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</si>
  <si>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</si>
  <si>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</si>
  <si>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</si>
  <si>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</si>
  <si>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</si>
  <si>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</si>
  <si>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</si>
  <si>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</si>
  <si>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</si>
  <si>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</si>
  <si>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</si>
  <si>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</si>
  <si>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</si>
  <si>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</si>
  <si>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</si>
  <si>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</si>
  <si>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</si>
  <si>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</si>
  <si>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</si>
  <si>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</si>
  <si>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</si>
  <si>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</si>
  <si>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</si>
  <si>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</si>
  <si>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</si>
  <si>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</si>
  <si>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</si>
  <si>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</si>
  <si>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</si>
  <si>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</si>
  <si>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</si>
  <si>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</si>
  <si>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</si>
  <si>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</si>
  <si>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</si>
  <si>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</si>
  <si>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</si>
  <si>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</si>
  <si>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</si>
  <si>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</si>
  <si>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</si>
  <si>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</si>
  <si>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</si>
  <si>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</si>
  <si>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</si>
  <si>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</si>
  <si>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</si>
  <si>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RN</t>
  </si>
  <si>
    <t>Grupos de Idade</t>
  </si>
  <si>
    <t>Superior</t>
  </si>
  <si>
    <t>Pós-Graduação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</si>
  <si>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</si>
  <si>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</si>
  <si>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</si>
  <si>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</si>
  <si>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</si>
  <si>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</si>
  <si>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</si>
  <si>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</si>
  <si>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</si>
  <si>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</si>
  <si>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</si>
  <si>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</si>
  <si>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</si>
  <si>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</si>
  <si>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</si>
  <si>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</si>
  <si>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</si>
  <si>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</si>
  <si>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</si>
  <si>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</si>
  <si>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</si>
  <si>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</si>
  <si>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</si>
  <si>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</si>
  <si>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</si>
  <si>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</si>
  <si>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</si>
  <si>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</si>
  <si>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</si>
  <si>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</si>
  <si>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</si>
  <si>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</si>
  <si>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</si>
  <si>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</si>
  <si>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</si>
  <si>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</si>
  <si>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</si>
  <si>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</si>
  <si>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</si>
  <si>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</si>
  <si>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</si>
  <si>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Receitas</t>
  </si>
  <si>
    <t>Despesas</t>
  </si>
  <si>
    <t>RN</t>
  </si>
  <si>
    <t>RN 45</t>
  </si>
  <si>
    <t>RN 36</t>
  </si>
  <si>
    <t>Tipo de Autorização</t>
  </si>
  <si>
    <t>Tipo de decisão</t>
  </si>
  <si>
    <t>Não Especificado</t>
  </si>
  <si>
    <t>Deferimento</t>
  </si>
  <si>
    <t>Extensão de deferimento</t>
  </si>
  <si>
    <t>Indeferimento</t>
  </si>
  <si>
    <t>Extensão indeferida</t>
  </si>
  <si>
    <t>Arquivamento</t>
  </si>
  <si>
    <t>Extinção</t>
  </si>
  <si>
    <t>Principais cidades</t>
  </si>
  <si>
    <t>Número de vistos concedidos, por mês e sexo, segundo principais países de localização do posto consular - Brasil, janeiro/2023 e dezembro de 2023 e janeiro de 2024.</t>
  </si>
  <si>
    <t>Fonte: Elaborado pelo OBMigra, a partir dos dados do Ministério das Relações Exteriores, janeiro/2023 e dezembro de 2023 e janeiro de 2024.</t>
  </si>
  <si>
    <t>Número de vistos concedidos, por mês, segundo grupos de idade - Brasil, janeiro/2023 e dezembro de 2023 e janeiro de 2024.</t>
  </si>
  <si>
    <t>Fonte: Elaborado pelo OBMigra, a partir dos dados da Polícia Federal, Sistema de Registro Nacional Migratório (SISMIGRA), janeiro/2023 e dezembro de 2023 e janeiro de 2024.</t>
  </si>
  <si>
    <t>Número de registros de migrantes, por mês de registro, segundo grupos de idade - Brasil, janeiro/2023 e dezembro de 2023 e janeiro de 2024.</t>
  </si>
  <si>
    <t>Número de solicitações de reconhecimento da condição de refugiado, por mês e sexo, segundo principais países - Brasil, janeiro/2023 e dezembro de 2023 e janeiro de 2024.</t>
  </si>
  <si>
    <t>Fonte: Elaborado pelo OBMigra, a partir dos dados da Polícia Federal, Solicitações de reconhecimento da condição de refugiado, janeiro/2023 e dezembro de 2023 e janeiro de 2024.</t>
  </si>
  <si>
    <t>Número de  solicitações de reconhecimento da condição de refugiado, por mês, segundo grupos de idade - Brasil, janeiro/2023 e dezembro de 2023 e janeiro de 2024.</t>
  </si>
  <si>
    <t>Número de  solicitações de reconhecimento da condição de refugiado, por mês, segundo Brasil, Grandes Regiões e Unidades da Federação, janeiro/2023 e dezembro de 2023 e janeiro de 2024.</t>
  </si>
  <si>
    <t>Número de solicitações de reconhecimento da condição de refugiado, por mês, segundo principais municípios - Brasil, janeiro/2023 e dezembro de 2023 e janeiro de 2024.</t>
  </si>
  <si>
    <t>Número de decisões de reconhecimento da condição de refugiado, por mês e sexo, segundo tipo de decisão - Brasil, janeiro/2023 e dezembro de 2023 e janeiro de 2024.</t>
  </si>
  <si>
    <t>Fonte: Elaborado pelo OBMigra, a partir dos dados da Coordenação Geral do Comitê Nacional para os Refugiados, janeiro/2023 e dezembro de 2023 e janeiro de 2024.</t>
  </si>
  <si>
    <t>Número de refugiados reconhecidos, por mês e sexo, segundo principais países nacionalidade ou residência habitual - Brasil, janeiro/2023 e dezembro de 2023 e janeiro de 2024.</t>
  </si>
  <si>
    <t>Número de refugiados reconhecidos, por mês, segundo grupos de idade - Brasil, janeiro/2023 e dezembro de 2023 e janeiro de 2024.</t>
  </si>
  <si>
    <t>Número de refugiados reconhecidos, por mês, segundo Brasil, Grandes Regiões e Unidades da Federação de registro do pedido, janeiro/2023 e dezembro de 2023 e janeiro de 2024.</t>
  </si>
  <si>
    <t>Número de refugiados reconhecidos, por mês, segundo principais municípios de registro do pedido - Brasil, janeiro/2023 e dezembro de 2023 e janeiro de 2024.</t>
  </si>
  <si>
    <t>Número de autorizações concedidas, por mês e sexo, segundo o tipo de autorização - Brasil, janeiro/2023 e dezembro de 2023 e janeiro de 2024.</t>
  </si>
  <si>
    <t>Fonte: Coordenação Geral de Imigração Laboral/ Ministério da Justiça e Segurança Pública, janeiro/2023 e dezembro de 2023 e janeiro de 2024.</t>
  </si>
  <si>
    <t>Número de Resoluções Normativas 30 editadas em função de alteração de prazo, por mês e sexo, segundo o tipo de autorização - Brasil, janeiro/2023 e dezembro de 2023 e janeiro de 2024.</t>
  </si>
  <si>
    <t>Fonte: Coordenação Geral de Imigração Laboral/ Ministério da Justiça e Segurança Pública,janeiro/2023 e dezembro de 2023 e janeiro de 2024.</t>
  </si>
  <si>
    <t>Número de Resoluções Normativas 30 editadas em função de renovação de residência, por mês e sexo, segundo o tipo de autorização - Brasil, janeiro/2023 e dezembro de 2023 e janeiro de 2024.</t>
  </si>
  <si>
    <t>Número de autorizações concedidas, por mês e sexo, segundo principais países - Brasil, janeiro/2023 e dezembro de 2023 e janeiro de 2024.</t>
  </si>
  <si>
    <t>Número de autorizações concedidas, por mês, segundo RNs 36 e 45 - Brasil, janeiro/2023 e dezembro de 2023 e janeiro de 2024.</t>
  </si>
  <si>
    <t>Número de autorizações concedidas, por mês, segundo grupos de idade - Brasil, janeiro/2023 e dezembro de 2023 e janeiro de 2024.</t>
  </si>
  <si>
    <t>Número de autorizações concedidas, por mês, segundo escolaridade - Brasil, janeiro/2023 e dezembro de 2023 e janeiro de 2024.</t>
  </si>
  <si>
    <t>Número de autorizações concedidas, por mês, segundo grupos ocupacionais - Brasil, janeiro/2023 e dezembro de 2023 e janeiro de 2024.</t>
  </si>
  <si>
    <t>Número de autorizações concedidas, por mês, segundo Brasil, Grandes Regiões e Unidades da Federação, janeiro/2023 e dezembro de 2023 e janeiro de 2024.</t>
  </si>
  <si>
    <t>Número de autorizações concedidas para trabalhadores qualificados, por mês e sexo, segundo tipo de autorização, Brasil, janeiro/2023 e dezembro de 2023 e janeiro de 2024.</t>
  </si>
  <si>
    <t>Número de autorizações concedidas para trabalhadores qualificados, por mês e sexo, segundo principais países - Brasil, janeiro/2023 e dezembro de 2023 e janeiro de 2024.</t>
  </si>
  <si>
    <t>Número de autorizações concedidas para trabalhadores qualificados, por mês, segundo grupos de idade, Brasil,  janeiro/2023 e dezembro de 2023 e janeiro de 2024.</t>
  </si>
  <si>
    <t>Número de autorizações concedidas para trabalhadores qualificados, por mês, segundo escolaridade,  Brasil, janeiro/2023 e dezembro de 2023 e janeiro de 2024.</t>
  </si>
  <si>
    <t>Número de autorizações concedidas para trabalhadores qualificados, por mês, segundo grupos ocupacionais, Brasil, janeiro/2023 e dezembro de 2023 e janeiro de 2024.</t>
  </si>
  <si>
    <t>Número de autorizações concedidas para trabalhadores qualificados, por mês, segundo Brasil, Grandes Regiões e Unidades da Federação, janeiro/2023 e dezembro de 2023 e janeiro de 2024.</t>
  </si>
  <si>
    <t>Movimentação de trabalhadores migrantes no mercado de trabalho formal, por mês e sexo, segundo principais países - Brasil, jdezembro/2022 e novembro e dezembro de 2023.</t>
  </si>
  <si>
    <t>Fonte: Elaborado pelo OBMigra, a partir dos dados do Ministério da Economia, base harmonizada RAIS-CTPS-CAGED, jdezembro/2022 e novembro e dezembro de 2023.</t>
  </si>
  <si>
    <t>Movimentação de trabalhadores migrantes no mercado de trabalho formal, por mês, segundo grupos de idade - Brasil, jdezembro/2022 e novembro e dezembro de 2023.</t>
  </si>
  <si>
    <t>Movimentação de trabalhadores migrantes no mercado de trabalho formal, por mês, segundo escolaridade - Brasil, jdezembro/2022 e novembro e dezembro de 2023.</t>
  </si>
  <si>
    <t>Movimentação de trabalhadores migrantes no mercado de trabalho formal, por mês, segundo principais ocupações - Brasil, jdezembro/2022 e novembro e dezembro de 2023.</t>
  </si>
  <si>
    <t>Movimentação de trabalhadores migrantes no mercado de trabalho formal, por mês, segundo principais atividades econômicas - Brasil, jdezembro/2022 e novembro e dezembro de 2023.</t>
  </si>
  <si>
    <t>Movimentação de trabalhadores migrantes no mercado de trabalho formal, por mês, segundo Brasil, Grandes Regiões e Unidades da Federação, jdezembro/2022 e novembro e dezembro de 2023.</t>
  </si>
  <si>
    <t>Movimentação de trabalhadores migrantes no mercado de trabalho formal, por mês, segundo principais cidades - Brasil, jdezembro/2022 e novembro e dezembro de 2023.</t>
  </si>
  <si>
    <t>Autorizações de residência para fins de investimentos através da RN 13, por mês, segundo principais países - Brasil, janeiro/2023 e dezembro de 2023 e janeiro de 2024.</t>
  </si>
  <si>
    <t>Autorizações de residência para fins de investimentos através da RN 13, por mês, segundo principais Unidades da Federação - Brasil, janeiro/2023 e dezembro de 2023 e janeiro de 2024.</t>
  </si>
  <si>
    <t>Principais UFs</t>
  </si>
  <si>
    <t>Autorizações de residência para fins de investimentos através da RN 36, por mês, segundo principais Unidades da Federação - Brasil, janeiro/2023 e dezembro de 2023 e janeiro de 2024.</t>
  </si>
  <si>
    <t>Autorizações de residência para fins de investimentos através da RN 36, por mês, segundo principais países - Brasil, janeiro/2023 e dezembro de 2023 e janeiro de 2024.</t>
  </si>
  <si>
    <t>0 |-- 7</t>
  </si>
  <si>
    <t>7 |-- 12</t>
  </si>
  <si>
    <t>12 |-- 19</t>
  </si>
  <si>
    <t>VENEZUELA</t>
  </si>
  <si>
    <t>CUBA</t>
  </si>
  <si>
    <t>ANGOLA</t>
  </si>
  <si>
    <t>CHINA</t>
  </si>
  <si>
    <t>PERU</t>
  </si>
  <si>
    <t>COLÔMBIA</t>
  </si>
  <si>
    <t>SOMÁLIA</t>
  </si>
  <si>
    <t>GUIANA</t>
  </si>
  <si>
    <t>BANGLADESH</t>
  </si>
  <si>
    <t>MARROCOS</t>
  </si>
  <si>
    <t>AFEGANISTÃO</t>
  </si>
  <si>
    <t>UCRÂNIA</t>
  </si>
  <si>
    <t>Mato grosso do sul</t>
  </si>
  <si>
    <t>Mato grosso</t>
  </si>
  <si>
    <t>RR-PACARAIMA</t>
  </si>
  <si>
    <t>RR-BOA VISTA</t>
  </si>
  <si>
    <t>SP-SAO PAULO</t>
  </si>
  <si>
    <t>SP-GUARULHOS</t>
  </si>
  <si>
    <t>PR-CURITIBA</t>
  </si>
  <si>
    <t>AM-MANAUS</t>
  </si>
  <si>
    <t>SC-FLORIANOPOLIS</t>
  </si>
  <si>
    <t>AC-ASSIS BRASIL</t>
  </si>
  <si>
    <t>SC-CHAPECO</t>
  </si>
  <si>
    <t>PR-FOZ DO IGUACU</t>
  </si>
  <si>
    <t>SÍRIA</t>
  </si>
  <si>
    <t>IRAQUE</t>
  </si>
  <si>
    <t>ESTADO DA PALESTINA</t>
  </si>
  <si>
    <t>MALI</t>
  </si>
  <si>
    <t>BURKINA FASO</t>
  </si>
  <si>
    <t>TURQUIA</t>
  </si>
  <si>
    <t>0 |-- 6</t>
  </si>
  <si>
    <t>7 |-- 11</t>
  </si>
  <si>
    <t>12 |-- 18</t>
  </si>
  <si>
    <t>AC-EPITACIOLANDIA</t>
  </si>
  <si>
    <t>AM-TABATINGA</t>
  </si>
  <si>
    <t>PA-ANANINDEUA</t>
  </si>
  <si>
    <t>MG-UBERLANDIA</t>
  </si>
  <si>
    <t>Transferências pessoais em US$ (milhões), por ano e receitas, segundo principais países - Brasil, dezembro de 2022, novembro de 2023 e dezembro de 2023.</t>
  </si>
  <si>
    <t>Transferências pessoais em US$ (milhões), por ano e despesas, segundo principais países - Brasil,  dezembro de 2022, novembro de 2023 e dezembro de 2023.</t>
  </si>
  <si>
    <t>dez/22</t>
  </si>
  <si>
    <t>nov/23</t>
  </si>
  <si>
    <t>dez/23</t>
  </si>
  <si>
    <t>Estados Unidos</t>
  </si>
  <si>
    <t>Japão</t>
  </si>
  <si>
    <t>Portugal</t>
  </si>
  <si>
    <t>Alemanha</t>
  </si>
  <si>
    <t>Bolívia</t>
  </si>
  <si>
    <t>Itália</t>
  </si>
  <si>
    <t>Reino Unido</t>
  </si>
  <si>
    <t>Espanha</t>
  </si>
  <si>
    <t>China</t>
  </si>
  <si>
    <t>Suíça</t>
  </si>
  <si>
    <t>Haiti</t>
  </si>
  <si>
    <t>França</t>
  </si>
  <si>
    <t>Canadá</t>
  </si>
  <si>
    <t>Angola</t>
  </si>
  <si>
    <t>Peru</t>
  </si>
  <si>
    <t>Países Baixos</t>
  </si>
  <si>
    <t xml:space="preserve">      Demais países</t>
  </si>
  <si>
    <t>Fonte: Elaborado pelo OBMigra, a partir dos dados do Banco Central do Brasil, Departamento de Estatísticas, dezembro de 2022, novembro de 2023 e dezembro de 2023.</t>
  </si>
  <si>
    <t>Índia</t>
  </si>
  <si>
    <t>Irã</t>
  </si>
  <si>
    <t>Bangladesh</t>
  </si>
  <si>
    <t>Taiwan</t>
  </si>
  <si>
    <t>Cuba</t>
  </si>
  <si>
    <t>Afeganistão</t>
  </si>
  <si>
    <t>-</t>
  </si>
  <si>
    <t>Ucrânia</t>
  </si>
  <si>
    <t>Demais países</t>
  </si>
  <si>
    <t>Número de vistos concedidos, por mês e sexo, segundo principais nacionalidades - Brasil, janeiro/2023 e dezembro de 2023 e janeiro de 2024.</t>
  </si>
  <si>
    <t>Síria</t>
  </si>
  <si>
    <t>Número de vistos concedidos, por mês, segundo tipologias - Brasil, janeiro/2023 e dezembro de 2023 e janeiro de 2024.</t>
  </si>
  <si>
    <t>Venezuela</t>
  </si>
  <si>
    <t>Argentina</t>
  </si>
  <si>
    <t>Paraguai</t>
  </si>
  <si>
    <t>Uruguai</t>
  </si>
  <si>
    <t>Colômbia</t>
  </si>
  <si>
    <t>Notas: No mês de novembro/2023 há o registro de uma admissão com sexo não identificado.
            No mês de dezembro/2023 há o registro de um desligamento com sexo não identificado.</t>
  </si>
  <si>
    <t>Alimentador de linha de produção</t>
  </si>
  <si>
    <t>Faxineiro</t>
  </si>
  <si>
    <t>Magarefe</t>
  </si>
  <si>
    <t>Auxiliar nos serviços de alimentação</t>
  </si>
  <si>
    <t>Repositor de mercadorias</t>
  </si>
  <si>
    <t>Servente de obras</t>
  </si>
  <si>
    <t>Operador de caixa</t>
  </si>
  <si>
    <t>Atendente de lojas e mercados</t>
  </si>
  <si>
    <t>Atendente de lanchonete</t>
  </si>
  <si>
    <t>Vendedor de comércio varejista</t>
  </si>
  <si>
    <t>Abate de aves</t>
  </si>
  <si>
    <t>Restaurantes e similares</t>
  </si>
  <si>
    <t>Comércio varejista de mercadorias em geral, com predominância de produtos alimentícios - supermercados</t>
  </si>
  <si>
    <t>Locação de mão-de-obra temporária</t>
  </si>
  <si>
    <t>Frigorífico - abate de suínos</t>
  </si>
  <si>
    <t>Construção de edifícios</t>
  </si>
  <si>
    <t>Frigorífico - abate de bovinos</t>
  </si>
  <si>
    <t>Lanchonetes, casas de chá, de sucos e similares</t>
  </si>
  <si>
    <t>Hotéis</t>
  </si>
  <si>
    <t>Comércio varejista de mercadorias em geral, com predominância de produtos alimentícios - hipermercados</t>
  </si>
  <si>
    <t>São Paulo - SP</t>
  </si>
  <si>
    <t>Curitiba - PR</t>
  </si>
  <si>
    <t>Chapecó - SC</t>
  </si>
  <si>
    <t>Florianópolis - SC</t>
  </si>
  <si>
    <t>Boa Vista - RR</t>
  </si>
  <si>
    <t>Joinville - SC</t>
  </si>
  <si>
    <t>Caxias do Sul - SC</t>
  </si>
  <si>
    <t>Cascavel - PR</t>
  </si>
  <si>
    <t>Manaus - AM</t>
  </si>
  <si>
    <t>Balneário Camboriú - SC</t>
  </si>
  <si>
    <t>Entrada e saídas do território brasileiro nos pontos de fronteira, por mês, segundo tipologias de classificação - Brasil,  janeiro e dezembro de  2023 e janeiro de 2024</t>
  </si>
  <si>
    <t>Entrada</t>
  </si>
  <si>
    <t>Saída</t>
  </si>
  <si>
    <t>Fonte: Elaborado pelo OBMigra, a partir dos dados da Polícia Federal, Sistema de Tráfego Internacional (STI), janeiro e dezembro de  2023 e janeiro de 2024</t>
  </si>
  <si>
    <t>Entrada e saídas do território brasileiro nos pontos de fronteira, por mês, segundo principais países - Brasil, janeiro e dezembro de  2023 e janeiro de 2024</t>
  </si>
  <si>
    <t>ALEMANHA</t>
  </si>
  <si>
    <t>ARGENTINA</t>
  </si>
  <si>
    <t>BOLÍVIA</t>
  </si>
  <si>
    <t>CANADÁ</t>
  </si>
  <si>
    <t>CHILE</t>
  </si>
  <si>
    <t>ESPANHA</t>
  </si>
  <si>
    <t>ESTADOS UNIDOS</t>
  </si>
  <si>
    <t>FILIPINAS</t>
  </si>
  <si>
    <t>FRANÇA</t>
  </si>
  <si>
    <t>ÍNDIA</t>
  </si>
  <si>
    <t>ITÁLIA</t>
  </si>
  <si>
    <t>MÉXICO</t>
  </si>
  <si>
    <t>PARAGUAI</t>
  </si>
  <si>
    <t>PORTUGAL</t>
  </si>
  <si>
    <t>REINO UNIDO</t>
  </si>
  <si>
    <t>URUGUAI</t>
  </si>
  <si>
    <t>Entrada e saídas do território brasileiro nos pontos de fronteira, por mês, segundo Brasil, Grandes Regiões e Unidades da Federação, janeiro e dezembro de  2023 e janeiro de 2024</t>
  </si>
  <si>
    <t>Fonte: Elaborado pelo OBMigra, a partir dos dados da Polícia Federal, Sistema de Tráfego Internacional (STI),  janeiro e dezembro de  2023 e janeiro de 2024</t>
  </si>
  <si>
    <t>Número de registros de migrantes, por mês de registro, segundo classificação - Brasil, janeiro e dezembro de  2023 e janeiro de 2024</t>
  </si>
  <si>
    <t>Não Aplicável/Não Especificado</t>
  </si>
  <si>
    <t>Fonte: Elaborado pelo OBMigra, a partir dos dados da Polícia Federal, Sistema de Registro Nacional Migratório (SISMIGRA), janeiro e dezembro de  2023 e janeiro de 2024</t>
  </si>
  <si>
    <t>Número total de registros, por mês de registro, segundo amparo e descrição do amparo,  Brasil, janeiro e dezembro de  2023 e janeiro de 2024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</si>
  <si>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</si>
  <si>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</si>
  <si>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</si>
  <si>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</si>
  <si>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</si>
  <si>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</si>
  <si>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37/2023</t>
  </si>
  <si>
    <t>279 - PORTARIA MJSP/MRE Nº 37/2023.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</si>
  <si>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</si>
  <si>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</si>
  <si>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</si>
  <si>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</si>
  <si>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</si>
  <si>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Número de registros de migrantes, por mês de registro e sexo, segundo principais países - Brasil,  janeiro e dezembro de  2023 e janeiro de 2024</t>
  </si>
  <si>
    <t>HAITI</t>
  </si>
  <si>
    <t>*** Diferença no total, se dão por conta de falta de valor na variável sexo</t>
  </si>
  <si>
    <t>Número de registros de migrantes, por mês de registro, segundo Brasil,  Grandes Regiões e Unidades da Federação, janeiro e dezembro de  2023 e janeiro de 2024</t>
  </si>
  <si>
    <t>Número de registros de migrantes, por mês de registro, segundo principais municípios, dezembro 2022 e novembro e dezembro de 2023</t>
  </si>
  <si>
    <t>AM - MANAUS</t>
  </si>
  <si>
    <t>MG - BELO HORIZONTE</t>
  </si>
  <si>
    <t>PR - CASCAVEL</t>
  </si>
  <si>
    <t>PR - CURITIBA</t>
  </si>
  <si>
    <t>RJ - RIO DE JANEIRO</t>
  </si>
  <si>
    <t>RR - BOA VISTA</t>
  </si>
  <si>
    <t>RR - PACARAIMA</t>
  </si>
  <si>
    <t>SC - CHAPECÓ</t>
  </si>
  <si>
    <t>SC - FLORIANÓPOLIS</t>
  </si>
  <si>
    <t>SP - SÃO PAULO</t>
  </si>
  <si>
    <t xml:space="preserve">Total </t>
  </si>
  <si>
    <t>RN 02</t>
  </si>
  <si>
    <t>RN 14</t>
  </si>
  <si>
    <t>RN 40</t>
  </si>
  <si>
    <t>RN 06</t>
  </si>
  <si>
    <t>RN 03</t>
  </si>
  <si>
    <t>RN 15</t>
  </si>
  <si>
    <t>RN 04</t>
  </si>
  <si>
    <t>RN 20</t>
  </si>
  <si>
    <t>RN 07</t>
  </si>
  <si>
    <t>RN 17</t>
  </si>
  <si>
    <t>RN 08</t>
  </si>
  <si>
    <t>RN 09</t>
  </si>
  <si>
    <t>RN 11</t>
  </si>
  <si>
    <t>RN 16</t>
  </si>
  <si>
    <t>RN 24</t>
  </si>
  <si>
    <t>JAPÃO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</si>
  <si>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</si>
  <si>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</si>
  <si>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</si>
  <si>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</si>
  <si>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DOS SERVIÇOS, VENDEDORES DO COMÉRCIO EM LOJAS E MERCADOS</t>
  </si>
  <si>
    <t>TRABALHADORES EM SERVIÇOS DE REPARAÇÃO E MANUTENÇÃO</t>
  </si>
  <si>
    <t>TRABALHADORES DE SERVIÇOS ADMINISTRATIVOS</t>
  </si>
  <si>
    <t>MEMBROS DAS FORÇAS ARMADAS, POLICIAIS E BOMBEIROS MILITARES</t>
  </si>
  <si>
    <t>TRABALHADORES AGROPECUÁRIOS, FLORESTAIS E DA PESCA</t>
  </si>
  <si>
    <t>BÉLGICA</t>
  </si>
  <si>
    <t>NOVA ZELÂNDIA</t>
  </si>
  <si>
    <t>SUÍÇA</t>
  </si>
  <si>
    <t>ÁUSTRIA</t>
  </si>
  <si>
    <t>LITUÂNIA</t>
  </si>
  <si>
    <t>LÍBIA</t>
  </si>
  <si>
    <t>HOLANDA</t>
  </si>
  <si>
    <t>FINLÂNDIA</t>
  </si>
  <si>
    <t>RN 30</t>
  </si>
  <si>
    <t>CORÉIA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</si>
</sst>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.0_ ;\-#,##0.0\ "/>
    <numFmt numFmtId="167" formatCode="##\ ###\ ##0_);\-##\ ###\ ##0_);\-\ \ "/>
    <numFmt numFmtId="168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6D81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56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theme="1"/>
      </top>
      <bottom style="double">
        <color auto="1"/>
      </bottom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/>
      <right style="thin">
        <color theme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0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164" fontId="2" fillId="6" borderId="0" xfId="1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17" fontId="9" fillId="10" borderId="4" xfId="0" applyNumberFormat="1" applyFont="1" applyFill="1" applyBorder="1" applyAlignment="1">
      <alignment horizontal="center" vertical="center" wrapText="1"/>
    </xf>
    <xf numFmtId="17" fontId="2" fillId="15" borderId="7" xfId="0" applyNumberFormat="1" applyFont="1" applyFill="1" applyBorder="1" applyAlignment="1">
      <alignment horizontal="center" vertical="center"/>
    </xf>
    <xf numFmtId="17" fontId="2" fillId="6" borderId="35" xfId="0" applyNumberFormat="1" applyFont="1" applyFill="1" applyBorder="1" applyAlignment="1">
      <alignment horizontal="center" vertical="center"/>
    </xf>
    <xf numFmtId="17" fontId="2" fillId="33" borderId="35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166" fontId="2" fillId="6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horizontal="left" vertical="center" indent="1"/>
    </xf>
    <xf numFmtId="166" fontId="1" fillId="38" borderId="0" xfId="1" applyNumberFormat="1" applyFont="1" applyFill="1" applyAlignment="1">
      <alignment horizontal="center" vertical="center"/>
    </xf>
    <xf numFmtId="166" fontId="1" fillId="39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vertical="center"/>
    </xf>
    <xf numFmtId="0" fontId="2" fillId="41" borderId="36" xfId="0" applyFont="1" applyFill="1" applyBorder="1" applyAlignment="1">
      <alignment horizontal="center" vertical="center" wrapText="1"/>
    </xf>
    <xf numFmtId="0" fontId="2" fillId="41" borderId="36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2" fillId="41" borderId="46" xfId="0" applyFont="1" applyFill="1" applyBorder="1" applyAlignment="1">
      <alignment horizontal="center" vertical="center" wrapText="1"/>
    </xf>
    <xf numFmtId="0" fontId="2" fillId="41" borderId="46" xfId="0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horizontal="center" vertical="center"/>
    </xf>
    <xf numFmtId="0" fontId="2" fillId="41" borderId="48" xfId="0" applyFont="1" applyFill="1" applyBorder="1" applyAlignment="1">
      <alignment horizontal="center" vertical="center"/>
    </xf>
    <xf numFmtId="0" fontId="0" fillId="41" borderId="0" xfId="0" applyFill="1"/>
    <xf numFmtId="41" fontId="0" fillId="13" borderId="0" xfId="0" applyNumberFormat="1" applyFill="1"/>
    <xf numFmtId="41" fontId="0" fillId="12" borderId="0" xfId="0" applyNumberFormat="1" applyFill="1"/>
    <xf numFmtId="0" fontId="2" fillId="41" borderId="33" xfId="0" applyFont="1" applyFill="1" applyBorder="1" applyAlignment="1">
      <alignment horizontal="center" vertical="center" wrapText="1"/>
    </xf>
    <xf numFmtId="17" fontId="2" fillId="41" borderId="35" xfId="0" applyNumberFormat="1" applyFont="1" applyFill="1" applyBorder="1" applyAlignment="1">
      <alignment horizontal="center" vertical="center"/>
    </xf>
    <xf numFmtId="41" fontId="2" fillId="6" borderId="0" xfId="1" applyNumberFormat="1" applyFont="1" applyFill="1" applyAlignment="1">
      <alignment horizontal="center" vertical="center"/>
    </xf>
    <xf numFmtId="0" fontId="2" fillId="41" borderId="0" xfId="0" applyFont="1" applyFill="1" applyAlignment="1">
      <alignment horizontal="center"/>
    </xf>
    <xf numFmtId="0" fontId="0" fillId="41" borderId="0" xfId="0" applyFill="1" applyAlignment="1">
      <alignment horizontal="left"/>
    </xf>
    <xf numFmtId="0" fontId="2" fillId="7" borderId="0" xfId="0" applyFont="1" applyFill="1" applyAlignment="1">
      <alignment horizontal="center" wrapText="1"/>
    </xf>
    <xf numFmtId="49" fontId="2" fillId="15" borderId="35" xfId="0" applyNumberFormat="1" applyFont="1" applyFill="1" applyBorder="1" applyAlignment="1">
      <alignment horizontal="center" vertical="center"/>
    </xf>
    <xf numFmtId="49" fontId="2" fillId="15" borderId="33" xfId="0" applyNumberFormat="1" applyFont="1" applyFill="1" applyBorder="1" applyAlignment="1">
      <alignment horizontal="center" vertical="center"/>
    </xf>
    <xf numFmtId="168" fontId="2" fillId="6" borderId="4" xfId="1" applyNumberFormat="1" applyFont="1" applyFill="1" applyBorder="1" applyAlignment="1">
      <alignment horizontal="center" vertical="center"/>
    </xf>
    <xf numFmtId="168" fontId="0" fillId="16" borderId="4" xfId="1" applyNumberFormat="1" applyFont="1" applyFill="1" applyBorder="1" applyAlignment="1">
      <alignment horizontal="center" vertical="center"/>
    </xf>
    <xf numFmtId="168" fontId="0" fillId="4" borderId="4" xfId="1" applyNumberFormat="1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horizontal="center" vertical="center"/>
    </xf>
    <xf numFmtId="168" fontId="2" fillId="16" borderId="4" xfId="1" applyNumberFormat="1" applyFont="1" applyFill="1" applyBorder="1" applyAlignment="1">
      <alignment horizontal="center" vertical="center"/>
    </xf>
    <xf numFmtId="168" fontId="1" fillId="5" borderId="4" xfId="1" applyNumberFormat="1" applyFont="1" applyFill="1" applyBorder="1" applyAlignment="1">
      <alignment horizontal="center" vertical="center"/>
    </xf>
    <xf numFmtId="168" fontId="1" fillId="17" borderId="4" xfId="1" applyNumberFormat="1" applyFont="1" applyFill="1" applyBorder="1" applyAlignment="1">
      <alignment horizontal="center" vertical="center"/>
    </xf>
    <xf numFmtId="168" fontId="15" fillId="6" borderId="0" xfId="0" applyNumberFormat="1" applyFon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168" fontId="3" fillId="17" borderId="4" xfId="0" applyNumberFormat="1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center" vertical="center"/>
    </xf>
    <xf numFmtId="168" fontId="0" fillId="17" borderId="4" xfId="0" applyNumberFormat="1" applyFill="1" applyBorder="1" applyAlignment="1">
      <alignment horizontal="center"/>
    </xf>
    <xf numFmtId="3" fontId="2" fillId="6" borderId="4" xfId="2" applyNumberFormat="1" applyFont="1" applyFill="1" applyBorder="1" applyAlignment="1">
      <alignment horizontal="center" vertical="center"/>
    </xf>
    <xf numFmtId="3" fontId="1" fillId="17" borderId="4" xfId="2" applyNumberFormat="1" applyFont="1" applyFill="1" applyBorder="1" applyAlignment="1">
      <alignment horizontal="center" vertical="center"/>
    </xf>
    <xf numFmtId="3" fontId="1" fillId="5" borderId="4" xfId="2" applyNumberFormat="1" applyFont="1" applyFill="1" applyBorder="1" applyAlignment="1">
      <alignment horizontal="center" vertical="center"/>
    </xf>
    <xf numFmtId="168" fontId="2" fillId="17" borderId="4" xfId="1" applyNumberFormat="1" applyFont="1" applyFill="1" applyBorder="1" applyAlignment="1">
      <alignment horizontal="center" vertical="center"/>
    </xf>
    <xf numFmtId="168" fontId="5" fillId="17" borderId="4" xfId="0" applyNumberFormat="1" applyFont="1" applyFill="1" applyBorder="1" applyAlignment="1">
      <alignment horizontal="center" vertical="center"/>
    </xf>
    <xf numFmtId="168" fontId="2" fillId="5" borderId="4" xfId="1" applyNumberFormat="1" applyFont="1" applyFill="1" applyBorder="1" applyAlignment="1">
      <alignment horizontal="center" vertical="center"/>
    </xf>
    <xf numFmtId="0" fontId="0" fillId="6" borderId="0" xfId="0" quotePrefix="1" applyFill="1"/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44" fontId="2" fillId="6" borderId="0" xfId="3" applyFont="1" applyFill="1" applyAlignment="1">
      <alignment horizontal="center"/>
    </xf>
    <xf numFmtId="44" fontId="4" fillId="12" borderId="4" xfId="3" applyFont="1" applyFill="1" applyBorder="1" applyAlignment="1">
      <alignment horizontal="right" vertical="center"/>
    </xf>
    <xf numFmtId="44" fontId="4" fillId="13" borderId="4" xfId="3" applyFont="1" applyFill="1" applyBorder="1" applyAlignment="1">
      <alignment horizontal="right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left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wrapText="1"/>
    </xf>
    <xf numFmtId="0" fontId="12" fillId="21" borderId="0" xfId="0" applyFont="1" applyFill="1" applyAlignment="1">
      <alignment horizontal="left" wrapText="1"/>
    </xf>
    <xf numFmtId="17" fontId="2" fillId="15" borderId="51" xfId="0" applyNumberFormat="1" applyFont="1" applyFill="1" applyBorder="1" applyAlignment="1">
      <alignment horizontal="center" vertical="center"/>
    </xf>
    <xf numFmtId="17" fontId="2" fillId="15" borderId="52" xfId="0" applyNumberFormat="1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left" wrapText="1"/>
    </xf>
    <xf numFmtId="0" fontId="16" fillId="40" borderId="1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" vertical="center" wrapText="1"/>
    </xf>
    <xf numFmtId="17" fontId="2" fillId="41" borderId="42" xfId="0" applyNumberFormat="1" applyFont="1" applyFill="1" applyBorder="1" applyAlignment="1">
      <alignment horizontal="center" vertical="center"/>
    </xf>
    <xf numFmtId="49" fontId="2" fillId="41" borderId="43" xfId="0" applyNumberFormat="1" applyFont="1" applyFill="1" applyBorder="1" applyAlignment="1">
      <alignment horizontal="center" vertical="center"/>
    </xf>
    <xf numFmtId="17" fontId="2" fillId="41" borderId="49" xfId="0" applyNumberFormat="1" applyFont="1" applyFill="1" applyBorder="1" applyAlignment="1">
      <alignment horizontal="center" vertical="center"/>
    </xf>
    <xf numFmtId="49" fontId="2" fillId="41" borderId="40" xfId="0" applyNumberFormat="1" applyFont="1" applyFill="1" applyBorder="1" applyAlignment="1">
      <alignment horizontal="center" vertical="center"/>
    </xf>
    <xf numFmtId="49" fontId="2" fillId="41" borderId="50" xfId="0" applyNumberFormat="1" applyFont="1" applyFill="1" applyBorder="1" applyAlignment="1">
      <alignment horizontal="center" vertical="center"/>
    </xf>
    <xf numFmtId="17" fontId="2" fillId="41" borderId="44" xfId="0" applyNumberFormat="1" applyFont="1" applyFill="1" applyBorder="1" applyAlignment="1">
      <alignment horizontal="center" vertical="center"/>
    </xf>
    <xf numFmtId="49" fontId="2" fillId="41" borderId="12" xfId="0" applyNumberFormat="1" applyFont="1" applyFill="1" applyBorder="1" applyAlignment="1">
      <alignment horizontal="center" vertical="center"/>
    </xf>
    <xf numFmtId="49" fontId="2" fillId="41" borderId="45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17" fontId="9" fillId="10" borderId="4" xfId="0" applyNumberFormat="1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7" xfId="0" applyNumberFormat="1" applyFont="1" applyFill="1" applyBorder="1" applyAlignment="1">
      <alignment horizontal="center" vertical="center"/>
    </xf>
    <xf numFmtId="17" fontId="14" fillId="27" borderId="8" xfId="0" applyNumberFormat="1" applyFont="1" applyFill="1" applyBorder="1" applyAlignment="1">
      <alignment horizontal="center" vertical="center"/>
    </xf>
    <xf numFmtId="17" fontId="14" fillId="27" borderId="9" xfId="0" applyNumberFormat="1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3" fillId="25" borderId="18" xfId="0" applyFont="1" applyFill="1" applyBorder="1" applyAlignment="1">
      <alignment horizontal="left" vertical="center" wrapText="1"/>
    </xf>
    <xf numFmtId="0" fontId="13" fillId="25" borderId="17" xfId="0" applyFont="1" applyFill="1" applyBorder="1" applyAlignment="1">
      <alignment horizontal="left" vertical="center" wrapText="1"/>
    </xf>
    <xf numFmtId="0" fontId="13" fillId="25" borderId="53" xfId="0" applyFont="1" applyFill="1" applyBorder="1" applyAlignment="1">
      <alignment horizontal="left" vertical="center" wrapText="1"/>
    </xf>
    <xf numFmtId="0" fontId="13" fillId="25" borderId="54" xfId="0" applyFont="1" applyFill="1" applyBorder="1" applyAlignment="1">
      <alignment horizontal="left" vertical="center" wrapText="1"/>
    </xf>
    <xf numFmtId="0" fontId="13" fillId="25" borderId="0" xfId="0" applyFont="1" applyFill="1" applyAlignment="1">
      <alignment horizontal="left" vertical="center" wrapText="1"/>
    </xf>
    <xf numFmtId="0" fontId="13" fillId="25" borderId="55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</cellXfs>
  <cellStyles count="4">
    <cellStyle name="Moeda" xfId="3" builtinId="4"/>
    <cellStyle name="Normal" xfId="0" builtinId="0"/>
    <cellStyle name="Vírgula" xfId="1" builtinId="3"/>
    <cellStyle name="Vírgula 2" xfId="2" xr:uid="{B3525B86-B855-488A-A1D1-876E57E8B252}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5735-950E-4EB6-959F-8FF7EBA821AD}">
  <dimension ref="B2:K73"/>
  <sheetViews>
    <sheetView tabSelected="1" workbookViewId="0">
      <selection activeCell="B1" sqref="B1"/>
    </sheetView>
  </sheetViews>
  <sheetFormatPr defaultColWidth="8.85546875" defaultRowHeight="15" x14ac:dyDescent="0.25"/>
  <cols>
    <col min="1" max="1" width="2.85546875" style="3" customWidth="1"/>
    <col min="2" max="2" width="46.42578125" style="3" customWidth="1"/>
    <col min="3" max="11" width="9.42578125" style="3" customWidth="1"/>
    <col min="12" max="16384" width="8.85546875" style="3"/>
  </cols>
  <sheetData>
    <row r="2" spans="2:11" ht="33" customHeight="1" x14ac:dyDescent="0.25">
      <c r="B2" s="177" t="s">
        <v>138</v>
      </c>
      <c r="C2" s="177"/>
      <c r="D2" s="177"/>
      <c r="E2" s="177"/>
      <c r="F2" s="177"/>
      <c r="G2" s="177"/>
      <c r="H2" s="177"/>
      <c r="I2" s="177"/>
      <c r="J2" s="177"/>
      <c r="K2" s="177"/>
    </row>
    <row r="3" spans="2:11" ht="15" customHeight="1" x14ac:dyDescent="0.25">
      <c r="B3" s="178" t="s">
        <v>111</v>
      </c>
      <c r="C3" s="180">
        <v>44927</v>
      </c>
      <c r="D3" s="181"/>
      <c r="E3" s="182"/>
      <c r="F3" s="183">
        <v>45261</v>
      </c>
      <c r="G3" s="181"/>
      <c r="H3" s="182"/>
      <c r="I3" s="180">
        <v>45292</v>
      </c>
      <c r="J3" s="181"/>
      <c r="K3" s="182"/>
    </row>
    <row r="4" spans="2:11" ht="15.75" thickBot="1" x14ac:dyDescent="0.3">
      <c r="B4" s="179"/>
      <c r="C4" s="119" t="s">
        <v>1</v>
      </c>
      <c r="D4" s="42" t="s">
        <v>4</v>
      </c>
      <c r="E4" s="42" t="s">
        <v>5</v>
      </c>
      <c r="F4" s="41" t="s">
        <v>1</v>
      </c>
      <c r="G4" s="42" t="s">
        <v>4</v>
      </c>
      <c r="H4" s="42" t="s">
        <v>5</v>
      </c>
      <c r="I4" s="112" t="s">
        <v>1</v>
      </c>
      <c r="J4" s="42" t="s">
        <v>4</v>
      </c>
      <c r="K4" s="42" t="s">
        <v>5</v>
      </c>
    </row>
    <row r="5" spans="2:11" ht="15.75" thickTop="1" x14ac:dyDescent="0.25">
      <c r="B5" s="116" t="s">
        <v>1</v>
      </c>
      <c r="C5" s="115">
        <v>9208</v>
      </c>
      <c r="D5" s="115">
        <v>5903</v>
      </c>
      <c r="E5" s="115">
        <v>3305</v>
      </c>
      <c r="F5" s="115">
        <v>14455</v>
      </c>
      <c r="G5" s="115">
        <v>9712</v>
      </c>
      <c r="H5" s="115">
        <v>4743</v>
      </c>
      <c r="I5" s="115">
        <v>18514</v>
      </c>
      <c r="J5" s="115">
        <v>11702</v>
      </c>
      <c r="K5" s="115">
        <v>6812</v>
      </c>
    </row>
    <row r="6" spans="2:11" x14ac:dyDescent="0.25">
      <c r="B6" s="44" t="s">
        <v>237</v>
      </c>
      <c r="C6" s="45">
        <v>919</v>
      </c>
      <c r="D6" s="45">
        <v>622</v>
      </c>
      <c r="E6" s="45">
        <v>297</v>
      </c>
      <c r="F6" s="45">
        <v>4667</v>
      </c>
      <c r="G6" s="45">
        <v>3156</v>
      </c>
      <c r="H6" s="45">
        <v>1511</v>
      </c>
      <c r="I6" s="45">
        <v>4683</v>
      </c>
      <c r="J6" s="45">
        <v>3111</v>
      </c>
      <c r="K6" s="45">
        <v>1572</v>
      </c>
    </row>
    <row r="7" spans="2:11" x14ac:dyDescent="0.25">
      <c r="B7" s="44" t="s">
        <v>242</v>
      </c>
      <c r="C7" s="46">
        <v>1475</v>
      </c>
      <c r="D7" s="46">
        <v>767</v>
      </c>
      <c r="E7" s="46">
        <v>708</v>
      </c>
      <c r="F7" s="46">
        <v>505</v>
      </c>
      <c r="G7" s="46">
        <v>286</v>
      </c>
      <c r="H7" s="46">
        <v>219</v>
      </c>
      <c r="I7" s="46">
        <v>3623</v>
      </c>
      <c r="J7" s="46">
        <v>1985</v>
      </c>
      <c r="K7" s="46">
        <v>1638</v>
      </c>
    </row>
    <row r="8" spans="2:11" x14ac:dyDescent="0.25">
      <c r="B8" s="44" t="s">
        <v>229</v>
      </c>
      <c r="C8" s="45">
        <v>705</v>
      </c>
      <c r="D8" s="45">
        <v>455</v>
      </c>
      <c r="E8" s="45">
        <v>250</v>
      </c>
      <c r="F8" s="45">
        <v>834</v>
      </c>
      <c r="G8" s="45">
        <v>527</v>
      </c>
      <c r="H8" s="45">
        <v>307</v>
      </c>
      <c r="I8" s="45">
        <v>933</v>
      </c>
      <c r="J8" s="45">
        <v>624</v>
      </c>
      <c r="K8" s="45">
        <v>309</v>
      </c>
    </row>
    <row r="9" spans="2:11" x14ac:dyDescent="0.25">
      <c r="B9" s="44" t="s">
        <v>239</v>
      </c>
      <c r="C9" s="46">
        <v>124</v>
      </c>
      <c r="D9" s="46">
        <v>48</v>
      </c>
      <c r="E9" s="46">
        <v>76</v>
      </c>
      <c r="F9" s="46">
        <v>851</v>
      </c>
      <c r="G9" s="46">
        <v>443</v>
      </c>
      <c r="H9" s="46">
        <v>408</v>
      </c>
      <c r="I9" s="46">
        <v>682</v>
      </c>
      <c r="J9" s="46">
        <v>292</v>
      </c>
      <c r="K9" s="46">
        <v>390</v>
      </c>
    </row>
    <row r="10" spans="2:11" x14ac:dyDescent="0.25">
      <c r="B10" s="44" t="s">
        <v>247</v>
      </c>
      <c r="C10" s="45">
        <v>669</v>
      </c>
      <c r="D10" s="45">
        <v>557</v>
      </c>
      <c r="E10" s="45">
        <v>112</v>
      </c>
      <c r="F10" s="45">
        <v>469</v>
      </c>
      <c r="G10" s="45">
        <v>368</v>
      </c>
      <c r="H10" s="45">
        <v>101</v>
      </c>
      <c r="I10" s="45">
        <v>682</v>
      </c>
      <c r="J10" s="45">
        <v>508</v>
      </c>
      <c r="K10" s="45">
        <v>174</v>
      </c>
    </row>
    <row r="11" spans="2:11" x14ac:dyDescent="0.25">
      <c r="B11" s="44" t="s">
        <v>248</v>
      </c>
      <c r="C11" s="46">
        <v>291</v>
      </c>
      <c r="D11" s="46">
        <v>156</v>
      </c>
      <c r="E11" s="46">
        <v>135</v>
      </c>
      <c r="F11" s="46">
        <v>677</v>
      </c>
      <c r="G11" s="46">
        <v>491</v>
      </c>
      <c r="H11" s="46">
        <v>186</v>
      </c>
      <c r="I11" s="46">
        <v>570</v>
      </c>
      <c r="J11" s="46">
        <v>355</v>
      </c>
      <c r="K11" s="46">
        <v>215</v>
      </c>
    </row>
    <row r="12" spans="2:11" x14ac:dyDescent="0.25">
      <c r="B12" s="44" t="s">
        <v>240</v>
      </c>
      <c r="C12" s="45">
        <v>342</v>
      </c>
      <c r="D12" s="45">
        <v>213</v>
      </c>
      <c r="E12" s="45">
        <v>129</v>
      </c>
      <c r="F12" s="45">
        <v>368</v>
      </c>
      <c r="G12" s="45">
        <v>198</v>
      </c>
      <c r="H12" s="45">
        <v>170</v>
      </c>
      <c r="I12" s="45">
        <v>421</v>
      </c>
      <c r="J12" s="45">
        <v>208</v>
      </c>
      <c r="K12" s="45">
        <v>213</v>
      </c>
    </row>
    <row r="13" spans="2:11" x14ac:dyDescent="0.25">
      <c r="B13" s="44" t="s">
        <v>249</v>
      </c>
      <c r="C13" s="46">
        <v>58</v>
      </c>
      <c r="D13" s="46">
        <v>46</v>
      </c>
      <c r="E13" s="46">
        <v>12</v>
      </c>
      <c r="F13" s="46">
        <v>335</v>
      </c>
      <c r="G13" s="46">
        <v>298</v>
      </c>
      <c r="H13" s="46">
        <v>37</v>
      </c>
      <c r="I13" s="46">
        <v>352</v>
      </c>
      <c r="J13" s="46">
        <v>313</v>
      </c>
      <c r="K13" s="46">
        <v>39</v>
      </c>
    </row>
    <row r="14" spans="2:11" x14ac:dyDescent="0.25">
      <c r="B14" s="44" t="s">
        <v>250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351</v>
      </c>
      <c r="J14" s="45">
        <v>193</v>
      </c>
      <c r="K14" s="45">
        <v>158</v>
      </c>
    </row>
    <row r="15" spans="2:11" x14ac:dyDescent="0.25">
      <c r="B15" s="44" t="s">
        <v>251</v>
      </c>
      <c r="C15" s="46">
        <v>221</v>
      </c>
      <c r="D15" s="46">
        <v>96</v>
      </c>
      <c r="E15" s="46">
        <v>125</v>
      </c>
      <c r="F15" s="46">
        <v>375</v>
      </c>
      <c r="G15" s="46">
        <v>161</v>
      </c>
      <c r="H15" s="46">
        <v>214</v>
      </c>
      <c r="I15" s="46">
        <v>302</v>
      </c>
      <c r="J15" s="46">
        <v>115</v>
      </c>
      <c r="K15" s="46">
        <v>187</v>
      </c>
    </row>
    <row r="16" spans="2:11" x14ac:dyDescent="0.25">
      <c r="B16" s="44" t="s">
        <v>252</v>
      </c>
      <c r="C16" s="45" t="s">
        <v>253</v>
      </c>
      <c r="D16" s="45" t="s">
        <v>253</v>
      </c>
      <c r="E16" s="45" t="s">
        <v>253</v>
      </c>
      <c r="F16" s="45" t="s">
        <v>253</v>
      </c>
      <c r="G16" s="45" t="s">
        <v>253</v>
      </c>
      <c r="H16" s="45" t="s">
        <v>253</v>
      </c>
      <c r="I16" s="45" t="s">
        <v>253</v>
      </c>
      <c r="J16" s="45" t="s">
        <v>253</v>
      </c>
      <c r="K16" s="45" t="s">
        <v>253</v>
      </c>
    </row>
    <row r="17" spans="2:11" ht="15.75" customHeight="1" x14ac:dyDescent="0.25">
      <c r="B17" s="44" t="s">
        <v>254</v>
      </c>
      <c r="C17" s="46" t="s">
        <v>253</v>
      </c>
      <c r="D17" s="46" t="s">
        <v>253</v>
      </c>
      <c r="E17" s="46" t="s">
        <v>253</v>
      </c>
      <c r="F17" s="46" t="s">
        <v>253</v>
      </c>
      <c r="G17" s="46" t="s">
        <v>253</v>
      </c>
      <c r="H17" s="46" t="s">
        <v>253</v>
      </c>
      <c r="I17" s="46" t="s">
        <v>253</v>
      </c>
      <c r="J17" s="46" t="s">
        <v>253</v>
      </c>
      <c r="K17" s="46" t="s">
        <v>253</v>
      </c>
    </row>
    <row r="18" spans="2:11" ht="15.75" thickBot="1" x14ac:dyDescent="0.3">
      <c r="B18" s="47" t="s">
        <v>255</v>
      </c>
      <c r="C18" s="48">
        <v>4404</v>
      </c>
      <c r="D18" s="48">
        <v>2943</v>
      </c>
      <c r="E18" s="48">
        <v>1461</v>
      </c>
      <c r="F18" s="48">
        <v>5374</v>
      </c>
      <c r="G18" s="48">
        <v>3784</v>
      </c>
      <c r="H18" s="48">
        <v>1590</v>
      </c>
      <c r="I18" s="48">
        <v>5915</v>
      </c>
      <c r="J18" s="48">
        <v>3998</v>
      </c>
      <c r="K18" s="48">
        <v>1917</v>
      </c>
    </row>
    <row r="19" spans="2:11" ht="15.75" thickTop="1" x14ac:dyDescent="0.25">
      <c r="B19" s="184" t="s">
        <v>139</v>
      </c>
      <c r="C19" s="184"/>
      <c r="D19" s="184"/>
      <c r="E19" s="184"/>
      <c r="F19" s="184"/>
      <c r="G19" s="184"/>
      <c r="H19" s="184"/>
      <c r="I19" s="184"/>
      <c r="J19" s="184"/>
      <c r="K19" s="184"/>
    </row>
    <row r="21" spans="2:11" ht="27.6" customHeight="1" x14ac:dyDescent="0.25"/>
    <row r="23" spans="2:11" x14ac:dyDescent="0.25">
      <c r="B23" s="177" t="s">
        <v>256</v>
      </c>
      <c r="C23" s="177"/>
      <c r="D23" s="177"/>
      <c r="E23" s="177"/>
      <c r="F23" s="177"/>
      <c r="G23" s="177"/>
      <c r="H23" s="177"/>
      <c r="I23" s="177"/>
      <c r="J23" s="177"/>
      <c r="K23" s="177"/>
    </row>
    <row r="24" spans="2:11" x14ac:dyDescent="0.25">
      <c r="B24" s="178" t="s">
        <v>112</v>
      </c>
      <c r="C24" s="180">
        <v>44927</v>
      </c>
      <c r="D24" s="181"/>
      <c r="E24" s="182"/>
      <c r="F24" s="183">
        <v>45261</v>
      </c>
      <c r="G24" s="181"/>
      <c r="H24" s="182"/>
      <c r="I24" s="180">
        <v>45292</v>
      </c>
      <c r="J24" s="181"/>
      <c r="K24" s="182"/>
    </row>
    <row r="25" spans="2:11" ht="15.75" thickBot="1" x14ac:dyDescent="0.3">
      <c r="B25" s="179"/>
      <c r="C25" s="119" t="s">
        <v>1</v>
      </c>
      <c r="D25" s="42" t="s">
        <v>4</v>
      </c>
      <c r="E25" s="42" t="s">
        <v>5</v>
      </c>
      <c r="F25" s="41" t="s">
        <v>1</v>
      </c>
      <c r="G25" s="42" t="s">
        <v>4</v>
      </c>
      <c r="H25" s="42" t="s">
        <v>5</v>
      </c>
      <c r="I25" s="112" t="s">
        <v>1</v>
      </c>
      <c r="J25" s="42" t="s">
        <v>4</v>
      </c>
      <c r="K25" s="42" t="s">
        <v>5</v>
      </c>
    </row>
    <row r="26" spans="2:11" ht="15.75" thickTop="1" x14ac:dyDescent="0.25">
      <c r="B26" s="116" t="s">
        <v>1</v>
      </c>
      <c r="C26" s="115">
        <v>9208</v>
      </c>
      <c r="D26" s="115">
        <v>5903</v>
      </c>
      <c r="E26" s="115">
        <v>3305</v>
      </c>
      <c r="F26" s="115">
        <v>14455</v>
      </c>
      <c r="G26" s="115">
        <v>9712</v>
      </c>
      <c r="H26" s="115">
        <v>4743</v>
      </c>
      <c r="I26" s="115">
        <v>18514</v>
      </c>
      <c r="J26" s="115">
        <v>11702</v>
      </c>
      <c r="K26" s="115">
        <v>6812</v>
      </c>
    </row>
    <row r="27" spans="2:11" x14ac:dyDescent="0.25">
      <c r="B27" s="44" t="s">
        <v>237</v>
      </c>
      <c r="C27" s="45">
        <v>1189</v>
      </c>
      <c r="D27" s="45">
        <v>768</v>
      </c>
      <c r="E27" s="45">
        <v>421</v>
      </c>
      <c r="F27" s="45">
        <v>5000</v>
      </c>
      <c r="G27" s="45">
        <v>3327</v>
      </c>
      <c r="H27" s="45">
        <v>1673</v>
      </c>
      <c r="I27" s="45">
        <v>5375</v>
      </c>
      <c r="J27" s="45">
        <v>3491</v>
      </c>
      <c r="K27" s="45">
        <v>1884</v>
      </c>
    </row>
    <row r="28" spans="2:11" x14ac:dyDescent="0.25">
      <c r="B28" s="44" t="s">
        <v>242</v>
      </c>
      <c r="C28" s="46">
        <v>1418</v>
      </c>
      <c r="D28" s="46">
        <v>709</v>
      </c>
      <c r="E28" s="46">
        <v>709</v>
      </c>
      <c r="F28" s="46">
        <v>525</v>
      </c>
      <c r="G28" s="46">
        <v>293</v>
      </c>
      <c r="H28" s="46">
        <v>232</v>
      </c>
      <c r="I28" s="46">
        <v>3574</v>
      </c>
      <c r="J28" s="46">
        <v>1939</v>
      </c>
      <c r="K28" s="46">
        <v>1635</v>
      </c>
    </row>
    <row r="29" spans="2:11" x14ac:dyDescent="0.25">
      <c r="B29" s="44" t="s">
        <v>247</v>
      </c>
      <c r="C29" s="45">
        <v>940</v>
      </c>
      <c r="D29" s="45">
        <v>766</v>
      </c>
      <c r="E29" s="45">
        <v>174</v>
      </c>
      <c r="F29" s="45">
        <v>746</v>
      </c>
      <c r="G29" s="45">
        <v>581</v>
      </c>
      <c r="H29" s="45">
        <v>165</v>
      </c>
      <c r="I29" s="45">
        <v>1039</v>
      </c>
      <c r="J29" s="45">
        <v>776</v>
      </c>
      <c r="K29" s="45">
        <v>263</v>
      </c>
    </row>
    <row r="30" spans="2:11" x14ac:dyDescent="0.25">
      <c r="B30" s="44" t="s">
        <v>239</v>
      </c>
      <c r="C30" s="46">
        <v>216</v>
      </c>
      <c r="D30" s="46">
        <v>97</v>
      </c>
      <c r="E30" s="46">
        <v>119</v>
      </c>
      <c r="F30" s="46">
        <v>960</v>
      </c>
      <c r="G30" s="46">
        <v>511</v>
      </c>
      <c r="H30" s="46">
        <v>449</v>
      </c>
      <c r="I30" s="46">
        <v>772</v>
      </c>
      <c r="J30" s="46">
        <v>347</v>
      </c>
      <c r="K30" s="46">
        <v>425</v>
      </c>
    </row>
    <row r="31" spans="2:11" x14ac:dyDescent="0.25">
      <c r="B31" s="44" t="s">
        <v>229</v>
      </c>
      <c r="C31" s="45">
        <v>437</v>
      </c>
      <c r="D31" s="45">
        <v>283</v>
      </c>
      <c r="E31" s="45">
        <v>154</v>
      </c>
      <c r="F31" s="45">
        <v>542</v>
      </c>
      <c r="G31" s="45">
        <v>355</v>
      </c>
      <c r="H31" s="45">
        <v>187</v>
      </c>
      <c r="I31" s="45">
        <v>694</v>
      </c>
      <c r="J31" s="45">
        <v>474</v>
      </c>
      <c r="K31" s="45">
        <v>220</v>
      </c>
    </row>
    <row r="32" spans="2:11" x14ac:dyDescent="0.25">
      <c r="B32" s="44" t="s">
        <v>251</v>
      </c>
      <c r="C32" s="46">
        <v>314</v>
      </c>
      <c r="D32" s="46">
        <v>149</v>
      </c>
      <c r="E32" s="46">
        <v>165</v>
      </c>
      <c r="F32" s="46">
        <v>509</v>
      </c>
      <c r="G32" s="46">
        <v>226</v>
      </c>
      <c r="H32" s="46">
        <v>283</v>
      </c>
      <c r="I32" s="46">
        <v>467</v>
      </c>
      <c r="J32" s="46">
        <v>204</v>
      </c>
      <c r="K32" s="46">
        <v>263</v>
      </c>
    </row>
    <row r="33" spans="2:11" x14ac:dyDescent="0.25">
      <c r="B33" s="44" t="s">
        <v>248</v>
      </c>
      <c r="C33" s="45">
        <v>285</v>
      </c>
      <c r="D33" s="45">
        <v>155</v>
      </c>
      <c r="E33" s="45">
        <v>130</v>
      </c>
      <c r="F33" s="45">
        <v>217</v>
      </c>
      <c r="G33" s="45">
        <v>162</v>
      </c>
      <c r="H33" s="45">
        <v>55</v>
      </c>
      <c r="I33" s="45">
        <v>431</v>
      </c>
      <c r="J33" s="45">
        <v>248</v>
      </c>
      <c r="K33" s="45">
        <v>183</v>
      </c>
    </row>
    <row r="34" spans="2:11" x14ac:dyDescent="0.25">
      <c r="B34" s="44" t="s">
        <v>249</v>
      </c>
      <c r="C34" s="46">
        <v>78</v>
      </c>
      <c r="D34" s="46">
        <v>61</v>
      </c>
      <c r="E34" s="46">
        <v>17</v>
      </c>
      <c r="F34" s="46">
        <v>385</v>
      </c>
      <c r="G34" s="46">
        <v>345</v>
      </c>
      <c r="H34" s="46">
        <v>40</v>
      </c>
      <c r="I34" s="46">
        <v>399</v>
      </c>
      <c r="J34" s="46">
        <v>359</v>
      </c>
      <c r="K34" s="46">
        <v>40</v>
      </c>
    </row>
    <row r="35" spans="2:11" x14ac:dyDescent="0.25">
      <c r="B35" s="44" t="s">
        <v>240</v>
      </c>
      <c r="C35" s="45">
        <v>337</v>
      </c>
      <c r="D35" s="45">
        <v>210</v>
      </c>
      <c r="E35" s="45">
        <v>127</v>
      </c>
      <c r="F35" s="45">
        <v>308</v>
      </c>
      <c r="G35" s="45">
        <v>169</v>
      </c>
      <c r="H35" s="45">
        <v>139</v>
      </c>
      <c r="I35" s="45">
        <v>394</v>
      </c>
      <c r="J35" s="45">
        <v>191</v>
      </c>
      <c r="K35" s="45">
        <v>203</v>
      </c>
    </row>
    <row r="36" spans="2:11" ht="15" customHeight="1" x14ac:dyDescent="0.25">
      <c r="B36" s="44" t="s">
        <v>257</v>
      </c>
      <c r="C36" s="46">
        <v>95</v>
      </c>
      <c r="D36" s="46">
        <v>42</v>
      </c>
      <c r="E36" s="46">
        <v>53</v>
      </c>
      <c r="F36" s="46">
        <v>261</v>
      </c>
      <c r="G36" s="46">
        <v>162</v>
      </c>
      <c r="H36" s="46">
        <v>99</v>
      </c>
      <c r="I36" s="46">
        <v>262</v>
      </c>
      <c r="J36" s="46">
        <v>159</v>
      </c>
      <c r="K36" s="46">
        <v>103</v>
      </c>
    </row>
    <row r="37" spans="2:11" x14ac:dyDescent="0.25">
      <c r="B37" s="44" t="s">
        <v>252</v>
      </c>
      <c r="C37" s="45">
        <v>60</v>
      </c>
      <c r="D37" s="45">
        <v>34</v>
      </c>
      <c r="E37" s="45">
        <v>26</v>
      </c>
      <c r="F37" s="45">
        <v>456</v>
      </c>
      <c r="G37" s="45">
        <v>306</v>
      </c>
      <c r="H37" s="45">
        <v>150</v>
      </c>
      <c r="I37" s="45">
        <v>204</v>
      </c>
      <c r="J37" s="45">
        <v>146</v>
      </c>
      <c r="K37" s="45">
        <v>58</v>
      </c>
    </row>
    <row r="38" spans="2:11" x14ac:dyDescent="0.25">
      <c r="B38" s="44" t="s">
        <v>254</v>
      </c>
      <c r="C38" s="46">
        <v>9</v>
      </c>
      <c r="D38" s="46">
        <v>8</v>
      </c>
      <c r="E38" s="46">
        <v>1</v>
      </c>
      <c r="F38" s="46">
        <v>14</v>
      </c>
      <c r="G38" s="46">
        <v>9</v>
      </c>
      <c r="H38" s="46">
        <v>5</v>
      </c>
      <c r="I38" s="46">
        <v>4</v>
      </c>
      <c r="J38" s="46">
        <v>4</v>
      </c>
      <c r="K38" s="46"/>
    </row>
    <row r="39" spans="2:11" ht="15.75" thickBot="1" x14ac:dyDescent="0.3">
      <c r="B39" s="47" t="s">
        <v>255</v>
      </c>
      <c r="C39" s="48">
        <f>C26-SUM(C27:C38)</f>
        <v>3830</v>
      </c>
      <c r="D39" s="48">
        <f t="shared" ref="D39:K39" si="0">D26-SUM(D27:D38)</f>
        <v>2621</v>
      </c>
      <c r="E39" s="48">
        <f t="shared" si="0"/>
        <v>1209</v>
      </c>
      <c r="F39" s="48">
        <f t="shared" si="0"/>
        <v>4532</v>
      </c>
      <c r="G39" s="48">
        <f t="shared" si="0"/>
        <v>3266</v>
      </c>
      <c r="H39" s="48">
        <f t="shared" si="0"/>
        <v>1266</v>
      </c>
      <c r="I39" s="48">
        <f t="shared" si="0"/>
        <v>4899</v>
      </c>
      <c r="J39" s="48">
        <f t="shared" si="0"/>
        <v>3364</v>
      </c>
      <c r="K39" s="48">
        <f t="shared" si="0"/>
        <v>1535</v>
      </c>
    </row>
    <row r="40" spans="2:11" ht="29.25" customHeight="1" thickTop="1" x14ac:dyDescent="0.25">
      <c r="B40" s="184" t="s">
        <v>139</v>
      </c>
      <c r="C40" s="184"/>
      <c r="D40" s="184"/>
      <c r="E40" s="184"/>
      <c r="F40" s="184"/>
      <c r="G40" s="184"/>
      <c r="H40" s="184"/>
      <c r="I40" s="184"/>
      <c r="J40" s="184"/>
      <c r="K40" s="184"/>
    </row>
    <row r="44" spans="2:11" ht="30" customHeight="1" x14ac:dyDescent="0.25">
      <c r="B44" s="177" t="s">
        <v>140</v>
      </c>
      <c r="C44" s="177"/>
      <c r="D44" s="177"/>
      <c r="E44" s="177"/>
    </row>
    <row r="45" spans="2:11" ht="15.75" thickBot="1" x14ac:dyDescent="0.3">
      <c r="B45" s="120" t="s">
        <v>71</v>
      </c>
      <c r="C45" s="124">
        <v>44927</v>
      </c>
      <c r="D45" s="124">
        <v>45261</v>
      </c>
      <c r="E45" s="124">
        <v>45292</v>
      </c>
    </row>
    <row r="46" spans="2:11" ht="15.75" thickTop="1" x14ac:dyDescent="0.25">
      <c r="B46" s="116" t="s">
        <v>1</v>
      </c>
      <c r="C46" s="115">
        <f>SUM(C47,C51:C55)</f>
        <v>9208</v>
      </c>
      <c r="D46" s="115">
        <f t="shared" ref="D46:E46" si="1">SUM(D47,D51:D55)</f>
        <v>14455</v>
      </c>
      <c r="E46" s="115">
        <f t="shared" si="1"/>
        <v>18514</v>
      </c>
    </row>
    <row r="47" spans="2:11" x14ac:dyDescent="0.25">
      <c r="B47" s="44" t="s">
        <v>103</v>
      </c>
      <c r="C47" s="51">
        <v>650</v>
      </c>
      <c r="D47" s="51">
        <v>758</v>
      </c>
      <c r="E47" s="51">
        <v>1422</v>
      </c>
    </row>
    <row r="48" spans="2:11" x14ac:dyDescent="0.25">
      <c r="B48" s="44" t="s">
        <v>184</v>
      </c>
      <c r="C48" s="101">
        <v>256</v>
      </c>
      <c r="D48" s="101">
        <v>291</v>
      </c>
      <c r="E48" s="101">
        <v>556</v>
      </c>
    </row>
    <row r="49" spans="2:5" x14ac:dyDescent="0.25">
      <c r="B49" s="44" t="s">
        <v>185</v>
      </c>
      <c r="C49" s="51">
        <v>250</v>
      </c>
      <c r="D49" s="51">
        <v>298</v>
      </c>
      <c r="E49" s="51">
        <v>560</v>
      </c>
    </row>
    <row r="50" spans="2:5" x14ac:dyDescent="0.25">
      <c r="B50" s="44" t="s">
        <v>186</v>
      </c>
      <c r="C50" s="101">
        <v>352</v>
      </c>
      <c r="D50" s="101">
        <v>510</v>
      </c>
      <c r="E50" s="101">
        <v>838</v>
      </c>
    </row>
    <row r="51" spans="2:5" x14ac:dyDescent="0.25">
      <c r="B51" s="44" t="s">
        <v>42</v>
      </c>
      <c r="C51" s="51">
        <v>1434</v>
      </c>
      <c r="D51" s="51">
        <v>2061</v>
      </c>
      <c r="E51" s="51">
        <v>2915</v>
      </c>
    </row>
    <row r="52" spans="2:5" ht="30" customHeight="1" x14ac:dyDescent="0.25">
      <c r="B52" s="44" t="s">
        <v>104</v>
      </c>
      <c r="C52" s="101">
        <v>4020</v>
      </c>
      <c r="D52" s="101">
        <v>6255</v>
      </c>
      <c r="E52" s="101">
        <v>7710</v>
      </c>
    </row>
    <row r="53" spans="2:5" x14ac:dyDescent="0.25">
      <c r="B53" s="44" t="s">
        <v>100</v>
      </c>
      <c r="C53" s="51">
        <v>1660</v>
      </c>
      <c r="D53" s="51">
        <v>2511</v>
      </c>
      <c r="E53" s="51">
        <v>3276</v>
      </c>
    </row>
    <row r="54" spans="2:5" x14ac:dyDescent="0.25">
      <c r="B54" s="44" t="s">
        <v>101</v>
      </c>
      <c r="C54" s="101">
        <v>939</v>
      </c>
      <c r="D54" s="101">
        <v>1544</v>
      </c>
      <c r="E54" s="101">
        <v>1710</v>
      </c>
    </row>
    <row r="55" spans="2:5" ht="15.75" thickBot="1" x14ac:dyDescent="0.3">
      <c r="B55" s="44" t="s">
        <v>102</v>
      </c>
      <c r="C55" s="51">
        <v>505</v>
      </c>
      <c r="D55" s="51">
        <v>1326</v>
      </c>
      <c r="E55" s="51">
        <v>1481</v>
      </c>
    </row>
    <row r="56" spans="2:5" ht="28.15" customHeight="1" thickTop="1" x14ac:dyDescent="0.25">
      <c r="B56" s="184" t="s">
        <v>139</v>
      </c>
      <c r="C56" s="184"/>
      <c r="D56" s="184"/>
      <c r="E56" s="184"/>
    </row>
    <row r="60" spans="2:5" ht="32.25" customHeight="1" x14ac:dyDescent="0.25">
      <c r="B60" s="177" t="s">
        <v>258</v>
      </c>
      <c r="C60" s="177"/>
      <c r="D60" s="177"/>
      <c r="E60" s="177"/>
    </row>
    <row r="61" spans="2:5" ht="15.75" thickBot="1" x14ac:dyDescent="0.3">
      <c r="B61" s="120" t="s">
        <v>113</v>
      </c>
      <c r="C61" s="124">
        <v>44927</v>
      </c>
      <c r="D61" s="124">
        <v>45261</v>
      </c>
      <c r="E61" s="124">
        <v>45292</v>
      </c>
    </row>
    <row r="62" spans="2:5" ht="15.75" thickTop="1" x14ac:dyDescent="0.25">
      <c r="B62" s="116" t="s">
        <v>1</v>
      </c>
      <c r="C62" s="115">
        <f>SUM(C63:C72)</f>
        <v>9208</v>
      </c>
      <c r="D62" s="115">
        <f t="shared" ref="D62:E62" si="2">SUM(D63:D72)</f>
        <v>14455</v>
      </c>
      <c r="E62" s="115">
        <f t="shared" si="2"/>
        <v>18514</v>
      </c>
    </row>
    <row r="63" spans="2:5" x14ac:dyDescent="0.25">
      <c r="B63" s="44" t="s">
        <v>114</v>
      </c>
      <c r="C63" s="51">
        <v>5329</v>
      </c>
      <c r="D63" s="51">
        <v>9316</v>
      </c>
      <c r="E63" s="51">
        <v>13321</v>
      </c>
    </row>
    <row r="64" spans="2:5" x14ac:dyDescent="0.25">
      <c r="B64" s="44" t="s">
        <v>115</v>
      </c>
      <c r="C64" s="101">
        <v>59</v>
      </c>
      <c r="D64" s="101">
        <v>912</v>
      </c>
      <c r="E64" s="101">
        <v>255</v>
      </c>
    </row>
    <row r="65" spans="2:5" x14ac:dyDescent="0.25">
      <c r="B65" s="44" t="s">
        <v>116</v>
      </c>
      <c r="C65" s="51">
        <v>995</v>
      </c>
      <c r="D65" s="51">
        <v>736</v>
      </c>
      <c r="E65" s="51">
        <v>1323</v>
      </c>
    </row>
    <row r="66" spans="2:5" x14ac:dyDescent="0.25">
      <c r="B66" s="44" t="s">
        <v>117</v>
      </c>
      <c r="C66" s="101">
        <v>1567</v>
      </c>
      <c r="D66" s="101">
        <v>1847</v>
      </c>
      <c r="E66" s="101">
        <v>1625</v>
      </c>
    </row>
    <row r="67" spans="2:5" x14ac:dyDescent="0.25">
      <c r="B67" s="44" t="s">
        <v>118</v>
      </c>
      <c r="C67" s="51">
        <v>592</v>
      </c>
      <c r="D67" s="51">
        <v>980</v>
      </c>
      <c r="E67" s="51">
        <v>1119</v>
      </c>
    </row>
    <row r="68" spans="2:5" x14ac:dyDescent="0.25">
      <c r="B68" s="44" t="s">
        <v>119</v>
      </c>
      <c r="C68" s="101">
        <v>195</v>
      </c>
      <c r="D68" s="101">
        <v>179</v>
      </c>
      <c r="E68" s="101">
        <v>183</v>
      </c>
    </row>
    <row r="69" spans="2:5" ht="30.6" customHeight="1" x14ac:dyDescent="0.25">
      <c r="B69" s="44" t="s">
        <v>120</v>
      </c>
      <c r="C69" s="51">
        <v>67</v>
      </c>
      <c r="D69" s="51">
        <v>95</v>
      </c>
      <c r="E69" s="51">
        <v>138</v>
      </c>
    </row>
    <row r="70" spans="2:5" x14ac:dyDescent="0.25">
      <c r="B70" s="44" t="s">
        <v>121</v>
      </c>
      <c r="C70" s="101">
        <v>317</v>
      </c>
      <c r="D70" s="101">
        <v>256</v>
      </c>
      <c r="E70" s="101">
        <v>441</v>
      </c>
    </row>
    <row r="71" spans="2:5" x14ac:dyDescent="0.25">
      <c r="B71" s="44" t="s">
        <v>122</v>
      </c>
      <c r="C71" s="51">
        <v>75</v>
      </c>
      <c r="D71" s="51">
        <v>103</v>
      </c>
      <c r="E71" s="51">
        <v>73</v>
      </c>
    </row>
    <row r="72" spans="2:5" ht="15.75" thickBot="1" x14ac:dyDescent="0.3">
      <c r="B72" s="47" t="s">
        <v>83</v>
      </c>
      <c r="C72" s="101">
        <v>12</v>
      </c>
      <c r="D72" s="101">
        <v>31</v>
      </c>
      <c r="E72" s="101">
        <v>36</v>
      </c>
    </row>
    <row r="73" spans="2:5" ht="34.5" customHeight="1" thickTop="1" x14ac:dyDescent="0.25">
      <c r="B73" s="184" t="s">
        <v>139</v>
      </c>
      <c r="C73" s="184"/>
      <c r="D73" s="184"/>
      <c r="E73" s="184"/>
    </row>
  </sheetData>
  <mergeCells count="16">
    <mergeCell ref="B73:E73"/>
    <mergeCell ref="B19:K19"/>
    <mergeCell ref="B23:K23"/>
    <mergeCell ref="B24:B25"/>
    <mergeCell ref="C24:E24"/>
    <mergeCell ref="F24:H24"/>
    <mergeCell ref="I24:K24"/>
    <mergeCell ref="B56:E56"/>
    <mergeCell ref="B40:K40"/>
    <mergeCell ref="B44:E44"/>
    <mergeCell ref="B60:E60"/>
    <mergeCell ref="B2:K2"/>
    <mergeCell ref="B3:B4"/>
    <mergeCell ref="C3:E3"/>
    <mergeCell ref="F3:H3"/>
    <mergeCell ref="I3:K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45" customWidth="1"/>
    <col min="3" max="11" width="12.28515625" customWidth="1"/>
    <col min="12" max="53" width="9.140625" style="3"/>
  </cols>
  <sheetData>
    <row r="1" spans="2:11" s="3" customFormat="1" x14ac:dyDescent="0.25"/>
    <row r="2" spans="2:11" s="3" customFormat="1" x14ac:dyDescent="0.25">
      <c r="B2" s="6"/>
      <c r="C2" s="6"/>
    </row>
    <row r="3" spans="2:11" ht="30.75" customHeight="1" x14ac:dyDescent="0.25">
      <c r="B3" s="185" t="s">
        <v>295</v>
      </c>
      <c r="C3" s="185"/>
      <c r="D3" s="185"/>
      <c r="E3" s="185"/>
      <c r="F3" s="185"/>
      <c r="G3" s="185"/>
      <c r="H3" s="185"/>
      <c r="I3" s="185"/>
      <c r="J3" s="185"/>
      <c r="K3" s="185"/>
    </row>
    <row r="4" spans="2:11" x14ac:dyDescent="0.25">
      <c r="B4" s="186" t="s">
        <v>69</v>
      </c>
      <c r="C4" s="183">
        <v>44927</v>
      </c>
      <c r="D4" s="181"/>
      <c r="E4" s="182"/>
      <c r="F4" s="183">
        <v>45261</v>
      </c>
      <c r="G4" s="181"/>
      <c r="H4" s="182"/>
      <c r="I4" s="183">
        <v>45292</v>
      </c>
      <c r="J4" s="181"/>
      <c r="K4" s="182"/>
    </row>
    <row r="5" spans="2:11" x14ac:dyDescent="0.25">
      <c r="B5" s="186"/>
      <c r="C5" s="27" t="s">
        <v>296</v>
      </c>
      <c r="D5" s="28" t="s">
        <v>297</v>
      </c>
      <c r="E5" s="28" t="s">
        <v>59</v>
      </c>
      <c r="F5" s="27" t="s">
        <v>296</v>
      </c>
      <c r="G5" s="28" t="s">
        <v>297</v>
      </c>
      <c r="H5" s="28" t="s">
        <v>59</v>
      </c>
      <c r="I5" s="27" t="s">
        <v>296</v>
      </c>
      <c r="J5" s="28" t="s">
        <v>297</v>
      </c>
      <c r="K5" s="28" t="s">
        <v>59</v>
      </c>
    </row>
    <row r="6" spans="2:11" x14ac:dyDescent="0.25">
      <c r="B6" s="29" t="s">
        <v>1</v>
      </c>
      <c r="C6" s="149">
        <f t="shared" ref="C6:H6" si="0">SUM(C7:C14)</f>
        <v>1679564</v>
      </c>
      <c r="D6" s="149">
        <f t="shared" si="0"/>
        <v>1554272</v>
      </c>
      <c r="E6" s="149">
        <f t="shared" si="0"/>
        <v>125292</v>
      </c>
      <c r="F6" s="149">
        <f t="shared" si="0"/>
        <v>1308849</v>
      </c>
      <c r="G6" s="149">
        <f t="shared" si="0"/>
        <v>1290120</v>
      </c>
      <c r="H6" s="149">
        <f t="shared" si="0"/>
        <v>18729</v>
      </c>
      <c r="I6" s="149">
        <f t="shared" ref="I6:K6" si="1">SUM(I7:I14)</f>
        <v>1862356</v>
      </c>
      <c r="J6" s="149">
        <f t="shared" si="1"/>
        <v>1749965</v>
      </c>
      <c r="K6" s="149">
        <f t="shared" si="1"/>
        <v>112391</v>
      </c>
    </row>
    <row r="7" spans="2:11" x14ac:dyDescent="0.25">
      <c r="B7" s="30" t="s">
        <v>64</v>
      </c>
      <c r="C7" s="150">
        <v>639818</v>
      </c>
      <c r="D7" s="150">
        <v>644489</v>
      </c>
      <c r="E7" s="150">
        <f t="shared" ref="E7:E14" si="2">C7-D7</f>
        <v>-4671</v>
      </c>
      <c r="F7" s="150">
        <v>655388</v>
      </c>
      <c r="G7" s="150">
        <v>763275</v>
      </c>
      <c r="H7" s="150">
        <f t="shared" ref="H7:H14" si="3">F7-G7</f>
        <v>-107887</v>
      </c>
      <c r="I7" s="150">
        <v>825759</v>
      </c>
      <c r="J7" s="150">
        <v>805482</v>
      </c>
      <c r="K7" s="150">
        <f t="shared" ref="K7:K14" si="4">I7-J7</f>
        <v>20277</v>
      </c>
    </row>
    <row r="8" spans="2:11" x14ac:dyDescent="0.25">
      <c r="B8" s="31" t="s">
        <v>65</v>
      </c>
      <c r="C8" s="151">
        <v>55241</v>
      </c>
      <c r="D8" s="151">
        <v>30394</v>
      </c>
      <c r="E8" s="151">
        <f t="shared" si="2"/>
        <v>24847</v>
      </c>
      <c r="F8" s="151">
        <v>39919</v>
      </c>
      <c r="G8" s="151">
        <v>63703</v>
      </c>
      <c r="H8" s="151">
        <f t="shared" si="3"/>
        <v>-23784</v>
      </c>
      <c r="I8" s="151">
        <v>60456</v>
      </c>
      <c r="J8" s="151">
        <v>36452</v>
      </c>
      <c r="K8" s="151">
        <f t="shared" si="4"/>
        <v>24004</v>
      </c>
    </row>
    <row r="9" spans="2:11" x14ac:dyDescent="0.25">
      <c r="B9" s="30" t="s">
        <v>2</v>
      </c>
      <c r="C9" s="150">
        <v>24349</v>
      </c>
      <c r="D9" s="150">
        <v>14709</v>
      </c>
      <c r="E9" s="150">
        <f t="shared" si="2"/>
        <v>9640</v>
      </c>
      <c r="F9" s="150">
        <v>24332</v>
      </c>
      <c r="G9" s="150">
        <v>30692</v>
      </c>
      <c r="H9" s="150">
        <f t="shared" si="3"/>
        <v>-6360</v>
      </c>
      <c r="I9" s="150">
        <v>27247</v>
      </c>
      <c r="J9" s="150">
        <v>16934</v>
      </c>
      <c r="K9" s="150">
        <f t="shared" si="4"/>
        <v>10313</v>
      </c>
    </row>
    <row r="10" spans="2:11" x14ac:dyDescent="0.25">
      <c r="B10" s="31" t="s">
        <v>66</v>
      </c>
      <c r="C10" s="151">
        <v>91353</v>
      </c>
      <c r="D10" s="151">
        <v>95126</v>
      </c>
      <c r="E10" s="151">
        <f t="shared" si="2"/>
        <v>-3773</v>
      </c>
      <c r="F10" s="151">
        <v>93378</v>
      </c>
      <c r="G10" s="151">
        <v>92070</v>
      </c>
      <c r="H10" s="151">
        <f t="shared" si="3"/>
        <v>1308</v>
      </c>
      <c r="I10" s="151">
        <v>104411</v>
      </c>
      <c r="J10" s="151">
        <v>104746</v>
      </c>
      <c r="K10" s="151">
        <f t="shared" si="4"/>
        <v>-335</v>
      </c>
    </row>
    <row r="11" spans="2:11" x14ac:dyDescent="0.25">
      <c r="B11" s="30" t="s">
        <v>3</v>
      </c>
      <c r="C11" s="150">
        <v>194</v>
      </c>
      <c r="D11" s="150">
        <v>159</v>
      </c>
      <c r="E11" s="150">
        <f t="shared" si="2"/>
        <v>35</v>
      </c>
      <c r="F11" s="150">
        <v>423</v>
      </c>
      <c r="G11" s="150">
        <v>428</v>
      </c>
      <c r="H11" s="150">
        <f t="shared" si="3"/>
        <v>-5</v>
      </c>
      <c r="I11" s="150">
        <v>275</v>
      </c>
      <c r="J11" s="150">
        <v>269</v>
      </c>
      <c r="K11" s="150">
        <f t="shared" si="4"/>
        <v>6</v>
      </c>
    </row>
    <row r="12" spans="2:11" x14ac:dyDescent="0.25">
      <c r="B12" s="31" t="s">
        <v>67</v>
      </c>
      <c r="C12" s="151">
        <v>1</v>
      </c>
      <c r="D12" s="151">
        <v>21</v>
      </c>
      <c r="E12" s="151">
        <f t="shared" si="2"/>
        <v>-20</v>
      </c>
      <c r="F12" s="151">
        <v>4</v>
      </c>
      <c r="G12" s="151">
        <v>14</v>
      </c>
      <c r="H12" s="151">
        <f t="shared" si="3"/>
        <v>-10</v>
      </c>
      <c r="I12" s="151">
        <v>1</v>
      </c>
      <c r="J12" s="151">
        <v>11</v>
      </c>
      <c r="K12" s="151">
        <f t="shared" si="4"/>
        <v>-10</v>
      </c>
    </row>
    <row r="13" spans="2:11" x14ac:dyDescent="0.25">
      <c r="B13" s="30" t="s">
        <v>68</v>
      </c>
      <c r="C13" s="150">
        <v>868587</v>
      </c>
      <c r="D13" s="150">
        <v>769369</v>
      </c>
      <c r="E13" s="150">
        <f t="shared" si="2"/>
        <v>99218</v>
      </c>
      <c r="F13" s="150">
        <v>495380</v>
      </c>
      <c r="G13" s="150">
        <v>339931</v>
      </c>
      <c r="H13" s="150">
        <f t="shared" si="3"/>
        <v>155449</v>
      </c>
      <c r="I13" s="150">
        <v>844179</v>
      </c>
      <c r="J13" s="150">
        <v>786062</v>
      </c>
      <c r="K13" s="150">
        <f t="shared" si="4"/>
        <v>58117</v>
      </c>
    </row>
    <row r="14" spans="2:11" x14ac:dyDescent="0.25">
      <c r="B14" s="31" t="s">
        <v>72</v>
      </c>
      <c r="C14" s="152">
        <v>21</v>
      </c>
      <c r="D14" s="152">
        <v>5</v>
      </c>
      <c r="E14" s="152">
        <f t="shared" si="2"/>
        <v>16</v>
      </c>
      <c r="F14" s="152">
        <v>25</v>
      </c>
      <c r="G14" s="152">
        <v>7</v>
      </c>
      <c r="H14" s="152">
        <f t="shared" si="3"/>
        <v>18</v>
      </c>
      <c r="I14" s="152">
        <v>28</v>
      </c>
      <c r="J14" s="152">
        <v>9</v>
      </c>
      <c r="K14" s="152">
        <f t="shared" si="4"/>
        <v>19</v>
      </c>
    </row>
    <row r="15" spans="2:11" x14ac:dyDescent="0.25">
      <c r="B15" s="187" t="s">
        <v>298</v>
      </c>
      <c r="C15" s="187"/>
      <c r="D15" s="187"/>
      <c r="E15" s="187"/>
      <c r="F15" s="187"/>
      <c r="G15" s="187"/>
      <c r="H15" s="187"/>
      <c r="I15" s="187"/>
      <c r="J15" s="187"/>
      <c r="K15" s="187"/>
    </row>
    <row r="16" spans="2:11" s="3" customFormat="1" x14ac:dyDescent="0.25"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2:11" s="3" customFormat="1" x14ac:dyDescent="0.25"/>
    <row r="18" spans="2:11" s="3" customFormat="1" x14ac:dyDescent="0.25"/>
    <row r="19" spans="2:11" ht="35.25" customHeight="1" x14ac:dyDescent="0.25">
      <c r="B19" s="185" t="s">
        <v>299</v>
      </c>
      <c r="C19" s="185"/>
      <c r="D19" s="185"/>
      <c r="E19" s="185"/>
      <c r="F19" s="185"/>
      <c r="G19" s="185"/>
      <c r="H19" s="185"/>
      <c r="I19" s="185"/>
      <c r="J19" s="185"/>
      <c r="K19" s="185"/>
    </row>
    <row r="20" spans="2:11" x14ac:dyDescent="0.25">
      <c r="B20" s="186" t="s">
        <v>6</v>
      </c>
      <c r="C20" s="183">
        <v>44927</v>
      </c>
      <c r="D20" s="181"/>
      <c r="E20" s="182"/>
      <c r="F20" s="183">
        <v>45261</v>
      </c>
      <c r="G20" s="181"/>
      <c r="H20" s="182"/>
      <c r="I20" s="183">
        <v>45292</v>
      </c>
      <c r="J20" s="181"/>
      <c r="K20" s="182"/>
    </row>
    <row r="21" spans="2:11" x14ac:dyDescent="0.25">
      <c r="B21" s="186"/>
      <c r="C21" s="27" t="s">
        <v>296</v>
      </c>
      <c r="D21" s="28" t="s">
        <v>297</v>
      </c>
      <c r="E21" s="28" t="s">
        <v>59</v>
      </c>
      <c r="F21" s="27" t="s">
        <v>296</v>
      </c>
      <c r="G21" s="28" t="s">
        <v>297</v>
      </c>
      <c r="H21" s="28" t="s">
        <v>59</v>
      </c>
      <c r="I21" s="27" t="s">
        <v>296</v>
      </c>
      <c r="J21" s="28" t="s">
        <v>297</v>
      </c>
      <c r="K21" s="28" t="s">
        <v>59</v>
      </c>
    </row>
    <row r="22" spans="2:11" x14ac:dyDescent="0.25">
      <c r="B22" s="29" t="s">
        <v>1</v>
      </c>
      <c r="C22" s="149">
        <f>SUM(C23:C45)</f>
        <v>1679564</v>
      </c>
      <c r="D22" s="149">
        <f t="shared" ref="D22:K22" si="5">SUM(D23:D45)</f>
        <v>1554272</v>
      </c>
      <c r="E22" s="149">
        <f t="shared" si="5"/>
        <v>125292</v>
      </c>
      <c r="F22" s="149">
        <f t="shared" si="5"/>
        <v>1308849</v>
      </c>
      <c r="G22" s="149">
        <f t="shared" si="5"/>
        <v>1290120</v>
      </c>
      <c r="H22" s="149">
        <f t="shared" si="5"/>
        <v>18729</v>
      </c>
      <c r="I22" s="149">
        <f t="shared" si="5"/>
        <v>1862356</v>
      </c>
      <c r="J22" s="149">
        <f t="shared" si="5"/>
        <v>1749965</v>
      </c>
      <c r="K22" s="149">
        <f t="shared" si="5"/>
        <v>112391</v>
      </c>
    </row>
    <row r="23" spans="2:11" x14ac:dyDescent="0.25">
      <c r="B23" s="62" t="s">
        <v>197</v>
      </c>
      <c r="C23" s="151">
        <v>217</v>
      </c>
      <c r="D23" s="151">
        <v>95</v>
      </c>
      <c r="E23" s="151">
        <f>C23-D23</f>
        <v>122</v>
      </c>
      <c r="F23" s="151">
        <v>369</v>
      </c>
      <c r="G23" s="151">
        <v>322</v>
      </c>
      <c r="H23" s="151">
        <f t="shared" ref="H23:H45" si="6">F23-G23</f>
        <v>47</v>
      </c>
      <c r="I23" s="151">
        <v>350</v>
      </c>
      <c r="J23" s="151">
        <v>341</v>
      </c>
      <c r="K23" s="151">
        <f t="shared" ref="K23:K45" si="7">I23-J23</f>
        <v>9</v>
      </c>
    </row>
    <row r="24" spans="2:11" x14ac:dyDescent="0.25">
      <c r="B24" s="61" t="s">
        <v>300</v>
      </c>
      <c r="C24" s="150">
        <v>11501</v>
      </c>
      <c r="D24" s="150">
        <v>14851</v>
      </c>
      <c r="E24" s="150">
        <f>C24-D24</f>
        <v>-3350</v>
      </c>
      <c r="F24" s="150">
        <v>17733</v>
      </c>
      <c r="G24" s="150">
        <v>13356</v>
      </c>
      <c r="H24" s="150">
        <f t="shared" si="6"/>
        <v>4377</v>
      </c>
      <c r="I24" s="150">
        <v>12591</v>
      </c>
      <c r="J24" s="150">
        <v>15763</v>
      </c>
      <c r="K24" s="150">
        <f t="shared" si="7"/>
        <v>-3172</v>
      </c>
    </row>
    <row r="25" spans="2:11" x14ac:dyDescent="0.25">
      <c r="B25" s="62" t="s">
        <v>301</v>
      </c>
      <c r="C25" s="151">
        <v>571858</v>
      </c>
      <c r="D25" s="151">
        <v>446619</v>
      </c>
      <c r="E25" s="151">
        <f t="shared" ref="E25:E45" si="8">C25-D25</f>
        <v>125239</v>
      </c>
      <c r="F25" s="151">
        <v>160875</v>
      </c>
      <c r="G25" s="151">
        <v>116174</v>
      </c>
      <c r="H25" s="151">
        <f t="shared" si="6"/>
        <v>44701</v>
      </c>
      <c r="I25" s="151">
        <v>463596</v>
      </c>
      <c r="J25" s="151">
        <v>371449</v>
      </c>
      <c r="K25" s="151">
        <f t="shared" si="7"/>
        <v>92147</v>
      </c>
    </row>
    <row r="26" spans="2:11" x14ac:dyDescent="0.25">
      <c r="B26" s="61" t="s">
        <v>302</v>
      </c>
      <c r="C26" s="150">
        <v>18394</v>
      </c>
      <c r="D26" s="150">
        <v>20666</v>
      </c>
      <c r="E26" s="150">
        <f t="shared" si="8"/>
        <v>-2272</v>
      </c>
      <c r="F26" s="150">
        <v>19888</v>
      </c>
      <c r="G26" s="150">
        <v>18637</v>
      </c>
      <c r="H26" s="150">
        <f t="shared" si="6"/>
        <v>1251</v>
      </c>
      <c r="I26" s="150">
        <v>23588</v>
      </c>
      <c r="J26" s="150">
        <v>26210</v>
      </c>
      <c r="K26" s="150">
        <f t="shared" si="7"/>
        <v>-2622</v>
      </c>
    </row>
    <row r="27" spans="2:11" x14ac:dyDescent="0.25">
      <c r="B27" s="62" t="s">
        <v>303</v>
      </c>
      <c r="C27" s="151">
        <v>5917</v>
      </c>
      <c r="D27" s="151">
        <v>7867</v>
      </c>
      <c r="E27" s="151">
        <f t="shared" si="8"/>
        <v>-1950</v>
      </c>
      <c r="F27" s="151">
        <v>8359</v>
      </c>
      <c r="G27" s="151">
        <v>6239</v>
      </c>
      <c r="H27" s="151">
        <f t="shared" si="6"/>
        <v>2120</v>
      </c>
      <c r="I27" s="151">
        <v>7089</v>
      </c>
      <c r="J27" s="151">
        <v>9119</v>
      </c>
      <c r="K27" s="151">
        <f t="shared" si="7"/>
        <v>-2030</v>
      </c>
    </row>
    <row r="28" spans="2:11" x14ac:dyDescent="0.25">
      <c r="B28" s="61" t="s">
        <v>304</v>
      </c>
      <c r="C28" s="150">
        <v>55617</v>
      </c>
      <c r="D28" s="150">
        <v>48658</v>
      </c>
      <c r="E28" s="150">
        <f t="shared" si="8"/>
        <v>6959</v>
      </c>
      <c r="F28" s="150">
        <v>52262</v>
      </c>
      <c r="G28" s="150">
        <v>45688</v>
      </c>
      <c r="H28" s="150">
        <f t="shared" si="6"/>
        <v>6574</v>
      </c>
      <c r="I28" s="150">
        <v>80370</v>
      </c>
      <c r="J28" s="150">
        <v>70005</v>
      </c>
      <c r="K28" s="150">
        <f t="shared" si="7"/>
        <v>10365</v>
      </c>
    </row>
    <row r="29" spans="2:11" x14ac:dyDescent="0.25">
      <c r="B29" s="62" t="s">
        <v>190</v>
      </c>
      <c r="C29" s="151">
        <v>2709</v>
      </c>
      <c r="D29" s="151">
        <v>3287</v>
      </c>
      <c r="E29" s="151">
        <f t="shared" si="8"/>
        <v>-578</v>
      </c>
      <c r="F29" s="151">
        <v>8273</v>
      </c>
      <c r="G29" s="151">
        <v>10592</v>
      </c>
      <c r="H29" s="151">
        <f t="shared" si="6"/>
        <v>-2319</v>
      </c>
      <c r="I29" s="151">
        <v>8103</v>
      </c>
      <c r="J29" s="151">
        <v>8582</v>
      </c>
      <c r="K29" s="151">
        <f t="shared" si="7"/>
        <v>-479</v>
      </c>
    </row>
    <row r="30" spans="2:11" x14ac:dyDescent="0.25">
      <c r="B30" s="61" t="s">
        <v>192</v>
      </c>
      <c r="C30" s="150">
        <v>11849</v>
      </c>
      <c r="D30" s="150">
        <v>11519</v>
      </c>
      <c r="E30" s="150">
        <f t="shared" si="8"/>
        <v>330</v>
      </c>
      <c r="F30" s="150">
        <v>14398</v>
      </c>
      <c r="G30" s="150">
        <v>15378</v>
      </c>
      <c r="H30" s="150">
        <f t="shared" si="6"/>
        <v>-980</v>
      </c>
      <c r="I30" s="150">
        <v>12870</v>
      </c>
      <c r="J30" s="150">
        <v>12457</v>
      </c>
      <c r="K30" s="150">
        <f t="shared" si="7"/>
        <v>413</v>
      </c>
    </row>
    <row r="31" spans="2:11" x14ac:dyDescent="0.25">
      <c r="B31" s="62" t="s">
        <v>305</v>
      </c>
      <c r="C31" s="151">
        <v>9339</v>
      </c>
      <c r="D31" s="151">
        <v>10865</v>
      </c>
      <c r="E31" s="151">
        <f t="shared" si="8"/>
        <v>-1526</v>
      </c>
      <c r="F31" s="151">
        <v>15619</v>
      </c>
      <c r="G31" s="151">
        <v>13448</v>
      </c>
      <c r="H31" s="151">
        <f t="shared" si="6"/>
        <v>2171</v>
      </c>
      <c r="I31" s="151">
        <v>10761</v>
      </c>
      <c r="J31" s="151">
        <v>12641</v>
      </c>
      <c r="K31" s="151">
        <f t="shared" si="7"/>
        <v>-1880</v>
      </c>
    </row>
    <row r="32" spans="2:11" x14ac:dyDescent="0.25">
      <c r="B32" s="61" t="s">
        <v>306</v>
      </c>
      <c r="C32" s="150">
        <v>35588</v>
      </c>
      <c r="D32" s="150">
        <v>50092</v>
      </c>
      <c r="E32" s="150">
        <f t="shared" si="8"/>
        <v>-14504</v>
      </c>
      <c r="F32" s="150">
        <v>59222</v>
      </c>
      <c r="G32" s="150">
        <v>44989</v>
      </c>
      <c r="H32" s="150">
        <f t="shared" si="6"/>
        <v>14233</v>
      </c>
      <c r="I32" s="150">
        <v>41146</v>
      </c>
      <c r="J32" s="150">
        <v>57136</v>
      </c>
      <c r="K32" s="150">
        <f t="shared" si="7"/>
        <v>-15990</v>
      </c>
    </row>
    <row r="33" spans="2:11" x14ac:dyDescent="0.25">
      <c r="B33" s="62" t="s">
        <v>307</v>
      </c>
      <c r="C33" s="151">
        <v>12570</v>
      </c>
      <c r="D33" s="151">
        <v>12868</v>
      </c>
      <c r="E33" s="151">
        <f t="shared" si="8"/>
        <v>-298</v>
      </c>
      <c r="F33" s="151">
        <v>15059</v>
      </c>
      <c r="G33" s="151">
        <v>14860</v>
      </c>
      <c r="H33" s="151">
        <f t="shared" si="6"/>
        <v>199</v>
      </c>
      <c r="I33" s="151">
        <v>14930</v>
      </c>
      <c r="J33" s="151">
        <v>15051</v>
      </c>
      <c r="K33" s="151">
        <f t="shared" si="7"/>
        <v>-121</v>
      </c>
    </row>
    <row r="34" spans="2:11" x14ac:dyDescent="0.25">
      <c r="B34" s="61" t="s">
        <v>308</v>
      </c>
      <c r="C34" s="150">
        <v>13938</v>
      </c>
      <c r="D34" s="150">
        <v>14676</v>
      </c>
      <c r="E34" s="150">
        <f t="shared" si="8"/>
        <v>-738</v>
      </c>
      <c r="F34" s="150">
        <v>21704</v>
      </c>
      <c r="G34" s="150">
        <v>17378</v>
      </c>
      <c r="H34" s="150">
        <f t="shared" si="6"/>
        <v>4326</v>
      </c>
      <c r="I34" s="150">
        <v>16666</v>
      </c>
      <c r="J34" s="150">
        <v>19170</v>
      </c>
      <c r="K34" s="150">
        <f t="shared" si="7"/>
        <v>-2504</v>
      </c>
    </row>
    <row r="35" spans="2:11" s="3" customFormat="1" x14ac:dyDescent="0.25">
      <c r="B35" s="62" t="s">
        <v>309</v>
      </c>
      <c r="C35" s="151">
        <v>7853</v>
      </c>
      <c r="D35" s="151">
        <v>8172</v>
      </c>
      <c r="E35" s="151">
        <f t="shared" si="8"/>
        <v>-319</v>
      </c>
      <c r="F35" s="151">
        <v>7507</v>
      </c>
      <c r="G35" s="151">
        <v>7239</v>
      </c>
      <c r="H35" s="151">
        <f t="shared" si="6"/>
        <v>268</v>
      </c>
      <c r="I35" s="151">
        <v>9384</v>
      </c>
      <c r="J35" s="151">
        <v>9155</v>
      </c>
      <c r="K35" s="151">
        <f t="shared" si="7"/>
        <v>229</v>
      </c>
    </row>
    <row r="36" spans="2:11" s="3" customFormat="1" x14ac:dyDescent="0.25">
      <c r="B36" s="61" t="s">
        <v>310</v>
      </c>
      <c r="C36" s="150">
        <v>14673</v>
      </c>
      <c r="D36" s="150">
        <v>18967</v>
      </c>
      <c r="E36" s="150">
        <f t="shared" si="8"/>
        <v>-4294</v>
      </c>
      <c r="F36" s="150">
        <v>22864</v>
      </c>
      <c r="G36" s="150">
        <v>15460</v>
      </c>
      <c r="H36" s="150">
        <f t="shared" si="6"/>
        <v>7404</v>
      </c>
      <c r="I36" s="150">
        <v>17872</v>
      </c>
      <c r="J36" s="150">
        <v>23330</v>
      </c>
      <c r="K36" s="150">
        <f t="shared" si="7"/>
        <v>-5458</v>
      </c>
    </row>
    <row r="37" spans="2:11" s="3" customFormat="1" x14ac:dyDescent="0.25">
      <c r="B37" s="62" t="s">
        <v>311</v>
      </c>
      <c r="C37" s="151">
        <v>5325</v>
      </c>
      <c r="D37" s="151">
        <v>5550</v>
      </c>
      <c r="E37" s="151">
        <f t="shared" si="8"/>
        <v>-225</v>
      </c>
      <c r="F37" s="151">
        <v>8017</v>
      </c>
      <c r="G37" s="151">
        <v>8119</v>
      </c>
      <c r="H37" s="151">
        <f t="shared" si="6"/>
        <v>-102</v>
      </c>
      <c r="I37" s="151">
        <v>6679</v>
      </c>
      <c r="J37" s="151">
        <v>6835</v>
      </c>
      <c r="K37" s="151">
        <f t="shared" si="7"/>
        <v>-156</v>
      </c>
    </row>
    <row r="38" spans="2:11" ht="27.75" customHeight="1" x14ac:dyDescent="0.25">
      <c r="B38" s="61" t="s">
        <v>312</v>
      </c>
      <c r="C38" s="150">
        <v>80290</v>
      </c>
      <c r="D38" s="150">
        <v>64789</v>
      </c>
      <c r="E38" s="150">
        <f t="shared" si="8"/>
        <v>15501</v>
      </c>
      <c r="F38" s="150">
        <v>49944</v>
      </c>
      <c r="G38" s="150">
        <v>32389</v>
      </c>
      <c r="H38" s="150">
        <f t="shared" si="6"/>
        <v>17555</v>
      </c>
      <c r="I38" s="150">
        <v>99367</v>
      </c>
      <c r="J38" s="150">
        <v>86086</v>
      </c>
      <c r="K38" s="150">
        <f t="shared" si="7"/>
        <v>13281</v>
      </c>
    </row>
    <row r="39" spans="2:11" ht="15" customHeight="1" x14ac:dyDescent="0.25">
      <c r="B39" s="62" t="s">
        <v>191</v>
      </c>
      <c r="C39" s="151">
        <v>10239</v>
      </c>
      <c r="D39" s="151">
        <v>9183</v>
      </c>
      <c r="E39" s="151">
        <f t="shared" si="8"/>
        <v>1056</v>
      </c>
      <c r="F39" s="151">
        <v>11573</v>
      </c>
      <c r="G39" s="151">
        <v>12485</v>
      </c>
      <c r="H39" s="151">
        <f t="shared" si="6"/>
        <v>-912</v>
      </c>
      <c r="I39" s="151">
        <v>13580</v>
      </c>
      <c r="J39" s="151">
        <v>12982</v>
      </c>
      <c r="K39" s="151">
        <f t="shared" si="7"/>
        <v>598</v>
      </c>
    </row>
    <row r="40" spans="2:11" x14ac:dyDescent="0.25">
      <c r="B40" s="61" t="s">
        <v>313</v>
      </c>
      <c r="C40" s="150">
        <v>16174</v>
      </c>
      <c r="D40" s="150">
        <v>21714</v>
      </c>
      <c r="E40" s="150">
        <f t="shared" si="8"/>
        <v>-5540</v>
      </c>
      <c r="F40" s="150">
        <v>26758</v>
      </c>
      <c r="G40" s="150">
        <v>18554</v>
      </c>
      <c r="H40" s="150">
        <f t="shared" si="6"/>
        <v>8204</v>
      </c>
      <c r="I40" s="150">
        <v>18327</v>
      </c>
      <c r="J40" s="150">
        <v>25408</v>
      </c>
      <c r="K40" s="150">
        <f t="shared" si="7"/>
        <v>-7081</v>
      </c>
    </row>
    <row r="41" spans="2:11" x14ac:dyDescent="0.25">
      <c r="B41" s="62" t="s">
        <v>314</v>
      </c>
      <c r="C41" s="151">
        <v>10094</v>
      </c>
      <c r="D41" s="151">
        <v>11835</v>
      </c>
      <c r="E41" s="151">
        <f t="shared" si="8"/>
        <v>-1741</v>
      </c>
      <c r="F41" s="151">
        <v>12924</v>
      </c>
      <c r="G41" s="151">
        <v>10256</v>
      </c>
      <c r="H41" s="151">
        <f t="shared" si="6"/>
        <v>2668</v>
      </c>
      <c r="I41" s="151">
        <v>11083</v>
      </c>
      <c r="J41" s="151">
        <v>12826</v>
      </c>
      <c r="K41" s="151">
        <f t="shared" si="7"/>
        <v>-1743</v>
      </c>
    </row>
    <row r="42" spans="2:11" x14ac:dyDescent="0.25">
      <c r="B42" s="61" t="s">
        <v>198</v>
      </c>
      <c r="C42" s="150">
        <v>1579</v>
      </c>
      <c r="D42" s="150">
        <v>1750</v>
      </c>
      <c r="E42" s="150">
        <f t="shared" si="8"/>
        <v>-171</v>
      </c>
      <c r="F42" s="150">
        <v>2176</v>
      </c>
      <c r="G42" s="150">
        <v>1930</v>
      </c>
      <c r="H42" s="150">
        <f t="shared" si="6"/>
        <v>246</v>
      </c>
      <c r="I42" s="150">
        <v>2146</v>
      </c>
      <c r="J42" s="150">
        <v>2197</v>
      </c>
      <c r="K42" s="150">
        <f t="shared" si="7"/>
        <v>-51</v>
      </c>
    </row>
    <row r="43" spans="2:11" x14ac:dyDescent="0.25">
      <c r="B43" s="62" t="s">
        <v>315</v>
      </c>
      <c r="C43" s="151">
        <v>58209</v>
      </c>
      <c r="D43" s="151">
        <v>54730</v>
      </c>
      <c r="E43" s="151">
        <f t="shared" si="8"/>
        <v>3479</v>
      </c>
      <c r="F43" s="151">
        <v>26022</v>
      </c>
      <c r="G43" s="151">
        <v>19143</v>
      </c>
      <c r="H43" s="151">
        <f t="shared" si="6"/>
        <v>6879</v>
      </c>
      <c r="I43" s="151">
        <v>65475</v>
      </c>
      <c r="J43" s="151">
        <v>62356</v>
      </c>
      <c r="K43" s="151">
        <f t="shared" si="7"/>
        <v>3119</v>
      </c>
    </row>
    <row r="44" spans="2:11" x14ac:dyDescent="0.25">
      <c r="B44" s="61" t="s">
        <v>187</v>
      </c>
      <c r="C44" s="150">
        <v>16953</v>
      </c>
      <c r="D44" s="150">
        <v>5423</v>
      </c>
      <c r="E44" s="150">
        <f t="shared" si="8"/>
        <v>11530</v>
      </c>
      <c r="F44" s="150">
        <v>13296</v>
      </c>
      <c r="G44" s="150">
        <v>6378</v>
      </c>
      <c r="H44" s="150">
        <f t="shared" si="6"/>
        <v>6918</v>
      </c>
      <c r="I44" s="150">
        <v>15659</v>
      </c>
      <c r="J44" s="150">
        <v>6286</v>
      </c>
      <c r="K44" s="150">
        <f t="shared" si="7"/>
        <v>9373</v>
      </c>
    </row>
    <row r="45" spans="2:11" x14ac:dyDescent="0.25">
      <c r="B45" s="62" t="s">
        <v>46</v>
      </c>
      <c r="C45" s="151">
        <v>708678</v>
      </c>
      <c r="D45" s="151">
        <v>710096</v>
      </c>
      <c r="E45" s="151">
        <f t="shared" si="8"/>
        <v>-1418</v>
      </c>
      <c r="F45" s="151">
        <v>734007</v>
      </c>
      <c r="G45" s="151">
        <v>841106</v>
      </c>
      <c r="H45" s="151">
        <f t="shared" si="6"/>
        <v>-107099</v>
      </c>
      <c r="I45" s="151">
        <v>910724</v>
      </c>
      <c r="J45" s="151">
        <v>884580</v>
      </c>
      <c r="K45" s="151">
        <f t="shared" si="7"/>
        <v>26144</v>
      </c>
    </row>
    <row r="46" spans="2:11" x14ac:dyDescent="0.25">
      <c r="B46" s="187" t="s">
        <v>298</v>
      </c>
      <c r="C46" s="187"/>
      <c r="D46" s="187"/>
      <c r="E46" s="187"/>
      <c r="F46" s="187"/>
      <c r="G46" s="187"/>
      <c r="H46" s="187"/>
      <c r="I46" s="187"/>
      <c r="J46" s="187"/>
      <c r="K46" s="187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53" ht="30" customHeight="1" x14ac:dyDescent="0.25">
      <c r="B50" s="185" t="s">
        <v>316</v>
      </c>
      <c r="C50" s="185"/>
      <c r="D50" s="185"/>
      <c r="E50" s="185"/>
      <c r="F50" s="185"/>
      <c r="G50" s="185"/>
      <c r="H50" s="185"/>
      <c r="I50" s="185"/>
      <c r="J50" s="185"/>
      <c r="K50" s="185"/>
    </row>
    <row r="51" spans="1:53" x14ac:dyDescent="0.25">
      <c r="B51" s="188" t="s">
        <v>70</v>
      </c>
      <c r="C51" s="183">
        <v>44927</v>
      </c>
      <c r="D51" s="181"/>
      <c r="E51" s="182"/>
      <c r="F51" s="183">
        <v>45261</v>
      </c>
      <c r="G51" s="181"/>
      <c r="H51" s="182"/>
      <c r="I51" s="183">
        <v>45292</v>
      </c>
      <c r="J51" s="181"/>
      <c r="K51" s="182"/>
    </row>
    <row r="52" spans="1:53" x14ac:dyDescent="0.25">
      <c r="B52" s="189"/>
      <c r="C52" s="27" t="s">
        <v>296</v>
      </c>
      <c r="D52" s="28" t="s">
        <v>297</v>
      </c>
      <c r="E52" s="28" t="s">
        <v>59</v>
      </c>
      <c r="F52" s="27" t="s">
        <v>296</v>
      </c>
      <c r="G52" s="28" t="s">
        <v>297</v>
      </c>
      <c r="H52" s="28" t="s">
        <v>59</v>
      </c>
      <c r="I52" s="27" t="s">
        <v>296</v>
      </c>
      <c r="J52" s="28" t="s">
        <v>297</v>
      </c>
      <c r="K52" s="28" t="s">
        <v>59</v>
      </c>
    </row>
    <row r="53" spans="1:53" x14ac:dyDescent="0.25">
      <c r="B53" s="29" t="s">
        <v>47</v>
      </c>
      <c r="C53" s="149">
        <f t="shared" ref="C53:K53" si="9">C54+C62+C72+C77+C81</f>
        <v>1679564</v>
      </c>
      <c r="D53" s="149">
        <f t="shared" si="9"/>
        <v>1554272</v>
      </c>
      <c r="E53" s="149">
        <f t="shared" si="9"/>
        <v>125292</v>
      </c>
      <c r="F53" s="149">
        <f t="shared" si="9"/>
        <v>1308849</v>
      </c>
      <c r="G53" s="149">
        <f t="shared" si="9"/>
        <v>1290120</v>
      </c>
      <c r="H53" s="149">
        <f t="shared" si="9"/>
        <v>18729</v>
      </c>
      <c r="I53" s="149">
        <f t="shared" si="9"/>
        <v>1862356</v>
      </c>
      <c r="J53" s="149">
        <f t="shared" si="9"/>
        <v>1749965</v>
      </c>
      <c r="K53" s="149">
        <f t="shared" si="9"/>
        <v>112391</v>
      </c>
    </row>
    <row r="54" spans="1:53" x14ac:dyDescent="0.25">
      <c r="B54" s="32" t="s">
        <v>9</v>
      </c>
      <c r="C54" s="153">
        <f t="shared" ref="C54:D54" si="10">SUM(C55:C61)</f>
        <v>36151</v>
      </c>
      <c r="D54" s="153">
        <f t="shared" si="10"/>
        <v>24556</v>
      </c>
      <c r="E54" s="153">
        <f t="shared" ref="E54:K54" si="11">SUM(E55:E61)</f>
        <v>11595</v>
      </c>
      <c r="F54" s="153">
        <f t="shared" si="11"/>
        <v>40478</v>
      </c>
      <c r="G54" s="153">
        <f t="shared" si="11"/>
        <v>35201</v>
      </c>
      <c r="H54" s="153">
        <f t="shared" si="11"/>
        <v>5277</v>
      </c>
      <c r="I54" s="153">
        <f t="shared" si="11"/>
        <v>47574</v>
      </c>
      <c r="J54" s="153">
        <f t="shared" si="11"/>
        <v>38816</v>
      </c>
      <c r="K54" s="153">
        <f t="shared" si="11"/>
        <v>8758</v>
      </c>
    </row>
    <row r="55" spans="1:53" x14ac:dyDescent="0.25">
      <c r="B55" s="31" t="s">
        <v>10</v>
      </c>
      <c r="C55" s="151">
        <v>661</v>
      </c>
      <c r="D55" s="151">
        <v>715</v>
      </c>
      <c r="E55" s="151">
        <f t="shared" ref="E55:E61" si="12">C55-D55</f>
        <v>-54</v>
      </c>
      <c r="F55" s="151">
        <v>781</v>
      </c>
      <c r="G55" s="151">
        <v>743</v>
      </c>
      <c r="H55" s="151">
        <f t="shared" ref="H55:H61" si="13">F55-G55</f>
        <v>38</v>
      </c>
      <c r="I55" s="151">
        <v>835</v>
      </c>
      <c r="J55" s="151">
        <v>756</v>
      </c>
      <c r="K55" s="151">
        <f t="shared" ref="K55:K61" si="14">I55-J55</f>
        <v>79</v>
      </c>
    </row>
    <row r="56" spans="1:53" x14ac:dyDescent="0.25">
      <c r="B56" s="30" t="s">
        <v>11</v>
      </c>
      <c r="C56" s="150">
        <v>3101</v>
      </c>
      <c r="D56" s="150">
        <v>2342</v>
      </c>
      <c r="E56" s="150">
        <f t="shared" si="12"/>
        <v>759</v>
      </c>
      <c r="F56" s="150">
        <v>4232</v>
      </c>
      <c r="G56" s="150">
        <v>6632</v>
      </c>
      <c r="H56" s="150">
        <f t="shared" si="13"/>
        <v>-2400</v>
      </c>
      <c r="I56" s="150">
        <v>7533</v>
      </c>
      <c r="J56" s="150">
        <v>6221</v>
      </c>
      <c r="K56" s="150">
        <f t="shared" si="14"/>
        <v>1312</v>
      </c>
    </row>
    <row r="57" spans="1:53" x14ac:dyDescent="0.25">
      <c r="B57" s="31" t="s">
        <v>12</v>
      </c>
      <c r="C57" s="151">
        <v>7649</v>
      </c>
      <c r="D57" s="151">
        <v>7414</v>
      </c>
      <c r="E57" s="151">
        <f t="shared" si="12"/>
        <v>235</v>
      </c>
      <c r="F57" s="151">
        <v>7876</v>
      </c>
      <c r="G57" s="151">
        <v>10146</v>
      </c>
      <c r="H57" s="151">
        <f t="shared" si="13"/>
        <v>-2270</v>
      </c>
      <c r="I57" s="151">
        <v>11409</v>
      </c>
      <c r="J57" s="151">
        <v>11794</v>
      </c>
      <c r="K57" s="151">
        <f t="shared" si="14"/>
        <v>-385</v>
      </c>
    </row>
    <row r="58" spans="1:53" x14ac:dyDescent="0.25">
      <c r="B58" s="30" t="s">
        <v>13</v>
      </c>
      <c r="C58" s="150">
        <v>14562</v>
      </c>
      <c r="D58" s="150">
        <v>3231</v>
      </c>
      <c r="E58" s="150">
        <f t="shared" si="12"/>
        <v>11331</v>
      </c>
      <c r="F58" s="150">
        <v>11275</v>
      </c>
      <c r="G58" s="150">
        <v>3087</v>
      </c>
      <c r="H58" s="150">
        <f t="shared" si="13"/>
        <v>8188</v>
      </c>
      <c r="I58" s="150">
        <v>13238</v>
      </c>
      <c r="J58" s="150">
        <v>3616</v>
      </c>
      <c r="K58" s="150">
        <f t="shared" si="14"/>
        <v>9622</v>
      </c>
    </row>
    <row r="59" spans="1:53" s="36" customFormat="1" x14ac:dyDescent="0.25">
      <c r="A59" s="6"/>
      <c r="B59" s="31" t="s">
        <v>14</v>
      </c>
      <c r="C59" s="151">
        <v>6643</v>
      </c>
      <c r="D59" s="151">
        <v>8878</v>
      </c>
      <c r="E59" s="151">
        <f t="shared" si="12"/>
        <v>-2235</v>
      </c>
      <c r="F59" s="151">
        <v>8685</v>
      </c>
      <c r="G59" s="151">
        <v>11206</v>
      </c>
      <c r="H59" s="151">
        <f t="shared" si="13"/>
        <v>-2521</v>
      </c>
      <c r="I59" s="151">
        <v>8752</v>
      </c>
      <c r="J59" s="151">
        <v>13392</v>
      </c>
      <c r="K59" s="151">
        <f t="shared" si="14"/>
        <v>-4640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25">
      <c r="B60" s="30" t="s">
        <v>15</v>
      </c>
      <c r="C60" s="150">
        <v>3535</v>
      </c>
      <c r="D60" s="150">
        <v>1976</v>
      </c>
      <c r="E60" s="150">
        <f t="shared" si="12"/>
        <v>1559</v>
      </c>
      <c r="F60" s="150">
        <v>7629</v>
      </c>
      <c r="G60" s="150">
        <v>3387</v>
      </c>
      <c r="H60" s="150">
        <f t="shared" si="13"/>
        <v>4242</v>
      </c>
      <c r="I60" s="150">
        <v>5807</v>
      </c>
      <c r="J60" s="150">
        <v>3037</v>
      </c>
      <c r="K60" s="150">
        <f t="shared" si="14"/>
        <v>2770</v>
      </c>
    </row>
    <row r="61" spans="1:53" x14ac:dyDescent="0.25">
      <c r="B61" s="31" t="s">
        <v>16</v>
      </c>
      <c r="C61" s="151">
        <v>0</v>
      </c>
      <c r="D61" s="151">
        <v>0</v>
      </c>
      <c r="E61" s="151">
        <f t="shared" si="12"/>
        <v>0</v>
      </c>
      <c r="F61" s="151">
        <v>0</v>
      </c>
      <c r="G61" s="151">
        <v>0</v>
      </c>
      <c r="H61" s="151">
        <f t="shared" si="13"/>
        <v>0</v>
      </c>
      <c r="I61" s="151">
        <v>0</v>
      </c>
      <c r="J61" s="151">
        <v>0</v>
      </c>
      <c r="K61" s="151">
        <f t="shared" si="14"/>
        <v>0</v>
      </c>
    </row>
    <row r="62" spans="1:53" x14ac:dyDescent="0.25">
      <c r="B62" s="32" t="s">
        <v>17</v>
      </c>
      <c r="C62" s="153">
        <f t="shared" ref="C62:K62" si="15">SUM(C63:C71)</f>
        <v>52703</v>
      </c>
      <c r="D62" s="153">
        <f t="shared" si="15"/>
        <v>49517</v>
      </c>
      <c r="E62" s="153">
        <f t="shared" si="15"/>
        <v>3186</v>
      </c>
      <c r="F62" s="153">
        <f t="shared" si="15"/>
        <v>83503</v>
      </c>
      <c r="G62" s="153">
        <f t="shared" si="15"/>
        <v>58576</v>
      </c>
      <c r="H62" s="153">
        <f t="shared" si="15"/>
        <v>24927</v>
      </c>
      <c r="I62" s="153">
        <f t="shared" si="15"/>
        <v>72563</v>
      </c>
      <c r="J62" s="153">
        <f t="shared" si="15"/>
        <v>74791</v>
      </c>
      <c r="K62" s="153">
        <f t="shared" si="15"/>
        <v>-2228</v>
      </c>
    </row>
    <row r="63" spans="1:53" x14ac:dyDescent="0.25">
      <c r="B63" s="31" t="s">
        <v>18</v>
      </c>
      <c r="C63" s="151">
        <v>513</v>
      </c>
      <c r="D63" s="151">
        <v>588</v>
      </c>
      <c r="E63" s="151">
        <f t="shared" ref="E63:E71" si="16">C63-D63</f>
        <v>-75</v>
      </c>
      <c r="F63" s="151">
        <v>529</v>
      </c>
      <c r="G63" s="151">
        <v>321</v>
      </c>
      <c r="H63" s="151">
        <f t="shared" ref="H63:H71" si="17">F63-G63</f>
        <v>208</v>
      </c>
      <c r="I63" s="151">
        <v>572</v>
      </c>
      <c r="J63" s="151">
        <v>306</v>
      </c>
      <c r="K63" s="151">
        <f t="shared" ref="K63:K71" si="18">I63-J63</f>
        <v>266</v>
      </c>
    </row>
    <row r="64" spans="1:53" s="36" customFormat="1" x14ac:dyDescent="0.25">
      <c r="A64" s="6"/>
      <c r="B64" s="30" t="s">
        <v>19</v>
      </c>
      <c r="C64" s="150">
        <v>0</v>
      </c>
      <c r="D64" s="150">
        <v>0</v>
      </c>
      <c r="E64" s="150">
        <f t="shared" si="16"/>
        <v>0</v>
      </c>
      <c r="F64" s="150">
        <v>0</v>
      </c>
      <c r="G64" s="150">
        <v>0</v>
      </c>
      <c r="H64" s="150">
        <f t="shared" si="17"/>
        <v>0</v>
      </c>
      <c r="I64" s="150">
        <v>5</v>
      </c>
      <c r="J64" s="150">
        <v>0</v>
      </c>
      <c r="K64" s="150">
        <f t="shared" si="18"/>
        <v>5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25">
      <c r="B65" s="31" t="s">
        <v>20</v>
      </c>
      <c r="C65" s="151">
        <v>13631</v>
      </c>
      <c r="D65" s="151">
        <v>14543</v>
      </c>
      <c r="E65" s="151">
        <f t="shared" si="16"/>
        <v>-912</v>
      </c>
      <c r="F65" s="151">
        <v>23127</v>
      </c>
      <c r="G65" s="151">
        <v>17314</v>
      </c>
      <c r="H65" s="151">
        <f t="shared" si="17"/>
        <v>5813</v>
      </c>
      <c r="I65" s="151">
        <v>18554</v>
      </c>
      <c r="J65" s="151">
        <v>20863</v>
      </c>
      <c r="K65" s="151">
        <f t="shared" si="18"/>
        <v>-2309</v>
      </c>
    </row>
    <row r="66" spans="1:53" x14ac:dyDescent="0.25">
      <c r="B66" s="30" t="s">
        <v>21</v>
      </c>
      <c r="C66" s="150">
        <v>3498</v>
      </c>
      <c r="D66" s="150">
        <v>3922</v>
      </c>
      <c r="E66" s="150">
        <f t="shared" si="16"/>
        <v>-424</v>
      </c>
      <c r="F66" s="150">
        <v>5135</v>
      </c>
      <c r="G66" s="150">
        <v>4477</v>
      </c>
      <c r="H66" s="150">
        <f t="shared" si="17"/>
        <v>658</v>
      </c>
      <c r="I66" s="150">
        <v>5373</v>
      </c>
      <c r="J66" s="150">
        <v>5663</v>
      </c>
      <c r="K66" s="150">
        <f t="shared" si="18"/>
        <v>-290</v>
      </c>
    </row>
    <row r="67" spans="1:53" x14ac:dyDescent="0.25">
      <c r="B67" s="31" t="s">
        <v>22</v>
      </c>
      <c r="C67" s="151">
        <v>138</v>
      </c>
      <c r="D67" s="151">
        <v>82</v>
      </c>
      <c r="E67" s="151">
        <f t="shared" si="16"/>
        <v>56</v>
      </c>
      <c r="F67" s="151">
        <v>116</v>
      </c>
      <c r="G67" s="151">
        <v>191</v>
      </c>
      <c r="H67" s="151">
        <f t="shared" si="17"/>
        <v>-75</v>
      </c>
      <c r="I67" s="151">
        <v>172</v>
      </c>
      <c r="J67" s="151">
        <v>203</v>
      </c>
      <c r="K67" s="151">
        <f t="shared" si="18"/>
        <v>-31</v>
      </c>
    </row>
    <row r="68" spans="1:53" s="36" customFormat="1" x14ac:dyDescent="0.25">
      <c r="A68" s="6"/>
      <c r="B68" s="30" t="s">
        <v>23</v>
      </c>
      <c r="C68" s="150">
        <v>13916</v>
      </c>
      <c r="D68" s="150">
        <v>11599</v>
      </c>
      <c r="E68" s="150">
        <f t="shared" si="16"/>
        <v>2317</v>
      </c>
      <c r="F68" s="150">
        <v>28134</v>
      </c>
      <c r="G68" s="150">
        <v>16708</v>
      </c>
      <c r="H68" s="150">
        <f t="shared" si="17"/>
        <v>11426</v>
      </c>
      <c r="I68" s="150">
        <v>18710</v>
      </c>
      <c r="J68" s="150">
        <v>19706</v>
      </c>
      <c r="K68" s="150">
        <f t="shared" si="18"/>
        <v>-996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25">
      <c r="B69" s="31" t="s">
        <v>24</v>
      </c>
      <c r="C69" s="151">
        <v>1521</v>
      </c>
      <c r="D69" s="151">
        <v>1857</v>
      </c>
      <c r="E69" s="151">
        <f t="shared" si="16"/>
        <v>-336</v>
      </c>
      <c r="F69" s="151">
        <v>2484</v>
      </c>
      <c r="G69" s="151">
        <v>1722</v>
      </c>
      <c r="H69" s="151">
        <f t="shared" si="17"/>
        <v>762</v>
      </c>
      <c r="I69" s="151">
        <v>2858</v>
      </c>
      <c r="J69" s="151">
        <v>2804</v>
      </c>
      <c r="K69" s="151">
        <f t="shared" si="18"/>
        <v>54</v>
      </c>
    </row>
    <row r="70" spans="1:53" x14ac:dyDescent="0.25">
      <c r="B70" s="30" t="s">
        <v>25</v>
      </c>
      <c r="C70" s="150">
        <v>24</v>
      </c>
      <c r="D70" s="150">
        <v>21</v>
      </c>
      <c r="E70" s="150">
        <f t="shared" si="16"/>
        <v>3</v>
      </c>
      <c r="F70" s="150">
        <v>61</v>
      </c>
      <c r="G70" s="150">
        <v>20</v>
      </c>
      <c r="H70" s="150">
        <f t="shared" si="17"/>
        <v>41</v>
      </c>
      <c r="I70" s="150">
        <v>0</v>
      </c>
      <c r="J70" s="150">
        <v>0</v>
      </c>
      <c r="K70" s="150">
        <f t="shared" si="18"/>
        <v>0</v>
      </c>
    </row>
    <row r="71" spans="1:53" x14ac:dyDescent="0.25">
      <c r="B71" s="31" t="s">
        <v>26</v>
      </c>
      <c r="C71" s="151">
        <v>19462</v>
      </c>
      <c r="D71" s="151">
        <v>16905</v>
      </c>
      <c r="E71" s="151">
        <f t="shared" si="16"/>
        <v>2557</v>
      </c>
      <c r="F71" s="151">
        <v>23917</v>
      </c>
      <c r="G71" s="151">
        <v>17823</v>
      </c>
      <c r="H71" s="151">
        <f t="shared" si="17"/>
        <v>6094</v>
      </c>
      <c r="I71" s="151">
        <v>26319</v>
      </c>
      <c r="J71" s="151">
        <v>25246</v>
      </c>
      <c r="K71" s="151">
        <f t="shared" si="18"/>
        <v>1073</v>
      </c>
    </row>
    <row r="72" spans="1:53" x14ac:dyDescent="0.25">
      <c r="B72" s="32" t="s">
        <v>27</v>
      </c>
      <c r="C72" s="153">
        <f t="shared" ref="C72:K72" si="19">SUM(C73:C76)</f>
        <v>909684</v>
      </c>
      <c r="D72" s="153">
        <f t="shared" si="19"/>
        <v>890830</v>
      </c>
      <c r="E72" s="153">
        <f t="shared" si="19"/>
        <v>18854</v>
      </c>
      <c r="F72" s="153">
        <f t="shared" si="19"/>
        <v>891290</v>
      </c>
      <c r="G72" s="153">
        <f t="shared" si="19"/>
        <v>933116</v>
      </c>
      <c r="H72" s="153">
        <f t="shared" si="19"/>
        <v>-41826</v>
      </c>
      <c r="I72" s="153">
        <f t="shared" si="19"/>
        <v>1062720</v>
      </c>
      <c r="J72" s="153">
        <f t="shared" si="19"/>
        <v>1041467</v>
      </c>
      <c r="K72" s="153">
        <f t="shared" si="19"/>
        <v>21253</v>
      </c>
    </row>
    <row r="73" spans="1:53" s="3" customFormat="1" x14ac:dyDescent="0.25">
      <c r="B73" s="30" t="s">
        <v>28</v>
      </c>
      <c r="C73" s="150">
        <v>11244</v>
      </c>
      <c r="D73" s="150">
        <v>12674</v>
      </c>
      <c r="E73" s="150">
        <f t="shared" ref="E73:E76" si="20">C73-D73</f>
        <v>-1430</v>
      </c>
      <c r="F73" s="150">
        <v>20675</v>
      </c>
      <c r="G73" s="150">
        <v>21959</v>
      </c>
      <c r="H73" s="150">
        <f t="shared" ref="H73:H76" si="21">F73-G73</f>
        <v>-1284</v>
      </c>
      <c r="I73" s="150">
        <v>24684</v>
      </c>
      <c r="J73" s="150">
        <v>25843</v>
      </c>
      <c r="K73" s="150">
        <f t="shared" ref="K73:K76" si="22">I73-J73</f>
        <v>-1159</v>
      </c>
    </row>
    <row r="74" spans="1:53" s="3" customFormat="1" x14ac:dyDescent="0.25">
      <c r="B74" s="31" t="s">
        <v>29</v>
      </c>
      <c r="C74" s="151">
        <v>330</v>
      </c>
      <c r="D74" s="151">
        <v>185</v>
      </c>
      <c r="E74" s="151">
        <f t="shared" si="20"/>
        <v>145</v>
      </c>
      <c r="F74" s="151">
        <v>2006</v>
      </c>
      <c r="G74" s="151">
        <v>1751</v>
      </c>
      <c r="H74" s="151">
        <f t="shared" si="21"/>
        <v>255</v>
      </c>
      <c r="I74" s="151">
        <v>1485</v>
      </c>
      <c r="J74" s="151">
        <v>1609</v>
      </c>
      <c r="K74" s="151">
        <f t="shared" si="22"/>
        <v>-124</v>
      </c>
    </row>
    <row r="75" spans="1:53" s="3" customFormat="1" x14ac:dyDescent="0.25">
      <c r="B75" s="30" t="s">
        <v>30</v>
      </c>
      <c r="C75" s="150">
        <v>215579</v>
      </c>
      <c r="D75" s="150">
        <v>209365</v>
      </c>
      <c r="E75" s="150">
        <f t="shared" si="20"/>
        <v>6214</v>
      </c>
      <c r="F75" s="150">
        <v>207973</v>
      </c>
      <c r="G75" s="150">
        <v>222330</v>
      </c>
      <c r="H75" s="150">
        <f t="shared" si="21"/>
        <v>-14357</v>
      </c>
      <c r="I75" s="150">
        <v>275413</v>
      </c>
      <c r="J75" s="150">
        <v>274071</v>
      </c>
      <c r="K75" s="150">
        <f t="shared" si="22"/>
        <v>1342</v>
      </c>
    </row>
    <row r="76" spans="1:53" s="3" customFormat="1" x14ac:dyDescent="0.25">
      <c r="B76" s="31" t="s">
        <v>31</v>
      </c>
      <c r="C76" s="151">
        <v>682531</v>
      </c>
      <c r="D76" s="151">
        <v>668606</v>
      </c>
      <c r="E76" s="151">
        <f t="shared" si="20"/>
        <v>13925</v>
      </c>
      <c r="F76" s="151">
        <v>660636</v>
      </c>
      <c r="G76" s="151">
        <v>687076</v>
      </c>
      <c r="H76" s="151">
        <f t="shared" si="21"/>
        <v>-26440</v>
      </c>
      <c r="I76" s="151">
        <v>761138</v>
      </c>
      <c r="J76" s="151">
        <v>739944</v>
      </c>
      <c r="K76" s="151">
        <f t="shared" si="22"/>
        <v>21194</v>
      </c>
    </row>
    <row r="77" spans="1:53" s="3" customFormat="1" x14ac:dyDescent="0.25">
      <c r="B77" s="32" t="s">
        <v>32</v>
      </c>
      <c r="C77" s="153">
        <f t="shared" ref="C77:K77" si="23">SUM(C78:C80)</f>
        <v>639604</v>
      </c>
      <c r="D77" s="153">
        <f t="shared" si="23"/>
        <v>547858</v>
      </c>
      <c r="E77" s="153">
        <f t="shared" si="23"/>
        <v>91746</v>
      </c>
      <c r="F77" s="153">
        <f t="shared" si="23"/>
        <v>248536</v>
      </c>
      <c r="G77" s="153">
        <f t="shared" si="23"/>
        <v>215802</v>
      </c>
      <c r="H77" s="153">
        <f t="shared" si="23"/>
        <v>32734</v>
      </c>
      <c r="I77" s="153">
        <f t="shared" si="23"/>
        <v>623082</v>
      </c>
      <c r="J77" s="153">
        <f t="shared" si="23"/>
        <v>536867</v>
      </c>
      <c r="K77" s="153">
        <f t="shared" si="23"/>
        <v>86215</v>
      </c>
    </row>
    <row r="78" spans="1:53" s="3" customFormat="1" x14ac:dyDescent="0.25">
      <c r="B78" s="31" t="s">
        <v>33</v>
      </c>
      <c r="C78" s="151">
        <v>133417</v>
      </c>
      <c r="D78" s="151">
        <v>105860</v>
      </c>
      <c r="E78" s="151">
        <f t="shared" ref="E78:E80" si="24">C78-D78</f>
        <v>27557</v>
      </c>
      <c r="F78" s="151">
        <v>112894</v>
      </c>
      <c r="G78" s="151">
        <v>79340</v>
      </c>
      <c r="H78" s="151">
        <f t="shared" ref="H78:H80" si="25">F78-G78</f>
        <v>33554</v>
      </c>
      <c r="I78" s="151">
        <v>187669</v>
      </c>
      <c r="J78" s="151">
        <v>147844</v>
      </c>
      <c r="K78" s="151">
        <f t="shared" ref="K78:K80" si="26">I78-J78</f>
        <v>39825</v>
      </c>
    </row>
    <row r="79" spans="1:53" s="3" customFormat="1" x14ac:dyDescent="0.25">
      <c r="B79" s="30" t="s">
        <v>34</v>
      </c>
      <c r="C79" s="150">
        <v>100169</v>
      </c>
      <c r="D79" s="150">
        <v>132576</v>
      </c>
      <c r="E79" s="150">
        <f t="shared" si="24"/>
        <v>-32407</v>
      </c>
      <c r="F79" s="150">
        <v>47715</v>
      </c>
      <c r="G79" s="150">
        <v>60154</v>
      </c>
      <c r="H79" s="150">
        <f t="shared" si="25"/>
        <v>-12439</v>
      </c>
      <c r="I79" s="150">
        <v>133654</v>
      </c>
      <c r="J79" s="150">
        <v>146568</v>
      </c>
      <c r="K79" s="150">
        <f t="shared" si="26"/>
        <v>-12914</v>
      </c>
    </row>
    <row r="80" spans="1:53" s="3" customFormat="1" x14ac:dyDescent="0.25">
      <c r="B80" s="31" t="s">
        <v>35</v>
      </c>
      <c r="C80" s="151">
        <v>406018</v>
      </c>
      <c r="D80" s="151">
        <v>309422</v>
      </c>
      <c r="E80" s="151">
        <f t="shared" si="24"/>
        <v>96596</v>
      </c>
      <c r="F80" s="151">
        <v>87927</v>
      </c>
      <c r="G80" s="151">
        <v>76308</v>
      </c>
      <c r="H80" s="151">
        <f t="shared" si="25"/>
        <v>11619</v>
      </c>
      <c r="I80" s="151">
        <v>301759</v>
      </c>
      <c r="J80" s="151">
        <v>242455</v>
      </c>
      <c r="K80" s="151">
        <f t="shared" si="26"/>
        <v>59304</v>
      </c>
    </row>
    <row r="81" spans="2:11" s="3" customFormat="1" x14ac:dyDescent="0.25">
      <c r="B81" s="32" t="s">
        <v>36</v>
      </c>
      <c r="C81" s="153">
        <f t="shared" ref="C81:K81" si="27">SUM(C82:C85)</f>
        <v>41422</v>
      </c>
      <c r="D81" s="153">
        <f t="shared" si="27"/>
        <v>41511</v>
      </c>
      <c r="E81" s="153">
        <f t="shared" si="27"/>
        <v>-89</v>
      </c>
      <c r="F81" s="153">
        <f t="shared" si="27"/>
        <v>45042</v>
      </c>
      <c r="G81" s="153">
        <f t="shared" si="27"/>
        <v>47425</v>
      </c>
      <c r="H81" s="153">
        <f t="shared" si="27"/>
        <v>-2383</v>
      </c>
      <c r="I81" s="153">
        <f t="shared" si="27"/>
        <v>56417</v>
      </c>
      <c r="J81" s="153">
        <f t="shared" si="27"/>
        <v>58024</v>
      </c>
      <c r="K81" s="153">
        <f t="shared" si="27"/>
        <v>-1607</v>
      </c>
    </row>
    <row r="82" spans="2:11" s="3" customFormat="1" x14ac:dyDescent="0.25">
      <c r="B82" s="31" t="s">
        <v>37</v>
      </c>
      <c r="C82" s="151">
        <v>15100</v>
      </c>
      <c r="D82" s="151">
        <v>14364</v>
      </c>
      <c r="E82" s="151">
        <f t="shared" ref="E82:E85" si="28">C82-D82</f>
        <v>736</v>
      </c>
      <c r="F82" s="151">
        <v>13359</v>
      </c>
      <c r="G82" s="151">
        <v>12727</v>
      </c>
      <c r="H82" s="151">
        <f t="shared" ref="H82:H85" si="29">F82-G82</f>
        <v>632</v>
      </c>
      <c r="I82" s="151">
        <v>18328</v>
      </c>
      <c r="J82" s="151">
        <v>17807</v>
      </c>
      <c r="K82" s="151">
        <f t="shared" ref="K82:K85" si="30">I82-J82</f>
        <v>521</v>
      </c>
    </row>
    <row r="83" spans="2:11" s="3" customFormat="1" x14ac:dyDescent="0.25">
      <c r="B83" s="30" t="s">
        <v>38</v>
      </c>
      <c r="C83" s="150">
        <v>391</v>
      </c>
      <c r="D83" s="150">
        <v>440</v>
      </c>
      <c r="E83" s="150">
        <f t="shared" si="28"/>
        <v>-49</v>
      </c>
      <c r="F83" s="150">
        <v>441</v>
      </c>
      <c r="G83" s="150">
        <v>529</v>
      </c>
      <c r="H83" s="150">
        <f t="shared" si="29"/>
        <v>-88</v>
      </c>
      <c r="I83" s="150">
        <v>510</v>
      </c>
      <c r="J83" s="150">
        <v>551</v>
      </c>
      <c r="K83" s="150">
        <f t="shared" si="30"/>
        <v>-41</v>
      </c>
    </row>
    <row r="84" spans="2:11" s="3" customFormat="1" x14ac:dyDescent="0.25">
      <c r="B84" s="31" t="s">
        <v>39</v>
      </c>
      <c r="C84" s="151">
        <v>49</v>
      </c>
      <c r="D84" s="151">
        <v>32</v>
      </c>
      <c r="E84" s="151">
        <f t="shared" si="28"/>
        <v>17</v>
      </c>
      <c r="F84" s="151">
        <v>20</v>
      </c>
      <c r="G84" s="151">
        <v>17</v>
      </c>
      <c r="H84" s="151">
        <f t="shared" si="29"/>
        <v>3</v>
      </c>
      <c r="I84" s="151">
        <v>54</v>
      </c>
      <c r="J84" s="151">
        <v>52</v>
      </c>
      <c r="K84" s="151">
        <f t="shared" si="30"/>
        <v>2</v>
      </c>
    </row>
    <row r="85" spans="2:11" s="3" customFormat="1" x14ac:dyDescent="0.25">
      <c r="B85" s="30" t="s">
        <v>40</v>
      </c>
      <c r="C85" s="150">
        <v>25882</v>
      </c>
      <c r="D85" s="150">
        <v>26675</v>
      </c>
      <c r="E85" s="150">
        <f t="shared" si="28"/>
        <v>-793</v>
      </c>
      <c r="F85" s="150">
        <v>31222</v>
      </c>
      <c r="G85" s="150">
        <v>34152</v>
      </c>
      <c r="H85" s="150">
        <f t="shared" si="29"/>
        <v>-2930</v>
      </c>
      <c r="I85" s="150">
        <v>37525</v>
      </c>
      <c r="J85" s="150">
        <v>39614</v>
      </c>
      <c r="K85" s="150">
        <f t="shared" si="30"/>
        <v>-2089</v>
      </c>
    </row>
    <row r="86" spans="2:11" s="3" customFormat="1" x14ac:dyDescent="0.25">
      <c r="B86" s="187" t="s">
        <v>317</v>
      </c>
      <c r="C86" s="187"/>
      <c r="D86" s="187"/>
      <c r="E86" s="187"/>
      <c r="F86" s="187"/>
      <c r="G86" s="187"/>
      <c r="H86" s="187"/>
      <c r="I86" s="187"/>
      <c r="J86" s="187"/>
      <c r="K86" s="187"/>
    </row>
    <row r="87" spans="2:11" s="3" customFormat="1" x14ac:dyDescent="0.25"/>
    <row r="88" spans="2:11" s="3" customFormat="1" x14ac:dyDescent="0.25"/>
    <row r="89" spans="2:11" s="3" customFormat="1" x14ac:dyDescent="0.25"/>
    <row r="90" spans="2:11" s="3" customFormat="1" x14ac:dyDescent="0.25"/>
    <row r="91" spans="2:11" s="3" customFormat="1" x14ac:dyDescent="0.25"/>
    <row r="92" spans="2:11" s="3" customFormat="1" x14ac:dyDescent="0.25"/>
    <row r="93" spans="2:11" s="3" customFormat="1" x14ac:dyDescent="0.25"/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2:11" s="3" customFormat="1" x14ac:dyDescent="0.25"/>
    <row r="242" spans="2:11" s="3" customFormat="1" x14ac:dyDescent="0.25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25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25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25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25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25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25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25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25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25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25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25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25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25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25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25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25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25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25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25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25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25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25">
      <c r="B264"/>
      <c r="C264"/>
      <c r="D264"/>
      <c r="E264"/>
      <c r="F264"/>
      <c r="G264"/>
      <c r="H264"/>
      <c r="I264"/>
      <c r="J264"/>
      <c r="K264"/>
    </row>
  </sheetData>
  <mergeCells count="18">
    <mergeCell ref="B86:K86"/>
    <mergeCell ref="F20:H20"/>
    <mergeCell ref="B46:K46"/>
    <mergeCell ref="B50:K50"/>
    <mergeCell ref="B51:B52"/>
    <mergeCell ref="C51:E51"/>
    <mergeCell ref="F51:H51"/>
    <mergeCell ref="I51:K51"/>
    <mergeCell ref="B3:K3"/>
    <mergeCell ref="C4:E4"/>
    <mergeCell ref="F4:H4"/>
    <mergeCell ref="I4:K4"/>
    <mergeCell ref="B15:K15"/>
    <mergeCell ref="B19:K19"/>
    <mergeCell ref="B4:B5"/>
    <mergeCell ref="I20:K20"/>
    <mergeCell ref="B20:B21"/>
    <mergeCell ref="C20:E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9"/>
  <sheetViews>
    <sheetView workbookViewId="0">
      <selection activeCell="B1" sqref="B1"/>
    </sheetView>
  </sheetViews>
  <sheetFormatPr defaultRowHeight="15" x14ac:dyDescent="0.25"/>
  <cols>
    <col min="2" max="2" width="34.5703125" customWidth="1"/>
    <col min="3" max="3" width="48.7109375" bestFit="1" customWidth="1"/>
    <col min="4" max="4" width="13.140625" bestFit="1" customWidth="1"/>
    <col min="5" max="5" width="14.140625" bestFit="1" customWidth="1"/>
    <col min="6" max="6" width="13" customWidth="1"/>
  </cols>
  <sheetData>
    <row r="1" spans="2:11" s="3" customFormat="1" x14ac:dyDescent="0.25"/>
    <row r="2" spans="2:11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s="3" customFormat="1" ht="30.95" customHeight="1" x14ac:dyDescent="0.25">
      <c r="B3" s="194" t="s">
        <v>318</v>
      </c>
      <c r="C3" s="194"/>
      <c r="D3" s="194"/>
      <c r="E3" s="194"/>
    </row>
    <row r="4" spans="2:11" s="3" customFormat="1" ht="18.95" customHeight="1" x14ac:dyDescent="0.25">
      <c r="B4" s="60" t="s">
        <v>0</v>
      </c>
      <c r="C4" s="122">
        <v>44927</v>
      </c>
      <c r="D4" s="122">
        <v>45261</v>
      </c>
      <c r="E4" s="122">
        <v>45292</v>
      </c>
      <c r="F4" s="4"/>
    </row>
    <row r="5" spans="2:11" s="3" customFormat="1" x14ac:dyDescent="0.25">
      <c r="B5" s="22" t="s">
        <v>1</v>
      </c>
      <c r="C5" s="149">
        <f>SUM(C6:C9)</f>
        <v>14782</v>
      </c>
      <c r="D5" s="149">
        <f>SUM(D6:D9)</f>
        <v>17649</v>
      </c>
      <c r="E5" s="149">
        <f>SUM(E6:E9)</f>
        <v>20088</v>
      </c>
      <c r="F5" s="6"/>
    </row>
    <row r="6" spans="2:11" s="3" customFormat="1" x14ac:dyDescent="0.25">
      <c r="B6" s="23" t="s">
        <v>60</v>
      </c>
      <c r="C6" s="154">
        <v>2191</v>
      </c>
      <c r="D6" s="154">
        <v>2151</v>
      </c>
      <c r="E6" s="154">
        <v>2397</v>
      </c>
    </row>
    <row r="7" spans="2:11" s="3" customFormat="1" x14ac:dyDescent="0.25">
      <c r="B7" s="24" t="s">
        <v>2</v>
      </c>
      <c r="C7" s="155">
        <v>12452</v>
      </c>
      <c r="D7" s="155">
        <v>11952</v>
      </c>
      <c r="E7" s="155">
        <v>13116</v>
      </c>
    </row>
    <row r="8" spans="2:11" s="3" customFormat="1" x14ac:dyDescent="0.25">
      <c r="B8" s="23" t="s">
        <v>3</v>
      </c>
      <c r="C8" s="154">
        <v>131</v>
      </c>
      <c r="D8" s="154">
        <v>104</v>
      </c>
      <c r="E8" s="154">
        <v>110</v>
      </c>
    </row>
    <row r="9" spans="2:11" s="3" customFormat="1" x14ac:dyDescent="0.25">
      <c r="B9" s="24" t="s">
        <v>319</v>
      </c>
      <c r="C9" s="155">
        <v>8</v>
      </c>
      <c r="D9" s="155">
        <v>3442</v>
      </c>
      <c r="E9" s="155">
        <v>4465</v>
      </c>
    </row>
    <row r="10" spans="2:11" s="3" customFormat="1" ht="45.95" customHeight="1" x14ac:dyDescent="0.25">
      <c r="B10" s="193" t="s">
        <v>320</v>
      </c>
      <c r="C10" s="193"/>
      <c r="D10" s="193"/>
      <c r="E10" s="193"/>
    </row>
    <row r="11" spans="2:11" s="3" customFormat="1" ht="15.6" customHeight="1" x14ac:dyDescent="0.25">
      <c r="B11" s="195" t="s">
        <v>61</v>
      </c>
      <c r="C11" s="196"/>
      <c r="D11" s="196"/>
      <c r="E11" s="196"/>
    </row>
    <row r="12" spans="2:11" s="3" customFormat="1" ht="15.6" customHeight="1" x14ac:dyDescent="0.25">
      <c r="B12" s="58"/>
      <c r="C12" s="58"/>
      <c r="D12" s="58"/>
      <c r="E12" s="58"/>
    </row>
    <row r="13" spans="2:11" s="3" customFormat="1" ht="15.6" customHeight="1" x14ac:dyDescent="0.25">
      <c r="B13" s="58"/>
      <c r="C13" s="58"/>
      <c r="D13" s="58"/>
      <c r="E13" s="58"/>
    </row>
    <row r="14" spans="2:11" s="3" customFormat="1" x14ac:dyDescent="0.25"/>
    <row r="15" spans="2:11" s="3" customFormat="1" ht="30.75" customHeight="1" x14ac:dyDescent="0.25">
      <c r="B15" s="197" t="s">
        <v>321</v>
      </c>
      <c r="C15" s="194"/>
      <c r="D15" s="194"/>
      <c r="E15" s="194"/>
      <c r="F15" s="198"/>
    </row>
    <row r="16" spans="2:11" s="3" customFormat="1" ht="15" customHeight="1" x14ac:dyDescent="0.25">
      <c r="B16" s="199" t="s">
        <v>107</v>
      </c>
      <c r="C16" s="188" t="s">
        <v>108</v>
      </c>
      <c r="D16" s="190" t="s">
        <v>109</v>
      </c>
      <c r="E16" s="191"/>
      <c r="F16" s="192"/>
    </row>
    <row r="17" spans="2:6" s="3" customFormat="1" ht="15.6" customHeight="1" x14ac:dyDescent="0.25">
      <c r="B17" s="200"/>
      <c r="C17" s="189"/>
      <c r="D17" s="122">
        <v>44927</v>
      </c>
      <c r="E17" s="122">
        <v>45261</v>
      </c>
      <c r="F17" s="122">
        <v>45292</v>
      </c>
    </row>
    <row r="18" spans="2:6" s="3" customFormat="1" x14ac:dyDescent="0.25">
      <c r="B18" s="105" t="s">
        <v>1</v>
      </c>
      <c r="C18" s="105"/>
      <c r="D18" s="156">
        <f t="shared" ref="D18:F18" si="0">SUM(D19:D31)</f>
        <v>14782</v>
      </c>
      <c r="E18" s="156">
        <f t="shared" si="0"/>
        <v>17649</v>
      </c>
      <c r="F18" s="156">
        <f t="shared" si="0"/>
        <v>20088</v>
      </c>
    </row>
    <row r="19" spans="2:6" s="3" customFormat="1" x14ac:dyDescent="0.25">
      <c r="B19" s="106">
        <v>132</v>
      </c>
      <c r="C19" s="107" t="s">
        <v>322</v>
      </c>
      <c r="D19" s="157">
        <v>227</v>
      </c>
      <c r="E19" s="157">
        <v>282</v>
      </c>
      <c r="F19" s="157">
        <v>273</v>
      </c>
    </row>
    <row r="20" spans="2:6" s="3" customFormat="1" x14ac:dyDescent="0.25">
      <c r="B20" s="108">
        <v>166</v>
      </c>
      <c r="C20" s="109" t="s">
        <v>323</v>
      </c>
      <c r="D20" s="158">
        <v>214</v>
      </c>
      <c r="E20" s="158">
        <v>368</v>
      </c>
      <c r="F20" s="158">
        <v>542</v>
      </c>
    </row>
    <row r="21" spans="2:6" s="3" customFormat="1" x14ac:dyDescent="0.25">
      <c r="B21" s="106">
        <v>200</v>
      </c>
      <c r="C21" s="107" t="s">
        <v>324</v>
      </c>
      <c r="D21" s="157">
        <v>491</v>
      </c>
      <c r="E21" s="157">
        <v>596</v>
      </c>
      <c r="F21" s="157">
        <v>732</v>
      </c>
    </row>
    <row r="22" spans="2:6" s="3" customFormat="1" x14ac:dyDescent="0.25">
      <c r="B22" s="108">
        <v>209</v>
      </c>
      <c r="C22" s="109" t="s">
        <v>325</v>
      </c>
      <c r="D22" s="158">
        <v>1710</v>
      </c>
      <c r="E22" s="158">
        <v>2745</v>
      </c>
      <c r="F22" s="158">
        <v>2654</v>
      </c>
    </row>
    <row r="23" spans="2:6" s="3" customFormat="1" x14ac:dyDescent="0.25">
      <c r="B23" s="106">
        <v>273</v>
      </c>
      <c r="C23" s="107" t="s">
        <v>326</v>
      </c>
      <c r="D23" s="157">
        <v>8656</v>
      </c>
      <c r="E23" s="157">
        <v>6838</v>
      </c>
      <c r="F23" s="157">
        <v>7908</v>
      </c>
    </row>
    <row r="24" spans="2:6" s="3" customFormat="1" x14ac:dyDescent="0.25">
      <c r="B24" s="108">
        <v>274</v>
      </c>
      <c r="C24" s="109" t="s">
        <v>327</v>
      </c>
      <c r="D24" s="158">
        <v>173</v>
      </c>
      <c r="E24" s="158">
        <v>128</v>
      </c>
      <c r="F24" s="158">
        <v>153</v>
      </c>
    </row>
    <row r="25" spans="2:6" s="3" customFormat="1" x14ac:dyDescent="0.25">
      <c r="B25" s="106">
        <v>278</v>
      </c>
      <c r="C25" s="107" t="s">
        <v>328</v>
      </c>
      <c r="D25" s="157">
        <v>89</v>
      </c>
      <c r="E25" s="157">
        <v>92</v>
      </c>
      <c r="F25" s="157">
        <v>99</v>
      </c>
    </row>
    <row r="26" spans="2:6" s="3" customFormat="1" x14ac:dyDescent="0.25">
      <c r="B26" s="108">
        <v>279</v>
      </c>
      <c r="C26" s="109" t="s">
        <v>329</v>
      </c>
      <c r="D26" s="158">
        <v>353</v>
      </c>
      <c r="E26" s="158">
        <v>196</v>
      </c>
      <c r="F26" s="158">
        <v>156</v>
      </c>
    </row>
    <row r="27" spans="2:6" s="3" customFormat="1" x14ac:dyDescent="0.25">
      <c r="B27" s="106">
        <v>280</v>
      </c>
      <c r="C27" s="107" t="s">
        <v>330</v>
      </c>
      <c r="D27" s="157">
        <v>293</v>
      </c>
      <c r="E27" s="157">
        <v>265</v>
      </c>
      <c r="F27" s="157">
        <v>378</v>
      </c>
    </row>
    <row r="28" spans="2:6" s="3" customFormat="1" x14ac:dyDescent="0.25">
      <c r="B28" s="108">
        <v>284</v>
      </c>
      <c r="C28" s="109" t="s">
        <v>331</v>
      </c>
      <c r="D28" s="158">
        <v>77</v>
      </c>
      <c r="E28" s="158">
        <v>55</v>
      </c>
      <c r="F28" s="158">
        <v>80</v>
      </c>
    </row>
    <row r="29" spans="2:6" s="3" customFormat="1" x14ac:dyDescent="0.25">
      <c r="B29" s="106">
        <v>286</v>
      </c>
      <c r="C29" s="107" t="s">
        <v>332</v>
      </c>
      <c r="D29" s="157">
        <v>1240</v>
      </c>
      <c r="E29" s="157">
        <v>1134</v>
      </c>
      <c r="F29" s="157">
        <v>1198</v>
      </c>
    </row>
    <row r="30" spans="2:6" s="3" customFormat="1" x14ac:dyDescent="0.25">
      <c r="B30" s="108">
        <v>312</v>
      </c>
      <c r="C30" s="109" t="s">
        <v>333</v>
      </c>
      <c r="D30" s="158">
        <v>1</v>
      </c>
      <c r="E30" s="158">
        <v>0</v>
      </c>
      <c r="F30" s="158">
        <v>1</v>
      </c>
    </row>
    <row r="31" spans="2:6" s="3" customFormat="1" x14ac:dyDescent="0.25">
      <c r="B31" s="106" t="s">
        <v>334</v>
      </c>
      <c r="C31" s="107"/>
      <c r="D31" s="157">
        <v>1258</v>
      </c>
      <c r="E31" s="157">
        <v>4950</v>
      </c>
      <c r="F31" s="157">
        <v>5914</v>
      </c>
    </row>
    <row r="32" spans="2:6" s="3" customFormat="1" ht="26.25" customHeight="1" x14ac:dyDescent="0.25">
      <c r="B32" s="193" t="s">
        <v>320</v>
      </c>
      <c r="C32" s="193"/>
      <c r="D32" s="193"/>
      <c r="E32" s="193"/>
      <c r="F32" s="193"/>
    </row>
    <row r="33" spans="2:11" s="3" customFormat="1" x14ac:dyDescent="0.25">
      <c r="B33" s="58"/>
      <c r="C33" s="58"/>
      <c r="D33" s="58"/>
      <c r="E33" s="58"/>
      <c r="F33" s="58"/>
    </row>
    <row r="34" spans="2:11" s="3" customFormat="1" x14ac:dyDescent="0.25">
      <c r="B34" s="58"/>
      <c r="C34" s="58"/>
      <c r="D34" s="58"/>
      <c r="E34" s="58"/>
      <c r="F34" s="58"/>
    </row>
    <row r="35" spans="2:11" s="3" customFormat="1" x14ac:dyDescent="0.25">
      <c r="B35" s="58"/>
      <c r="C35" s="58"/>
      <c r="D35" s="58"/>
      <c r="E35" s="58"/>
      <c r="F35" s="58"/>
    </row>
    <row r="36" spans="2:11" s="3" customFormat="1" ht="29.45" customHeight="1" x14ac:dyDescent="0.25">
      <c r="B36" s="194" t="s">
        <v>335</v>
      </c>
      <c r="C36" s="194"/>
      <c r="D36" s="194"/>
      <c r="E36" s="194"/>
      <c r="F36" s="194"/>
      <c r="G36" s="194"/>
      <c r="H36" s="194"/>
      <c r="I36" s="194"/>
      <c r="J36" s="194"/>
      <c r="K36" s="194"/>
    </row>
    <row r="37" spans="2:11" s="3" customFormat="1" x14ac:dyDescent="0.25">
      <c r="B37" s="186" t="s">
        <v>6</v>
      </c>
      <c r="C37" s="183">
        <v>44927</v>
      </c>
      <c r="D37" s="181"/>
      <c r="E37" s="182"/>
      <c r="F37" s="183">
        <v>45261</v>
      </c>
      <c r="G37" s="181"/>
      <c r="H37" s="182"/>
      <c r="I37" s="183">
        <v>45292</v>
      </c>
      <c r="J37" s="181"/>
      <c r="K37" s="182"/>
    </row>
    <row r="38" spans="2:11" s="3" customFormat="1" x14ac:dyDescent="0.25">
      <c r="B38" s="186"/>
      <c r="C38" s="21" t="s">
        <v>1</v>
      </c>
      <c r="D38" s="35" t="s">
        <v>4</v>
      </c>
      <c r="E38" s="35" t="s">
        <v>5</v>
      </c>
      <c r="F38" s="21" t="s">
        <v>1</v>
      </c>
      <c r="G38" s="35" t="s">
        <v>4</v>
      </c>
      <c r="H38" s="35" t="s">
        <v>5</v>
      </c>
      <c r="I38" s="21" t="s">
        <v>1</v>
      </c>
      <c r="J38" s="35" t="s">
        <v>4</v>
      </c>
      <c r="K38" s="35" t="s">
        <v>5</v>
      </c>
    </row>
    <row r="39" spans="2:11" s="3" customFormat="1" x14ac:dyDescent="0.25">
      <c r="B39" s="22" t="s">
        <v>1</v>
      </c>
      <c r="C39" s="149">
        <f>SUM(C40:C51)</f>
        <v>14776</v>
      </c>
      <c r="D39" s="149">
        <f t="shared" ref="D39:K39" si="1">SUM(D40:D51)</f>
        <v>8070</v>
      </c>
      <c r="E39" s="149">
        <f t="shared" si="1"/>
        <v>6706</v>
      </c>
      <c r="F39" s="149">
        <f t="shared" si="1"/>
        <v>17642</v>
      </c>
      <c r="G39" s="149">
        <f t="shared" si="1"/>
        <v>9599</v>
      </c>
      <c r="H39" s="149">
        <f t="shared" si="1"/>
        <v>8043</v>
      </c>
      <c r="I39" s="149">
        <f t="shared" si="1"/>
        <v>20076</v>
      </c>
      <c r="J39" s="149">
        <f t="shared" si="1"/>
        <v>11180</v>
      </c>
      <c r="K39" s="149">
        <f t="shared" si="1"/>
        <v>8896</v>
      </c>
    </row>
    <row r="40" spans="2:11" s="3" customFormat="1" x14ac:dyDescent="0.25">
      <c r="B40" s="26" t="s">
        <v>197</v>
      </c>
      <c r="C40" s="159">
        <f t="shared" ref="C40:C51" si="2">D40+E40</f>
        <v>178</v>
      </c>
      <c r="D40" s="159">
        <v>105</v>
      </c>
      <c r="E40" s="159">
        <v>73</v>
      </c>
      <c r="F40" s="159">
        <f t="shared" ref="F40:F51" si="3">G40+H40</f>
        <v>207</v>
      </c>
      <c r="G40" s="159">
        <v>112</v>
      </c>
      <c r="H40" s="159">
        <v>95</v>
      </c>
      <c r="I40" s="159">
        <f>J40+K40</f>
        <v>133</v>
      </c>
      <c r="J40" s="159">
        <v>77</v>
      </c>
      <c r="K40" s="159">
        <v>56</v>
      </c>
    </row>
    <row r="41" spans="2:11" s="3" customFormat="1" x14ac:dyDescent="0.25">
      <c r="B41" s="25" t="s">
        <v>189</v>
      </c>
      <c r="C41" s="160">
        <f t="shared" si="2"/>
        <v>82</v>
      </c>
      <c r="D41" s="160">
        <v>42</v>
      </c>
      <c r="E41" s="160">
        <v>40</v>
      </c>
      <c r="F41" s="160">
        <f t="shared" si="3"/>
        <v>386</v>
      </c>
      <c r="G41" s="160">
        <v>195</v>
      </c>
      <c r="H41" s="160">
        <v>191</v>
      </c>
      <c r="I41" s="160">
        <f t="shared" ref="I41:I51" si="4">J41+K41</f>
        <v>467</v>
      </c>
      <c r="J41" s="160">
        <v>264</v>
      </c>
      <c r="K41" s="160">
        <v>203</v>
      </c>
    </row>
    <row r="42" spans="2:11" s="3" customFormat="1" x14ac:dyDescent="0.25">
      <c r="B42" s="26" t="s">
        <v>301</v>
      </c>
      <c r="C42" s="159">
        <f t="shared" si="2"/>
        <v>621</v>
      </c>
      <c r="D42" s="159">
        <v>323</v>
      </c>
      <c r="E42" s="159">
        <v>298</v>
      </c>
      <c r="F42" s="159">
        <f t="shared" si="3"/>
        <v>789</v>
      </c>
      <c r="G42" s="159">
        <v>442</v>
      </c>
      <c r="H42" s="159">
        <v>347</v>
      </c>
      <c r="I42" s="159">
        <f t="shared" si="4"/>
        <v>948</v>
      </c>
      <c r="J42" s="159">
        <v>523</v>
      </c>
      <c r="K42" s="159">
        <v>425</v>
      </c>
    </row>
    <row r="43" spans="2:11" s="3" customFormat="1" x14ac:dyDescent="0.25">
      <c r="B43" s="25" t="s">
        <v>302</v>
      </c>
      <c r="C43" s="160">
        <f t="shared" si="2"/>
        <v>637</v>
      </c>
      <c r="D43" s="160">
        <v>298</v>
      </c>
      <c r="E43" s="160">
        <v>339</v>
      </c>
      <c r="F43" s="160">
        <f t="shared" si="3"/>
        <v>1100</v>
      </c>
      <c r="G43" s="160">
        <v>511</v>
      </c>
      <c r="H43" s="160">
        <v>589</v>
      </c>
      <c r="I43" s="160">
        <f t="shared" si="4"/>
        <v>1138</v>
      </c>
      <c r="J43" s="160">
        <v>548</v>
      </c>
      <c r="K43" s="160">
        <v>590</v>
      </c>
    </row>
    <row r="44" spans="2:11" s="3" customFormat="1" x14ac:dyDescent="0.25">
      <c r="B44" s="26" t="s">
        <v>190</v>
      </c>
      <c r="C44" s="159">
        <f t="shared" si="2"/>
        <v>92</v>
      </c>
      <c r="D44" s="159">
        <v>60</v>
      </c>
      <c r="E44" s="159">
        <v>32</v>
      </c>
      <c r="F44" s="159">
        <f t="shared" si="3"/>
        <v>372</v>
      </c>
      <c r="G44" s="159">
        <v>237</v>
      </c>
      <c r="H44" s="159">
        <v>135</v>
      </c>
      <c r="I44" s="159">
        <f t="shared" si="4"/>
        <v>366</v>
      </c>
      <c r="J44" s="159">
        <v>250</v>
      </c>
      <c r="K44" s="159">
        <v>116</v>
      </c>
    </row>
    <row r="45" spans="2:11" s="3" customFormat="1" x14ac:dyDescent="0.25">
      <c r="B45" s="25" t="s">
        <v>192</v>
      </c>
      <c r="C45" s="160">
        <f t="shared" si="2"/>
        <v>507</v>
      </c>
      <c r="D45" s="160">
        <v>313</v>
      </c>
      <c r="E45" s="160">
        <v>194</v>
      </c>
      <c r="F45" s="160">
        <f t="shared" si="3"/>
        <v>731</v>
      </c>
      <c r="G45" s="160">
        <v>481</v>
      </c>
      <c r="H45" s="160">
        <v>250</v>
      </c>
      <c r="I45" s="160">
        <f t="shared" si="4"/>
        <v>636</v>
      </c>
      <c r="J45" s="160">
        <v>418</v>
      </c>
      <c r="K45" s="160">
        <v>218</v>
      </c>
    </row>
    <row r="46" spans="2:11" s="3" customFormat="1" x14ac:dyDescent="0.25">
      <c r="B46" s="26" t="s">
        <v>188</v>
      </c>
      <c r="C46" s="159">
        <f t="shared" si="2"/>
        <v>151</v>
      </c>
      <c r="D46" s="159">
        <v>59</v>
      </c>
      <c r="E46" s="159">
        <v>92</v>
      </c>
      <c r="F46" s="159">
        <f t="shared" si="3"/>
        <v>890</v>
      </c>
      <c r="G46" s="159">
        <v>464</v>
      </c>
      <c r="H46" s="159">
        <v>426</v>
      </c>
      <c r="I46" s="159">
        <f t="shared" si="4"/>
        <v>1287</v>
      </c>
      <c r="J46" s="159">
        <v>668</v>
      </c>
      <c r="K46" s="159">
        <v>619</v>
      </c>
    </row>
    <row r="47" spans="2:11" s="3" customFormat="1" x14ac:dyDescent="0.25">
      <c r="B47" s="25" t="s">
        <v>336</v>
      </c>
      <c r="C47" s="160">
        <f t="shared" si="2"/>
        <v>615</v>
      </c>
      <c r="D47" s="160">
        <v>294</v>
      </c>
      <c r="E47" s="160">
        <v>321</v>
      </c>
      <c r="F47" s="160">
        <f t="shared" si="3"/>
        <v>460</v>
      </c>
      <c r="G47" s="160">
        <v>209</v>
      </c>
      <c r="H47" s="160">
        <v>251</v>
      </c>
      <c r="I47" s="160">
        <f t="shared" si="4"/>
        <v>361</v>
      </c>
      <c r="J47" s="160">
        <v>175</v>
      </c>
      <c r="K47" s="160">
        <v>186</v>
      </c>
    </row>
    <row r="48" spans="2:11" s="3" customFormat="1" x14ac:dyDescent="0.25">
      <c r="B48" s="26" t="s">
        <v>312</v>
      </c>
      <c r="C48" s="159">
        <f t="shared" si="2"/>
        <v>368</v>
      </c>
      <c r="D48" s="159">
        <v>176</v>
      </c>
      <c r="E48" s="159">
        <v>192</v>
      </c>
      <c r="F48" s="159">
        <f t="shared" si="3"/>
        <v>532</v>
      </c>
      <c r="G48" s="159">
        <v>261</v>
      </c>
      <c r="H48" s="159">
        <v>271</v>
      </c>
      <c r="I48" s="159">
        <f t="shared" si="4"/>
        <v>481</v>
      </c>
      <c r="J48" s="159">
        <v>246</v>
      </c>
      <c r="K48" s="159">
        <v>235</v>
      </c>
    </row>
    <row r="49" spans="2:11" s="3" customFormat="1" x14ac:dyDescent="0.25">
      <c r="B49" s="25" t="s">
        <v>198</v>
      </c>
      <c r="C49" s="160">
        <f t="shared" si="2"/>
        <v>15</v>
      </c>
      <c r="D49" s="160">
        <v>9</v>
      </c>
      <c r="E49" s="160">
        <v>6</v>
      </c>
      <c r="F49" s="160">
        <f t="shared" si="3"/>
        <v>17</v>
      </c>
      <c r="G49" s="160">
        <v>9</v>
      </c>
      <c r="H49" s="160">
        <v>8</v>
      </c>
      <c r="I49" s="160">
        <f t="shared" si="4"/>
        <v>25</v>
      </c>
      <c r="J49" s="160">
        <v>14</v>
      </c>
      <c r="K49" s="160">
        <v>11</v>
      </c>
    </row>
    <row r="50" spans="2:11" s="3" customFormat="1" x14ac:dyDescent="0.25">
      <c r="B50" s="24" t="s">
        <v>187</v>
      </c>
      <c r="C50" s="161">
        <f t="shared" si="2"/>
        <v>8845</v>
      </c>
      <c r="D50" s="161">
        <v>4687</v>
      </c>
      <c r="E50" s="161">
        <v>4158</v>
      </c>
      <c r="F50" s="161">
        <f t="shared" si="3"/>
        <v>8773</v>
      </c>
      <c r="G50" s="161">
        <v>4410</v>
      </c>
      <c r="H50" s="161">
        <v>4363</v>
      </c>
      <c r="I50" s="161">
        <f t="shared" si="4"/>
        <v>10389</v>
      </c>
      <c r="J50" s="161">
        <v>5497</v>
      </c>
      <c r="K50" s="161">
        <v>4892</v>
      </c>
    </row>
    <row r="51" spans="2:11" s="3" customFormat="1" x14ac:dyDescent="0.25">
      <c r="B51" s="25" t="s">
        <v>8</v>
      </c>
      <c r="C51" s="160">
        <f t="shared" si="2"/>
        <v>2665</v>
      </c>
      <c r="D51" s="160">
        <v>1704</v>
      </c>
      <c r="E51" s="160">
        <v>961</v>
      </c>
      <c r="F51" s="160">
        <f t="shared" si="3"/>
        <v>3385</v>
      </c>
      <c r="G51" s="160">
        <v>2268</v>
      </c>
      <c r="H51" s="160">
        <v>1117</v>
      </c>
      <c r="I51" s="160">
        <f t="shared" si="4"/>
        <v>3845</v>
      </c>
      <c r="J51" s="160">
        <v>2500</v>
      </c>
      <c r="K51" s="160">
        <v>1345</v>
      </c>
    </row>
    <row r="52" spans="2:11" s="3" customFormat="1" ht="15" customHeight="1" x14ac:dyDescent="0.25">
      <c r="B52" s="193" t="s">
        <v>320</v>
      </c>
      <c r="C52" s="193"/>
      <c r="D52" s="193"/>
      <c r="E52" s="193"/>
      <c r="F52" s="193"/>
      <c r="G52" s="193"/>
      <c r="H52" s="193"/>
      <c r="I52" s="193"/>
      <c r="J52" s="193"/>
      <c r="K52" s="193"/>
    </row>
    <row r="53" spans="2:11" s="3" customFormat="1" x14ac:dyDescent="0.25">
      <c r="B53" s="3" t="s">
        <v>337</v>
      </c>
      <c r="D53"/>
      <c r="E53"/>
      <c r="F53"/>
      <c r="G53"/>
    </row>
    <row r="54" spans="2:11" s="3" customFormat="1" x14ac:dyDescent="0.25">
      <c r="D54" s="5"/>
      <c r="E54" s="5"/>
      <c r="F54" s="5"/>
    </row>
    <row r="55" spans="2:11" s="3" customFormat="1" x14ac:dyDescent="0.25">
      <c r="D55" s="5"/>
      <c r="E55" s="5"/>
      <c r="F55" s="5"/>
    </row>
    <row r="56" spans="2:11" s="3" customFormat="1" ht="28.5" customHeight="1" x14ac:dyDescent="0.25">
      <c r="D56" s="5"/>
      <c r="E56" s="5"/>
      <c r="F56" s="5"/>
    </row>
    <row r="57" spans="2:11" s="3" customFormat="1" ht="15.75" x14ac:dyDescent="0.25">
      <c r="B57" s="194" t="s">
        <v>142</v>
      </c>
      <c r="C57" s="194"/>
      <c r="D57" s="194"/>
      <c r="E57" s="194"/>
      <c r="F57" s="2"/>
    </row>
    <row r="58" spans="2:11" s="3" customFormat="1" x14ac:dyDescent="0.25">
      <c r="B58" s="60" t="s">
        <v>71</v>
      </c>
      <c r="C58" s="122">
        <v>44927</v>
      </c>
      <c r="D58" s="122">
        <v>45261</v>
      </c>
      <c r="E58" s="122">
        <v>45292</v>
      </c>
      <c r="F58" s="2"/>
    </row>
    <row r="59" spans="2:11" s="3" customFormat="1" x14ac:dyDescent="0.25">
      <c r="B59" s="22" t="s">
        <v>1</v>
      </c>
      <c r="C59" s="162">
        <f>SUM(C60:C67)</f>
        <v>18814</v>
      </c>
      <c r="D59" s="162">
        <f t="shared" ref="D59:E59" si="5">SUM(D60:D67)</f>
        <v>20211</v>
      </c>
      <c r="E59" s="162">
        <f t="shared" si="5"/>
        <v>22257</v>
      </c>
      <c r="F59" s="2"/>
    </row>
    <row r="60" spans="2:11" s="3" customFormat="1" x14ac:dyDescent="0.25">
      <c r="B60" s="26" t="s">
        <v>41</v>
      </c>
      <c r="C60" s="163">
        <v>3171</v>
      </c>
      <c r="D60" s="163">
        <v>3424</v>
      </c>
      <c r="E60" s="163">
        <v>3489</v>
      </c>
      <c r="F60" s="2"/>
    </row>
    <row r="61" spans="2:11" s="3" customFormat="1" x14ac:dyDescent="0.25">
      <c r="B61" s="25" t="s">
        <v>184</v>
      </c>
      <c r="C61" s="164">
        <v>1736</v>
      </c>
      <c r="D61" s="164">
        <v>1766</v>
      </c>
      <c r="E61" s="164">
        <v>1819</v>
      </c>
      <c r="F61" s="2"/>
    </row>
    <row r="62" spans="2:11" s="3" customFormat="1" x14ac:dyDescent="0.25">
      <c r="B62" s="26" t="s">
        <v>185</v>
      </c>
      <c r="C62" s="163">
        <v>929</v>
      </c>
      <c r="D62" s="163">
        <v>1092</v>
      </c>
      <c r="E62" s="163">
        <v>1052</v>
      </c>
      <c r="F62" s="2"/>
    </row>
    <row r="63" spans="2:11" s="3" customFormat="1" x14ac:dyDescent="0.25">
      <c r="B63" s="25" t="s">
        <v>186</v>
      </c>
      <c r="C63" s="164">
        <v>1450</v>
      </c>
      <c r="D63" s="164">
        <v>1654</v>
      </c>
      <c r="E63" s="164">
        <v>1748</v>
      </c>
      <c r="F63" s="2"/>
    </row>
    <row r="64" spans="2:11" s="3" customFormat="1" x14ac:dyDescent="0.25">
      <c r="B64" s="26" t="s">
        <v>42</v>
      </c>
      <c r="C64" s="163">
        <v>3554</v>
      </c>
      <c r="D64" s="163">
        <v>3597</v>
      </c>
      <c r="E64" s="163">
        <v>4186</v>
      </c>
      <c r="F64" s="2"/>
    </row>
    <row r="65" spans="2:6" s="3" customFormat="1" x14ac:dyDescent="0.25">
      <c r="B65" s="25" t="s">
        <v>43</v>
      </c>
      <c r="C65" s="164">
        <v>4451</v>
      </c>
      <c r="D65" s="164">
        <v>4749</v>
      </c>
      <c r="E65" s="164">
        <v>5391</v>
      </c>
      <c r="F65" s="2"/>
    </row>
    <row r="66" spans="2:6" s="3" customFormat="1" x14ac:dyDescent="0.25">
      <c r="B66" s="26" t="s">
        <v>44</v>
      </c>
      <c r="C66" s="163">
        <v>3034</v>
      </c>
      <c r="D66" s="163">
        <v>3220</v>
      </c>
      <c r="E66" s="163">
        <v>3668</v>
      </c>
      <c r="F66" s="2"/>
    </row>
    <row r="67" spans="2:6" s="3" customFormat="1" ht="28.5" customHeight="1" x14ac:dyDescent="0.25">
      <c r="B67" s="25" t="s">
        <v>45</v>
      </c>
      <c r="C67" s="164">
        <v>489</v>
      </c>
      <c r="D67" s="164">
        <v>709</v>
      </c>
      <c r="E67" s="164">
        <v>904</v>
      </c>
      <c r="F67" s="2"/>
    </row>
    <row r="68" spans="2:6" s="3" customFormat="1" x14ac:dyDescent="0.25">
      <c r="B68" s="193" t="s">
        <v>141</v>
      </c>
      <c r="C68" s="193"/>
      <c r="D68" s="193"/>
      <c r="E68" s="193"/>
      <c r="F68" s="2"/>
    </row>
    <row r="69" spans="2:6" s="3" customFormat="1" x14ac:dyDescent="0.25">
      <c r="D69" s="5"/>
      <c r="E69" s="5"/>
      <c r="F69" s="5"/>
    </row>
    <row r="70" spans="2:6" s="3" customFormat="1" x14ac:dyDescent="0.25">
      <c r="D70" s="5"/>
      <c r="E70" s="5"/>
      <c r="F70" s="5"/>
    </row>
    <row r="71" spans="2:6" s="3" customFormat="1" ht="47.1" customHeight="1" x14ac:dyDescent="0.25">
      <c r="B71" s="2"/>
      <c r="C71" s="2"/>
      <c r="D71" s="2"/>
      <c r="E71" s="2"/>
      <c r="F71" s="2"/>
    </row>
    <row r="72" spans="2:6" s="3" customFormat="1" ht="27.95" customHeight="1" x14ac:dyDescent="0.25">
      <c r="B72" s="58"/>
      <c r="C72" s="58"/>
      <c r="D72" s="58"/>
      <c r="E72" s="58"/>
      <c r="F72" s="2"/>
    </row>
    <row r="73" spans="2:6" s="3" customFormat="1" x14ac:dyDescent="0.25">
      <c r="B73" s="58"/>
      <c r="C73" s="58"/>
      <c r="D73" s="58"/>
      <c r="E73" s="58"/>
      <c r="F73" s="2"/>
    </row>
    <row r="74" spans="2:6" s="3" customFormat="1" x14ac:dyDescent="0.25">
      <c r="B74" s="2"/>
      <c r="C74" s="2"/>
      <c r="D74" s="2"/>
      <c r="E74" s="2"/>
      <c r="F74" s="2"/>
    </row>
    <row r="75" spans="2:6" s="3" customFormat="1" ht="15.75" x14ac:dyDescent="0.25">
      <c r="B75" s="194" t="s">
        <v>338</v>
      </c>
      <c r="C75" s="194"/>
      <c r="D75" s="194"/>
      <c r="E75" s="194"/>
    </row>
    <row r="76" spans="2:6" s="3" customFormat="1" ht="30" x14ac:dyDescent="0.25">
      <c r="B76" s="60" t="s">
        <v>70</v>
      </c>
      <c r="C76" s="122">
        <v>44927</v>
      </c>
      <c r="D76" s="122">
        <v>45261</v>
      </c>
      <c r="E76" s="122">
        <v>45292</v>
      </c>
      <c r="F76" s="4"/>
    </row>
    <row r="77" spans="2:6" s="3" customFormat="1" x14ac:dyDescent="0.25">
      <c r="B77" s="22" t="s">
        <v>47</v>
      </c>
      <c r="C77" s="149">
        <f t="shared" ref="C77" si="6">C78+C86+C96+C101+C105+C110</f>
        <v>14782</v>
      </c>
      <c r="D77" s="149">
        <f>D78+D86+D96+D101+D105+D110</f>
        <v>17649</v>
      </c>
      <c r="E77" s="149">
        <f>E78+E86+E96+E101+E105+E110</f>
        <v>20088</v>
      </c>
      <c r="F77" s="6"/>
    </row>
    <row r="78" spans="2:6" s="3" customFormat="1" x14ac:dyDescent="0.25">
      <c r="B78" s="34" t="s">
        <v>9</v>
      </c>
      <c r="C78" s="165">
        <f t="shared" ref="C78" si="7">SUM(C79:C85)</f>
        <v>5505</v>
      </c>
      <c r="D78" s="165">
        <f>SUM(D79:D85)</f>
        <v>5252</v>
      </c>
      <c r="E78" s="165">
        <f>SUM(E79:E85)</f>
        <v>6199</v>
      </c>
      <c r="F78" s="5"/>
    </row>
    <row r="79" spans="2:6" s="3" customFormat="1" x14ac:dyDescent="0.25">
      <c r="B79" s="25" t="s">
        <v>10</v>
      </c>
      <c r="C79" s="154">
        <v>189</v>
      </c>
      <c r="D79" s="154">
        <v>224</v>
      </c>
      <c r="E79" s="154">
        <v>217</v>
      </c>
      <c r="F79" s="5"/>
    </row>
    <row r="80" spans="2:6" s="3" customFormat="1" x14ac:dyDescent="0.25">
      <c r="B80" s="26" t="s">
        <v>11</v>
      </c>
      <c r="C80" s="155">
        <v>36</v>
      </c>
      <c r="D80" s="155">
        <v>56</v>
      </c>
      <c r="E80" s="155">
        <v>70</v>
      </c>
      <c r="F80" s="5"/>
    </row>
    <row r="81" spans="2:6" s="3" customFormat="1" x14ac:dyDescent="0.25">
      <c r="B81" s="25" t="s">
        <v>12</v>
      </c>
      <c r="C81" s="154">
        <v>1623</v>
      </c>
      <c r="D81" s="154">
        <v>1187</v>
      </c>
      <c r="E81" s="154">
        <v>1235</v>
      </c>
      <c r="F81" s="5"/>
    </row>
    <row r="82" spans="2:6" s="3" customFormat="1" x14ac:dyDescent="0.25">
      <c r="B82" s="26" t="s">
        <v>13</v>
      </c>
      <c r="C82" s="155">
        <v>3553</v>
      </c>
      <c r="D82" s="155">
        <v>3630</v>
      </c>
      <c r="E82" s="155">
        <v>4501</v>
      </c>
      <c r="F82" s="5"/>
    </row>
    <row r="83" spans="2:6" s="3" customFormat="1" x14ac:dyDescent="0.25">
      <c r="B83" s="25" t="s">
        <v>14</v>
      </c>
      <c r="C83" s="154">
        <v>76</v>
      </c>
      <c r="D83" s="154">
        <v>125</v>
      </c>
      <c r="E83" s="154">
        <v>114</v>
      </c>
      <c r="F83" s="5"/>
    </row>
    <row r="84" spans="2:6" s="3" customFormat="1" x14ac:dyDescent="0.25">
      <c r="B84" s="26" t="s">
        <v>15</v>
      </c>
      <c r="C84" s="155">
        <v>18</v>
      </c>
      <c r="D84" s="155">
        <v>20</v>
      </c>
      <c r="E84" s="155">
        <v>42</v>
      </c>
      <c r="F84" s="5"/>
    </row>
    <row r="85" spans="2:6" s="3" customFormat="1" x14ac:dyDescent="0.25">
      <c r="B85" s="25" t="s">
        <v>16</v>
      </c>
      <c r="C85" s="154">
        <v>10</v>
      </c>
      <c r="D85" s="154">
        <v>10</v>
      </c>
      <c r="E85" s="154">
        <v>20</v>
      </c>
      <c r="F85" s="5"/>
    </row>
    <row r="86" spans="2:6" s="3" customFormat="1" x14ac:dyDescent="0.25">
      <c r="B86" s="34" t="s">
        <v>17</v>
      </c>
      <c r="C86" s="165">
        <f t="shared" ref="C86:E86" si="8">SUM(C87:C95)</f>
        <v>683</v>
      </c>
      <c r="D86" s="165">
        <f t="shared" si="8"/>
        <v>720</v>
      </c>
      <c r="E86" s="165">
        <f t="shared" si="8"/>
        <v>787</v>
      </c>
      <c r="F86" s="5"/>
    </row>
    <row r="87" spans="2:6" s="3" customFormat="1" x14ac:dyDescent="0.25">
      <c r="B87" s="25" t="s">
        <v>18</v>
      </c>
      <c r="C87" s="154">
        <v>45</v>
      </c>
      <c r="D87" s="154">
        <v>48</v>
      </c>
      <c r="E87" s="154">
        <v>57</v>
      </c>
      <c r="F87" s="5"/>
    </row>
    <row r="88" spans="2:6" s="3" customFormat="1" x14ac:dyDescent="0.25">
      <c r="B88" s="26" t="s">
        <v>19</v>
      </c>
      <c r="C88" s="155">
        <v>21</v>
      </c>
      <c r="D88" s="155">
        <v>24</v>
      </c>
      <c r="E88" s="155">
        <v>17</v>
      </c>
      <c r="F88" s="5"/>
    </row>
    <row r="89" spans="2:6" s="3" customFormat="1" x14ac:dyDescent="0.25">
      <c r="B89" s="25" t="s">
        <v>20</v>
      </c>
      <c r="C89" s="154">
        <v>121</v>
      </c>
      <c r="D89" s="154">
        <v>119</v>
      </c>
      <c r="E89" s="154">
        <v>190</v>
      </c>
      <c r="F89" s="5"/>
    </row>
    <row r="90" spans="2:6" s="3" customFormat="1" x14ac:dyDescent="0.25">
      <c r="B90" s="26" t="s">
        <v>21</v>
      </c>
      <c r="C90" s="155">
        <v>89</v>
      </c>
      <c r="D90" s="155">
        <v>75</v>
      </c>
      <c r="E90" s="155">
        <v>83</v>
      </c>
      <c r="F90" s="5"/>
    </row>
    <row r="91" spans="2:6" s="3" customFormat="1" x14ac:dyDescent="0.25">
      <c r="B91" s="25" t="s">
        <v>22</v>
      </c>
      <c r="C91" s="154">
        <v>30</v>
      </c>
      <c r="D91" s="154">
        <v>64</v>
      </c>
      <c r="E91" s="154">
        <v>35</v>
      </c>
      <c r="F91" s="5"/>
    </row>
    <row r="92" spans="2:6" s="3" customFormat="1" x14ac:dyDescent="0.25">
      <c r="B92" s="26" t="s">
        <v>23</v>
      </c>
      <c r="C92" s="155">
        <v>107</v>
      </c>
      <c r="D92" s="155">
        <v>135</v>
      </c>
      <c r="E92" s="155">
        <v>142</v>
      </c>
      <c r="F92" s="5"/>
    </row>
    <row r="93" spans="2:6" s="3" customFormat="1" x14ac:dyDescent="0.25">
      <c r="B93" s="25" t="s">
        <v>24</v>
      </c>
      <c r="C93" s="154">
        <v>21</v>
      </c>
      <c r="D93" s="154">
        <v>39</v>
      </c>
      <c r="E93" s="154">
        <v>32</v>
      </c>
      <c r="F93" s="5"/>
    </row>
    <row r="94" spans="2:6" s="3" customFormat="1" x14ac:dyDescent="0.25">
      <c r="B94" s="26" t="s">
        <v>25</v>
      </c>
      <c r="C94" s="155">
        <v>14</v>
      </c>
      <c r="D94" s="155">
        <v>20</v>
      </c>
      <c r="E94" s="155">
        <v>25</v>
      </c>
      <c r="F94" s="5"/>
    </row>
    <row r="95" spans="2:6" s="3" customFormat="1" x14ac:dyDescent="0.25">
      <c r="B95" s="25" t="s">
        <v>26</v>
      </c>
      <c r="C95" s="154">
        <v>235</v>
      </c>
      <c r="D95" s="154">
        <v>196</v>
      </c>
      <c r="E95" s="154">
        <v>206</v>
      </c>
      <c r="F95" s="5"/>
    </row>
    <row r="96" spans="2:6" s="3" customFormat="1" x14ac:dyDescent="0.25">
      <c r="B96" s="34" t="s">
        <v>27</v>
      </c>
      <c r="C96" s="166">
        <f t="shared" ref="C96:E96" si="9">SUM(C97:C100)</f>
        <v>3317</v>
      </c>
      <c r="D96" s="166">
        <f t="shared" si="9"/>
        <v>5503</v>
      </c>
      <c r="E96" s="166">
        <f t="shared" si="9"/>
        <v>5910</v>
      </c>
      <c r="F96" s="5"/>
    </row>
    <row r="97" spans="2:11" s="3" customFormat="1" x14ac:dyDescent="0.25">
      <c r="B97" s="25" t="s">
        <v>28</v>
      </c>
      <c r="C97" s="154">
        <v>509</v>
      </c>
      <c r="D97" s="154">
        <v>412</v>
      </c>
      <c r="E97" s="154">
        <v>532</v>
      </c>
      <c r="F97" s="5"/>
    </row>
    <row r="98" spans="2:11" s="3" customFormat="1" x14ac:dyDescent="0.25">
      <c r="B98" s="26" t="s">
        <v>29</v>
      </c>
      <c r="C98" s="155">
        <v>73</v>
      </c>
      <c r="D98" s="155">
        <v>65</v>
      </c>
      <c r="E98" s="155">
        <v>97</v>
      </c>
      <c r="F98" s="5"/>
    </row>
    <row r="99" spans="2:11" s="3" customFormat="1" x14ac:dyDescent="0.25">
      <c r="B99" s="25" t="s">
        <v>30</v>
      </c>
      <c r="C99" s="154">
        <v>681</v>
      </c>
      <c r="D99" s="154">
        <v>760</v>
      </c>
      <c r="E99" s="154">
        <v>840</v>
      </c>
      <c r="F99" s="5"/>
    </row>
    <row r="100" spans="2:11" s="3" customFormat="1" x14ac:dyDescent="0.25">
      <c r="B100" s="26" t="s">
        <v>31</v>
      </c>
      <c r="C100" s="155">
        <v>2054</v>
      </c>
      <c r="D100" s="155">
        <v>4266</v>
      </c>
      <c r="E100" s="155">
        <v>4441</v>
      </c>
      <c r="F100" s="5"/>
    </row>
    <row r="101" spans="2:11" s="3" customFormat="1" x14ac:dyDescent="0.25">
      <c r="B101" s="33" t="s">
        <v>32</v>
      </c>
      <c r="C101" s="167">
        <f>SUM(C102:C104)</f>
        <v>4217</v>
      </c>
      <c r="D101" s="167">
        <f>SUM(D102:D104)</f>
        <v>5028</v>
      </c>
      <c r="E101" s="167">
        <f>SUM(E102:E104)</f>
        <v>5951</v>
      </c>
      <c r="F101" s="5"/>
    </row>
    <row r="102" spans="2:11" s="3" customFormat="1" x14ac:dyDescent="0.25">
      <c r="B102" s="26" t="s">
        <v>33</v>
      </c>
      <c r="C102" s="155">
        <v>1401</v>
      </c>
      <c r="D102" s="155">
        <v>1901</v>
      </c>
      <c r="E102" s="155">
        <v>2427</v>
      </c>
      <c r="F102" s="5"/>
    </row>
    <row r="103" spans="2:11" s="3" customFormat="1" x14ac:dyDescent="0.25">
      <c r="B103" s="25" t="s">
        <v>34</v>
      </c>
      <c r="C103" s="154">
        <v>1674</v>
      </c>
      <c r="D103" s="154">
        <v>1942</v>
      </c>
      <c r="E103" s="154">
        <v>2163</v>
      </c>
      <c r="F103" s="5"/>
    </row>
    <row r="104" spans="2:11" s="3" customFormat="1" x14ac:dyDescent="0.25">
      <c r="B104" s="26" t="s">
        <v>35</v>
      </c>
      <c r="C104" s="155">
        <v>1142</v>
      </c>
      <c r="D104" s="155">
        <v>1185</v>
      </c>
      <c r="E104" s="155">
        <v>1361</v>
      </c>
      <c r="F104" s="5"/>
    </row>
    <row r="105" spans="2:11" s="3" customFormat="1" x14ac:dyDescent="0.25">
      <c r="B105" s="33" t="s">
        <v>36</v>
      </c>
      <c r="C105" s="167">
        <f t="shared" ref="C105:E105" si="10">SUM(C106:C109)</f>
        <v>986</v>
      </c>
      <c r="D105" s="167">
        <f t="shared" si="10"/>
        <v>1099</v>
      </c>
      <c r="E105" s="167">
        <f t="shared" si="10"/>
        <v>1182</v>
      </c>
      <c r="F105" s="5"/>
    </row>
    <row r="106" spans="2:11" s="3" customFormat="1" x14ac:dyDescent="0.25">
      <c r="B106" s="26" t="s">
        <v>37</v>
      </c>
      <c r="C106" s="155">
        <v>344</v>
      </c>
      <c r="D106" s="155">
        <v>404</v>
      </c>
      <c r="E106" s="155">
        <v>374</v>
      </c>
      <c r="F106" s="5"/>
    </row>
    <row r="107" spans="2:11" s="3" customFormat="1" ht="30" customHeight="1" x14ac:dyDescent="0.25">
      <c r="B107" s="25" t="s">
        <v>38</v>
      </c>
      <c r="C107" s="154">
        <v>260</v>
      </c>
      <c r="D107" s="154">
        <v>356</v>
      </c>
      <c r="E107" s="154">
        <v>358</v>
      </c>
      <c r="F107" s="5"/>
    </row>
    <row r="108" spans="2:11" s="3" customFormat="1" x14ac:dyDescent="0.25">
      <c r="B108" s="26" t="s">
        <v>39</v>
      </c>
      <c r="C108" s="155">
        <v>248</v>
      </c>
      <c r="D108" s="155">
        <v>197</v>
      </c>
      <c r="E108" s="155">
        <v>264</v>
      </c>
      <c r="F108" s="5"/>
    </row>
    <row r="109" spans="2:11" s="3" customFormat="1" x14ac:dyDescent="0.25">
      <c r="B109" s="25" t="s">
        <v>40</v>
      </c>
      <c r="C109" s="154">
        <v>134</v>
      </c>
      <c r="D109" s="154">
        <v>142</v>
      </c>
      <c r="E109" s="154">
        <v>186</v>
      </c>
      <c r="F109" s="5"/>
    </row>
    <row r="110" spans="2:11" s="3" customFormat="1" x14ac:dyDescent="0.25">
      <c r="B110" s="26" t="s">
        <v>7</v>
      </c>
      <c r="C110" s="155">
        <v>74</v>
      </c>
      <c r="D110" s="155">
        <v>47</v>
      </c>
      <c r="E110" s="155">
        <v>59</v>
      </c>
      <c r="F110" s="5"/>
    </row>
    <row r="111" spans="2:11" ht="32.1" customHeight="1" x14ac:dyDescent="0.25">
      <c r="B111" s="193" t="s">
        <v>320</v>
      </c>
      <c r="C111" s="193"/>
      <c r="D111" s="193"/>
      <c r="E111" s="193"/>
      <c r="F111" s="5"/>
      <c r="G111" s="3"/>
      <c r="H111" s="3"/>
      <c r="I111" s="3"/>
      <c r="J111" s="3"/>
      <c r="K111" s="3"/>
    </row>
    <row r="112" spans="2:11" x14ac:dyDescent="0.25">
      <c r="B112" s="58"/>
      <c r="C112" s="58"/>
      <c r="D112" s="58"/>
      <c r="E112" s="58"/>
      <c r="F112" s="5"/>
      <c r="G112" s="3"/>
      <c r="H112" s="3"/>
      <c r="I112" s="3"/>
      <c r="J112" s="3"/>
      <c r="K112" s="3"/>
    </row>
    <row r="113" spans="2:11" x14ac:dyDescent="0.25">
      <c r="B113" s="2"/>
      <c r="C113" s="2"/>
      <c r="D113" s="5"/>
      <c r="E113" s="5"/>
      <c r="F113" s="5"/>
      <c r="G113" s="3"/>
      <c r="H113" s="3"/>
      <c r="I113" s="3"/>
      <c r="J113" s="3"/>
      <c r="K113" s="3"/>
    </row>
    <row r="114" spans="2:11" x14ac:dyDescent="0.25">
      <c r="B114" s="3"/>
      <c r="C114" s="3"/>
      <c r="D114" s="3"/>
      <c r="E114" s="3"/>
      <c r="F114" s="2"/>
      <c r="G114" s="3"/>
      <c r="H114" s="3"/>
      <c r="I114" s="3"/>
      <c r="J114" s="3"/>
      <c r="K114" s="3"/>
    </row>
    <row r="115" spans="2:11" ht="15.75" x14ac:dyDescent="0.25">
      <c r="B115" s="194" t="s">
        <v>339</v>
      </c>
      <c r="C115" s="194"/>
      <c r="D115" s="194"/>
      <c r="E115" s="194"/>
      <c r="F115" s="3"/>
      <c r="G115" s="3"/>
      <c r="H115" s="3"/>
      <c r="I115" s="3"/>
      <c r="J115" s="3"/>
      <c r="K115" s="3"/>
    </row>
    <row r="116" spans="2:11" x14ac:dyDescent="0.25">
      <c r="B116" s="60" t="s">
        <v>82</v>
      </c>
      <c r="C116" s="122">
        <v>44927</v>
      </c>
      <c r="D116" s="122">
        <v>45261</v>
      </c>
      <c r="E116" s="122">
        <v>45292</v>
      </c>
      <c r="F116" s="3"/>
      <c r="G116" s="3"/>
      <c r="H116" s="3"/>
      <c r="I116" s="3"/>
      <c r="J116" s="3"/>
      <c r="K116" s="3"/>
    </row>
    <row r="117" spans="2:11" x14ac:dyDescent="0.25">
      <c r="B117" s="22" t="s">
        <v>47</v>
      </c>
      <c r="C117" s="149">
        <f>SUM(C118:C128)</f>
        <v>14782</v>
      </c>
      <c r="D117" s="149">
        <f t="shared" ref="D117" si="11">SUM(D118:D128)</f>
        <v>17649</v>
      </c>
      <c r="E117" s="149">
        <f>SUM(E118:E128)</f>
        <v>20088</v>
      </c>
      <c r="F117" s="3"/>
      <c r="G117" s="3"/>
      <c r="H117" s="3"/>
      <c r="I117" s="3"/>
      <c r="J117" s="3"/>
      <c r="K117" s="3"/>
    </row>
    <row r="118" spans="2:11" x14ac:dyDescent="0.25">
      <c r="B118" s="55" t="s">
        <v>340</v>
      </c>
      <c r="C118" s="155">
        <v>1549</v>
      </c>
      <c r="D118" s="155">
        <v>1131</v>
      </c>
      <c r="E118" s="155">
        <v>1139</v>
      </c>
      <c r="F118" s="168"/>
      <c r="G118" s="168"/>
      <c r="H118" s="168"/>
      <c r="I118" s="3"/>
      <c r="J118" s="168"/>
      <c r="K118" s="3"/>
    </row>
    <row r="119" spans="2:11" x14ac:dyDescent="0.25">
      <c r="B119" s="56" t="s">
        <v>341</v>
      </c>
      <c r="C119" s="154">
        <v>232</v>
      </c>
      <c r="D119" s="154">
        <v>88</v>
      </c>
      <c r="E119" s="154">
        <v>241</v>
      </c>
      <c r="F119" s="168"/>
      <c r="G119" s="168"/>
      <c r="H119" s="168"/>
      <c r="I119" s="3"/>
      <c r="J119" s="168"/>
      <c r="K119" s="3"/>
    </row>
    <row r="120" spans="2:11" x14ac:dyDescent="0.25">
      <c r="B120" s="55" t="s">
        <v>342</v>
      </c>
      <c r="C120" s="155">
        <v>171</v>
      </c>
      <c r="D120" s="155">
        <v>221</v>
      </c>
      <c r="E120" s="155">
        <v>292</v>
      </c>
      <c r="F120" s="168"/>
      <c r="G120" s="168"/>
      <c r="H120" s="168"/>
      <c r="I120" s="3"/>
      <c r="J120" s="168"/>
      <c r="K120" s="3"/>
    </row>
    <row r="121" spans="2:11" x14ac:dyDescent="0.25">
      <c r="B121" s="56" t="s">
        <v>343</v>
      </c>
      <c r="C121" s="154">
        <v>391</v>
      </c>
      <c r="D121" s="154">
        <v>587</v>
      </c>
      <c r="E121" s="154">
        <v>916</v>
      </c>
      <c r="F121" s="168"/>
      <c r="G121" s="168"/>
      <c r="H121" s="168"/>
      <c r="I121" s="3"/>
      <c r="J121" s="168"/>
      <c r="K121" s="3"/>
    </row>
    <row r="122" spans="2:11" x14ac:dyDescent="0.25">
      <c r="B122" s="55" t="s">
        <v>344</v>
      </c>
      <c r="C122" s="155">
        <v>393</v>
      </c>
      <c r="D122" s="155">
        <v>421</v>
      </c>
      <c r="E122" s="155">
        <v>471</v>
      </c>
      <c r="F122" s="168"/>
      <c r="G122" s="168"/>
      <c r="H122" s="168"/>
      <c r="I122" s="3"/>
      <c r="J122" s="168"/>
      <c r="K122" s="3"/>
    </row>
    <row r="123" spans="2:11" x14ac:dyDescent="0.25">
      <c r="B123" s="56" t="s">
        <v>345</v>
      </c>
      <c r="C123" s="154">
        <v>2947</v>
      </c>
      <c r="D123" s="154">
        <v>2710</v>
      </c>
      <c r="E123" s="154">
        <v>3327</v>
      </c>
      <c r="F123" s="168"/>
      <c r="G123" s="168"/>
      <c r="H123" s="168"/>
      <c r="I123" s="3"/>
      <c r="J123" s="168"/>
      <c r="K123" s="3"/>
    </row>
    <row r="124" spans="2:11" x14ac:dyDescent="0.25">
      <c r="B124" s="55" t="s">
        <v>346</v>
      </c>
      <c r="C124" s="155">
        <v>473</v>
      </c>
      <c r="D124" s="155">
        <v>753</v>
      </c>
      <c r="E124" s="155">
        <v>1005</v>
      </c>
      <c r="F124" s="168"/>
      <c r="G124" s="168"/>
      <c r="H124" s="168"/>
      <c r="I124" s="3"/>
      <c r="J124" s="168"/>
      <c r="K124" s="3"/>
    </row>
    <row r="125" spans="2:11" ht="34.5" customHeight="1" x14ac:dyDescent="0.25">
      <c r="B125" s="56" t="s">
        <v>347</v>
      </c>
      <c r="C125" s="154">
        <v>248</v>
      </c>
      <c r="D125" s="154">
        <v>325</v>
      </c>
      <c r="E125" s="154">
        <v>333</v>
      </c>
      <c r="F125" s="168"/>
      <c r="G125" s="168"/>
      <c r="H125" s="168"/>
      <c r="I125" s="3"/>
      <c r="J125" s="168"/>
      <c r="K125" s="3"/>
    </row>
    <row r="126" spans="2:11" x14ac:dyDescent="0.25">
      <c r="B126" s="55" t="s">
        <v>348</v>
      </c>
      <c r="C126" s="155">
        <v>255</v>
      </c>
      <c r="D126" s="155">
        <v>215</v>
      </c>
      <c r="E126" s="155">
        <v>269</v>
      </c>
      <c r="F126" s="168"/>
      <c r="G126" s="168"/>
      <c r="H126" s="168"/>
      <c r="I126" s="3"/>
      <c r="J126" s="168"/>
      <c r="K126" s="3"/>
    </row>
    <row r="127" spans="2:11" x14ac:dyDescent="0.25">
      <c r="B127" s="56" t="s">
        <v>349</v>
      </c>
      <c r="C127" s="154">
        <v>1162</v>
      </c>
      <c r="D127" s="154">
        <v>2774</v>
      </c>
      <c r="E127" s="154">
        <v>3024</v>
      </c>
      <c r="F127" s="168"/>
      <c r="G127" s="168"/>
      <c r="H127" s="168"/>
      <c r="I127" s="3"/>
      <c r="J127" s="168"/>
      <c r="K127" s="3"/>
    </row>
    <row r="128" spans="2:11" x14ac:dyDescent="0.25">
      <c r="B128" s="55" t="s">
        <v>83</v>
      </c>
      <c r="C128" s="155">
        <v>6961</v>
      </c>
      <c r="D128" s="155">
        <v>8424</v>
      </c>
      <c r="E128" s="155">
        <v>9071</v>
      </c>
      <c r="F128" s="168"/>
      <c r="G128" s="3"/>
      <c r="H128" s="168"/>
      <c r="I128" s="3"/>
      <c r="J128" s="3"/>
      <c r="K128" s="3"/>
    </row>
    <row r="129" spans="2:11" x14ac:dyDescent="0.25">
      <c r="B129" s="193" t="s">
        <v>320</v>
      </c>
      <c r="C129" s="193"/>
      <c r="D129" s="193"/>
      <c r="E129" s="193"/>
      <c r="F129" s="168"/>
      <c r="G129" s="3"/>
      <c r="H129" s="168"/>
      <c r="I129" s="3"/>
      <c r="J129" s="3"/>
      <c r="K129" s="3"/>
    </row>
  </sheetData>
  <mergeCells count="20">
    <mergeCell ref="B129:E129"/>
    <mergeCell ref="B111:E111"/>
    <mergeCell ref="B57:E57"/>
    <mergeCell ref="B68:E68"/>
    <mergeCell ref="B75:E75"/>
    <mergeCell ref="B115:E115"/>
    <mergeCell ref="C16:C17"/>
    <mergeCell ref="D16:F16"/>
    <mergeCell ref="B32:F32"/>
    <mergeCell ref="B52:K52"/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500"/>
  <sheetViews>
    <sheetView zoomScale="80" zoomScaleNormal="80" workbookViewId="0">
      <selection activeCell="B1" sqref="B1"/>
    </sheetView>
  </sheetViews>
  <sheetFormatPr defaultRowHeight="15" x14ac:dyDescent="0.25"/>
  <cols>
    <col min="1" max="1" width="9.140625" style="3"/>
    <col min="2" max="2" width="35.5703125" customWidth="1"/>
    <col min="3" max="3" width="7.42578125" bestFit="1" customWidth="1"/>
    <col min="4" max="4" width="8.5703125" bestFit="1" customWidth="1"/>
    <col min="5" max="5" width="9.5703125" bestFit="1" customWidth="1"/>
    <col min="6" max="6" width="12.140625" bestFit="1" customWidth="1"/>
    <col min="7" max="7" width="7.42578125" bestFit="1" customWidth="1"/>
    <col min="8" max="8" width="8.5703125" bestFit="1" customWidth="1"/>
    <col min="9" max="9" width="9.5703125" bestFit="1" customWidth="1"/>
    <col min="10" max="10" width="12.140625" bestFit="1" customWidth="1"/>
    <col min="11" max="11" width="7.42578125" bestFit="1" customWidth="1"/>
    <col min="12" max="12" width="8.5703125" style="3" bestFit="1" customWidth="1"/>
    <col min="13" max="13" width="9.5703125" style="3" bestFit="1" customWidth="1"/>
    <col min="14" max="14" width="12.140625" style="3" bestFit="1" customWidth="1"/>
    <col min="15" max="67" width="9.140625" style="3"/>
  </cols>
  <sheetData>
    <row r="1" spans="2:14" s="3" customFormat="1" x14ac:dyDescent="0.25"/>
    <row r="2" spans="2:14" s="3" customFormat="1" x14ac:dyDescent="0.25"/>
    <row r="3" spans="2:14" ht="32.25" customHeight="1" x14ac:dyDescent="0.25">
      <c r="B3" s="201" t="s">
        <v>143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2:14" x14ac:dyDescent="0.25">
      <c r="B4" s="178" t="s">
        <v>6</v>
      </c>
      <c r="C4" s="204">
        <v>44927</v>
      </c>
      <c r="D4" s="204"/>
      <c r="E4" s="204"/>
      <c r="F4" s="204"/>
      <c r="G4" s="204">
        <v>45261</v>
      </c>
      <c r="H4" s="204"/>
      <c r="I4" s="204"/>
      <c r="J4" s="204"/>
      <c r="K4" s="204">
        <v>45292</v>
      </c>
      <c r="L4" s="204"/>
      <c r="M4" s="204"/>
      <c r="N4" s="205"/>
    </row>
    <row r="5" spans="2:14" ht="30.75" thickBot="1" x14ac:dyDescent="0.3">
      <c r="B5" s="179"/>
      <c r="C5" s="112" t="s">
        <v>1</v>
      </c>
      <c r="D5" s="112" t="s">
        <v>4</v>
      </c>
      <c r="E5" s="112" t="s">
        <v>5</v>
      </c>
      <c r="F5" s="112" t="s">
        <v>72</v>
      </c>
      <c r="G5" s="112" t="s">
        <v>1</v>
      </c>
      <c r="H5" s="112" t="s">
        <v>4</v>
      </c>
      <c r="I5" s="112" t="s">
        <v>5</v>
      </c>
      <c r="J5" s="112" t="s">
        <v>72</v>
      </c>
      <c r="K5" s="112" t="s">
        <v>1</v>
      </c>
      <c r="L5" s="112" t="s">
        <v>4</v>
      </c>
      <c r="M5" s="112" t="s">
        <v>5</v>
      </c>
      <c r="N5" s="41" t="s">
        <v>72</v>
      </c>
    </row>
    <row r="6" spans="2:14" ht="15.75" thickTop="1" x14ac:dyDescent="0.25">
      <c r="B6" s="1" t="s">
        <v>1</v>
      </c>
      <c r="C6" s="43">
        <f t="shared" ref="C6:N6" si="0">SUM(C7:C19)</f>
        <v>4391</v>
      </c>
      <c r="D6" s="43">
        <f t="shared" si="0"/>
        <v>2530</v>
      </c>
      <c r="E6" s="43">
        <f t="shared" si="0"/>
        <v>1859</v>
      </c>
      <c r="F6" s="43">
        <f t="shared" si="0"/>
        <v>2</v>
      </c>
      <c r="G6" s="43">
        <f t="shared" si="0"/>
        <v>4756</v>
      </c>
      <c r="H6" s="43">
        <f t="shared" si="0"/>
        <v>2867</v>
      </c>
      <c r="I6" s="43">
        <f t="shared" si="0"/>
        <v>1883</v>
      </c>
      <c r="J6" s="43">
        <f t="shared" si="0"/>
        <v>6</v>
      </c>
      <c r="K6" s="43">
        <f t="shared" si="0"/>
        <v>4738</v>
      </c>
      <c r="L6" s="43">
        <f t="shared" si="0"/>
        <v>2803</v>
      </c>
      <c r="M6" s="43">
        <f t="shared" si="0"/>
        <v>1931</v>
      </c>
      <c r="N6" s="43">
        <f t="shared" si="0"/>
        <v>4</v>
      </c>
    </row>
    <row r="7" spans="2:14" x14ac:dyDescent="0.25">
      <c r="B7" s="44" t="s">
        <v>187</v>
      </c>
      <c r="C7" s="45">
        <v>2220</v>
      </c>
      <c r="D7" s="45">
        <v>1230</v>
      </c>
      <c r="E7" s="45">
        <v>989</v>
      </c>
      <c r="F7" s="45">
        <v>1</v>
      </c>
      <c r="G7" s="45">
        <v>1795</v>
      </c>
      <c r="H7" s="45">
        <v>1026</v>
      </c>
      <c r="I7" s="45">
        <v>769</v>
      </c>
      <c r="J7" s="45">
        <v>0</v>
      </c>
      <c r="K7" s="45">
        <v>2315</v>
      </c>
      <c r="L7" s="45">
        <v>1311</v>
      </c>
      <c r="M7" s="45">
        <v>1004</v>
      </c>
      <c r="N7" s="45">
        <v>0</v>
      </c>
    </row>
    <row r="8" spans="2:14" x14ac:dyDescent="0.25">
      <c r="B8" s="44" t="s">
        <v>188</v>
      </c>
      <c r="C8" s="46">
        <v>1051</v>
      </c>
      <c r="D8" s="46">
        <v>570</v>
      </c>
      <c r="E8" s="46">
        <v>480</v>
      </c>
      <c r="F8" s="46">
        <v>1</v>
      </c>
      <c r="G8" s="46">
        <v>893</v>
      </c>
      <c r="H8" s="46">
        <v>465</v>
      </c>
      <c r="I8" s="46">
        <v>428</v>
      </c>
      <c r="J8" s="46">
        <v>0</v>
      </c>
      <c r="K8" s="46">
        <v>1029</v>
      </c>
      <c r="L8" s="46">
        <v>540</v>
      </c>
      <c r="M8" s="46">
        <v>488</v>
      </c>
      <c r="N8" s="46">
        <v>1</v>
      </c>
    </row>
    <row r="9" spans="2:14" x14ac:dyDescent="0.25">
      <c r="B9" s="44" t="s">
        <v>189</v>
      </c>
      <c r="C9" s="45">
        <v>349</v>
      </c>
      <c r="D9" s="45">
        <v>184</v>
      </c>
      <c r="E9" s="45">
        <v>165</v>
      </c>
      <c r="F9" s="45">
        <v>0</v>
      </c>
      <c r="G9" s="45">
        <v>249</v>
      </c>
      <c r="H9" s="45">
        <v>135</v>
      </c>
      <c r="I9" s="45">
        <v>114</v>
      </c>
      <c r="J9" s="45">
        <v>0</v>
      </c>
      <c r="K9" s="45">
        <v>288</v>
      </c>
      <c r="L9" s="45">
        <v>167</v>
      </c>
      <c r="M9" s="45">
        <v>121</v>
      </c>
      <c r="N9" s="45">
        <v>0</v>
      </c>
    </row>
    <row r="10" spans="2:14" x14ac:dyDescent="0.25">
      <c r="B10" s="44" t="s">
        <v>190</v>
      </c>
      <c r="C10" s="46">
        <v>25</v>
      </c>
      <c r="D10" s="46">
        <v>17</v>
      </c>
      <c r="E10" s="46">
        <v>8</v>
      </c>
      <c r="F10" s="46">
        <v>0</v>
      </c>
      <c r="G10" s="46">
        <v>86</v>
      </c>
      <c r="H10" s="46">
        <v>40</v>
      </c>
      <c r="I10" s="46">
        <v>46</v>
      </c>
      <c r="J10" s="46">
        <v>0</v>
      </c>
      <c r="K10" s="46">
        <v>89</v>
      </c>
      <c r="L10" s="46">
        <v>59</v>
      </c>
      <c r="M10" s="46">
        <v>30</v>
      </c>
      <c r="N10" s="46">
        <v>0</v>
      </c>
    </row>
    <row r="11" spans="2:14" x14ac:dyDescent="0.25">
      <c r="B11" s="44" t="s">
        <v>191</v>
      </c>
      <c r="C11" s="45">
        <v>31</v>
      </c>
      <c r="D11" s="45">
        <v>17</v>
      </c>
      <c r="E11" s="45">
        <v>14</v>
      </c>
      <c r="F11" s="45">
        <v>0</v>
      </c>
      <c r="G11" s="45">
        <v>59</v>
      </c>
      <c r="H11" s="45">
        <v>41</v>
      </c>
      <c r="I11" s="45">
        <v>18</v>
      </c>
      <c r="J11" s="45">
        <v>0</v>
      </c>
      <c r="K11" s="45">
        <v>83</v>
      </c>
      <c r="L11" s="45">
        <v>39</v>
      </c>
      <c r="M11" s="45">
        <v>44</v>
      </c>
      <c r="N11" s="45">
        <v>0</v>
      </c>
    </row>
    <row r="12" spans="2:14" x14ac:dyDescent="0.25">
      <c r="B12" s="44" t="s">
        <v>192</v>
      </c>
      <c r="C12" s="46">
        <v>65</v>
      </c>
      <c r="D12" s="46">
        <v>33</v>
      </c>
      <c r="E12" s="46">
        <v>32</v>
      </c>
      <c r="F12" s="46">
        <v>0</v>
      </c>
      <c r="G12" s="46">
        <v>95</v>
      </c>
      <c r="H12" s="46">
        <v>78</v>
      </c>
      <c r="I12" s="46">
        <v>17</v>
      </c>
      <c r="J12" s="46">
        <v>0</v>
      </c>
      <c r="K12" s="46">
        <v>56</v>
      </c>
      <c r="L12" s="46">
        <v>37</v>
      </c>
      <c r="M12" s="46">
        <v>18</v>
      </c>
      <c r="N12" s="46">
        <v>1</v>
      </c>
    </row>
    <row r="13" spans="2:14" x14ac:dyDescent="0.25">
      <c r="B13" s="44" t="s">
        <v>193</v>
      </c>
      <c r="C13" s="45">
        <v>17</v>
      </c>
      <c r="D13" s="45">
        <v>17</v>
      </c>
      <c r="E13" s="45">
        <v>0</v>
      </c>
      <c r="F13" s="45">
        <v>0</v>
      </c>
      <c r="G13" s="45">
        <v>19</v>
      </c>
      <c r="H13" s="45">
        <v>11</v>
      </c>
      <c r="I13" s="45">
        <v>8</v>
      </c>
      <c r="J13" s="45">
        <v>0</v>
      </c>
      <c r="K13" s="45">
        <v>55</v>
      </c>
      <c r="L13" s="45">
        <v>40</v>
      </c>
      <c r="M13" s="45">
        <v>15</v>
      </c>
      <c r="N13" s="45">
        <v>0</v>
      </c>
    </row>
    <row r="14" spans="2:14" x14ac:dyDescent="0.25">
      <c r="B14" s="44" t="s">
        <v>194</v>
      </c>
      <c r="C14" s="46">
        <v>2</v>
      </c>
      <c r="D14" s="46">
        <v>1</v>
      </c>
      <c r="E14" s="46">
        <v>1</v>
      </c>
      <c r="F14" s="46">
        <v>0</v>
      </c>
      <c r="G14" s="46">
        <v>40</v>
      </c>
      <c r="H14" s="46">
        <v>19</v>
      </c>
      <c r="I14" s="46">
        <v>21</v>
      </c>
      <c r="J14" s="46">
        <v>0</v>
      </c>
      <c r="K14" s="46">
        <v>53</v>
      </c>
      <c r="L14" s="46">
        <v>35</v>
      </c>
      <c r="M14" s="46">
        <v>18</v>
      </c>
      <c r="N14" s="46">
        <v>0</v>
      </c>
    </row>
    <row r="15" spans="2:14" x14ac:dyDescent="0.25">
      <c r="B15" s="44" t="s">
        <v>195</v>
      </c>
      <c r="C15" s="45">
        <v>8</v>
      </c>
      <c r="D15" s="45">
        <v>7</v>
      </c>
      <c r="E15" s="45">
        <v>1</v>
      </c>
      <c r="F15" s="45">
        <v>0</v>
      </c>
      <c r="G15" s="45">
        <v>20</v>
      </c>
      <c r="H15" s="45">
        <v>20</v>
      </c>
      <c r="I15" s="45">
        <v>0</v>
      </c>
      <c r="J15" s="45">
        <v>0</v>
      </c>
      <c r="K15" s="45">
        <v>50</v>
      </c>
      <c r="L15" s="45">
        <v>42</v>
      </c>
      <c r="M15" s="45">
        <v>8</v>
      </c>
      <c r="N15" s="45">
        <v>0</v>
      </c>
    </row>
    <row r="16" spans="2:14" x14ac:dyDescent="0.25">
      <c r="B16" s="44" t="s">
        <v>196</v>
      </c>
      <c r="C16" s="46">
        <v>36</v>
      </c>
      <c r="D16" s="46">
        <v>29</v>
      </c>
      <c r="E16" s="46">
        <v>7</v>
      </c>
      <c r="F16" s="46">
        <v>0</v>
      </c>
      <c r="G16" s="46">
        <v>51</v>
      </c>
      <c r="H16" s="46">
        <v>40</v>
      </c>
      <c r="I16" s="46">
        <v>11</v>
      </c>
      <c r="J16" s="46">
        <v>0</v>
      </c>
      <c r="K16" s="46">
        <v>45</v>
      </c>
      <c r="L16" s="46">
        <v>39</v>
      </c>
      <c r="M16" s="46">
        <v>6</v>
      </c>
      <c r="N16" s="46">
        <v>0</v>
      </c>
    </row>
    <row r="17" spans="2:14" x14ac:dyDescent="0.25">
      <c r="B17" s="44" t="s">
        <v>197</v>
      </c>
      <c r="C17" s="45">
        <v>33</v>
      </c>
      <c r="D17" s="45">
        <v>17</v>
      </c>
      <c r="E17" s="45">
        <v>16</v>
      </c>
      <c r="F17" s="45">
        <v>0</v>
      </c>
      <c r="G17" s="45">
        <v>12</v>
      </c>
      <c r="H17" s="45">
        <v>7</v>
      </c>
      <c r="I17" s="45">
        <v>5</v>
      </c>
      <c r="J17" s="45">
        <v>0</v>
      </c>
      <c r="K17" s="45">
        <v>26</v>
      </c>
      <c r="L17" s="45">
        <v>12</v>
      </c>
      <c r="M17" s="45">
        <v>14</v>
      </c>
      <c r="N17" s="45">
        <v>0</v>
      </c>
    </row>
    <row r="18" spans="2:14" x14ac:dyDescent="0.25">
      <c r="B18" s="44" t="s">
        <v>198</v>
      </c>
      <c r="C18" s="46">
        <v>0</v>
      </c>
      <c r="D18" s="46">
        <v>0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  <c r="K18" s="46">
        <v>1</v>
      </c>
      <c r="L18" s="46">
        <v>1</v>
      </c>
      <c r="M18" s="46">
        <v>0</v>
      </c>
      <c r="N18" s="46">
        <v>0</v>
      </c>
    </row>
    <row r="19" spans="2:14" ht="15.75" thickBot="1" x14ac:dyDescent="0.3">
      <c r="B19" s="47" t="s">
        <v>75</v>
      </c>
      <c r="C19" s="48">
        <v>554</v>
      </c>
      <c r="D19" s="48">
        <v>408</v>
      </c>
      <c r="E19" s="48">
        <v>146</v>
      </c>
      <c r="F19" s="48">
        <v>0</v>
      </c>
      <c r="G19" s="48">
        <v>1436</v>
      </c>
      <c r="H19" s="48">
        <v>985</v>
      </c>
      <c r="I19" s="48">
        <v>445</v>
      </c>
      <c r="J19" s="48">
        <v>6</v>
      </c>
      <c r="K19" s="48">
        <v>648</v>
      </c>
      <c r="L19" s="48">
        <v>481</v>
      </c>
      <c r="M19" s="48">
        <v>165</v>
      </c>
      <c r="N19" s="48">
        <v>2</v>
      </c>
    </row>
    <row r="20" spans="2:14" ht="31.5" customHeight="1" thickTop="1" x14ac:dyDescent="0.25">
      <c r="B20" s="203" t="s">
        <v>144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2:14" x14ac:dyDescent="0.25">
      <c r="B21" s="7"/>
      <c r="C21" s="7"/>
      <c r="D21" s="7"/>
      <c r="E21" s="7"/>
      <c r="F21" s="3"/>
      <c r="G21" s="3"/>
      <c r="H21" s="3"/>
      <c r="I21" s="3"/>
      <c r="J21" s="3"/>
      <c r="K21" s="3"/>
    </row>
    <row r="22" spans="2:14" x14ac:dyDescent="0.25">
      <c r="B22" s="7"/>
      <c r="C22" s="7"/>
      <c r="D22" s="7"/>
      <c r="E22" s="7"/>
      <c r="F22" s="3"/>
      <c r="G22" s="3"/>
      <c r="H22" s="3"/>
      <c r="I22" s="3"/>
      <c r="J22" s="3"/>
      <c r="K22" s="3"/>
    </row>
    <row r="23" spans="2:14" s="3" customFormat="1" ht="45" customHeight="1" x14ac:dyDescent="0.25"/>
    <row r="24" spans="2:14" ht="45" customHeight="1" x14ac:dyDescent="0.25">
      <c r="B24" s="201" t="s">
        <v>145</v>
      </c>
      <c r="C24" s="201"/>
      <c r="D24" s="201"/>
      <c r="E24" s="201"/>
      <c r="F24" s="3"/>
      <c r="G24" s="3"/>
      <c r="H24" s="3"/>
      <c r="I24" s="3"/>
      <c r="J24" s="3"/>
      <c r="K24" s="3"/>
    </row>
    <row r="25" spans="2:14" ht="15.75" thickBot="1" x14ac:dyDescent="0.3">
      <c r="B25" s="117" t="s">
        <v>71</v>
      </c>
      <c r="C25" s="123">
        <v>44927</v>
      </c>
      <c r="D25" s="123">
        <v>45261</v>
      </c>
      <c r="E25" s="123">
        <v>45292</v>
      </c>
      <c r="F25" s="3"/>
      <c r="G25" s="3"/>
      <c r="H25" s="3"/>
      <c r="I25" s="3"/>
      <c r="J25" s="3"/>
      <c r="K25" s="3"/>
    </row>
    <row r="26" spans="2:14" ht="15.75" thickTop="1" x14ac:dyDescent="0.25">
      <c r="B26" s="116" t="s">
        <v>1</v>
      </c>
      <c r="C26" s="115">
        <v>4391</v>
      </c>
      <c r="D26" s="115">
        <v>4756</v>
      </c>
      <c r="E26" s="115">
        <v>4738</v>
      </c>
      <c r="F26" s="3"/>
      <c r="G26" s="3"/>
      <c r="H26" s="3"/>
      <c r="I26" s="3"/>
      <c r="J26" s="3"/>
      <c r="K26" s="3"/>
    </row>
    <row r="27" spans="2:14" x14ac:dyDescent="0.25">
      <c r="B27" s="44" t="s">
        <v>103</v>
      </c>
      <c r="C27" s="101">
        <v>1149</v>
      </c>
      <c r="D27" s="101">
        <v>1009</v>
      </c>
      <c r="E27" s="101">
        <v>1182</v>
      </c>
      <c r="F27" s="3"/>
      <c r="G27" s="3"/>
      <c r="H27" s="3"/>
      <c r="I27" s="3"/>
      <c r="J27" s="3"/>
      <c r="K27" s="3"/>
    </row>
    <row r="28" spans="2:14" x14ac:dyDescent="0.25">
      <c r="B28" s="44" t="s">
        <v>184</v>
      </c>
      <c r="C28" s="51">
        <v>506</v>
      </c>
      <c r="D28" s="51">
        <v>422</v>
      </c>
      <c r="E28" s="51">
        <v>529</v>
      </c>
      <c r="F28" s="3"/>
      <c r="G28" s="3"/>
      <c r="H28" s="3"/>
      <c r="I28" s="3"/>
      <c r="J28" s="3"/>
      <c r="K28" s="3"/>
    </row>
    <row r="29" spans="2:14" x14ac:dyDescent="0.25">
      <c r="B29" s="44" t="s">
        <v>185</v>
      </c>
      <c r="C29" s="101">
        <v>449</v>
      </c>
      <c r="D29" s="101">
        <v>414</v>
      </c>
      <c r="E29" s="101">
        <v>443</v>
      </c>
      <c r="F29" s="3"/>
      <c r="G29" s="3"/>
      <c r="H29" s="3"/>
      <c r="I29" s="3"/>
      <c r="J29" s="3"/>
      <c r="K29" s="3"/>
    </row>
    <row r="30" spans="2:14" x14ac:dyDescent="0.25">
      <c r="B30" s="44" t="s">
        <v>186</v>
      </c>
      <c r="C30" s="51">
        <v>443</v>
      </c>
      <c r="D30" s="51">
        <v>440</v>
      </c>
      <c r="E30" s="51">
        <v>455</v>
      </c>
      <c r="F30" s="3"/>
      <c r="G30" s="3"/>
      <c r="H30" s="3"/>
      <c r="I30" s="3"/>
      <c r="J30" s="3"/>
      <c r="K30" s="3"/>
    </row>
    <row r="31" spans="2:14" x14ac:dyDescent="0.25">
      <c r="B31" s="44" t="s">
        <v>42</v>
      </c>
      <c r="C31" s="101">
        <v>925</v>
      </c>
      <c r="D31" s="101">
        <v>1086</v>
      </c>
      <c r="E31" s="101">
        <v>947</v>
      </c>
      <c r="F31" s="3"/>
      <c r="G31" s="3"/>
      <c r="H31" s="3"/>
      <c r="I31" s="3"/>
      <c r="J31" s="3"/>
      <c r="K31" s="3"/>
    </row>
    <row r="32" spans="2:14" x14ac:dyDescent="0.25">
      <c r="B32" s="44" t="s">
        <v>104</v>
      </c>
      <c r="C32" s="51">
        <v>1494</v>
      </c>
      <c r="D32" s="51">
        <v>1754</v>
      </c>
      <c r="E32" s="51">
        <v>1571</v>
      </c>
      <c r="F32" s="3"/>
      <c r="G32" s="3"/>
      <c r="H32" s="3"/>
      <c r="I32" s="3"/>
      <c r="J32" s="3"/>
      <c r="K32" s="3"/>
    </row>
    <row r="33" spans="1:67" x14ac:dyDescent="0.25">
      <c r="B33" s="44" t="s">
        <v>100</v>
      </c>
      <c r="C33" s="101">
        <v>459</v>
      </c>
      <c r="D33" s="101">
        <v>495</v>
      </c>
      <c r="E33" s="101">
        <v>538</v>
      </c>
      <c r="F33" s="3"/>
      <c r="G33" s="3"/>
      <c r="H33" s="3"/>
      <c r="I33" s="3"/>
      <c r="J33" s="3"/>
      <c r="K33" s="3"/>
    </row>
    <row r="34" spans="1:67" x14ac:dyDescent="0.25">
      <c r="B34" s="44" t="s">
        <v>101</v>
      </c>
      <c r="C34" s="51">
        <v>221</v>
      </c>
      <c r="D34" s="51">
        <v>261</v>
      </c>
      <c r="E34" s="51">
        <v>280</v>
      </c>
      <c r="F34" s="3"/>
      <c r="G34" s="3"/>
      <c r="H34" s="3"/>
      <c r="I34" s="3"/>
      <c r="J34" s="3"/>
      <c r="K34" s="3"/>
    </row>
    <row r="35" spans="1:67" ht="15.75" thickBot="1" x14ac:dyDescent="0.3">
      <c r="B35" s="44" t="s">
        <v>102</v>
      </c>
      <c r="C35" s="101">
        <v>143</v>
      </c>
      <c r="D35" s="101">
        <v>151</v>
      </c>
      <c r="E35" s="101">
        <v>220</v>
      </c>
      <c r="F35" s="3"/>
      <c r="G35" s="3"/>
      <c r="H35" s="3"/>
      <c r="I35" s="3"/>
      <c r="J35" s="3"/>
      <c r="K35" s="3"/>
    </row>
    <row r="36" spans="1:67" s="3" customFormat="1" ht="52.5" customHeight="1" thickTop="1" x14ac:dyDescent="0.25">
      <c r="B36" s="202" t="s">
        <v>144</v>
      </c>
      <c r="C36" s="202"/>
      <c r="D36" s="202"/>
      <c r="E36" s="202"/>
    </row>
    <row r="37" spans="1:67" s="3" customFormat="1" x14ac:dyDescent="0.25"/>
    <row r="38" spans="1:67" s="3" customFormat="1" x14ac:dyDescent="0.25"/>
    <row r="39" spans="1:67" ht="47.25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67" ht="65.25" customHeight="1" x14ac:dyDescent="0.25">
      <c r="B40" s="201" t="s">
        <v>146</v>
      </c>
      <c r="C40" s="201"/>
      <c r="D40" s="201"/>
      <c r="E40" s="201"/>
      <c r="F40" s="3"/>
      <c r="G40" s="3"/>
      <c r="H40" s="3"/>
      <c r="I40" s="3"/>
      <c r="J40" s="3"/>
      <c r="K40" s="3"/>
    </row>
    <row r="41" spans="1:67" ht="30.75" thickBot="1" x14ac:dyDescent="0.3">
      <c r="B41" s="100" t="s">
        <v>70</v>
      </c>
      <c r="C41" s="123">
        <v>44927</v>
      </c>
      <c r="D41" s="123">
        <v>45261</v>
      </c>
      <c r="E41" s="123">
        <v>45292</v>
      </c>
      <c r="F41" s="3"/>
      <c r="G41" s="3"/>
      <c r="H41" s="3"/>
      <c r="I41" s="3"/>
      <c r="J41" s="3"/>
      <c r="K41" s="3"/>
    </row>
    <row r="42" spans="1:67" s="36" customFormat="1" ht="15.75" thickTop="1" x14ac:dyDescent="0.25">
      <c r="A42" s="6"/>
      <c r="B42" s="146" t="s">
        <v>47</v>
      </c>
      <c r="C42" s="115">
        <v>4391</v>
      </c>
      <c r="D42" s="115">
        <v>4756</v>
      </c>
      <c r="E42" s="115">
        <v>4738</v>
      </c>
      <c r="F42" s="3"/>
      <c r="G42" s="3"/>
      <c r="H42" s="3"/>
      <c r="I42" s="3"/>
      <c r="J42" s="3"/>
      <c r="K42" s="3"/>
      <c r="L42" s="3"/>
      <c r="M42" s="3"/>
      <c r="N42" s="3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</row>
    <row r="43" spans="1:67" x14ac:dyDescent="0.25">
      <c r="B43" s="1" t="s">
        <v>9</v>
      </c>
      <c r="C43" s="49">
        <v>2851</v>
      </c>
      <c r="D43" s="49">
        <v>1957</v>
      </c>
      <c r="E43" s="49">
        <v>2536</v>
      </c>
      <c r="F43" s="6"/>
      <c r="G43" s="6"/>
      <c r="H43" s="6"/>
      <c r="I43" s="6"/>
      <c r="J43" s="6"/>
      <c r="K43" s="6"/>
      <c r="L43" s="6"/>
      <c r="M43" s="6"/>
      <c r="N43" s="6"/>
    </row>
    <row r="44" spans="1:67" x14ac:dyDescent="0.25">
      <c r="B44" s="44" t="s">
        <v>10</v>
      </c>
      <c r="C44" s="50">
        <v>9</v>
      </c>
      <c r="D44" s="50">
        <v>24</v>
      </c>
      <c r="E44" s="50">
        <v>13</v>
      </c>
      <c r="F44" s="3"/>
      <c r="G44" s="3"/>
      <c r="H44" s="3"/>
      <c r="I44" s="3"/>
      <c r="J44" s="3"/>
      <c r="K44" s="3"/>
    </row>
    <row r="45" spans="1:67" x14ac:dyDescent="0.25">
      <c r="B45" s="44" t="s">
        <v>11</v>
      </c>
      <c r="C45" s="45">
        <v>173</v>
      </c>
      <c r="D45" s="45">
        <v>41</v>
      </c>
      <c r="E45" s="45">
        <v>103</v>
      </c>
      <c r="F45" s="3"/>
      <c r="G45" s="3"/>
      <c r="H45" s="3"/>
      <c r="I45" s="3"/>
      <c r="J45" s="3"/>
      <c r="K45" s="3"/>
    </row>
    <row r="46" spans="1:67" x14ac:dyDescent="0.25">
      <c r="B46" s="44" t="s">
        <v>12</v>
      </c>
      <c r="C46" s="50">
        <v>482</v>
      </c>
      <c r="D46" s="50">
        <v>187</v>
      </c>
      <c r="E46" s="50">
        <v>175</v>
      </c>
      <c r="F46" s="3"/>
      <c r="G46" s="3"/>
      <c r="H46" s="3"/>
      <c r="I46" s="3"/>
      <c r="J46" s="3"/>
      <c r="K46" s="3"/>
    </row>
    <row r="47" spans="1:67" x14ac:dyDescent="0.25">
      <c r="B47" s="44" t="s">
        <v>13</v>
      </c>
      <c r="C47" s="45">
        <v>2125</v>
      </c>
      <c r="D47" s="45">
        <v>1687</v>
      </c>
      <c r="E47" s="45">
        <v>2197</v>
      </c>
      <c r="F47" s="3"/>
      <c r="G47" s="3"/>
      <c r="H47" s="3"/>
      <c r="I47" s="3"/>
      <c r="J47" s="3"/>
      <c r="K47" s="3"/>
    </row>
    <row r="48" spans="1:67" x14ac:dyDescent="0.25">
      <c r="B48" s="44" t="s">
        <v>14</v>
      </c>
      <c r="C48" s="50">
        <v>39</v>
      </c>
      <c r="D48" s="50">
        <v>14</v>
      </c>
      <c r="E48" s="50">
        <v>18</v>
      </c>
      <c r="F48" s="3"/>
      <c r="G48" s="3"/>
      <c r="H48" s="3"/>
      <c r="I48" s="3"/>
      <c r="J48" s="3"/>
      <c r="K48" s="3"/>
    </row>
    <row r="49" spans="1:67" s="36" customFormat="1" x14ac:dyDescent="0.25">
      <c r="A49" s="6"/>
      <c r="B49" s="44" t="s">
        <v>15</v>
      </c>
      <c r="C49" s="45">
        <v>20</v>
      </c>
      <c r="D49" s="45">
        <v>3</v>
      </c>
      <c r="E49" s="45">
        <v>15</v>
      </c>
      <c r="F49" s="3"/>
      <c r="G49" s="3"/>
      <c r="H49" s="3"/>
      <c r="I49" s="3"/>
      <c r="J49" s="3"/>
      <c r="K49" s="3"/>
      <c r="L49" s="3"/>
      <c r="M49" s="3"/>
      <c r="N49" s="3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</row>
    <row r="50" spans="1:67" x14ac:dyDescent="0.25">
      <c r="B50" s="44" t="s">
        <v>16</v>
      </c>
      <c r="C50" s="50">
        <v>3</v>
      </c>
      <c r="D50" s="50">
        <v>1</v>
      </c>
      <c r="E50" s="50">
        <v>15</v>
      </c>
      <c r="F50" s="3"/>
      <c r="G50" s="3"/>
      <c r="H50" s="3"/>
      <c r="I50" s="3"/>
      <c r="J50" s="3"/>
      <c r="K50" s="3"/>
    </row>
    <row r="51" spans="1:67" x14ac:dyDescent="0.25">
      <c r="B51" s="1" t="s">
        <v>17</v>
      </c>
      <c r="C51" s="49">
        <v>93</v>
      </c>
      <c r="D51" s="49">
        <v>62</v>
      </c>
      <c r="E51" s="49">
        <v>66</v>
      </c>
      <c r="F51" s="3"/>
      <c r="G51" s="3"/>
      <c r="H51" s="3"/>
      <c r="I51" s="3"/>
      <c r="J51" s="3"/>
      <c r="K51" s="3"/>
    </row>
    <row r="52" spans="1:67" x14ac:dyDescent="0.25">
      <c r="B52" s="44" t="s">
        <v>18</v>
      </c>
      <c r="C52" s="50">
        <v>5</v>
      </c>
      <c r="D52" s="50">
        <v>14</v>
      </c>
      <c r="E52" s="50">
        <v>13</v>
      </c>
      <c r="F52" s="3"/>
      <c r="G52" s="3"/>
      <c r="H52" s="3"/>
      <c r="I52" s="3"/>
      <c r="J52" s="3"/>
      <c r="K52" s="3"/>
    </row>
    <row r="53" spans="1:67" x14ac:dyDescent="0.25">
      <c r="B53" s="44" t="s">
        <v>19</v>
      </c>
      <c r="C53" s="45">
        <v>1</v>
      </c>
      <c r="D53" s="45">
        <v>7</v>
      </c>
      <c r="E53" s="45">
        <v>2</v>
      </c>
      <c r="F53" s="3"/>
      <c r="G53" s="3"/>
      <c r="H53" s="3"/>
      <c r="I53" s="3"/>
      <c r="J53" s="3"/>
      <c r="K53" s="3"/>
    </row>
    <row r="54" spans="1:67" x14ac:dyDescent="0.25">
      <c r="B54" s="44" t="s">
        <v>20</v>
      </c>
      <c r="C54" s="50">
        <v>15</v>
      </c>
      <c r="D54" s="50">
        <v>13</v>
      </c>
      <c r="E54" s="50">
        <v>5</v>
      </c>
      <c r="F54" s="3"/>
      <c r="G54" s="3"/>
      <c r="H54" s="3"/>
      <c r="I54" s="3"/>
      <c r="J54" s="3"/>
      <c r="K54" s="3"/>
    </row>
    <row r="55" spans="1:67" x14ac:dyDescent="0.25">
      <c r="B55" s="44" t="s">
        <v>21</v>
      </c>
      <c r="C55" s="45">
        <v>0</v>
      </c>
      <c r="D55" s="45">
        <v>4</v>
      </c>
      <c r="E55" s="45">
        <v>2</v>
      </c>
      <c r="F55" s="3"/>
      <c r="G55" s="3"/>
      <c r="H55" s="3"/>
      <c r="I55" s="3"/>
      <c r="J55" s="3"/>
      <c r="K55" s="3"/>
    </row>
    <row r="56" spans="1:67" x14ac:dyDescent="0.25">
      <c r="B56" s="44" t="s">
        <v>22</v>
      </c>
      <c r="C56" s="50">
        <v>14</v>
      </c>
      <c r="D56" s="50">
        <v>7</v>
      </c>
      <c r="E56" s="50">
        <v>6</v>
      </c>
      <c r="F56" s="3"/>
      <c r="G56" s="3"/>
      <c r="H56" s="3"/>
      <c r="I56" s="3"/>
      <c r="J56" s="3"/>
      <c r="K56" s="3"/>
    </row>
    <row r="57" spans="1:67" x14ac:dyDescent="0.25">
      <c r="B57" s="44" t="s">
        <v>23</v>
      </c>
      <c r="C57" s="45">
        <v>13</v>
      </c>
      <c r="D57" s="45">
        <v>6</v>
      </c>
      <c r="E57" s="45">
        <v>8</v>
      </c>
      <c r="F57" s="3"/>
      <c r="G57" s="3"/>
      <c r="H57" s="3"/>
      <c r="I57" s="3"/>
      <c r="J57" s="3"/>
      <c r="K57" s="3"/>
    </row>
    <row r="58" spans="1:67" x14ac:dyDescent="0.25">
      <c r="B58" s="44" t="s">
        <v>24</v>
      </c>
      <c r="C58" s="50">
        <v>8</v>
      </c>
      <c r="D58" s="50">
        <v>0</v>
      </c>
      <c r="E58" s="50">
        <v>0</v>
      </c>
      <c r="F58" s="3"/>
      <c r="G58" s="3"/>
      <c r="H58" s="3"/>
      <c r="I58" s="3"/>
      <c r="J58" s="3"/>
      <c r="K58" s="3"/>
    </row>
    <row r="59" spans="1:67" x14ac:dyDescent="0.25">
      <c r="B59" s="44" t="s">
        <v>25</v>
      </c>
      <c r="C59" s="45">
        <v>16</v>
      </c>
      <c r="D59" s="45">
        <v>1</v>
      </c>
      <c r="E59" s="45">
        <v>11</v>
      </c>
      <c r="F59" s="3"/>
      <c r="G59" s="3"/>
      <c r="H59" s="3"/>
      <c r="I59" s="3"/>
      <c r="J59" s="3"/>
      <c r="K59" s="3"/>
    </row>
    <row r="60" spans="1:67" x14ac:dyDescent="0.25">
      <c r="B60" s="44" t="s">
        <v>26</v>
      </c>
      <c r="C60" s="50">
        <v>21</v>
      </c>
      <c r="D60" s="50">
        <v>10</v>
      </c>
      <c r="E60" s="50">
        <v>19</v>
      </c>
      <c r="F60" s="3"/>
      <c r="G60" s="3"/>
      <c r="H60" s="3"/>
      <c r="I60" s="3"/>
      <c r="J60" s="3"/>
      <c r="K60" s="3"/>
    </row>
    <row r="61" spans="1:67" s="36" customFormat="1" x14ac:dyDescent="0.25">
      <c r="A61" s="6"/>
      <c r="B61" s="1" t="s">
        <v>27</v>
      </c>
      <c r="C61" s="49">
        <v>795</v>
      </c>
      <c r="D61" s="49">
        <v>1928</v>
      </c>
      <c r="E61" s="49">
        <v>1256</v>
      </c>
      <c r="F61" s="3"/>
      <c r="G61" s="3"/>
      <c r="H61" s="3"/>
      <c r="I61" s="3"/>
      <c r="J61" s="3"/>
      <c r="K61" s="3"/>
      <c r="L61" s="3"/>
      <c r="M61" s="3"/>
      <c r="N61" s="3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7" x14ac:dyDescent="0.25">
      <c r="B62" s="44" t="s">
        <v>28</v>
      </c>
      <c r="C62" s="50">
        <v>43</v>
      </c>
      <c r="D62" s="50">
        <v>31</v>
      </c>
      <c r="E62" s="50">
        <v>37</v>
      </c>
      <c r="F62" s="3"/>
      <c r="G62" s="3"/>
      <c r="H62" s="3"/>
      <c r="I62" s="3"/>
      <c r="J62" s="3"/>
      <c r="K62" s="3"/>
    </row>
    <row r="63" spans="1:67" x14ac:dyDescent="0.25">
      <c r="B63" s="63" t="s">
        <v>29</v>
      </c>
      <c r="C63" s="45">
        <v>5</v>
      </c>
      <c r="D63" s="45">
        <v>2</v>
      </c>
      <c r="E63" s="45">
        <v>14</v>
      </c>
      <c r="F63" s="3"/>
      <c r="G63" s="3"/>
      <c r="H63" s="3"/>
      <c r="I63" s="3"/>
      <c r="J63" s="3"/>
      <c r="K63" s="3"/>
    </row>
    <row r="64" spans="1:67" x14ac:dyDescent="0.25">
      <c r="B64" s="63" t="s">
        <v>30</v>
      </c>
      <c r="C64" s="50">
        <v>51</v>
      </c>
      <c r="D64" s="50">
        <v>35</v>
      </c>
      <c r="E64" s="50">
        <v>32</v>
      </c>
      <c r="F64" s="3"/>
      <c r="G64" s="3"/>
      <c r="H64" s="3"/>
      <c r="I64" s="3"/>
      <c r="J64" s="3"/>
      <c r="K64" s="3"/>
    </row>
    <row r="65" spans="2:14" x14ac:dyDescent="0.25">
      <c r="B65" s="44" t="s">
        <v>31</v>
      </c>
      <c r="C65" s="45">
        <v>696</v>
      </c>
      <c r="D65" s="45">
        <v>1860</v>
      </c>
      <c r="E65" s="45">
        <v>1173</v>
      </c>
      <c r="F65" s="6"/>
      <c r="G65" s="6"/>
      <c r="H65" s="6"/>
      <c r="I65" s="6"/>
      <c r="J65" s="6"/>
      <c r="K65" s="6"/>
      <c r="L65" s="6"/>
      <c r="M65" s="6"/>
      <c r="N65" s="6"/>
    </row>
    <row r="66" spans="2:14" s="3" customFormat="1" x14ac:dyDescent="0.25">
      <c r="B66" s="1" t="s">
        <v>32</v>
      </c>
      <c r="C66" s="43">
        <v>534</v>
      </c>
      <c r="D66" s="43">
        <v>687</v>
      </c>
      <c r="E66" s="43">
        <v>738</v>
      </c>
    </row>
    <row r="67" spans="2:14" s="3" customFormat="1" x14ac:dyDescent="0.25">
      <c r="B67" s="44" t="s">
        <v>33</v>
      </c>
      <c r="C67" s="45">
        <v>284</v>
      </c>
      <c r="D67" s="45">
        <v>393</v>
      </c>
      <c r="E67" s="45">
        <v>393</v>
      </c>
    </row>
    <row r="68" spans="2:14" s="3" customFormat="1" x14ac:dyDescent="0.25">
      <c r="B68" s="44" t="s">
        <v>34</v>
      </c>
      <c r="C68" s="50">
        <v>158</v>
      </c>
      <c r="D68" s="50">
        <v>181</v>
      </c>
      <c r="E68" s="50">
        <v>243</v>
      </c>
    </row>
    <row r="69" spans="2:14" x14ac:dyDescent="0.25">
      <c r="B69" s="44" t="s">
        <v>35</v>
      </c>
      <c r="C69" s="45">
        <v>92</v>
      </c>
      <c r="D69" s="45">
        <v>113</v>
      </c>
      <c r="E69" s="45">
        <v>102</v>
      </c>
      <c r="F69" s="3"/>
      <c r="G69" s="3"/>
      <c r="H69" s="3"/>
      <c r="I69" s="3"/>
      <c r="J69" s="3"/>
      <c r="K69" s="3"/>
    </row>
    <row r="70" spans="2:14" x14ac:dyDescent="0.25">
      <c r="B70" s="1" t="s">
        <v>36</v>
      </c>
      <c r="C70" s="50">
        <v>118</v>
      </c>
      <c r="D70" s="50">
        <v>122</v>
      </c>
      <c r="E70" s="50">
        <v>142</v>
      </c>
      <c r="F70" s="3"/>
      <c r="G70" s="3"/>
      <c r="H70" s="3"/>
      <c r="I70" s="3"/>
      <c r="J70" s="3"/>
      <c r="K70" s="3"/>
    </row>
    <row r="71" spans="2:14" x14ac:dyDescent="0.25">
      <c r="B71" s="44" t="s">
        <v>199</v>
      </c>
      <c r="C71" s="45">
        <v>26</v>
      </c>
      <c r="D71" s="45">
        <v>38</v>
      </c>
      <c r="E71" s="45">
        <v>36</v>
      </c>
      <c r="F71" s="3"/>
      <c r="G71" s="3"/>
      <c r="H71" s="3"/>
      <c r="I71" s="3"/>
      <c r="J71" s="3"/>
      <c r="K71" s="3"/>
    </row>
    <row r="72" spans="2:14" x14ac:dyDescent="0.25">
      <c r="B72" s="44" t="s">
        <v>200</v>
      </c>
      <c r="C72" s="50">
        <v>38</v>
      </c>
      <c r="D72" s="50">
        <v>28</v>
      </c>
      <c r="E72" s="50">
        <v>27</v>
      </c>
      <c r="F72" s="3"/>
      <c r="G72" s="3"/>
      <c r="H72" s="3"/>
      <c r="I72" s="3"/>
      <c r="J72" s="3"/>
      <c r="K72" s="3"/>
    </row>
    <row r="73" spans="2:14" x14ac:dyDescent="0.25">
      <c r="B73" s="44" t="s">
        <v>39</v>
      </c>
      <c r="C73" s="45">
        <v>22</v>
      </c>
      <c r="D73" s="45">
        <v>28</v>
      </c>
      <c r="E73" s="45">
        <v>41</v>
      </c>
      <c r="F73" s="3"/>
      <c r="G73" s="3"/>
      <c r="H73" s="3"/>
      <c r="I73" s="3"/>
      <c r="J73" s="3"/>
      <c r="K73" s="3"/>
    </row>
    <row r="74" spans="2:14" ht="15.75" thickBot="1" x14ac:dyDescent="0.3">
      <c r="B74" s="44" t="s">
        <v>40</v>
      </c>
      <c r="C74" s="45">
        <v>32</v>
      </c>
      <c r="D74" s="45">
        <v>28</v>
      </c>
      <c r="E74" s="45">
        <v>38</v>
      </c>
      <c r="F74" s="3"/>
      <c r="G74" s="3"/>
      <c r="H74" s="3"/>
      <c r="I74" s="3"/>
      <c r="J74" s="3"/>
      <c r="K74" s="3"/>
    </row>
    <row r="75" spans="2:14" ht="44.25" customHeight="1" thickTop="1" x14ac:dyDescent="0.25">
      <c r="B75" s="202" t="s">
        <v>144</v>
      </c>
      <c r="C75" s="202"/>
      <c r="D75" s="202"/>
      <c r="E75" s="202"/>
      <c r="F75" s="3"/>
      <c r="G75" s="3"/>
      <c r="H75" s="3"/>
      <c r="I75" s="3"/>
      <c r="J75" s="3"/>
      <c r="K75" s="3"/>
    </row>
    <row r="76" spans="2:14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4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4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4" ht="48" customHeight="1" x14ac:dyDescent="0.25">
      <c r="B79" s="201" t="s">
        <v>147</v>
      </c>
      <c r="C79" s="201"/>
      <c r="D79" s="201"/>
      <c r="E79" s="201"/>
      <c r="F79" s="3"/>
      <c r="G79" s="3"/>
      <c r="H79" s="3"/>
      <c r="I79" s="3"/>
      <c r="J79" s="3"/>
      <c r="K79" s="3"/>
    </row>
    <row r="80" spans="2:14" ht="15.75" thickBot="1" x14ac:dyDescent="0.3">
      <c r="B80" s="100" t="s">
        <v>82</v>
      </c>
      <c r="C80" s="123">
        <v>44927</v>
      </c>
      <c r="D80" s="123">
        <v>45261</v>
      </c>
      <c r="E80" s="123">
        <v>45292</v>
      </c>
      <c r="F80" s="3"/>
      <c r="G80" s="3"/>
      <c r="H80" s="3"/>
      <c r="I80" s="3"/>
      <c r="J80" s="3"/>
      <c r="K80" s="3"/>
    </row>
    <row r="81" spans="2:11" ht="15.75" thickTop="1" x14ac:dyDescent="0.25">
      <c r="B81" s="118" t="s">
        <v>47</v>
      </c>
      <c r="C81" s="115">
        <f>SUM(C82:C92)</f>
        <v>4391</v>
      </c>
      <c r="D81" s="115">
        <f t="shared" ref="D81:E81" si="1">SUM(D82:D92)</f>
        <v>4756</v>
      </c>
      <c r="E81" s="115">
        <f t="shared" si="1"/>
        <v>4738</v>
      </c>
      <c r="F81" s="3"/>
      <c r="G81" s="3"/>
      <c r="H81" s="3"/>
      <c r="I81" s="3"/>
      <c r="J81" s="3"/>
      <c r="K81" s="3"/>
    </row>
    <row r="82" spans="2:11" x14ac:dyDescent="0.25">
      <c r="B82" s="63" t="s">
        <v>201</v>
      </c>
      <c r="C82" s="45">
        <v>1093</v>
      </c>
      <c r="D82" s="45">
        <v>945</v>
      </c>
      <c r="E82" s="45">
        <v>1345</v>
      </c>
      <c r="F82" s="3"/>
      <c r="G82" s="3"/>
      <c r="H82" s="3"/>
      <c r="I82" s="3"/>
      <c r="J82" s="3"/>
      <c r="K82" s="3"/>
    </row>
    <row r="83" spans="2:11" x14ac:dyDescent="0.25">
      <c r="B83" s="63" t="s">
        <v>202</v>
      </c>
      <c r="C83" s="46">
        <v>1032</v>
      </c>
      <c r="D83" s="46">
        <v>740</v>
      </c>
      <c r="E83" s="46">
        <v>852</v>
      </c>
      <c r="F83" s="3"/>
      <c r="G83" s="3"/>
      <c r="H83" s="3"/>
      <c r="I83" s="3"/>
      <c r="J83" s="3"/>
      <c r="K83" s="3"/>
    </row>
    <row r="84" spans="2:11" s="3" customFormat="1" x14ac:dyDescent="0.25">
      <c r="B84" s="63" t="s">
        <v>203</v>
      </c>
      <c r="C84" s="45">
        <v>536</v>
      </c>
      <c r="D84" s="45">
        <v>670</v>
      </c>
      <c r="E84" s="45">
        <v>751</v>
      </c>
    </row>
    <row r="85" spans="2:11" s="3" customFormat="1" x14ac:dyDescent="0.25">
      <c r="B85" s="63" t="s">
        <v>204</v>
      </c>
      <c r="C85" s="46">
        <v>70</v>
      </c>
      <c r="D85" s="46">
        <v>1097</v>
      </c>
      <c r="E85" s="46">
        <v>305</v>
      </c>
    </row>
    <row r="86" spans="2:11" s="3" customFormat="1" x14ac:dyDescent="0.25">
      <c r="B86" s="63" t="s">
        <v>205</v>
      </c>
      <c r="C86" s="45">
        <v>171</v>
      </c>
      <c r="D86" s="45">
        <v>267</v>
      </c>
      <c r="E86" s="45">
        <v>283</v>
      </c>
    </row>
    <row r="87" spans="2:11" s="3" customFormat="1" x14ac:dyDescent="0.25">
      <c r="B87" s="63" t="s">
        <v>206</v>
      </c>
      <c r="C87" s="46">
        <v>442</v>
      </c>
      <c r="D87" s="46">
        <v>167</v>
      </c>
      <c r="E87" s="46">
        <v>158</v>
      </c>
    </row>
    <row r="88" spans="2:11" s="3" customFormat="1" x14ac:dyDescent="0.25">
      <c r="B88" s="63" t="s">
        <v>207</v>
      </c>
      <c r="C88" s="45">
        <v>49</v>
      </c>
      <c r="D88" s="45">
        <v>55</v>
      </c>
      <c r="E88" s="45">
        <v>93</v>
      </c>
    </row>
    <row r="89" spans="2:11" s="3" customFormat="1" x14ac:dyDescent="0.25">
      <c r="B89" s="63" t="s">
        <v>208</v>
      </c>
      <c r="C89" s="46">
        <v>0</v>
      </c>
      <c r="D89" s="46">
        <v>2</v>
      </c>
      <c r="E89" s="46">
        <v>57</v>
      </c>
    </row>
    <row r="90" spans="2:11" s="3" customFormat="1" x14ac:dyDescent="0.25">
      <c r="B90" s="63" t="s">
        <v>209</v>
      </c>
      <c r="C90" s="45">
        <v>34</v>
      </c>
      <c r="D90" s="45">
        <v>35</v>
      </c>
      <c r="E90" s="45">
        <v>50</v>
      </c>
    </row>
    <row r="91" spans="2:11" s="3" customFormat="1" x14ac:dyDescent="0.25">
      <c r="B91" s="63" t="s">
        <v>210</v>
      </c>
      <c r="C91" s="46">
        <v>61</v>
      </c>
      <c r="D91" s="46">
        <v>54</v>
      </c>
      <c r="E91" s="46">
        <v>44</v>
      </c>
    </row>
    <row r="92" spans="2:11" s="3" customFormat="1" ht="15.75" thickBot="1" x14ac:dyDescent="0.3">
      <c r="B92" s="47" t="s">
        <v>75</v>
      </c>
      <c r="C92" s="48">
        <v>903</v>
      </c>
      <c r="D92" s="48">
        <v>724</v>
      </c>
      <c r="E92" s="48">
        <v>800</v>
      </c>
    </row>
    <row r="93" spans="2:11" s="3" customFormat="1" ht="48" customHeight="1" thickTop="1" x14ac:dyDescent="0.25">
      <c r="B93" s="202" t="s">
        <v>144</v>
      </c>
      <c r="C93" s="202"/>
      <c r="D93" s="202"/>
      <c r="E93" s="202"/>
    </row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pans="2:11" s="3" customFormat="1" x14ac:dyDescent="0.25"/>
    <row r="354" spans="2:11" s="3" customFormat="1" x14ac:dyDescent="0.25"/>
    <row r="355" spans="2:11" s="3" customFormat="1" x14ac:dyDescent="0.25"/>
    <row r="356" spans="2:11" s="3" customFormat="1" x14ac:dyDescent="0.25"/>
    <row r="357" spans="2:11" s="3" customFormat="1" x14ac:dyDescent="0.25"/>
    <row r="358" spans="2:11" s="3" customFormat="1" x14ac:dyDescent="0.25"/>
    <row r="359" spans="2:11" s="3" customFormat="1" x14ac:dyDescent="0.25"/>
    <row r="360" spans="2:11" s="3" customFormat="1" x14ac:dyDescent="0.25"/>
    <row r="361" spans="2:11" s="3" customFormat="1" x14ac:dyDescent="0.25"/>
    <row r="362" spans="2:11" s="3" customFormat="1" x14ac:dyDescent="0.25"/>
    <row r="363" spans="2:1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x14ac:dyDescent="0.25">
      <c r="F373" s="3"/>
      <c r="G373" s="3"/>
      <c r="H373" s="3"/>
      <c r="I373" s="3"/>
      <c r="J373" s="3"/>
      <c r="K373" s="3"/>
    </row>
    <row r="374" spans="2:11" x14ac:dyDescent="0.25">
      <c r="F374" s="3"/>
      <c r="G374" s="3"/>
      <c r="H374" s="3"/>
      <c r="I374" s="3"/>
      <c r="J374" s="3"/>
      <c r="K374" s="3"/>
    </row>
    <row r="375" spans="2:11" x14ac:dyDescent="0.25">
      <c r="F375" s="3"/>
      <c r="G375" s="3"/>
      <c r="H375" s="3"/>
      <c r="I375" s="3"/>
      <c r="J375" s="3"/>
      <c r="K375" s="3"/>
    </row>
    <row r="376" spans="2:11" x14ac:dyDescent="0.25">
      <c r="F376" s="3"/>
      <c r="G376" s="3"/>
      <c r="H376" s="3"/>
      <c r="I376" s="3"/>
      <c r="J376" s="3"/>
      <c r="K376" s="3"/>
    </row>
    <row r="377" spans="2:11" x14ac:dyDescent="0.25">
      <c r="F377" s="3"/>
      <c r="G377" s="3"/>
      <c r="H377" s="3"/>
      <c r="I377" s="3"/>
      <c r="J377" s="3"/>
      <c r="K377" s="3"/>
    </row>
    <row r="378" spans="2:11" x14ac:dyDescent="0.25">
      <c r="F378" s="3"/>
      <c r="G378" s="3"/>
      <c r="H378" s="3"/>
      <c r="I378" s="3"/>
      <c r="J378" s="3"/>
      <c r="K378" s="3"/>
    </row>
    <row r="379" spans="2:11" x14ac:dyDescent="0.25">
      <c r="F379" s="3"/>
      <c r="G379" s="3"/>
      <c r="H379" s="3"/>
      <c r="I379" s="3"/>
      <c r="J379" s="3"/>
      <c r="K379" s="3"/>
    </row>
    <row r="380" spans="2:11" x14ac:dyDescent="0.25">
      <c r="F380" s="3"/>
      <c r="G380" s="3"/>
      <c r="H380" s="3"/>
      <c r="I380" s="3"/>
      <c r="J380" s="3"/>
      <c r="K380" s="3"/>
    </row>
    <row r="381" spans="2:11" x14ac:dyDescent="0.25">
      <c r="F381" s="3"/>
      <c r="G381" s="3"/>
      <c r="H381" s="3"/>
      <c r="I381" s="3"/>
      <c r="J381" s="3"/>
      <c r="K381" s="3"/>
    </row>
    <row r="382" spans="2:11" x14ac:dyDescent="0.25">
      <c r="F382" s="3"/>
      <c r="G382" s="3"/>
      <c r="H382" s="3"/>
      <c r="I382" s="3"/>
      <c r="J382" s="3"/>
      <c r="K382" s="3"/>
    </row>
    <row r="383" spans="2:11" x14ac:dyDescent="0.25">
      <c r="F383" s="3"/>
      <c r="G383" s="3"/>
      <c r="H383" s="3"/>
      <c r="I383" s="3"/>
      <c r="J383" s="3"/>
      <c r="K383" s="3"/>
    </row>
    <row r="384" spans="2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  <row r="486" spans="6:11" x14ac:dyDescent="0.25">
      <c r="F486" s="3"/>
      <c r="G486" s="3"/>
      <c r="H486" s="3"/>
      <c r="I486" s="3"/>
      <c r="J486" s="3"/>
      <c r="K486" s="3"/>
    </row>
    <row r="487" spans="6:11" x14ac:dyDescent="0.25">
      <c r="F487" s="3"/>
      <c r="G487" s="3"/>
      <c r="H487" s="3"/>
      <c r="I487" s="3"/>
      <c r="J487" s="3"/>
      <c r="K487" s="3"/>
    </row>
    <row r="488" spans="6:11" x14ac:dyDescent="0.25">
      <c r="F488" s="3"/>
      <c r="G488" s="3"/>
      <c r="H488" s="3"/>
      <c r="I488" s="3"/>
      <c r="J488" s="3"/>
      <c r="K488" s="3"/>
    </row>
    <row r="489" spans="6:11" x14ac:dyDescent="0.25">
      <c r="F489" s="3"/>
      <c r="G489" s="3"/>
      <c r="H489" s="3"/>
      <c r="I489" s="3"/>
      <c r="J489" s="3"/>
      <c r="K489" s="3"/>
    </row>
    <row r="490" spans="6:11" x14ac:dyDescent="0.25">
      <c r="F490" s="3"/>
      <c r="G490" s="3"/>
      <c r="H490" s="3"/>
      <c r="I490" s="3"/>
      <c r="J490" s="3"/>
      <c r="K490" s="3"/>
    </row>
    <row r="491" spans="6:11" x14ac:dyDescent="0.25">
      <c r="F491" s="3"/>
      <c r="G491" s="3"/>
      <c r="H491" s="3"/>
      <c r="I491" s="3"/>
      <c r="J491" s="3"/>
      <c r="K491" s="3"/>
    </row>
    <row r="492" spans="6:11" x14ac:dyDescent="0.25">
      <c r="F492" s="3"/>
      <c r="G492" s="3"/>
      <c r="H492" s="3"/>
      <c r="I492" s="3"/>
      <c r="J492" s="3"/>
      <c r="K492" s="3"/>
    </row>
    <row r="493" spans="6:11" x14ac:dyDescent="0.25">
      <c r="F493" s="3"/>
      <c r="G493" s="3"/>
      <c r="H493" s="3"/>
      <c r="I493" s="3"/>
      <c r="J493" s="3"/>
      <c r="K493" s="3"/>
    </row>
    <row r="494" spans="6:11" x14ac:dyDescent="0.25">
      <c r="F494" s="3"/>
      <c r="G494" s="3"/>
      <c r="H494" s="3"/>
      <c r="I494" s="3"/>
      <c r="J494" s="3"/>
      <c r="K494" s="3"/>
    </row>
    <row r="495" spans="6:11" x14ac:dyDescent="0.25">
      <c r="F495" s="3"/>
      <c r="G495" s="3"/>
      <c r="H495" s="3"/>
      <c r="I495" s="3"/>
      <c r="J495" s="3"/>
      <c r="K495" s="3"/>
    </row>
    <row r="496" spans="6:11" x14ac:dyDescent="0.25">
      <c r="F496" s="3"/>
      <c r="G496" s="3"/>
      <c r="H496" s="3"/>
      <c r="I496" s="3"/>
      <c r="J496" s="3"/>
      <c r="K496" s="3"/>
    </row>
    <row r="497" spans="6:11" x14ac:dyDescent="0.25">
      <c r="F497" s="3"/>
      <c r="G497" s="3"/>
      <c r="H497" s="3"/>
      <c r="I497" s="3"/>
      <c r="J497" s="3"/>
      <c r="K497" s="3"/>
    </row>
    <row r="498" spans="6:11" x14ac:dyDescent="0.25">
      <c r="F498" s="3"/>
      <c r="G498" s="3"/>
      <c r="H498" s="3"/>
      <c r="I498" s="3"/>
      <c r="J498" s="3"/>
      <c r="K498" s="3"/>
    </row>
    <row r="499" spans="6:11" x14ac:dyDescent="0.25">
      <c r="F499" s="3"/>
      <c r="G499" s="3"/>
      <c r="H499" s="3"/>
      <c r="I499" s="3"/>
      <c r="J499" s="3"/>
      <c r="K499" s="3"/>
    </row>
    <row r="500" spans="6:11" x14ac:dyDescent="0.25">
      <c r="F500" s="3"/>
      <c r="G500" s="3"/>
      <c r="H500" s="3"/>
      <c r="I500" s="3"/>
      <c r="J500" s="3"/>
      <c r="K500" s="3"/>
    </row>
  </sheetData>
  <mergeCells count="12">
    <mergeCell ref="B4:B5"/>
    <mergeCell ref="B3:N3"/>
    <mergeCell ref="C4:F4"/>
    <mergeCell ref="G4:J4"/>
    <mergeCell ref="K4:N4"/>
    <mergeCell ref="B79:E79"/>
    <mergeCell ref="B93:E93"/>
    <mergeCell ref="B20:N20"/>
    <mergeCell ref="B24:E24"/>
    <mergeCell ref="B36:E36"/>
    <mergeCell ref="B40:E40"/>
    <mergeCell ref="B75:E7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13A77-B339-4E0D-AAC7-8B1D608B0A5B}">
  <dimension ref="A1:BR512"/>
  <sheetViews>
    <sheetView workbookViewId="0">
      <selection activeCell="B1" sqref="B1"/>
    </sheetView>
  </sheetViews>
  <sheetFormatPr defaultRowHeight="15" x14ac:dyDescent="0.25"/>
  <cols>
    <col min="1" max="1" width="8.85546875" style="3"/>
    <col min="2" max="2" width="35.5703125" customWidth="1"/>
    <col min="3" max="3" width="10.28515625" customWidth="1"/>
    <col min="4" max="4" width="8.5703125" customWidth="1"/>
    <col min="5" max="5" width="10.5703125" customWidth="1"/>
    <col min="6" max="6" width="15.5703125" bestFit="1" customWidth="1"/>
    <col min="7" max="7" width="10.5703125" bestFit="1" customWidth="1"/>
    <col min="8" max="8" width="9.5703125" bestFit="1" customWidth="1"/>
    <col min="9" max="9" width="9.7109375" bestFit="1" customWidth="1"/>
    <col min="10" max="10" width="15.5703125" bestFit="1" customWidth="1"/>
    <col min="11" max="11" width="7.140625" bestFit="1" customWidth="1"/>
    <col min="12" max="12" width="8.28515625" customWidth="1"/>
    <col min="13" max="13" width="10.42578125" customWidth="1"/>
    <col min="14" max="14" width="15.5703125" bestFit="1" customWidth="1"/>
    <col min="15" max="15" width="8.85546875" style="3"/>
    <col min="16" max="16" width="15.85546875" style="3" bestFit="1" customWidth="1"/>
    <col min="17" max="70" width="8.85546875" style="3"/>
  </cols>
  <sheetData>
    <row r="1" spans="2:14" s="3" customFormat="1" x14ac:dyDescent="0.25"/>
    <row r="2" spans="2:14" s="3" customFormat="1" ht="15" customHeight="1" x14ac:dyDescent="0.25">
      <c r="B2" s="207" t="s">
        <v>148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2:14" s="3" customFormat="1" x14ac:dyDescent="0.25">
      <c r="B3" s="208" t="s">
        <v>129</v>
      </c>
      <c r="C3" s="210">
        <v>44927</v>
      </c>
      <c r="D3" s="211"/>
      <c r="E3" s="211"/>
      <c r="F3" s="211"/>
      <c r="G3" s="212">
        <v>45261</v>
      </c>
      <c r="H3" s="213"/>
      <c r="I3" s="213"/>
      <c r="J3" s="214"/>
      <c r="K3" s="215">
        <v>45292</v>
      </c>
      <c r="L3" s="216"/>
      <c r="M3" s="216"/>
      <c r="N3" s="217"/>
    </row>
    <row r="4" spans="2:14" s="3" customFormat="1" ht="15.75" thickBot="1" x14ac:dyDescent="0.3">
      <c r="B4" s="209"/>
      <c r="C4" s="131" t="s">
        <v>1</v>
      </c>
      <c r="D4" s="132" t="s">
        <v>4</v>
      </c>
      <c r="E4" s="133" t="s">
        <v>5</v>
      </c>
      <c r="F4" s="133" t="s">
        <v>130</v>
      </c>
      <c r="G4" s="131" t="s">
        <v>1</v>
      </c>
      <c r="H4" s="133" t="s">
        <v>4</v>
      </c>
      <c r="I4" s="133" t="s">
        <v>5</v>
      </c>
      <c r="J4" s="133" t="s">
        <v>130</v>
      </c>
      <c r="K4" s="134" t="s">
        <v>1</v>
      </c>
      <c r="L4" s="135" t="s">
        <v>4</v>
      </c>
      <c r="M4" s="136" t="s">
        <v>5</v>
      </c>
      <c r="N4" s="137" t="s">
        <v>130</v>
      </c>
    </row>
    <row r="5" spans="2:14" s="3" customFormat="1" ht="15.75" thickTop="1" x14ac:dyDescent="0.25">
      <c r="B5" s="116" t="s">
        <v>1</v>
      </c>
      <c r="C5" s="115">
        <f>SUM(C6:C11)</f>
        <v>95</v>
      </c>
      <c r="D5" s="115">
        <f t="shared" ref="D5:N5" si="0">SUM(D6:D11)</f>
        <v>62</v>
      </c>
      <c r="E5" s="115">
        <f t="shared" si="0"/>
        <v>33</v>
      </c>
      <c r="F5" s="115">
        <f t="shared" si="0"/>
        <v>0</v>
      </c>
      <c r="G5" s="115">
        <f t="shared" si="0"/>
        <v>5746</v>
      </c>
      <c r="H5" s="115">
        <f t="shared" si="0"/>
        <v>3165</v>
      </c>
      <c r="I5" s="115">
        <f t="shared" si="0"/>
        <v>2581</v>
      </c>
      <c r="J5" s="115">
        <f t="shared" si="0"/>
        <v>0</v>
      </c>
      <c r="K5" s="115">
        <f t="shared" si="0"/>
        <v>337</v>
      </c>
      <c r="L5" s="115">
        <f t="shared" si="0"/>
        <v>64</v>
      </c>
      <c r="M5" s="115">
        <f t="shared" si="0"/>
        <v>31</v>
      </c>
      <c r="N5" s="115">
        <f t="shared" si="0"/>
        <v>242</v>
      </c>
    </row>
    <row r="6" spans="2:14" s="3" customFormat="1" x14ac:dyDescent="0.25">
      <c r="B6" s="138" t="s">
        <v>131</v>
      </c>
      <c r="C6" s="139">
        <v>0</v>
      </c>
      <c r="D6" s="139">
        <v>0</v>
      </c>
      <c r="E6" s="139">
        <v>0</v>
      </c>
      <c r="F6" s="139">
        <v>0</v>
      </c>
      <c r="G6" s="139">
        <v>5605</v>
      </c>
      <c r="H6" s="139">
        <v>3047</v>
      </c>
      <c r="I6" s="139">
        <v>2558</v>
      </c>
      <c r="J6" s="139">
        <v>0</v>
      </c>
      <c r="K6" s="139">
        <v>0</v>
      </c>
      <c r="L6" s="139">
        <v>0</v>
      </c>
      <c r="M6" s="139">
        <v>0</v>
      </c>
      <c r="N6" s="139">
        <v>0</v>
      </c>
    </row>
    <row r="7" spans="2:14" s="3" customFormat="1" x14ac:dyDescent="0.25">
      <c r="B7" s="138" t="s">
        <v>132</v>
      </c>
      <c r="C7" s="140">
        <v>0</v>
      </c>
      <c r="D7" s="140">
        <v>0</v>
      </c>
      <c r="E7" s="140">
        <v>0</v>
      </c>
      <c r="F7" s="140">
        <v>0</v>
      </c>
      <c r="G7" s="140">
        <v>12</v>
      </c>
      <c r="H7" s="140">
        <v>6</v>
      </c>
      <c r="I7" s="140">
        <v>6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</row>
    <row r="8" spans="2:14" s="3" customFormat="1" x14ac:dyDescent="0.25">
      <c r="B8" s="138" t="s">
        <v>133</v>
      </c>
      <c r="C8" s="139">
        <v>0</v>
      </c>
      <c r="D8" s="139">
        <v>0</v>
      </c>
      <c r="E8" s="139">
        <v>0</v>
      </c>
      <c r="F8" s="139">
        <v>0</v>
      </c>
      <c r="G8" s="139">
        <v>30</v>
      </c>
      <c r="H8" s="139">
        <v>25</v>
      </c>
      <c r="I8" s="139">
        <v>5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</row>
    <row r="9" spans="2:14" s="3" customFormat="1" x14ac:dyDescent="0.25">
      <c r="B9" s="138" t="s">
        <v>134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</row>
    <row r="10" spans="2:14" s="3" customFormat="1" x14ac:dyDescent="0.25">
      <c r="B10" s="138" t="s">
        <v>135</v>
      </c>
      <c r="C10" s="139">
        <v>26</v>
      </c>
      <c r="D10" s="139">
        <v>18</v>
      </c>
      <c r="E10" s="139">
        <v>8</v>
      </c>
      <c r="F10" s="139">
        <v>0</v>
      </c>
      <c r="G10" s="139">
        <v>8</v>
      </c>
      <c r="H10" s="139">
        <v>5</v>
      </c>
      <c r="I10" s="139">
        <v>3</v>
      </c>
      <c r="J10" s="139">
        <v>0</v>
      </c>
      <c r="K10" s="139">
        <v>17</v>
      </c>
      <c r="L10" s="139">
        <v>12</v>
      </c>
      <c r="M10" s="139">
        <v>5</v>
      </c>
      <c r="N10" s="139">
        <v>0</v>
      </c>
    </row>
    <row r="11" spans="2:14" s="3" customFormat="1" ht="15.75" thickBot="1" x14ac:dyDescent="0.3">
      <c r="B11" s="138" t="s">
        <v>136</v>
      </c>
      <c r="C11" s="140">
        <v>69</v>
      </c>
      <c r="D11" s="140">
        <v>44</v>
      </c>
      <c r="E11" s="140">
        <v>25</v>
      </c>
      <c r="F11" s="140">
        <v>0</v>
      </c>
      <c r="G11" s="140">
        <v>91</v>
      </c>
      <c r="H11" s="140">
        <v>82</v>
      </c>
      <c r="I11" s="140">
        <v>9</v>
      </c>
      <c r="J11" s="140">
        <v>0</v>
      </c>
      <c r="K11" s="140">
        <v>320</v>
      </c>
      <c r="L11" s="140">
        <v>52</v>
      </c>
      <c r="M11" s="140">
        <v>26</v>
      </c>
      <c r="N11" s="140">
        <v>242</v>
      </c>
    </row>
    <row r="12" spans="2:14" s="3" customFormat="1" ht="15.75" customHeight="1" thickTop="1" x14ac:dyDescent="0.25">
      <c r="B12" s="206" t="s">
        <v>149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</row>
    <row r="13" spans="2:14" s="3" customFormat="1" x14ac:dyDescent="0.25"/>
    <row r="14" spans="2:14" s="3" customFormat="1" x14ac:dyDescent="0.25"/>
    <row r="15" spans="2:14" s="3" customFormat="1" x14ac:dyDescent="0.25"/>
    <row r="16" spans="2:14" ht="32.25" customHeight="1" x14ac:dyDescent="0.25">
      <c r="B16" s="207" t="s">
        <v>150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</row>
    <row r="17" spans="2:14" x14ac:dyDescent="0.25">
      <c r="B17" s="208" t="s">
        <v>6</v>
      </c>
      <c r="C17" s="210">
        <v>44927</v>
      </c>
      <c r="D17" s="211"/>
      <c r="E17" s="211"/>
      <c r="F17" s="211"/>
      <c r="G17" s="212">
        <v>45261</v>
      </c>
      <c r="H17" s="213"/>
      <c r="I17" s="213"/>
      <c r="J17" s="214"/>
      <c r="K17" s="215">
        <v>45292</v>
      </c>
      <c r="L17" s="216"/>
      <c r="M17" s="216"/>
      <c r="N17" s="217"/>
    </row>
    <row r="18" spans="2:14" ht="15.75" thickBot="1" x14ac:dyDescent="0.3">
      <c r="B18" s="209"/>
      <c r="C18" s="131" t="s">
        <v>1</v>
      </c>
      <c r="D18" s="132" t="s">
        <v>4</v>
      </c>
      <c r="E18" s="133" t="s">
        <v>5</v>
      </c>
      <c r="F18" s="133" t="s">
        <v>130</v>
      </c>
      <c r="G18" s="131" t="s">
        <v>1</v>
      </c>
      <c r="H18" s="133" t="s">
        <v>4</v>
      </c>
      <c r="I18" s="133" t="s">
        <v>5</v>
      </c>
      <c r="J18" s="133" t="s">
        <v>130</v>
      </c>
      <c r="K18" s="134" t="s">
        <v>1</v>
      </c>
      <c r="L18" s="135" t="s">
        <v>4</v>
      </c>
      <c r="M18" s="136" t="s">
        <v>5</v>
      </c>
      <c r="N18" s="137" t="s">
        <v>130</v>
      </c>
    </row>
    <row r="19" spans="2:14" ht="15.75" thickTop="1" x14ac:dyDescent="0.25">
      <c r="B19" s="116" t="s">
        <v>1</v>
      </c>
      <c r="C19" s="115">
        <f>SUM(C20:C31)</f>
        <v>0</v>
      </c>
      <c r="D19" s="115">
        <f t="shared" ref="D19:N19" si="1">SUM(D20:D31)</f>
        <v>0</v>
      </c>
      <c r="E19" s="115">
        <f t="shared" si="1"/>
        <v>0</v>
      </c>
      <c r="F19" s="115">
        <f t="shared" si="1"/>
        <v>0</v>
      </c>
      <c r="G19" s="115">
        <f t="shared" si="1"/>
        <v>5617</v>
      </c>
      <c r="H19" s="115">
        <f t="shared" si="1"/>
        <v>3053</v>
      </c>
      <c r="I19" s="115">
        <f t="shared" si="1"/>
        <v>2564</v>
      </c>
      <c r="J19" s="115">
        <f t="shared" si="1"/>
        <v>0</v>
      </c>
      <c r="K19" s="115">
        <f t="shared" si="1"/>
        <v>0</v>
      </c>
      <c r="L19" s="115">
        <f t="shared" si="1"/>
        <v>0</v>
      </c>
      <c r="M19" s="115">
        <f t="shared" si="1"/>
        <v>0</v>
      </c>
      <c r="N19" s="115">
        <f t="shared" si="1"/>
        <v>0</v>
      </c>
    </row>
    <row r="20" spans="2:14" x14ac:dyDescent="0.25">
      <c r="B20" s="138" t="s">
        <v>187</v>
      </c>
      <c r="C20" s="139">
        <v>0</v>
      </c>
      <c r="D20" s="139">
        <v>0</v>
      </c>
      <c r="E20" s="139">
        <v>0</v>
      </c>
      <c r="F20" s="139">
        <v>0</v>
      </c>
      <c r="G20" s="139">
        <v>5347</v>
      </c>
      <c r="H20" s="139">
        <v>2875</v>
      </c>
      <c r="I20" s="139">
        <v>2472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</row>
    <row r="21" spans="2:14" x14ac:dyDescent="0.25">
      <c r="B21" s="138" t="s">
        <v>197</v>
      </c>
      <c r="C21" s="140">
        <v>0</v>
      </c>
      <c r="D21" s="140">
        <v>0</v>
      </c>
      <c r="E21" s="140">
        <v>0</v>
      </c>
      <c r="F21" s="140">
        <v>0</v>
      </c>
      <c r="G21" s="140">
        <v>135</v>
      </c>
      <c r="H21" s="140">
        <v>83</v>
      </c>
      <c r="I21" s="140">
        <v>52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</row>
    <row r="22" spans="2:14" x14ac:dyDescent="0.25">
      <c r="B22" s="138" t="s">
        <v>211</v>
      </c>
      <c r="C22" s="139">
        <v>0</v>
      </c>
      <c r="D22" s="139">
        <v>0</v>
      </c>
      <c r="E22" s="139">
        <v>0</v>
      </c>
      <c r="F22" s="139">
        <v>0</v>
      </c>
      <c r="G22" s="139">
        <v>37</v>
      </c>
      <c r="H22" s="139">
        <v>23</v>
      </c>
      <c r="I22" s="139">
        <v>14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</row>
    <row r="23" spans="2:14" x14ac:dyDescent="0.25">
      <c r="B23" s="138" t="s">
        <v>212</v>
      </c>
      <c r="C23" s="140">
        <v>0</v>
      </c>
      <c r="D23" s="140">
        <v>0</v>
      </c>
      <c r="E23" s="140">
        <v>0</v>
      </c>
      <c r="F23" s="140">
        <v>0</v>
      </c>
      <c r="G23" s="140">
        <v>19</v>
      </c>
      <c r="H23" s="140">
        <v>11</v>
      </c>
      <c r="I23" s="140">
        <v>8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</row>
    <row r="24" spans="2:14" x14ac:dyDescent="0.25">
      <c r="B24" s="138" t="s">
        <v>213</v>
      </c>
      <c r="C24" s="139">
        <v>0</v>
      </c>
      <c r="D24" s="139">
        <v>0</v>
      </c>
      <c r="E24" s="139">
        <v>0</v>
      </c>
      <c r="F24" s="139">
        <v>0</v>
      </c>
      <c r="G24" s="139">
        <v>15</v>
      </c>
      <c r="H24" s="139">
        <v>10</v>
      </c>
      <c r="I24" s="139">
        <v>5</v>
      </c>
      <c r="J24" s="139">
        <v>0</v>
      </c>
      <c r="K24" s="139">
        <v>0</v>
      </c>
      <c r="L24" s="139">
        <v>0</v>
      </c>
      <c r="M24" s="139">
        <v>0</v>
      </c>
      <c r="N24" s="139">
        <v>0</v>
      </c>
    </row>
    <row r="25" spans="2:14" x14ac:dyDescent="0.25">
      <c r="B25" s="138" t="s">
        <v>214</v>
      </c>
      <c r="C25" s="140">
        <v>0</v>
      </c>
      <c r="D25" s="140">
        <v>0</v>
      </c>
      <c r="E25" s="140">
        <v>0</v>
      </c>
      <c r="F25" s="140">
        <v>0</v>
      </c>
      <c r="G25" s="140">
        <v>13</v>
      </c>
      <c r="H25" s="140">
        <v>12</v>
      </c>
      <c r="I25" s="140">
        <v>1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</row>
    <row r="26" spans="2:14" x14ac:dyDescent="0.25">
      <c r="B26" s="138" t="s">
        <v>215</v>
      </c>
      <c r="C26" s="139">
        <v>0</v>
      </c>
      <c r="D26" s="139">
        <v>0</v>
      </c>
      <c r="E26" s="139">
        <v>0</v>
      </c>
      <c r="F26" s="139">
        <v>0</v>
      </c>
      <c r="G26" s="139">
        <v>10</v>
      </c>
      <c r="H26" s="139">
        <v>10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</row>
    <row r="27" spans="2:14" x14ac:dyDescent="0.25">
      <c r="B27" s="138" t="s">
        <v>216</v>
      </c>
      <c r="C27" s="140">
        <v>0</v>
      </c>
      <c r="D27" s="140">
        <v>0</v>
      </c>
      <c r="E27" s="140">
        <v>0</v>
      </c>
      <c r="F27" s="140">
        <v>0</v>
      </c>
      <c r="G27" s="140">
        <v>5</v>
      </c>
      <c r="H27" s="140">
        <v>5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</row>
    <row r="28" spans="2:14" x14ac:dyDescent="0.25">
      <c r="B28" s="138" t="s">
        <v>188</v>
      </c>
      <c r="C28" s="139">
        <v>0</v>
      </c>
      <c r="D28" s="139">
        <v>0</v>
      </c>
      <c r="E28" s="139">
        <v>0</v>
      </c>
      <c r="F28" s="139">
        <v>0</v>
      </c>
      <c r="G28" s="139">
        <v>4</v>
      </c>
      <c r="H28" s="139">
        <v>2</v>
      </c>
      <c r="I28" s="139">
        <v>2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</row>
    <row r="29" spans="2:14" x14ac:dyDescent="0.25">
      <c r="B29" s="138" t="s">
        <v>196</v>
      </c>
      <c r="C29" s="140">
        <v>0</v>
      </c>
      <c r="D29" s="140">
        <v>0</v>
      </c>
      <c r="E29" s="140">
        <v>0</v>
      </c>
      <c r="F29" s="140">
        <v>0</v>
      </c>
      <c r="G29" s="140">
        <v>4</v>
      </c>
      <c r="H29" s="140">
        <v>3</v>
      </c>
      <c r="I29" s="140">
        <v>1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</row>
    <row r="30" spans="2:14" x14ac:dyDescent="0.25">
      <c r="B30" s="138" t="s">
        <v>189</v>
      </c>
      <c r="C30" s="139">
        <v>0</v>
      </c>
      <c r="D30" s="139">
        <v>0</v>
      </c>
      <c r="E30" s="139">
        <v>0</v>
      </c>
      <c r="F30" s="139">
        <v>0</v>
      </c>
      <c r="G30" s="139">
        <v>3</v>
      </c>
      <c r="H30" s="139">
        <v>2</v>
      </c>
      <c r="I30" s="139">
        <v>1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</row>
    <row r="31" spans="2:14" ht="15.75" thickBot="1" x14ac:dyDescent="0.3">
      <c r="B31" s="138" t="s">
        <v>75</v>
      </c>
      <c r="C31" s="140">
        <v>0</v>
      </c>
      <c r="D31" s="140">
        <v>0</v>
      </c>
      <c r="E31" s="140">
        <v>0</v>
      </c>
      <c r="F31" s="140">
        <v>0</v>
      </c>
      <c r="G31" s="140">
        <v>25</v>
      </c>
      <c r="H31" s="140">
        <v>17</v>
      </c>
      <c r="I31" s="140">
        <v>8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</row>
    <row r="32" spans="2:14" ht="15.75" customHeight="1" thickTop="1" x14ac:dyDescent="0.25">
      <c r="B32" s="206" t="s">
        <v>149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</row>
    <row r="33" spans="2:70" x14ac:dyDescent="0.25">
      <c r="B33" s="7"/>
      <c r="C33" s="7"/>
      <c r="D33" s="7"/>
      <c r="E33" s="7"/>
      <c r="F33" s="7"/>
      <c r="G33" s="3"/>
      <c r="H33" s="3"/>
      <c r="I33" s="3"/>
      <c r="J33" s="3"/>
      <c r="K33" s="3"/>
      <c r="L33" s="3"/>
      <c r="M33" s="3"/>
      <c r="N33" s="3"/>
    </row>
    <row r="34" spans="2:70" x14ac:dyDescent="0.25"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</row>
    <row r="35" spans="2:70" s="3" customFormat="1" x14ac:dyDescent="0.25"/>
    <row r="36" spans="2:70" ht="45" customHeight="1" x14ac:dyDescent="0.25">
      <c r="B36" s="207" t="s">
        <v>151</v>
      </c>
      <c r="C36" s="207"/>
      <c r="D36" s="207"/>
      <c r="E36" s="207"/>
      <c r="F36" s="3"/>
      <c r="G36" s="3"/>
      <c r="H36" s="3"/>
      <c r="I36" s="3"/>
      <c r="J36" s="3"/>
      <c r="K36" s="3"/>
      <c r="L36" s="3"/>
      <c r="M36" s="3"/>
      <c r="N36" s="3"/>
      <c r="BR36"/>
    </row>
    <row r="37" spans="2:70" ht="25.5" customHeight="1" thickBot="1" x14ac:dyDescent="0.3">
      <c r="B37" s="141" t="s">
        <v>71</v>
      </c>
      <c r="C37" s="142">
        <v>44927</v>
      </c>
      <c r="D37" s="142">
        <v>45261</v>
      </c>
      <c r="E37" s="142">
        <v>45292</v>
      </c>
      <c r="F37" s="3"/>
      <c r="G37" s="3"/>
      <c r="H37" s="3"/>
      <c r="I37" s="3"/>
      <c r="J37" s="3"/>
      <c r="K37" s="3"/>
      <c r="L37" s="3"/>
      <c r="M37" s="3"/>
      <c r="N37" s="3"/>
      <c r="BR37"/>
    </row>
    <row r="38" spans="2:70" ht="15.75" thickTop="1" x14ac:dyDescent="0.25">
      <c r="B38" s="116" t="s">
        <v>1</v>
      </c>
      <c r="C38" s="115">
        <v>0</v>
      </c>
      <c r="D38" s="115">
        <v>5617</v>
      </c>
      <c r="E38" s="115">
        <v>0</v>
      </c>
      <c r="F38" s="3"/>
      <c r="G38" s="3"/>
      <c r="H38" s="3"/>
      <c r="I38" s="3"/>
      <c r="J38" s="3"/>
      <c r="K38" s="3"/>
      <c r="L38" s="3"/>
      <c r="M38" s="3"/>
      <c r="N38" s="3"/>
      <c r="BR38"/>
    </row>
    <row r="39" spans="2:70" x14ac:dyDescent="0.25">
      <c r="B39" s="138" t="s">
        <v>103</v>
      </c>
      <c r="C39" s="139">
        <v>0</v>
      </c>
      <c r="D39" s="139">
        <v>2035</v>
      </c>
      <c r="E39" s="139">
        <v>0</v>
      </c>
      <c r="F39" s="3"/>
      <c r="G39" s="3"/>
      <c r="H39" s="3"/>
      <c r="I39" s="3"/>
      <c r="J39" s="3"/>
      <c r="K39" s="3"/>
      <c r="L39" s="3"/>
      <c r="M39" s="3"/>
      <c r="N39" s="3"/>
      <c r="BR39"/>
    </row>
    <row r="40" spans="2:70" x14ac:dyDescent="0.25">
      <c r="B40" s="138" t="s">
        <v>217</v>
      </c>
      <c r="C40" s="140">
        <v>0</v>
      </c>
      <c r="D40" s="140">
        <v>683</v>
      </c>
      <c r="E40" s="140">
        <v>0</v>
      </c>
      <c r="F40" s="3"/>
      <c r="G40" s="3"/>
      <c r="H40" s="3"/>
      <c r="I40" s="3"/>
      <c r="J40" s="3"/>
      <c r="K40" s="3"/>
      <c r="L40" s="3"/>
      <c r="M40" s="3"/>
      <c r="N40" s="3"/>
      <c r="BR40"/>
    </row>
    <row r="41" spans="2:70" x14ac:dyDescent="0.25">
      <c r="B41" s="138" t="s">
        <v>218</v>
      </c>
      <c r="C41" s="139">
        <v>0</v>
      </c>
      <c r="D41" s="139">
        <v>906</v>
      </c>
      <c r="E41" s="139">
        <v>0</v>
      </c>
      <c r="F41" s="3"/>
      <c r="G41" s="3"/>
      <c r="H41" s="3"/>
      <c r="I41" s="3"/>
      <c r="J41" s="3"/>
      <c r="K41" s="3"/>
      <c r="L41" s="3"/>
      <c r="M41" s="3"/>
      <c r="N41" s="3"/>
      <c r="BR41"/>
    </row>
    <row r="42" spans="2:70" x14ac:dyDescent="0.25">
      <c r="B42" s="138" t="s">
        <v>219</v>
      </c>
      <c r="C42" s="140">
        <v>0</v>
      </c>
      <c r="D42" s="140">
        <v>939</v>
      </c>
      <c r="E42" s="140">
        <v>0</v>
      </c>
      <c r="F42" s="3"/>
      <c r="G42" s="3"/>
      <c r="H42" s="3"/>
      <c r="I42" s="3"/>
      <c r="J42" s="3"/>
      <c r="K42" s="3"/>
      <c r="L42" s="3"/>
      <c r="M42" s="3"/>
      <c r="N42" s="3"/>
      <c r="BR42"/>
    </row>
    <row r="43" spans="2:70" x14ac:dyDescent="0.25">
      <c r="B43" s="138" t="s">
        <v>42</v>
      </c>
      <c r="C43" s="139">
        <v>0</v>
      </c>
      <c r="D43" s="139">
        <v>1317</v>
      </c>
      <c r="E43" s="139">
        <v>0</v>
      </c>
      <c r="F43" s="3"/>
      <c r="G43" s="3"/>
      <c r="H43" s="3"/>
      <c r="I43" s="3"/>
      <c r="J43" s="3"/>
      <c r="K43" s="3"/>
      <c r="L43" s="3"/>
      <c r="M43" s="3"/>
      <c r="N43" s="3"/>
      <c r="BR43"/>
    </row>
    <row r="44" spans="2:70" x14ac:dyDescent="0.25">
      <c r="B44" s="138" t="s">
        <v>104</v>
      </c>
      <c r="C44" s="140">
        <v>0</v>
      </c>
      <c r="D44" s="140">
        <v>1424</v>
      </c>
      <c r="E44" s="140">
        <v>0</v>
      </c>
      <c r="F44" s="3"/>
      <c r="G44" s="3"/>
      <c r="H44" s="3"/>
      <c r="I44" s="3"/>
      <c r="J44" s="3"/>
      <c r="K44" s="3"/>
      <c r="L44" s="3"/>
      <c r="M44" s="3"/>
      <c r="N44" s="3"/>
      <c r="BR44"/>
    </row>
    <row r="45" spans="2:70" x14ac:dyDescent="0.25">
      <c r="B45" s="138" t="s">
        <v>100</v>
      </c>
      <c r="C45" s="139">
        <v>0</v>
      </c>
      <c r="D45" s="139">
        <v>441</v>
      </c>
      <c r="E45" s="139">
        <v>0</v>
      </c>
      <c r="F45" s="3"/>
      <c r="G45" s="3"/>
      <c r="H45" s="3"/>
      <c r="I45" s="3"/>
      <c r="J45" s="3"/>
      <c r="K45" s="3"/>
      <c r="L45" s="3"/>
      <c r="M45" s="3"/>
      <c r="N45" s="3"/>
      <c r="BR45"/>
    </row>
    <row r="46" spans="2:70" x14ac:dyDescent="0.25">
      <c r="B46" s="138" t="s">
        <v>101</v>
      </c>
      <c r="C46" s="140">
        <v>0</v>
      </c>
      <c r="D46" s="140">
        <v>215</v>
      </c>
      <c r="E46" s="140">
        <v>0</v>
      </c>
      <c r="F46" s="3"/>
      <c r="G46" s="3"/>
      <c r="H46" s="3"/>
      <c r="I46" s="3"/>
      <c r="J46" s="3"/>
      <c r="K46" s="3"/>
      <c r="L46" s="3"/>
      <c r="M46" s="3"/>
      <c r="N46" s="3"/>
      <c r="BR46"/>
    </row>
    <row r="47" spans="2:70" ht="15.75" thickBot="1" x14ac:dyDescent="0.3">
      <c r="B47" s="138" t="s">
        <v>102</v>
      </c>
      <c r="C47" s="139">
        <v>0</v>
      </c>
      <c r="D47" s="139">
        <v>185</v>
      </c>
      <c r="E47" s="139">
        <v>0</v>
      </c>
      <c r="F47" s="3"/>
      <c r="G47" s="3"/>
      <c r="H47" s="3"/>
      <c r="I47" s="3"/>
      <c r="J47" s="3"/>
      <c r="K47" s="3"/>
      <c r="L47" s="3"/>
      <c r="M47" s="3"/>
      <c r="N47" s="3"/>
      <c r="BR47"/>
    </row>
    <row r="48" spans="2:70" ht="44.25" customHeight="1" thickTop="1" x14ac:dyDescent="0.25">
      <c r="B48" s="206" t="s">
        <v>149</v>
      </c>
      <c r="C48" s="206"/>
      <c r="D48" s="206"/>
      <c r="E48" s="206"/>
      <c r="F48" s="3"/>
      <c r="G48" s="3"/>
      <c r="H48" s="3"/>
      <c r="I48" s="3"/>
      <c r="J48" s="3"/>
      <c r="K48" s="3"/>
      <c r="L48" s="3"/>
      <c r="M48" s="3"/>
      <c r="N48" s="3"/>
      <c r="BR48"/>
    </row>
    <row r="49" spans="2:70" s="3" customFormat="1" x14ac:dyDescent="0.25"/>
    <row r="50" spans="2:70" s="3" customFormat="1" x14ac:dyDescent="0.25"/>
    <row r="51" spans="2:70" s="3" customFormat="1" x14ac:dyDescent="0.25"/>
    <row r="52" spans="2:70" ht="47.25" customHeight="1" x14ac:dyDescent="0.25">
      <c r="B52" s="207" t="s">
        <v>152</v>
      </c>
      <c r="C52" s="207"/>
      <c r="D52" s="207"/>
      <c r="E52" s="207"/>
      <c r="F52" s="3"/>
      <c r="G52" s="3"/>
      <c r="H52" s="3"/>
      <c r="I52" s="3"/>
      <c r="J52" s="3"/>
      <c r="K52" s="3"/>
      <c r="L52" s="3"/>
      <c r="M52" s="3"/>
      <c r="N52" s="3"/>
      <c r="BR52"/>
    </row>
    <row r="53" spans="2:70" ht="35.25" customHeight="1" thickBot="1" x14ac:dyDescent="0.3">
      <c r="B53" s="141" t="s">
        <v>70</v>
      </c>
      <c r="C53" s="142">
        <v>44927</v>
      </c>
      <c r="D53" s="142">
        <v>45261</v>
      </c>
      <c r="E53" s="142">
        <v>45292</v>
      </c>
      <c r="F53" s="3"/>
      <c r="G53" s="3"/>
      <c r="H53" s="3"/>
      <c r="I53" s="3"/>
      <c r="J53" s="3"/>
      <c r="K53" s="3"/>
      <c r="L53" s="3"/>
      <c r="M53" s="3"/>
      <c r="N53" s="3"/>
      <c r="BR53"/>
    </row>
    <row r="54" spans="2:70" ht="15.75" thickTop="1" x14ac:dyDescent="0.25">
      <c r="B54" s="118" t="s">
        <v>47</v>
      </c>
      <c r="C54" s="143">
        <v>0</v>
      </c>
      <c r="D54" s="143">
        <v>5617</v>
      </c>
      <c r="E54" s="143">
        <v>0</v>
      </c>
      <c r="F54" s="3"/>
      <c r="G54" s="3"/>
      <c r="H54" s="3"/>
      <c r="I54" s="3"/>
      <c r="J54" s="3"/>
      <c r="K54" s="3"/>
      <c r="L54" s="3"/>
      <c r="M54" s="3"/>
      <c r="N54" s="3"/>
      <c r="BR54"/>
    </row>
    <row r="55" spans="2:70" s="36" customFormat="1" x14ac:dyDescent="0.25">
      <c r="B55" s="144" t="s">
        <v>9</v>
      </c>
      <c r="C55" s="139">
        <v>0</v>
      </c>
      <c r="D55" s="139">
        <v>4820</v>
      </c>
      <c r="E55" s="139">
        <v>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</row>
    <row r="56" spans="2:70" x14ac:dyDescent="0.25">
      <c r="B56" s="138" t="s">
        <v>10</v>
      </c>
      <c r="C56" s="140">
        <v>0</v>
      </c>
      <c r="D56" s="140">
        <v>22</v>
      </c>
      <c r="E56" s="140">
        <v>0</v>
      </c>
      <c r="F56" s="3"/>
      <c r="G56" s="3"/>
      <c r="H56" s="3"/>
      <c r="I56" s="3"/>
      <c r="J56" s="3"/>
      <c r="K56" s="3"/>
      <c r="L56" s="3"/>
      <c r="M56" s="3"/>
      <c r="N56" s="3"/>
      <c r="BR56"/>
    </row>
    <row r="57" spans="2:70" x14ac:dyDescent="0.25">
      <c r="B57" s="138" t="s">
        <v>11</v>
      </c>
      <c r="C57" s="139">
        <v>0</v>
      </c>
      <c r="D57" s="139">
        <v>395</v>
      </c>
      <c r="E57" s="139">
        <v>0</v>
      </c>
      <c r="F57" s="3"/>
      <c r="G57" s="3"/>
      <c r="H57" s="3"/>
      <c r="I57" s="3"/>
      <c r="J57" s="3"/>
      <c r="K57" s="3"/>
      <c r="L57" s="3"/>
      <c r="M57" s="3"/>
      <c r="N57" s="3"/>
      <c r="BR57"/>
    </row>
    <row r="58" spans="2:70" x14ac:dyDescent="0.25">
      <c r="B58" s="138" t="s">
        <v>12</v>
      </c>
      <c r="C58" s="140">
        <v>0</v>
      </c>
      <c r="D58" s="140">
        <v>739</v>
      </c>
      <c r="E58" s="140">
        <v>0</v>
      </c>
      <c r="F58" s="3"/>
      <c r="G58" s="3"/>
      <c r="H58" s="3"/>
      <c r="I58" s="3"/>
      <c r="J58" s="3"/>
      <c r="K58" s="3"/>
      <c r="L58" s="3"/>
      <c r="M58" s="3"/>
      <c r="N58" s="3"/>
      <c r="BR58"/>
    </row>
    <row r="59" spans="2:70" x14ac:dyDescent="0.25">
      <c r="B59" s="138" t="s">
        <v>13</v>
      </c>
      <c r="C59" s="139">
        <v>0</v>
      </c>
      <c r="D59" s="139">
        <v>3615</v>
      </c>
      <c r="E59" s="139">
        <v>0</v>
      </c>
      <c r="F59" s="3"/>
      <c r="G59" s="3"/>
      <c r="H59" s="3"/>
      <c r="I59" s="3"/>
      <c r="J59" s="3"/>
      <c r="K59" s="3"/>
      <c r="L59" s="3"/>
      <c r="M59" s="3"/>
      <c r="N59" s="3"/>
      <c r="BR59"/>
    </row>
    <row r="60" spans="2:70" x14ac:dyDescent="0.25">
      <c r="B60" s="138" t="s">
        <v>14</v>
      </c>
      <c r="C60" s="140">
        <v>0</v>
      </c>
      <c r="D60" s="140">
        <v>43</v>
      </c>
      <c r="E60" s="140">
        <v>0</v>
      </c>
      <c r="F60" s="3"/>
      <c r="G60" s="3"/>
      <c r="H60" s="3"/>
      <c r="I60" s="3"/>
      <c r="J60" s="3"/>
      <c r="K60" s="3"/>
      <c r="L60" s="3"/>
      <c r="M60" s="3"/>
      <c r="N60" s="3"/>
      <c r="BR60"/>
    </row>
    <row r="61" spans="2:70" x14ac:dyDescent="0.25">
      <c r="B61" s="138" t="s">
        <v>15</v>
      </c>
      <c r="C61" s="139">
        <v>0</v>
      </c>
      <c r="D61" s="139">
        <v>0</v>
      </c>
      <c r="E61" s="139">
        <v>0</v>
      </c>
      <c r="F61" s="3"/>
      <c r="G61" s="3"/>
      <c r="H61" s="3"/>
      <c r="I61" s="3"/>
      <c r="J61" s="3"/>
      <c r="K61" s="3"/>
      <c r="L61" s="3"/>
      <c r="M61" s="3"/>
      <c r="N61" s="3"/>
      <c r="BR61"/>
    </row>
    <row r="62" spans="2:70" x14ac:dyDescent="0.25">
      <c r="B62" s="138" t="s">
        <v>16</v>
      </c>
      <c r="C62" s="140">
        <v>0</v>
      </c>
      <c r="D62" s="140">
        <v>6</v>
      </c>
      <c r="E62" s="140">
        <v>0</v>
      </c>
      <c r="F62" s="3"/>
      <c r="G62" s="3"/>
      <c r="H62" s="3"/>
      <c r="I62" s="3"/>
      <c r="J62" s="3"/>
      <c r="K62" s="3"/>
      <c r="L62" s="3"/>
      <c r="M62" s="3"/>
      <c r="N62" s="3"/>
      <c r="BR62"/>
    </row>
    <row r="63" spans="2:70" s="36" customFormat="1" x14ac:dyDescent="0.25">
      <c r="B63" s="144" t="s">
        <v>17</v>
      </c>
      <c r="C63" s="139">
        <v>0</v>
      </c>
      <c r="D63" s="139">
        <v>64</v>
      </c>
      <c r="E63" s="139">
        <v>0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2:70" x14ac:dyDescent="0.25">
      <c r="B64" s="138" t="s">
        <v>18</v>
      </c>
      <c r="C64" s="140">
        <v>0</v>
      </c>
      <c r="D64" s="140">
        <v>6</v>
      </c>
      <c r="E64" s="140">
        <v>0</v>
      </c>
      <c r="F64" s="3"/>
      <c r="G64" s="3"/>
      <c r="H64" s="3"/>
      <c r="I64" s="3"/>
      <c r="J64" s="3"/>
      <c r="K64" s="3"/>
      <c r="L64" s="3"/>
      <c r="M64" s="3"/>
      <c r="N64" s="3"/>
      <c r="BR64"/>
    </row>
    <row r="65" spans="2:70" x14ac:dyDescent="0.25">
      <c r="B65" s="138" t="s">
        <v>19</v>
      </c>
      <c r="C65" s="139">
        <v>0</v>
      </c>
      <c r="D65" s="139">
        <v>13</v>
      </c>
      <c r="E65" s="139">
        <v>0</v>
      </c>
      <c r="F65" s="3"/>
      <c r="G65" s="3"/>
      <c r="H65" s="3"/>
      <c r="I65" s="3"/>
      <c r="J65" s="3"/>
      <c r="K65" s="3"/>
      <c r="L65" s="3"/>
      <c r="M65" s="3"/>
      <c r="N65" s="3"/>
      <c r="BR65"/>
    </row>
    <row r="66" spans="2:70" x14ac:dyDescent="0.25">
      <c r="B66" s="138" t="s">
        <v>20</v>
      </c>
      <c r="C66" s="140">
        <v>0</v>
      </c>
      <c r="D66" s="140">
        <v>1</v>
      </c>
      <c r="E66" s="140">
        <v>0</v>
      </c>
      <c r="F66" s="3"/>
      <c r="G66" s="3"/>
      <c r="H66" s="3"/>
      <c r="I66" s="3"/>
      <c r="J66" s="3"/>
      <c r="K66" s="3"/>
      <c r="L66" s="3"/>
      <c r="M66" s="3"/>
      <c r="N66" s="3"/>
      <c r="BR66"/>
    </row>
    <row r="67" spans="2:70" x14ac:dyDescent="0.25">
      <c r="B67" s="138" t="s">
        <v>21</v>
      </c>
      <c r="C67" s="139">
        <v>0</v>
      </c>
      <c r="D67" s="139">
        <v>6</v>
      </c>
      <c r="E67" s="139">
        <v>0</v>
      </c>
      <c r="F67" s="3"/>
      <c r="G67" s="3"/>
      <c r="H67" s="3"/>
      <c r="I67" s="3"/>
      <c r="J67" s="3"/>
      <c r="K67" s="3"/>
      <c r="L67" s="3"/>
      <c r="M67" s="3"/>
      <c r="N67" s="3"/>
      <c r="BR67"/>
    </row>
    <row r="68" spans="2:70" x14ac:dyDescent="0.25">
      <c r="B68" s="138" t="s">
        <v>22</v>
      </c>
      <c r="C68" s="140">
        <v>0</v>
      </c>
      <c r="D68" s="140">
        <v>25</v>
      </c>
      <c r="E68" s="140">
        <v>0</v>
      </c>
      <c r="F68" s="3"/>
      <c r="G68" s="3"/>
      <c r="H68" s="3"/>
      <c r="I68" s="3"/>
      <c r="J68" s="3"/>
      <c r="K68" s="3"/>
      <c r="L68" s="3"/>
      <c r="M68" s="3"/>
      <c r="N68" s="3"/>
      <c r="BR68"/>
    </row>
    <row r="69" spans="2:70" x14ac:dyDescent="0.25">
      <c r="B69" s="138" t="s">
        <v>23</v>
      </c>
      <c r="C69" s="139">
        <v>0</v>
      </c>
      <c r="D69" s="139">
        <v>11</v>
      </c>
      <c r="E69" s="139">
        <v>0</v>
      </c>
      <c r="F69" s="3"/>
      <c r="G69" s="3"/>
      <c r="H69" s="3"/>
      <c r="I69" s="3"/>
      <c r="J69" s="3"/>
      <c r="K69" s="3"/>
      <c r="L69" s="3"/>
      <c r="M69" s="3"/>
      <c r="N69" s="3"/>
      <c r="BR69"/>
    </row>
    <row r="70" spans="2:70" x14ac:dyDescent="0.25">
      <c r="B70" s="138" t="s">
        <v>24</v>
      </c>
      <c r="C70" s="140">
        <v>0</v>
      </c>
      <c r="D70" s="140">
        <v>0</v>
      </c>
      <c r="E70" s="140">
        <v>0</v>
      </c>
      <c r="F70" s="3"/>
      <c r="G70" s="3"/>
      <c r="H70" s="3"/>
      <c r="I70" s="3"/>
      <c r="J70" s="3"/>
      <c r="K70" s="3"/>
      <c r="L70" s="3"/>
      <c r="M70" s="3"/>
      <c r="N70" s="3"/>
      <c r="BR70"/>
    </row>
    <row r="71" spans="2:70" x14ac:dyDescent="0.25">
      <c r="B71" s="138" t="s">
        <v>25</v>
      </c>
      <c r="C71" s="139">
        <v>0</v>
      </c>
      <c r="D71" s="139">
        <v>1</v>
      </c>
      <c r="E71" s="139">
        <v>0</v>
      </c>
      <c r="F71" s="3"/>
      <c r="G71" s="3"/>
      <c r="H71" s="3"/>
      <c r="I71" s="3"/>
      <c r="J71" s="3"/>
      <c r="K71" s="3"/>
      <c r="L71" s="3"/>
      <c r="M71" s="3"/>
      <c r="N71" s="3"/>
      <c r="BR71"/>
    </row>
    <row r="72" spans="2:70" x14ac:dyDescent="0.25">
      <c r="B72" s="138" t="s">
        <v>26</v>
      </c>
      <c r="C72" s="140">
        <v>0</v>
      </c>
      <c r="D72" s="140">
        <v>1</v>
      </c>
      <c r="E72" s="140">
        <v>0</v>
      </c>
      <c r="F72" s="3"/>
      <c r="G72" s="3"/>
      <c r="H72" s="3"/>
      <c r="I72" s="3"/>
      <c r="J72" s="3"/>
      <c r="K72" s="3"/>
      <c r="L72" s="3"/>
      <c r="M72" s="3"/>
      <c r="N72" s="3"/>
      <c r="BR72"/>
    </row>
    <row r="73" spans="2:70" x14ac:dyDescent="0.25">
      <c r="B73" s="144" t="s">
        <v>27</v>
      </c>
      <c r="C73" s="139">
        <v>0</v>
      </c>
      <c r="D73" s="139">
        <v>340</v>
      </c>
      <c r="E73" s="139">
        <v>0</v>
      </c>
      <c r="F73" s="3"/>
      <c r="G73" s="3"/>
      <c r="H73" s="3"/>
      <c r="I73" s="3"/>
      <c r="J73" s="3"/>
      <c r="K73" s="3"/>
      <c r="L73" s="3"/>
      <c r="M73" s="3"/>
      <c r="N73" s="3"/>
      <c r="BR73"/>
    </row>
    <row r="74" spans="2:70" x14ac:dyDescent="0.25">
      <c r="B74" s="138" t="s">
        <v>28</v>
      </c>
      <c r="C74" s="140">
        <v>0</v>
      </c>
      <c r="D74" s="140">
        <v>48</v>
      </c>
      <c r="E74" s="140">
        <v>0</v>
      </c>
      <c r="F74" s="3"/>
      <c r="G74" s="3"/>
      <c r="H74" s="3"/>
      <c r="I74" s="3"/>
      <c r="J74" s="3"/>
      <c r="K74" s="3"/>
      <c r="L74" s="3"/>
      <c r="M74" s="3"/>
      <c r="N74" s="3"/>
      <c r="BR74"/>
    </row>
    <row r="75" spans="2:70" x14ac:dyDescent="0.25">
      <c r="B75" s="138" t="s">
        <v>29</v>
      </c>
      <c r="C75" s="139">
        <v>0</v>
      </c>
      <c r="D75" s="139">
        <v>5</v>
      </c>
      <c r="E75" s="139">
        <v>0</v>
      </c>
      <c r="F75" s="3"/>
      <c r="G75" s="3"/>
      <c r="H75" s="3"/>
      <c r="I75" s="3"/>
      <c r="J75" s="3"/>
      <c r="K75" s="3"/>
      <c r="L75" s="3"/>
      <c r="M75" s="3"/>
      <c r="N75" s="3"/>
      <c r="BR75"/>
    </row>
    <row r="76" spans="2:70" x14ac:dyDescent="0.25">
      <c r="B76" s="138" t="s">
        <v>30</v>
      </c>
      <c r="C76" s="140">
        <v>0</v>
      </c>
      <c r="D76" s="140">
        <v>32</v>
      </c>
      <c r="E76" s="140">
        <v>0</v>
      </c>
      <c r="F76" s="3"/>
      <c r="G76" s="3"/>
      <c r="H76" s="3"/>
      <c r="I76" s="3"/>
      <c r="J76" s="3"/>
      <c r="K76" s="3"/>
      <c r="L76" s="3"/>
      <c r="M76" s="3"/>
      <c r="N76" s="3"/>
      <c r="BR76"/>
    </row>
    <row r="77" spans="2:70" x14ac:dyDescent="0.25">
      <c r="B77" s="138" t="s">
        <v>31</v>
      </c>
      <c r="C77" s="139">
        <v>0</v>
      </c>
      <c r="D77" s="139">
        <v>255</v>
      </c>
      <c r="E77" s="139">
        <v>0</v>
      </c>
      <c r="F77" s="3"/>
      <c r="G77" s="3"/>
      <c r="H77" s="3"/>
      <c r="I77" s="3"/>
      <c r="J77" s="3"/>
      <c r="K77" s="3"/>
      <c r="L77" s="3"/>
      <c r="M77" s="3"/>
      <c r="N77" s="3"/>
      <c r="BR77"/>
    </row>
    <row r="78" spans="2:70" x14ac:dyDescent="0.25">
      <c r="B78" s="144" t="s">
        <v>32</v>
      </c>
      <c r="C78" s="140">
        <v>0</v>
      </c>
      <c r="D78" s="140">
        <v>274</v>
      </c>
      <c r="E78" s="140">
        <v>0</v>
      </c>
      <c r="F78" s="3"/>
      <c r="G78" s="3"/>
      <c r="H78" s="3"/>
      <c r="I78" s="3"/>
      <c r="J78" s="3"/>
      <c r="K78" s="3"/>
      <c r="L78" s="3"/>
      <c r="M78" s="3"/>
      <c r="N78" s="3"/>
      <c r="BR78"/>
    </row>
    <row r="79" spans="2:70" x14ac:dyDescent="0.25">
      <c r="B79" s="138" t="s">
        <v>33</v>
      </c>
      <c r="C79" s="139">
        <v>0</v>
      </c>
      <c r="D79" s="139">
        <v>58</v>
      </c>
      <c r="E79" s="139">
        <v>0</v>
      </c>
      <c r="F79" s="3"/>
      <c r="G79" s="3"/>
      <c r="H79" s="3"/>
      <c r="I79" s="3"/>
      <c r="J79" s="3"/>
      <c r="K79" s="3"/>
      <c r="L79" s="3"/>
      <c r="M79" s="3"/>
      <c r="N79" s="3"/>
      <c r="BR79"/>
    </row>
    <row r="80" spans="2:70" x14ac:dyDescent="0.25">
      <c r="B80" s="138" t="s">
        <v>34</v>
      </c>
      <c r="C80" s="140">
        <v>0</v>
      </c>
      <c r="D80" s="140">
        <v>175</v>
      </c>
      <c r="E80" s="140">
        <v>0</v>
      </c>
      <c r="F80" s="3"/>
      <c r="G80" s="3"/>
      <c r="H80" s="3"/>
      <c r="I80" s="3"/>
      <c r="J80" s="3"/>
      <c r="K80" s="3"/>
      <c r="L80" s="3"/>
      <c r="M80" s="3"/>
      <c r="N80" s="3"/>
      <c r="BR80"/>
    </row>
    <row r="81" spans="2:70" s="36" customFormat="1" x14ac:dyDescent="0.25">
      <c r="B81" s="138" t="s">
        <v>35</v>
      </c>
      <c r="C81" s="139">
        <v>0</v>
      </c>
      <c r="D81" s="139">
        <v>41</v>
      </c>
      <c r="E81" s="139">
        <v>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</row>
    <row r="82" spans="2:70" x14ac:dyDescent="0.25">
      <c r="B82" s="144" t="s">
        <v>36</v>
      </c>
      <c r="C82" s="140">
        <v>0</v>
      </c>
      <c r="D82" s="140">
        <v>119</v>
      </c>
      <c r="E82" s="140">
        <v>0</v>
      </c>
      <c r="F82" s="3"/>
      <c r="G82" s="3"/>
      <c r="H82" s="3"/>
      <c r="I82" s="3"/>
      <c r="J82" s="3"/>
      <c r="K82" s="3"/>
      <c r="L82" s="3"/>
      <c r="M82" s="3"/>
      <c r="N82" s="3"/>
      <c r="BR82"/>
    </row>
    <row r="83" spans="2:70" x14ac:dyDescent="0.25">
      <c r="B83" s="138" t="s">
        <v>37</v>
      </c>
      <c r="C83" s="139">
        <v>0</v>
      </c>
      <c r="D83" s="139">
        <v>34</v>
      </c>
      <c r="E83" s="139">
        <v>0</v>
      </c>
      <c r="F83" s="3"/>
      <c r="G83" s="3"/>
      <c r="H83" s="3"/>
      <c r="I83" s="3"/>
      <c r="J83" s="3"/>
      <c r="K83" s="3"/>
      <c r="L83" s="3"/>
      <c r="M83" s="3"/>
      <c r="N83" s="3"/>
      <c r="BR83"/>
    </row>
    <row r="84" spans="2:70" x14ac:dyDescent="0.25">
      <c r="B84" s="138" t="s">
        <v>56</v>
      </c>
      <c r="C84" s="140">
        <v>0</v>
      </c>
      <c r="D84" s="140">
        <v>34</v>
      </c>
      <c r="E84" s="140">
        <v>0</v>
      </c>
      <c r="F84" s="3"/>
      <c r="G84" s="3"/>
      <c r="H84" s="3"/>
      <c r="I84" s="3"/>
      <c r="J84" s="3"/>
      <c r="K84" s="3"/>
      <c r="L84" s="3"/>
      <c r="M84" s="3"/>
      <c r="N84" s="3"/>
      <c r="BR84"/>
    </row>
    <row r="85" spans="2:70" x14ac:dyDescent="0.25">
      <c r="B85" s="138" t="s">
        <v>39</v>
      </c>
      <c r="C85" s="139">
        <v>0</v>
      </c>
      <c r="D85" s="139">
        <v>34</v>
      </c>
      <c r="E85" s="139">
        <v>0</v>
      </c>
      <c r="F85" s="3"/>
      <c r="G85" s="3"/>
      <c r="H85" s="3"/>
      <c r="I85" s="3"/>
      <c r="J85" s="3"/>
      <c r="K85" s="3"/>
      <c r="L85" s="3"/>
      <c r="M85" s="3"/>
      <c r="N85" s="3"/>
      <c r="BR85"/>
    </row>
    <row r="86" spans="2:70" ht="15.75" thickBot="1" x14ac:dyDescent="0.3">
      <c r="B86" s="138" t="s">
        <v>40</v>
      </c>
      <c r="C86" s="140">
        <v>0</v>
      </c>
      <c r="D86" s="140">
        <v>17</v>
      </c>
      <c r="E86" s="140">
        <v>0</v>
      </c>
      <c r="F86" s="3"/>
      <c r="G86" s="3"/>
      <c r="H86" s="3"/>
      <c r="I86" s="3"/>
      <c r="J86" s="3"/>
      <c r="K86" s="3"/>
      <c r="L86" s="3"/>
      <c r="M86" s="3"/>
      <c r="N86" s="3"/>
      <c r="BR86"/>
    </row>
    <row r="87" spans="2:70" ht="51.75" customHeight="1" thickTop="1" x14ac:dyDescent="0.25">
      <c r="B87" s="206" t="s">
        <v>149</v>
      </c>
      <c r="C87" s="206"/>
      <c r="D87" s="206"/>
      <c r="E87" s="206"/>
      <c r="F87" s="3"/>
      <c r="G87" s="3"/>
      <c r="H87" s="3"/>
      <c r="I87" s="3"/>
      <c r="J87" s="3"/>
      <c r="K87" s="3"/>
      <c r="L87" s="3"/>
      <c r="M87" s="3"/>
      <c r="N87" s="3"/>
      <c r="BR87"/>
    </row>
    <row r="88" spans="2:70" s="3" customFormat="1" x14ac:dyDescent="0.25"/>
    <row r="89" spans="2:70" s="3" customFormat="1" x14ac:dyDescent="0.25"/>
    <row r="90" spans="2:70" s="3" customFormat="1" x14ac:dyDescent="0.25"/>
    <row r="91" spans="2:70" ht="42" customHeight="1" x14ac:dyDescent="0.25">
      <c r="B91" s="207" t="s">
        <v>153</v>
      </c>
      <c r="C91" s="207"/>
      <c r="D91" s="207"/>
      <c r="E91" s="207"/>
      <c r="F91" s="3"/>
      <c r="G91" s="3"/>
      <c r="H91" s="3"/>
      <c r="I91" s="3"/>
      <c r="J91" s="3"/>
      <c r="K91" s="3"/>
      <c r="L91" s="3"/>
      <c r="M91" s="3"/>
      <c r="N91" s="3"/>
      <c r="BR91"/>
    </row>
    <row r="92" spans="2:70" ht="15.75" thickBot="1" x14ac:dyDescent="0.3">
      <c r="B92" s="141" t="s">
        <v>137</v>
      </c>
      <c r="C92" s="142">
        <v>44927</v>
      </c>
      <c r="D92" s="142">
        <v>45261</v>
      </c>
      <c r="E92" s="142">
        <v>45292</v>
      </c>
      <c r="F92" s="3"/>
      <c r="G92" s="3"/>
      <c r="H92" s="3"/>
      <c r="I92" s="3"/>
      <c r="J92" s="3"/>
      <c r="K92" s="3"/>
      <c r="L92" s="3"/>
      <c r="M92" s="3"/>
      <c r="N92" s="3"/>
      <c r="BR92"/>
    </row>
    <row r="93" spans="2:70" ht="15.75" thickTop="1" x14ac:dyDescent="0.25">
      <c r="B93" s="118" t="s">
        <v>47</v>
      </c>
      <c r="C93" s="115">
        <f>SUM(C94:C104)</f>
        <v>0</v>
      </c>
      <c r="D93" s="115">
        <f>SUM(D94:D104)</f>
        <v>5617</v>
      </c>
      <c r="E93" s="115">
        <f>SUM(E94:E104)</f>
        <v>0</v>
      </c>
      <c r="F93" s="3"/>
      <c r="G93" s="3"/>
      <c r="H93" s="3"/>
      <c r="I93" s="3"/>
      <c r="J93" s="3"/>
      <c r="K93" s="3"/>
      <c r="L93" s="3"/>
      <c r="M93" s="3"/>
      <c r="N93" s="3"/>
      <c r="BR93"/>
    </row>
    <row r="94" spans="2:70" x14ac:dyDescent="0.25">
      <c r="B94" s="145" t="s">
        <v>201</v>
      </c>
      <c r="C94" s="139">
        <v>0</v>
      </c>
      <c r="D94" s="139">
        <v>1868</v>
      </c>
      <c r="E94" s="139">
        <v>0</v>
      </c>
      <c r="F94" s="3"/>
      <c r="G94" s="3"/>
      <c r="H94" s="3"/>
      <c r="I94" s="3"/>
      <c r="J94" s="3"/>
      <c r="K94" s="3"/>
      <c r="L94" s="3"/>
      <c r="M94" s="3"/>
      <c r="N94" s="3"/>
      <c r="BR94"/>
    </row>
    <row r="95" spans="2:70" x14ac:dyDescent="0.25">
      <c r="B95" s="145" t="s">
        <v>202</v>
      </c>
      <c r="C95" s="140">
        <v>0</v>
      </c>
      <c r="D95" s="140">
        <v>1745</v>
      </c>
      <c r="E95" s="140">
        <v>0</v>
      </c>
      <c r="F95" s="3"/>
      <c r="G95" s="3"/>
      <c r="H95" s="3"/>
      <c r="I95" s="3"/>
      <c r="J95" s="3"/>
      <c r="K95" s="3"/>
      <c r="L95" s="3"/>
      <c r="M95" s="3"/>
      <c r="N95" s="3"/>
      <c r="BR95"/>
    </row>
    <row r="96" spans="2:70" x14ac:dyDescent="0.25">
      <c r="B96" s="145" t="s">
        <v>206</v>
      </c>
      <c r="C96" s="139">
        <v>0</v>
      </c>
      <c r="D96" s="139">
        <v>691</v>
      </c>
      <c r="E96" s="139">
        <v>0</v>
      </c>
      <c r="F96" s="3"/>
      <c r="G96" s="3"/>
      <c r="H96" s="3"/>
      <c r="I96" s="3"/>
      <c r="J96" s="3"/>
      <c r="K96" s="3"/>
      <c r="L96" s="3"/>
      <c r="M96" s="3"/>
      <c r="N96" s="3"/>
      <c r="BR96"/>
    </row>
    <row r="97" spans="2:70" x14ac:dyDescent="0.25">
      <c r="B97" s="145" t="s">
        <v>220</v>
      </c>
      <c r="C97" s="140">
        <v>0</v>
      </c>
      <c r="D97" s="140">
        <v>387</v>
      </c>
      <c r="E97" s="140">
        <v>0</v>
      </c>
      <c r="F97" s="3"/>
      <c r="G97" s="3"/>
      <c r="H97" s="3"/>
      <c r="I97" s="3"/>
      <c r="J97" s="3"/>
      <c r="K97" s="3"/>
      <c r="L97" s="3"/>
      <c r="M97" s="3"/>
      <c r="N97" s="3"/>
      <c r="BR97"/>
    </row>
    <row r="98" spans="2:70" x14ac:dyDescent="0.25">
      <c r="B98" s="145" t="s">
        <v>203</v>
      </c>
      <c r="C98" s="139">
        <v>0</v>
      </c>
      <c r="D98" s="139">
        <v>208</v>
      </c>
      <c r="E98" s="139">
        <v>0</v>
      </c>
      <c r="F98" s="3"/>
      <c r="G98" s="3"/>
      <c r="H98" s="3"/>
      <c r="I98" s="3"/>
      <c r="J98" s="3"/>
      <c r="K98" s="3"/>
      <c r="L98" s="3"/>
      <c r="M98" s="3"/>
      <c r="N98" s="3"/>
      <c r="BR98"/>
    </row>
    <row r="99" spans="2:70" x14ac:dyDescent="0.25">
      <c r="B99" s="145" t="s">
        <v>209</v>
      </c>
      <c r="C99" s="140">
        <v>0</v>
      </c>
      <c r="D99" s="140">
        <v>149</v>
      </c>
      <c r="E99" s="140">
        <v>0</v>
      </c>
      <c r="F99" s="3"/>
      <c r="G99" s="3"/>
      <c r="H99" s="3"/>
      <c r="I99" s="3"/>
      <c r="J99" s="3"/>
      <c r="K99" s="3"/>
      <c r="L99" s="3"/>
      <c r="M99" s="3"/>
      <c r="N99" s="3"/>
      <c r="BR99"/>
    </row>
    <row r="100" spans="2:70" x14ac:dyDescent="0.25">
      <c r="B100" s="145" t="s">
        <v>221</v>
      </c>
      <c r="C100" s="139">
        <v>0</v>
      </c>
      <c r="D100" s="139">
        <v>47</v>
      </c>
      <c r="E100" s="139">
        <v>0</v>
      </c>
      <c r="F100" s="3"/>
      <c r="G100" s="3"/>
      <c r="H100" s="3"/>
      <c r="I100" s="3"/>
      <c r="J100" s="3"/>
      <c r="K100" s="3"/>
      <c r="L100" s="3"/>
      <c r="M100" s="3"/>
      <c r="N100" s="3"/>
      <c r="BR100"/>
    </row>
    <row r="101" spans="2:70" x14ac:dyDescent="0.25">
      <c r="B101" s="145" t="s">
        <v>210</v>
      </c>
      <c r="C101" s="140">
        <v>0</v>
      </c>
      <c r="D101" s="140">
        <v>43</v>
      </c>
      <c r="E101" s="140">
        <v>0</v>
      </c>
      <c r="F101" s="3"/>
      <c r="G101" s="3"/>
      <c r="H101" s="3"/>
      <c r="I101" s="3"/>
      <c r="J101" s="3"/>
      <c r="K101" s="3"/>
      <c r="L101" s="3"/>
      <c r="M101" s="3"/>
      <c r="N101" s="3"/>
      <c r="BR101"/>
    </row>
    <row r="102" spans="2:70" x14ac:dyDescent="0.25">
      <c r="B102" s="145" t="s">
        <v>222</v>
      </c>
      <c r="C102" s="139">
        <v>0</v>
      </c>
      <c r="D102" s="139">
        <v>27</v>
      </c>
      <c r="E102" s="139">
        <v>0</v>
      </c>
      <c r="F102" s="3"/>
      <c r="G102" s="3"/>
      <c r="H102" s="3"/>
      <c r="I102" s="3"/>
      <c r="J102" s="3"/>
      <c r="K102" s="3"/>
      <c r="L102" s="3"/>
      <c r="M102" s="3"/>
      <c r="N102" s="3"/>
      <c r="BR102"/>
    </row>
    <row r="103" spans="2:70" x14ac:dyDescent="0.25">
      <c r="B103" s="145" t="s">
        <v>223</v>
      </c>
      <c r="C103" s="140">
        <v>0</v>
      </c>
      <c r="D103" s="140">
        <v>26</v>
      </c>
      <c r="E103" s="140">
        <v>0</v>
      </c>
      <c r="F103" s="3"/>
      <c r="G103" s="3"/>
      <c r="H103" s="3"/>
      <c r="I103" s="3"/>
      <c r="J103" s="3"/>
      <c r="K103" s="3"/>
      <c r="L103" s="3"/>
      <c r="M103" s="3"/>
      <c r="N103" s="3"/>
      <c r="BR103"/>
    </row>
    <row r="104" spans="2:70" ht="15.75" thickBot="1" x14ac:dyDescent="0.3">
      <c r="B104" s="138" t="s">
        <v>75</v>
      </c>
      <c r="C104" s="139">
        <v>0</v>
      </c>
      <c r="D104" s="139">
        <v>426</v>
      </c>
      <c r="E104" s="139">
        <v>0</v>
      </c>
      <c r="F104" s="3"/>
      <c r="G104" s="3"/>
      <c r="H104" s="3"/>
      <c r="I104" s="3"/>
      <c r="J104" s="3"/>
      <c r="K104" s="3"/>
      <c r="L104" s="3"/>
      <c r="M104" s="3"/>
      <c r="N104" s="3"/>
      <c r="BR104"/>
    </row>
    <row r="105" spans="2:70" ht="48" customHeight="1" thickTop="1" x14ac:dyDescent="0.25">
      <c r="B105" s="206" t="s">
        <v>149</v>
      </c>
      <c r="C105" s="206"/>
      <c r="D105" s="206"/>
      <c r="E105" s="206"/>
      <c r="F105" s="3"/>
      <c r="G105" s="3"/>
      <c r="H105" s="3"/>
      <c r="I105" s="3"/>
      <c r="J105" s="3"/>
      <c r="K105" s="3"/>
      <c r="L105" s="3"/>
      <c r="M105" s="3"/>
      <c r="N105" s="3"/>
      <c r="BR105"/>
    </row>
    <row r="106" spans="2:70" s="3" customFormat="1" x14ac:dyDescent="0.25"/>
    <row r="107" spans="2:70" s="3" customFormat="1" x14ac:dyDescent="0.25"/>
    <row r="108" spans="2:70" s="3" customFormat="1" x14ac:dyDescent="0.25"/>
    <row r="109" spans="2:70" s="3" customFormat="1" x14ac:dyDescent="0.25"/>
    <row r="110" spans="2:70" s="3" customFormat="1" x14ac:dyDescent="0.25"/>
    <row r="111" spans="2:70" s="3" customFormat="1" x14ac:dyDescent="0.25"/>
    <row r="112" spans="2:70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pans="7:14" s="3" customFormat="1" x14ac:dyDescent="0.25"/>
    <row r="386" spans="7:14" s="3" customFormat="1" x14ac:dyDescent="0.25"/>
    <row r="387" spans="7:14" s="3" customFormat="1" x14ac:dyDescent="0.25"/>
    <row r="388" spans="7:14" x14ac:dyDescent="0.25">
      <c r="G388" s="3"/>
      <c r="H388" s="3"/>
      <c r="I388" s="3"/>
      <c r="J388" s="3"/>
      <c r="K388" s="3"/>
      <c r="L388" s="3"/>
      <c r="M388" s="3"/>
      <c r="N388" s="3"/>
    </row>
    <row r="389" spans="7:14" x14ac:dyDescent="0.25">
      <c r="G389" s="3"/>
      <c r="H389" s="3"/>
      <c r="I389" s="3"/>
      <c r="J389" s="3"/>
      <c r="K389" s="3"/>
      <c r="L389" s="3"/>
      <c r="M389" s="3"/>
      <c r="N389" s="3"/>
    </row>
    <row r="390" spans="7:14" x14ac:dyDescent="0.25">
      <c r="G390" s="3"/>
      <c r="H390" s="3"/>
      <c r="I390" s="3"/>
      <c r="J390" s="3"/>
      <c r="K390" s="3"/>
      <c r="L390" s="3"/>
      <c r="M390" s="3"/>
      <c r="N390" s="3"/>
    </row>
    <row r="391" spans="7:14" x14ac:dyDescent="0.25">
      <c r="G391" s="3"/>
      <c r="H391" s="3"/>
      <c r="I391" s="3"/>
      <c r="J391" s="3"/>
      <c r="K391" s="3"/>
      <c r="L391" s="3"/>
      <c r="M391" s="3"/>
      <c r="N391" s="3"/>
    </row>
    <row r="392" spans="7:14" x14ac:dyDescent="0.25">
      <c r="G392" s="3"/>
      <c r="H392" s="3"/>
      <c r="I392" s="3"/>
      <c r="J392" s="3"/>
      <c r="K392" s="3"/>
      <c r="L392" s="3"/>
      <c r="M392" s="3"/>
      <c r="N392" s="3"/>
    </row>
    <row r="393" spans="7:14" x14ac:dyDescent="0.25">
      <c r="G393" s="3"/>
      <c r="H393" s="3"/>
      <c r="I393" s="3"/>
      <c r="J393" s="3"/>
      <c r="K393" s="3"/>
      <c r="L393" s="3"/>
      <c r="M393" s="3"/>
      <c r="N393" s="3"/>
    </row>
    <row r="394" spans="7:14" x14ac:dyDescent="0.25">
      <c r="G394" s="3"/>
      <c r="H394" s="3"/>
      <c r="I394" s="3"/>
      <c r="J394" s="3"/>
      <c r="K394" s="3"/>
      <c r="L394" s="3"/>
      <c r="M394" s="3"/>
      <c r="N394" s="3"/>
    </row>
    <row r="395" spans="7:14" x14ac:dyDescent="0.25">
      <c r="G395" s="3"/>
      <c r="H395" s="3"/>
      <c r="I395" s="3"/>
      <c r="J395" s="3"/>
      <c r="K395" s="3"/>
      <c r="L395" s="3"/>
      <c r="M395" s="3"/>
      <c r="N395" s="3"/>
    </row>
    <row r="396" spans="7:14" x14ac:dyDescent="0.25">
      <c r="G396" s="3"/>
      <c r="H396" s="3"/>
      <c r="I396" s="3"/>
      <c r="J396" s="3"/>
      <c r="K396" s="3"/>
      <c r="L396" s="3"/>
      <c r="M396" s="3"/>
      <c r="N396" s="3"/>
    </row>
    <row r="397" spans="7:14" x14ac:dyDescent="0.25">
      <c r="G397" s="3"/>
      <c r="H397" s="3"/>
      <c r="I397" s="3"/>
      <c r="J397" s="3"/>
      <c r="K397" s="3"/>
      <c r="L397" s="3"/>
      <c r="M397" s="3"/>
      <c r="N397" s="3"/>
    </row>
    <row r="398" spans="7:14" x14ac:dyDescent="0.25">
      <c r="G398" s="3"/>
      <c r="H398" s="3"/>
      <c r="I398" s="3"/>
      <c r="J398" s="3"/>
      <c r="K398" s="3"/>
      <c r="L398" s="3"/>
      <c r="M398" s="3"/>
      <c r="N398" s="3"/>
    </row>
    <row r="399" spans="7:14" x14ac:dyDescent="0.25">
      <c r="G399" s="3"/>
      <c r="H399" s="3"/>
      <c r="I399" s="3"/>
      <c r="J399" s="3"/>
      <c r="K399" s="3"/>
      <c r="L399" s="3"/>
      <c r="M399" s="3"/>
      <c r="N399" s="3"/>
    </row>
    <row r="400" spans="7:14" x14ac:dyDescent="0.25">
      <c r="G400" s="3"/>
      <c r="H400" s="3"/>
      <c r="I400" s="3"/>
      <c r="J400" s="3"/>
      <c r="K400" s="3"/>
      <c r="L400" s="3"/>
      <c r="M400" s="3"/>
      <c r="N400" s="3"/>
    </row>
    <row r="401" spans="7:14" x14ac:dyDescent="0.25">
      <c r="G401" s="3"/>
      <c r="H401" s="3"/>
      <c r="I401" s="3"/>
      <c r="J401" s="3"/>
      <c r="K401" s="3"/>
      <c r="L401" s="3"/>
      <c r="M401" s="3"/>
      <c r="N401" s="3"/>
    </row>
    <row r="402" spans="7:14" x14ac:dyDescent="0.25">
      <c r="G402" s="3"/>
      <c r="H402" s="3"/>
      <c r="I402" s="3"/>
      <c r="J402" s="3"/>
      <c r="K402" s="3"/>
      <c r="L402" s="3"/>
      <c r="M402" s="3"/>
      <c r="N402" s="3"/>
    </row>
    <row r="403" spans="7:14" x14ac:dyDescent="0.25">
      <c r="G403" s="3"/>
      <c r="H403" s="3"/>
      <c r="I403" s="3"/>
      <c r="J403" s="3"/>
      <c r="K403" s="3"/>
      <c r="L403" s="3"/>
      <c r="M403" s="3"/>
      <c r="N403" s="3"/>
    </row>
    <row r="404" spans="7:14" x14ac:dyDescent="0.25">
      <c r="G404" s="3"/>
      <c r="H404" s="3"/>
      <c r="I404" s="3"/>
      <c r="J404" s="3"/>
      <c r="K404" s="3"/>
      <c r="L404" s="3"/>
      <c r="M404" s="3"/>
      <c r="N404" s="3"/>
    </row>
    <row r="405" spans="7:14" x14ac:dyDescent="0.25">
      <c r="G405" s="3"/>
      <c r="H405" s="3"/>
      <c r="I405" s="3"/>
      <c r="J405" s="3"/>
      <c r="K405" s="3"/>
      <c r="L405" s="3"/>
      <c r="M405" s="3"/>
      <c r="N405" s="3"/>
    </row>
    <row r="406" spans="7:14" x14ac:dyDescent="0.25">
      <c r="G406" s="3"/>
      <c r="H406" s="3"/>
      <c r="I406" s="3"/>
      <c r="J406" s="3"/>
      <c r="K406" s="3"/>
      <c r="L406" s="3"/>
      <c r="M406" s="3"/>
      <c r="N406" s="3"/>
    </row>
    <row r="407" spans="7:14" x14ac:dyDescent="0.25">
      <c r="G407" s="3"/>
      <c r="H407" s="3"/>
      <c r="I407" s="3"/>
      <c r="J407" s="3"/>
      <c r="K407" s="3"/>
      <c r="L407" s="3"/>
      <c r="M407" s="3"/>
      <c r="N407" s="3"/>
    </row>
    <row r="408" spans="7:14" x14ac:dyDescent="0.25">
      <c r="G408" s="3"/>
      <c r="H408" s="3"/>
      <c r="I408" s="3"/>
      <c r="J408" s="3"/>
      <c r="K408" s="3"/>
      <c r="L408" s="3"/>
      <c r="M408" s="3"/>
      <c r="N408" s="3"/>
    </row>
    <row r="409" spans="7:14" x14ac:dyDescent="0.25">
      <c r="G409" s="3"/>
      <c r="H409" s="3"/>
      <c r="I409" s="3"/>
      <c r="J409" s="3"/>
      <c r="K409" s="3"/>
      <c r="L409" s="3"/>
      <c r="M409" s="3"/>
      <c r="N409" s="3"/>
    </row>
    <row r="410" spans="7:14" x14ac:dyDescent="0.25">
      <c r="G410" s="3"/>
      <c r="H410" s="3"/>
      <c r="I410" s="3"/>
      <c r="J410" s="3"/>
      <c r="K410" s="3"/>
      <c r="L410" s="3"/>
      <c r="M410" s="3"/>
      <c r="N410" s="3"/>
    </row>
    <row r="411" spans="7:14" x14ac:dyDescent="0.25">
      <c r="G411" s="3"/>
      <c r="H411" s="3"/>
      <c r="I411" s="3"/>
      <c r="J411" s="3"/>
      <c r="K411" s="3"/>
      <c r="L411" s="3"/>
      <c r="M411" s="3"/>
      <c r="N411" s="3"/>
    </row>
    <row r="412" spans="7:14" x14ac:dyDescent="0.25">
      <c r="G412" s="3"/>
      <c r="H412" s="3"/>
      <c r="I412" s="3"/>
      <c r="J412" s="3"/>
      <c r="K412" s="3"/>
      <c r="L412" s="3"/>
      <c r="M412" s="3"/>
      <c r="N412" s="3"/>
    </row>
    <row r="413" spans="7:14" x14ac:dyDescent="0.25">
      <c r="G413" s="3"/>
      <c r="H413" s="3"/>
      <c r="I413" s="3"/>
      <c r="J413" s="3"/>
      <c r="K413" s="3"/>
      <c r="L413" s="3"/>
      <c r="M413" s="3"/>
      <c r="N413" s="3"/>
    </row>
    <row r="414" spans="7:14" x14ac:dyDescent="0.25">
      <c r="G414" s="3"/>
      <c r="H414" s="3"/>
      <c r="I414" s="3"/>
      <c r="J414" s="3"/>
      <c r="K414" s="3"/>
      <c r="L414" s="3"/>
      <c r="M414" s="3"/>
      <c r="N414" s="3"/>
    </row>
    <row r="415" spans="7:14" x14ac:dyDescent="0.25">
      <c r="G415" s="3"/>
      <c r="H415" s="3"/>
      <c r="I415" s="3"/>
      <c r="J415" s="3"/>
      <c r="K415" s="3"/>
      <c r="L415" s="3"/>
      <c r="M415" s="3"/>
      <c r="N415" s="3"/>
    </row>
    <row r="416" spans="7:14" x14ac:dyDescent="0.25">
      <c r="G416" s="3"/>
      <c r="H416" s="3"/>
      <c r="I416" s="3"/>
      <c r="J416" s="3"/>
      <c r="K416" s="3"/>
      <c r="L416" s="3"/>
      <c r="M416" s="3"/>
      <c r="N416" s="3"/>
    </row>
    <row r="417" spans="7:14" x14ac:dyDescent="0.25">
      <c r="G417" s="3"/>
      <c r="H417" s="3"/>
      <c r="I417" s="3"/>
      <c r="J417" s="3"/>
      <c r="K417" s="3"/>
      <c r="L417" s="3"/>
      <c r="M417" s="3"/>
      <c r="N417" s="3"/>
    </row>
    <row r="418" spans="7:14" x14ac:dyDescent="0.25">
      <c r="G418" s="3"/>
      <c r="H418" s="3"/>
      <c r="I418" s="3"/>
      <c r="J418" s="3"/>
      <c r="K418" s="3"/>
      <c r="L418" s="3"/>
      <c r="M418" s="3"/>
      <c r="N418" s="3"/>
    </row>
    <row r="419" spans="7:14" x14ac:dyDescent="0.25">
      <c r="G419" s="3"/>
      <c r="H419" s="3"/>
      <c r="I419" s="3"/>
      <c r="J419" s="3"/>
      <c r="K419" s="3"/>
      <c r="L419" s="3"/>
      <c r="M419" s="3"/>
      <c r="N419" s="3"/>
    </row>
    <row r="420" spans="7:14" x14ac:dyDescent="0.25">
      <c r="G420" s="3"/>
      <c r="H420" s="3"/>
      <c r="I420" s="3"/>
      <c r="J420" s="3"/>
      <c r="K420" s="3"/>
      <c r="L420" s="3"/>
      <c r="M420" s="3"/>
      <c r="N420" s="3"/>
    </row>
    <row r="421" spans="7:14" x14ac:dyDescent="0.25">
      <c r="G421" s="3"/>
      <c r="H421" s="3"/>
      <c r="I421" s="3"/>
      <c r="J421" s="3"/>
      <c r="K421" s="3"/>
      <c r="L421" s="3"/>
      <c r="M421" s="3"/>
      <c r="N421" s="3"/>
    </row>
    <row r="422" spans="7:14" x14ac:dyDescent="0.25">
      <c r="G422" s="3"/>
      <c r="H422" s="3"/>
      <c r="I422" s="3"/>
      <c r="J422" s="3"/>
      <c r="K422" s="3"/>
      <c r="L422" s="3"/>
      <c r="M422" s="3"/>
      <c r="N422" s="3"/>
    </row>
    <row r="423" spans="7:14" x14ac:dyDescent="0.25">
      <c r="G423" s="3"/>
      <c r="H423" s="3"/>
      <c r="I423" s="3"/>
      <c r="J423" s="3"/>
      <c r="K423" s="3"/>
      <c r="L423" s="3"/>
      <c r="M423" s="3"/>
      <c r="N423" s="3"/>
    </row>
    <row r="424" spans="7:14" x14ac:dyDescent="0.25">
      <c r="G424" s="3"/>
      <c r="H424" s="3"/>
      <c r="I424" s="3"/>
      <c r="J424" s="3"/>
      <c r="K424" s="3"/>
      <c r="L424" s="3"/>
      <c r="M424" s="3"/>
      <c r="N424" s="3"/>
    </row>
    <row r="425" spans="7:14" x14ac:dyDescent="0.25">
      <c r="G425" s="3"/>
      <c r="H425" s="3"/>
      <c r="I425" s="3"/>
      <c r="J425" s="3"/>
      <c r="K425" s="3"/>
      <c r="L425" s="3"/>
      <c r="M425" s="3"/>
      <c r="N425" s="3"/>
    </row>
    <row r="426" spans="7:14" x14ac:dyDescent="0.25">
      <c r="G426" s="3"/>
      <c r="H426" s="3"/>
      <c r="I426" s="3"/>
      <c r="J426" s="3"/>
      <c r="K426" s="3"/>
      <c r="L426" s="3"/>
      <c r="M426" s="3"/>
      <c r="N426" s="3"/>
    </row>
    <row r="427" spans="7:14" x14ac:dyDescent="0.25">
      <c r="G427" s="3"/>
      <c r="H427" s="3"/>
      <c r="I427" s="3"/>
      <c r="J427" s="3"/>
      <c r="K427" s="3"/>
      <c r="L427" s="3"/>
      <c r="M427" s="3"/>
      <c r="N427" s="3"/>
    </row>
    <row r="428" spans="7:14" x14ac:dyDescent="0.25">
      <c r="G428" s="3"/>
      <c r="H428" s="3"/>
      <c r="I428" s="3"/>
      <c r="J428" s="3"/>
      <c r="K428" s="3"/>
      <c r="L428" s="3"/>
      <c r="M428" s="3"/>
      <c r="N428" s="3"/>
    </row>
    <row r="429" spans="7:14" x14ac:dyDescent="0.25">
      <c r="G429" s="3"/>
      <c r="H429" s="3"/>
      <c r="I429" s="3"/>
      <c r="J429" s="3"/>
      <c r="K429" s="3"/>
      <c r="L429" s="3"/>
      <c r="M429" s="3"/>
      <c r="N429" s="3"/>
    </row>
    <row r="430" spans="7:14" x14ac:dyDescent="0.25">
      <c r="G430" s="3"/>
      <c r="H430" s="3"/>
      <c r="I430" s="3"/>
      <c r="J430" s="3"/>
      <c r="K430" s="3"/>
      <c r="L430" s="3"/>
      <c r="M430" s="3"/>
      <c r="N430" s="3"/>
    </row>
    <row r="431" spans="7:14" x14ac:dyDescent="0.25">
      <c r="G431" s="3"/>
      <c r="H431" s="3"/>
      <c r="I431" s="3"/>
      <c r="J431" s="3"/>
      <c r="K431" s="3"/>
      <c r="L431" s="3"/>
      <c r="M431" s="3"/>
      <c r="N431" s="3"/>
    </row>
    <row r="432" spans="7:14" x14ac:dyDescent="0.25">
      <c r="G432" s="3"/>
      <c r="H432" s="3"/>
      <c r="I432" s="3"/>
      <c r="J432" s="3"/>
      <c r="K432" s="3"/>
      <c r="L432" s="3"/>
      <c r="M432" s="3"/>
      <c r="N432" s="3"/>
    </row>
    <row r="433" spans="7:14" x14ac:dyDescent="0.25">
      <c r="G433" s="3"/>
      <c r="H433" s="3"/>
      <c r="I433" s="3"/>
      <c r="J433" s="3"/>
      <c r="K433" s="3"/>
      <c r="L433" s="3"/>
      <c r="M433" s="3"/>
      <c r="N433" s="3"/>
    </row>
    <row r="434" spans="7:14" x14ac:dyDescent="0.25">
      <c r="G434" s="3"/>
      <c r="H434" s="3"/>
      <c r="I434" s="3"/>
      <c r="J434" s="3"/>
      <c r="K434" s="3"/>
      <c r="L434" s="3"/>
      <c r="M434" s="3"/>
      <c r="N434" s="3"/>
    </row>
    <row r="435" spans="7:14" x14ac:dyDescent="0.25">
      <c r="G435" s="3"/>
      <c r="H435" s="3"/>
      <c r="I435" s="3"/>
      <c r="J435" s="3"/>
      <c r="K435" s="3"/>
      <c r="L435" s="3"/>
      <c r="M435" s="3"/>
      <c r="N435" s="3"/>
    </row>
    <row r="436" spans="7:14" x14ac:dyDescent="0.25">
      <c r="G436" s="3"/>
      <c r="H436" s="3"/>
      <c r="I436" s="3"/>
      <c r="J436" s="3"/>
      <c r="K436" s="3"/>
      <c r="L436" s="3"/>
      <c r="M436" s="3"/>
      <c r="N436" s="3"/>
    </row>
    <row r="437" spans="7:14" x14ac:dyDescent="0.25">
      <c r="G437" s="3"/>
      <c r="H437" s="3"/>
      <c r="I437" s="3"/>
      <c r="J437" s="3"/>
      <c r="K437" s="3"/>
      <c r="L437" s="3"/>
      <c r="M437" s="3"/>
      <c r="N437" s="3"/>
    </row>
    <row r="438" spans="7:14" x14ac:dyDescent="0.25">
      <c r="G438" s="3"/>
      <c r="H438" s="3"/>
      <c r="I438" s="3"/>
      <c r="J438" s="3"/>
      <c r="K438" s="3"/>
      <c r="L438" s="3"/>
      <c r="M438" s="3"/>
      <c r="N438" s="3"/>
    </row>
    <row r="439" spans="7:14" x14ac:dyDescent="0.25">
      <c r="G439" s="3"/>
      <c r="H439" s="3"/>
      <c r="I439" s="3"/>
      <c r="J439" s="3"/>
      <c r="K439" s="3"/>
      <c r="L439" s="3"/>
      <c r="M439" s="3"/>
      <c r="N439" s="3"/>
    </row>
    <row r="440" spans="7:14" x14ac:dyDescent="0.25">
      <c r="G440" s="3"/>
      <c r="H440" s="3"/>
      <c r="I440" s="3"/>
      <c r="J440" s="3"/>
      <c r="K440" s="3"/>
      <c r="L440" s="3"/>
      <c r="M440" s="3"/>
      <c r="N440" s="3"/>
    </row>
    <row r="441" spans="7:14" x14ac:dyDescent="0.25">
      <c r="G441" s="3"/>
      <c r="H441" s="3"/>
      <c r="I441" s="3"/>
      <c r="J441" s="3"/>
      <c r="K441" s="3"/>
      <c r="L441" s="3"/>
      <c r="M441" s="3"/>
      <c r="N441" s="3"/>
    </row>
    <row r="442" spans="7:14" x14ac:dyDescent="0.25">
      <c r="G442" s="3"/>
      <c r="H442" s="3"/>
      <c r="I442" s="3"/>
      <c r="J442" s="3"/>
      <c r="K442" s="3"/>
      <c r="L442" s="3"/>
      <c r="M442" s="3"/>
      <c r="N442" s="3"/>
    </row>
    <row r="443" spans="7:14" x14ac:dyDescent="0.25">
      <c r="G443" s="3"/>
      <c r="H443" s="3"/>
      <c r="I443" s="3"/>
      <c r="J443" s="3"/>
      <c r="K443" s="3"/>
      <c r="L443" s="3"/>
      <c r="M443" s="3"/>
      <c r="N443" s="3"/>
    </row>
    <row r="444" spans="7:14" x14ac:dyDescent="0.25">
      <c r="G444" s="3"/>
      <c r="H444" s="3"/>
      <c r="I444" s="3"/>
      <c r="J444" s="3"/>
      <c r="K444" s="3"/>
      <c r="L444" s="3"/>
      <c r="M444" s="3"/>
      <c r="N444" s="3"/>
    </row>
    <row r="445" spans="7:14" x14ac:dyDescent="0.25">
      <c r="G445" s="3"/>
      <c r="H445" s="3"/>
      <c r="I445" s="3"/>
      <c r="J445" s="3"/>
      <c r="K445" s="3"/>
      <c r="L445" s="3"/>
      <c r="M445" s="3"/>
      <c r="N445" s="3"/>
    </row>
    <row r="446" spans="7:14" x14ac:dyDescent="0.25">
      <c r="G446" s="3"/>
      <c r="H446" s="3"/>
      <c r="I446" s="3"/>
      <c r="J446" s="3"/>
      <c r="K446" s="3"/>
      <c r="L446" s="3"/>
      <c r="M446" s="3"/>
      <c r="N446" s="3"/>
    </row>
    <row r="447" spans="7:14" x14ac:dyDescent="0.25">
      <c r="G447" s="3"/>
      <c r="H447" s="3"/>
      <c r="I447" s="3"/>
      <c r="J447" s="3"/>
      <c r="K447" s="3"/>
      <c r="L447" s="3"/>
      <c r="M447" s="3"/>
      <c r="N447" s="3"/>
    </row>
    <row r="448" spans="7:14" x14ac:dyDescent="0.25">
      <c r="G448" s="3"/>
      <c r="H448" s="3"/>
      <c r="I448" s="3"/>
      <c r="J448" s="3"/>
      <c r="K448" s="3"/>
      <c r="L448" s="3"/>
      <c r="M448" s="3"/>
      <c r="N448" s="3"/>
    </row>
    <row r="449" spans="7:14" x14ac:dyDescent="0.25">
      <c r="G449" s="3"/>
      <c r="H449" s="3"/>
      <c r="I449" s="3"/>
      <c r="J449" s="3"/>
      <c r="K449" s="3"/>
      <c r="L449" s="3"/>
      <c r="M449" s="3"/>
      <c r="N449" s="3"/>
    </row>
    <row r="450" spans="7:14" x14ac:dyDescent="0.25">
      <c r="G450" s="3"/>
      <c r="H450" s="3"/>
      <c r="I450" s="3"/>
      <c r="J450" s="3"/>
      <c r="K450" s="3"/>
      <c r="L450" s="3"/>
      <c r="M450" s="3"/>
      <c r="N450" s="3"/>
    </row>
    <row r="451" spans="7:14" x14ac:dyDescent="0.25">
      <c r="G451" s="3"/>
      <c r="H451" s="3"/>
      <c r="I451" s="3"/>
      <c r="J451" s="3"/>
      <c r="K451" s="3"/>
      <c r="L451" s="3"/>
      <c r="M451" s="3"/>
      <c r="N451" s="3"/>
    </row>
    <row r="452" spans="7:14" x14ac:dyDescent="0.25">
      <c r="G452" s="3"/>
      <c r="H452" s="3"/>
      <c r="I452" s="3"/>
      <c r="J452" s="3"/>
      <c r="K452" s="3"/>
      <c r="L452" s="3"/>
      <c r="M452" s="3"/>
      <c r="N452" s="3"/>
    </row>
    <row r="453" spans="7:14" x14ac:dyDescent="0.25">
      <c r="G453" s="3"/>
      <c r="H453" s="3"/>
      <c r="I453" s="3"/>
      <c r="J453" s="3"/>
      <c r="K453" s="3"/>
      <c r="L453" s="3"/>
      <c r="M453" s="3"/>
      <c r="N453" s="3"/>
    </row>
    <row r="454" spans="7:14" x14ac:dyDescent="0.25">
      <c r="G454" s="3"/>
      <c r="H454" s="3"/>
      <c r="I454" s="3"/>
      <c r="J454" s="3"/>
      <c r="K454" s="3"/>
      <c r="L454" s="3"/>
      <c r="M454" s="3"/>
      <c r="N454" s="3"/>
    </row>
    <row r="455" spans="7:14" x14ac:dyDescent="0.25">
      <c r="G455" s="3"/>
      <c r="H455" s="3"/>
      <c r="I455" s="3"/>
      <c r="J455" s="3"/>
      <c r="K455" s="3"/>
      <c r="L455" s="3"/>
      <c r="M455" s="3"/>
      <c r="N455" s="3"/>
    </row>
    <row r="456" spans="7:14" x14ac:dyDescent="0.25">
      <c r="G456" s="3"/>
      <c r="H456" s="3"/>
      <c r="I456" s="3"/>
      <c r="J456" s="3"/>
      <c r="K456" s="3"/>
      <c r="L456" s="3"/>
      <c r="M456" s="3"/>
      <c r="N456" s="3"/>
    </row>
    <row r="457" spans="7:14" x14ac:dyDescent="0.25">
      <c r="G457" s="3"/>
      <c r="H457" s="3"/>
      <c r="I457" s="3"/>
      <c r="J457" s="3"/>
      <c r="K457" s="3"/>
      <c r="L457" s="3"/>
      <c r="M457" s="3"/>
      <c r="N457" s="3"/>
    </row>
    <row r="458" spans="7:14" x14ac:dyDescent="0.25">
      <c r="G458" s="3"/>
      <c r="H458" s="3"/>
      <c r="I458" s="3"/>
      <c r="J458" s="3"/>
      <c r="K458" s="3"/>
      <c r="L458" s="3"/>
      <c r="M458" s="3"/>
      <c r="N458" s="3"/>
    </row>
    <row r="459" spans="7:14" x14ac:dyDescent="0.25">
      <c r="G459" s="3"/>
      <c r="H459" s="3"/>
      <c r="I459" s="3"/>
      <c r="J459" s="3"/>
      <c r="K459" s="3"/>
      <c r="L459" s="3"/>
      <c r="M459" s="3"/>
      <c r="N459" s="3"/>
    </row>
    <row r="460" spans="7:14" x14ac:dyDescent="0.25">
      <c r="G460" s="3"/>
      <c r="H460" s="3"/>
      <c r="I460" s="3"/>
      <c r="J460" s="3"/>
      <c r="K460" s="3"/>
      <c r="L460" s="3"/>
      <c r="M460" s="3"/>
      <c r="N460" s="3"/>
    </row>
    <row r="461" spans="7:14" x14ac:dyDescent="0.25">
      <c r="G461" s="3"/>
      <c r="H461" s="3"/>
      <c r="I461" s="3"/>
      <c r="J461" s="3"/>
      <c r="K461" s="3"/>
      <c r="L461" s="3"/>
      <c r="M461" s="3"/>
      <c r="N461" s="3"/>
    </row>
    <row r="462" spans="7:14" x14ac:dyDescent="0.25">
      <c r="G462" s="3"/>
      <c r="H462" s="3"/>
      <c r="I462" s="3"/>
      <c r="J462" s="3"/>
      <c r="K462" s="3"/>
      <c r="L462" s="3"/>
      <c r="M462" s="3"/>
      <c r="N462" s="3"/>
    </row>
    <row r="463" spans="7:14" x14ac:dyDescent="0.25">
      <c r="G463" s="3"/>
      <c r="H463" s="3"/>
      <c r="I463" s="3"/>
      <c r="J463" s="3"/>
      <c r="K463" s="3"/>
      <c r="L463" s="3"/>
      <c r="M463" s="3"/>
      <c r="N463" s="3"/>
    </row>
    <row r="464" spans="7:14" x14ac:dyDescent="0.25">
      <c r="G464" s="3"/>
      <c r="H464" s="3"/>
      <c r="I464" s="3"/>
      <c r="J464" s="3"/>
      <c r="K464" s="3"/>
      <c r="L464" s="3"/>
      <c r="M464" s="3"/>
      <c r="N464" s="3"/>
    </row>
    <row r="465" spans="7:14" x14ac:dyDescent="0.25">
      <c r="G465" s="3"/>
      <c r="H465" s="3"/>
      <c r="I465" s="3"/>
      <c r="J465" s="3"/>
      <c r="K465" s="3"/>
      <c r="L465" s="3"/>
      <c r="M465" s="3"/>
      <c r="N465" s="3"/>
    </row>
    <row r="466" spans="7:14" x14ac:dyDescent="0.25">
      <c r="G466" s="3"/>
      <c r="H466" s="3"/>
      <c r="I466" s="3"/>
      <c r="J466" s="3"/>
      <c r="K466" s="3"/>
      <c r="L466" s="3"/>
      <c r="M466" s="3"/>
      <c r="N466" s="3"/>
    </row>
    <row r="467" spans="7:14" x14ac:dyDescent="0.25">
      <c r="G467" s="3"/>
      <c r="H467" s="3"/>
      <c r="I467" s="3"/>
      <c r="J467" s="3"/>
      <c r="K467" s="3"/>
      <c r="L467" s="3"/>
      <c r="M467" s="3"/>
      <c r="N467" s="3"/>
    </row>
    <row r="468" spans="7:14" x14ac:dyDescent="0.25">
      <c r="G468" s="3"/>
      <c r="H468" s="3"/>
      <c r="I468" s="3"/>
      <c r="J468" s="3"/>
      <c r="K468" s="3"/>
      <c r="L468" s="3"/>
      <c r="M468" s="3"/>
      <c r="N468" s="3"/>
    </row>
    <row r="469" spans="7:14" x14ac:dyDescent="0.25">
      <c r="G469" s="3"/>
      <c r="H469" s="3"/>
      <c r="I469" s="3"/>
      <c r="J469" s="3"/>
      <c r="K469" s="3"/>
      <c r="L469" s="3"/>
      <c r="M469" s="3"/>
      <c r="N469" s="3"/>
    </row>
    <row r="470" spans="7:14" x14ac:dyDescent="0.25">
      <c r="G470" s="3"/>
      <c r="H470" s="3"/>
      <c r="I470" s="3"/>
      <c r="J470" s="3"/>
      <c r="K470" s="3"/>
      <c r="L470" s="3"/>
      <c r="M470" s="3"/>
      <c r="N470" s="3"/>
    </row>
    <row r="471" spans="7:14" x14ac:dyDescent="0.25">
      <c r="G471" s="3"/>
      <c r="H471" s="3"/>
      <c r="I471" s="3"/>
      <c r="J471" s="3"/>
      <c r="K471" s="3"/>
      <c r="L471" s="3"/>
      <c r="M471" s="3"/>
      <c r="N471" s="3"/>
    </row>
    <row r="472" spans="7:14" x14ac:dyDescent="0.25">
      <c r="G472" s="3"/>
      <c r="H472" s="3"/>
      <c r="I472" s="3"/>
      <c r="J472" s="3"/>
      <c r="K472" s="3"/>
      <c r="L472" s="3"/>
      <c r="M472" s="3"/>
      <c r="N472" s="3"/>
    </row>
    <row r="473" spans="7:14" x14ac:dyDescent="0.25">
      <c r="G473" s="3"/>
      <c r="H473" s="3"/>
      <c r="I473" s="3"/>
      <c r="J473" s="3"/>
      <c r="K473" s="3"/>
      <c r="L473" s="3"/>
      <c r="M473" s="3"/>
      <c r="N473" s="3"/>
    </row>
    <row r="474" spans="7:14" x14ac:dyDescent="0.25">
      <c r="G474" s="3"/>
      <c r="H474" s="3"/>
      <c r="I474" s="3"/>
      <c r="J474" s="3"/>
      <c r="K474" s="3"/>
      <c r="L474" s="3"/>
      <c r="M474" s="3"/>
      <c r="N474" s="3"/>
    </row>
    <row r="475" spans="7:14" x14ac:dyDescent="0.25">
      <c r="G475" s="3"/>
      <c r="H475" s="3"/>
      <c r="I475" s="3"/>
      <c r="J475" s="3"/>
      <c r="K475" s="3"/>
      <c r="L475" s="3"/>
      <c r="M475" s="3"/>
      <c r="N475" s="3"/>
    </row>
    <row r="476" spans="7:14" x14ac:dyDescent="0.25">
      <c r="G476" s="3"/>
      <c r="H476" s="3"/>
      <c r="I476" s="3"/>
      <c r="J476" s="3"/>
      <c r="K476" s="3"/>
      <c r="L476" s="3"/>
      <c r="M476" s="3"/>
      <c r="N476" s="3"/>
    </row>
    <row r="477" spans="7:14" x14ac:dyDescent="0.25">
      <c r="G477" s="3"/>
      <c r="H477" s="3"/>
      <c r="I477" s="3"/>
      <c r="J477" s="3"/>
      <c r="K477" s="3"/>
      <c r="L477" s="3"/>
      <c r="M477" s="3"/>
      <c r="N477" s="3"/>
    </row>
    <row r="478" spans="7:14" x14ac:dyDescent="0.25">
      <c r="G478" s="3"/>
      <c r="H478" s="3"/>
      <c r="I478" s="3"/>
      <c r="J478" s="3"/>
      <c r="K478" s="3"/>
      <c r="L478" s="3"/>
      <c r="M478" s="3"/>
      <c r="N478" s="3"/>
    </row>
    <row r="479" spans="7:14" x14ac:dyDescent="0.25">
      <c r="G479" s="3"/>
      <c r="H479" s="3"/>
      <c r="I479" s="3"/>
      <c r="J479" s="3"/>
      <c r="K479" s="3"/>
      <c r="L479" s="3"/>
      <c r="M479" s="3"/>
      <c r="N479" s="3"/>
    </row>
    <row r="480" spans="7:14" x14ac:dyDescent="0.25">
      <c r="G480" s="3"/>
      <c r="H480" s="3"/>
      <c r="I480" s="3"/>
      <c r="J480" s="3"/>
      <c r="K480" s="3"/>
      <c r="L480" s="3"/>
      <c r="M480" s="3"/>
      <c r="N480" s="3"/>
    </row>
    <row r="481" spans="7:14" x14ac:dyDescent="0.25">
      <c r="G481" s="3"/>
      <c r="H481" s="3"/>
      <c r="I481" s="3"/>
      <c r="J481" s="3"/>
      <c r="K481" s="3"/>
      <c r="L481" s="3"/>
      <c r="M481" s="3"/>
      <c r="N481" s="3"/>
    </row>
    <row r="482" spans="7:14" x14ac:dyDescent="0.25">
      <c r="G482" s="3"/>
      <c r="H482" s="3"/>
      <c r="I482" s="3"/>
      <c r="J482" s="3"/>
      <c r="K482" s="3"/>
      <c r="L482" s="3"/>
      <c r="M482" s="3"/>
      <c r="N482" s="3"/>
    </row>
    <row r="483" spans="7:14" x14ac:dyDescent="0.25">
      <c r="G483" s="3"/>
      <c r="H483" s="3"/>
      <c r="I483" s="3"/>
      <c r="J483" s="3"/>
      <c r="K483" s="3"/>
      <c r="L483" s="3"/>
      <c r="M483" s="3"/>
      <c r="N483" s="3"/>
    </row>
    <row r="484" spans="7:14" x14ac:dyDescent="0.25">
      <c r="G484" s="3"/>
      <c r="H484" s="3"/>
      <c r="I484" s="3"/>
      <c r="J484" s="3"/>
      <c r="K484" s="3"/>
      <c r="L484" s="3"/>
      <c r="M484" s="3"/>
      <c r="N484" s="3"/>
    </row>
    <row r="485" spans="7:14" x14ac:dyDescent="0.25">
      <c r="G485" s="3"/>
      <c r="H485" s="3"/>
      <c r="I485" s="3"/>
      <c r="J485" s="3"/>
      <c r="K485" s="3"/>
      <c r="L485" s="3"/>
      <c r="M485" s="3"/>
      <c r="N485" s="3"/>
    </row>
    <row r="486" spans="7:14" x14ac:dyDescent="0.25">
      <c r="G486" s="3"/>
      <c r="H486" s="3"/>
      <c r="I486" s="3"/>
      <c r="J486" s="3"/>
      <c r="K486" s="3"/>
      <c r="L486" s="3"/>
      <c r="M486" s="3"/>
      <c r="N486" s="3"/>
    </row>
    <row r="487" spans="7:14" x14ac:dyDescent="0.25">
      <c r="G487" s="3"/>
      <c r="H487" s="3"/>
      <c r="I487" s="3"/>
      <c r="J487" s="3"/>
      <c r="K487" s="3"/>
      <c r="L487" s="3"/>
      <c r="M487" s="3"/>
      <c r="N487" s="3"/>
    </row>
    <row r="488" spans="7:14" x14ac:dyDescent="0.25">
      <c r="G488" s="3"/>
      <c r="H488" s="3"/>
      <c r="I488" s="3"/>
      <c r="J488" s="3"/>
      <c r="K488" s="3"/>
      <c r="L488" s="3"/>
      <c r="M488" s="3"/>
      <c r="N488" s="3"/>
    </row>
    <row r="489" spans="7:14" x14ac:dyDescent="0.25">
      <c r="G489" s="3"/>
      <c r="H489" s="3"/>
      <c r="I489" s="3"/>
      <c r="J489" s="3"/>
      <c r="K489" s="3"/>
      <c r="L489" s="3"/>
      <c r="M489" s="3"/>
      <c r="N489" s="3"/>
    </row>
    <row r="490" spans="7:14" x14ac:dyDescent="0.25">
      <c r="G490" s="3"/>
      <c r="H490" s="3"/>
      <c r="I490" s="3"/>
      <c r="J490" s="3"/>
      <c r="K490" s="3"/>
      <c r="L490" s="3"/>
      <c r="M490" s="3"/>
      <c r="N490" s="3"/>
    </row>
    <row r="491" spans="7:14" x14ac:dyDescent="0.25">
      <c r="G491" s="3"/>
      <c r="H491" s="3"/>
      <c r="I491" s="3"/>
      <c r="J491" s="3"/>
      <c r="K491" s="3"/>
      <c r="L491" s="3"/>
      <c r="M491" s="3"/>
      <c r="N491" s="3"/>
    </row>
    <row r="492" spans="7:14" x14ac:dyDescent="0.25">
      <c r="G492" s="3"/>
      <c r="H492" s="3"/>
      <c r="I492" s="3"/>
      <c r="J492" s="3"/>
      <c r="K492" s="3"/>
      <c r="L492" s="3"/>
      <c r="M492" s="3"/>
      <c r="N492" s="3"/>
    </row>
    <row r="493" spans="7:14" x14ac:dyDescent="0.25">
      <c r="G493" s="3"/>
      <c r="H493" s="3"/>
      <c r="I493" s="3"/>
      <c r="J493" s="3"/>
      <c r="K493" s="3"/>
      <c r="L493" s="3"/>
      <c r="M493" s="3"/>
      <c r="N493" s="3"/>
    </row>
    <row r="494" spans="7:14" x14ac:dyDescent="0.25">
      <c r="G494" s="3"/>
      <c r="H494" s="3"/>
      <c r="I494" s="3"/>
      <c r="J494" s="3"/>
      <c r="K494" s="3"/>
      <c r="L494" s="3"/>
      <c r="M494" s="3"/>
      <c r="N494" s="3"/>
    </row>
    <row r="495" spans="7:14" x14ac:dyDescent="0.25">
      <c r="G495" s="3"/>
      <c r="H495" s="3"/>
      <c r="I495" s="3"/>
      <c r="J495" s="3"/>
      <c r="K495" s="3"/>
      <c r="L495" s="3"/>
      <c r="M495" s="3"/>
      <c r="N495" s="3"/>
    </row>
    <row r="496" spans="7:14" x14ac:dyDescent="0.25">
      <c r="G496" s="3"/>
      <c r="H496" s="3"/>
      <c r="I496" s="3"/>
      <c r="J496" s="3"/>
      <c r="K496" s="3"/>
      <c r="L496" s="3"/>
      <c r="M496" s="3"/>
      <c r="N496" s="3"/>
    </row>
    <row r="497" spans="7:14" x14ac:dyDescent="0.25">
      <c r="G497" s="3"/>
      <c r="H497" s="3"/>
      <c r="I497" s="3"/>
      <c r="J497" s="3"/>
      <c r="K497" s="3"/>
      <c r="L497" s="3"/>
      <c r="M497" s="3"/>
      <c r="N497" s="3"/>
    </row>
    <row r="498" spans="7:14" x14ac:dyDescent="0.25">
      <c r="G498" s="3"/>
      <c r="H498" s="3"/>
      <c r="I498" s="3"/>
      <c r="J498" s="3"/>
      <c r="K498" s="3"/>
      <c r="L498" s="3"/>
      <c r="M498" s="3"/>
      <c r="N498" s="3"/>
    </row>
    <row r="499" spans="7:14" x14ac:dyDescent="0.25">
      <c r="G499" s="3"/>
      <c r="H499" s="3"/>
      <c r="I499" s="3"/>
      <c r="J499" s="3"/>
      <c r="K499" s="3"/>
      <c r="L499" s="3"/>
      <c r="M499" s="3"/>
      <c r="N499" s="3"/>
    </row>
    <row r="500" spans="7:14" x14ac:dyDescent="0.25">
      <c r="G500" s="3"/>
      <c r="H500" s="3"/>
      <c r="I500" s="3"/>
      <c r="J500" s="3"/>
      <c r="K500" s="3"/>
      <c r="L500" s="3"/>
      <c r="M500" s="3"/>
      <c r="N500" s="3"/>
    </row>
    <row r="501" spans="7:14" x14ac:dyDescent="0.25">
      <c r="G501" s="3"/>
      <c r="H501" s="3"/>
      <c r="I501" s="3"/>
      <c r="J501" s="3"/>
      <c r="K501" s="3"/>
      <c r="L501" s="3"/>
      <c r="M501" s="3"/>
      <c r="N501" s="3"/>
    </row>
    <row r="502" spans="7:14" x14ac:dyDescent="0.25">
      <c r="G502" s="3"/>
      <c r="H502" s="3"/>
      <c r="I502" s="3"/>
      <c r="J502" s="3"/>
      <c r="K502" s="3"/>
      <c r="L502" s="3"/>
      <c r="M502" s="3"/>
      <c r="N502" s="3"/>
    </row>
    <row r="503" spans="7:14" x14ac:dyDescent="0.25">
      <c r="G503" s="3"/>
      <c r="H503" s="3"/>
      <c r="I503" s="3"/>
      <c r="J503" s="3"/>
      <c r="K503" s="3"/>
      <c r="L503" s="3"/>
      <c r="M503" s="3"/>
      <c r="N503" s="3"/>
    </row>
    <row r="504" spans="7:14" x14ac:dyDescent="0.25">
      <c r="G504" s="3"/>
      <c r="H504" s="3"/>
      <c r="I504" s="3"/>
      <c r="J504" s="3"/>
      <c r="K504" s="3"/>
      <c r="L504" s="3"/>
      <c r="M504" s="3"/>
      <c r="N504" s="3"/>
    </row>
    <row r="505" spans="7:14" x14ac:dyDescent="0.25">
      <c r="G505" s="3"/>
      <c r="H505" s="3"/>
      <c r="I505" s="3"/>
      <c r="J505" s="3"/>
      <c r="K505" s="3"/>
      <c r="L505" s="3"/>
      <c r="M505" s="3"/>
      <c r="N505" s="3"/>
    </row>
    <row r="506" spans="7:14" x14ac:dyDescent="0.25">
      <c r="G506" s="3"/>
      <c r="H506" s="3"/>
      <c r="I506" s="3"/>
      <c r="J506" s="3"/>
      <c r="K506" s="3"/>
      <c r="L506" s="3"/>
      <c r="M506" s="3"/>
      <c r="N506" s="3"/>
    </row>
    <row r="507" spans="7:14" x14ac:dyDescent="0.25">
      <c r="G507" s="3"/>
      <c r="H507" s="3"/>
      <c r="I507" s="3"/>
      <c r="J507" s="3"/>
      <c r="K507" s="3"/>
      <c r="L507" s="3"/>
      <c r="M507" s="3"/>
      <c r="N507" s="3"/>
    </row>
    <row r="508" spans="7:14" x14ac:dyDescent="0.25">
      <c r="G508" s="3"/>
      <c r="H508" s="3"/>
      <c r="I508" s="3"/>
      <c r="J508" s="3"/>
      <c r="K508" s="3"/>
      <c r="L508" s="3"/>
      <c r="M508" s="3"/>
      <c r="N508" s="3"/>
    </row>
    <row r="509" spans="7:14" x14ac:dyDescent="0.25">
      <c r="G509" s="3"/>
      <c r="H509" s="3"/>
      <c r="I509" s="3"/>
      <c r="J509" s="3"/>
      <c r="K509" s="3"/>
      <c r="L509" s="3"/>
      <c r="M509" s="3"/>
      <c r="N509" s="3"/>
    </row>
    <row r="510" spans="7:14" x14ac:dyDescent="0.25">
      <c r="G510" s="3"/>
      <c r="H510" s="3"/>
      <c r="I510" s="3"/>
      <c r="J510" s="3"/>
      <c r="K510" s="3"/>
      <c r="L510" s="3"/>
      <c r="M510" s="3"/>
      <c r="N510" s="3"/>
    </row>
    <row r="511" spans="7:14" x14ac:dyDescent="0.25">
      <c r="G511" s="3"/>
      <c r="H511" s="3"/>
      <c r="I511" s="3"/>
      <c r="J511" s="3"/>
      <c r="K511" s="3"/>
      <c r="L511" s="3"/>
      <c r="M511" s="3"/>
      <c r="N511" s="3"/>
    </row>
    <row r="512" spans="7:14" x14ac:dyDescent="0.25">
      <c r="G512" s="3"/>
      <c r="H512" s="3"/>
      <c r="I512" s="3"/>
      <c r="J512" s="3"/>
      <c r="K512" s="3"/>
      <c r="L512" s="3"/>
      <c r="M512" s="3"/>
      <c r="N512" s="3"/>
    </row>
  </sheetData>
  <mergeCells count="18">
    <mergeCell ref="B105:E105"/>
    <mergeCell ref="B16:N16"/>
    <mergeCell ref="B17:B18"/>
    <mergeCell ref="C17:F17"/>
    <mergeCell ref="G17:J17"/>
    <mergeCell ref="K17:N17"/>
    <mergeCell ref="B32:N32"/>
    <mergeCell ref="B36:E36"/>
    <mergeCell ref="B48:E48"/>
    <mergeCell ref="B52:E52"/>
    <mergeCell ref="B87:E87"/>
    <mergeCell ref="B91:E91"/>
    <mergeCell ref="B12:N12"/>
    <mergeCell ref="B2:N2"/>
    <mergeCell ref="B3:B4"/>
    <mergeCell ref="C3:F3"/>
    <mergeCell ref="G3:J3"/>
    <mergeCell ref="K3:N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77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56.85546875" customWidth="1"/>
    <col min="3" max="5" width="17.7109375" bestFit="1" customWidth="1"/>
    <col min="6" max="7" width="10.140625" bestFit="1" customWidth="1"/>
    <col min="8" max="8" width="9.7109375" bestFit="1" customWidth="1"/>
    <col min="9" max="10" width="10.140625" bestFit="1" customWidth="1"/>
    <col min="11" max="11" width="9" bestFit="1" customWidth="1"/>
    <col min="12" max="45" width="9.140625" style="3"/>
  </cols>
  <sheetData>
    <row r="1" spans="2:11" s="3" customFormat="1" x14ac:dyDescent="0.25"/>
    <row r="2" spans="2:11" s="3" customFormat="1" x14ac:dyDescent="0.25"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5.75" customHeight="1" x14ac:dyDescent="0.25">
      <c r="B3" s="219" t="s">
        <v>154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15.75" customHeight="1" x14ac:dyDescent="0.25">
      <c r="B4" s="230" t="s">
        <v>128</v>
      </c>
      <c r="C4" s="222">
        <v>44927</v>
      </c>
      <c r="D4" s="223"/>
      <c r="E4" s="223" t="s">
        <v>73</v>
      </c>
      <c r="F4" s="222">
        <v>45261</v>
      </c>
      <c r="G4" s="223"/>
      <c r="H4" s="223" t="s">
        <v>74</v>
      </c>
      <c r="I4" s="222">
        <v>45292</v>
      </c>
      <c r="J4" s="223"/>
      <c r="K4" s="223" t="s">
        <v>74</v>
      </c>
    </row>
    <row r="5" spans="2:11" ht="16.5" thickBot="1" x14ac:dyDescent="0.3">
      <c r="B5" s="230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</row>
    <row r="6" spans="2:11" ht="15.75" x14ac:dyDescent="0.25">
      <c r="B6" s="9" t="s">
        <v>350</v>
      </c>
      <c r="C6" s="10">
        <v>1749</v>
      </c>
      <c r="D6" s="10">
        <v>1555</v>
      </c>
      <c r="E6" s="10">
        <v>194</v>
      </c>
      <c r="F6" s="10">
        <v>2281</v>
      </c>
      <c r="G6" s="10">
        <v>1991</v>
      </c>
      <c r="H6" s="10">
        <v>290</v>
      </c>
      <c r="I6" s="10">
        <v>2876</v>
      </c>
      <c r="J6" s="10">
        <v>2610</v>
      </c>
      <c r="K6" s="10">
        <v>266</v>
      </c>
    </row>
    <row r="7" spans="2:11" ht="15.75" x14ac:dyDescent="0.25">
      <c r="B7" s="15" t="s">
        <v>57</v>
      </c>
      <c r="C7" s="12">
        <v>536</v>
      </c>
      <c r="D7" s="12">
        <v>440</v>
      </c>
      <c r="E7" s="12">
        <v>96</v>
      </c>
      <c r="F7" s="12">
        <v>634</v>
      </c>
      <c r="G7" s="12">
        <v>537</v>
      </c>
      <c r="H7" s="12">
        <v>97</v>
      </c>
      <c r="I7" s="12">
        <v>627</v>
      </c>
      <c r="J7" s="12">
        <v>521</v>
      </c>
      <c r="K7" s="12">
        <v>106</v>
      </c>
    </row>
    <row r="8" spans="2:11" ht="15.75" x14ac:dyDescent="0.25">
      <c r="B8" s="16" t="s">
        <v>58</v>
      </c>
      <c r="C8" s="14">
        <v>1213</v>
      </c>
      <c r="D8" s="14">
        <v>1115</v>
      </c>
      <c r="E8" s="14">
        <v>98</v>
      </c>
      <c r="F8" s="14">
        <v>1647</v>
      </c>
      <c r="G8" s="14">
        <v>1454</v>
      </c>
      <c r="H8" s="14">
        <v>193</v>
      </c>
      <c r="I8" s="14">
        <v>2249</v>
      </c>
      <c r="J8" s="14">
        <v>2089</v>
      </c>
      <c r="K8" s="14">
        <v>160</v>
      </c>
    </row>
    <row r="9" spans="2:11" ht="15" customHeight="1" x14ac:dyDescent="0.25">
      <c r="B9" s="218" t="s">
        <v>155</v>
      </c>
      <c r="C9" s="218"/>
      <c r="D9" s="218"/>
      <c r="E9" s="218"/>
      <c r="F9" s="218"/>
      <c r="G9" s="218"/>
      <c r="H9" s="218"/>
      <c r="I9" s="218"/>
      <c r="J9" s="218"/>
      <c r="K9" s="218"/>
    </row>
    <row r="10" spans="2:11" s="3" customFormat="1" x14ac:dyDescent="0.25"/>
    <row r="11" spans="2:11" s="3" customFormat="1" x14ac:dyDescent="0.25"/>
    <row r="12" spans="2:11" s="3" customFormat="1" x14ac:dyDescent="0.25"/>
    <row r="13" spans="2:11" s="3" customFormat="1" ht="34.5" customHeight="1" x14ac:dyDescent="0.25">
      <c r="B13" s="219" t="s">
        <v>156</v>
      </c>
      <c r="C13" s="219"/>
      <c r="D13" s="219"/>
      <c r="E13" s="219"/>
      <c r="F13" s="219"/>
      <c r="G13" s="219"/>
      <c r="H13" s="219"/>
      <c r="I13" s="219"/>
      <c r="J13" s="219"/>
      <c r="K13" s="219"/>
    </row>
    <row r="14" spans="2:11" s="3" customFormat="1" ht="15.75" customHeight="1" x14ac:dyDescent="0.25">
      <c r="B14" s="230" t="s">
        <v>110</v>
      </c>
      <c r="C14" s="222">
        <v>44927</v>
      </c>
      <c r="D14" s="223"/>
      <c r="E14" s="223" t="s">
        <v>73</v>
      </c>
      <c r="F14" s="222">
        <v>45261</v>
      </c>
      <c r="G14" s="223"/>
      <c r="H14" s="223" t="s">
        <v>74</v>
      </c>
      <c r="I14" s="222">
        <v>45292</v>
      </c>
      <c r="J14" s="223"/>
      <c r="K14" s="223" t="s">
        <v>74</v>
      </c>
    </row>
    <row r="15" spans="2:11" s="3" customFormat="1" ht="16.5" thickBot="1" x14ac:dyDescent="0.3">
      <c r="B15" s="230"/>
      <c r="C15" s="52" t="s">
        <v>1</v>
      </c>
      <c r="D15" s="53" t="s">
        <v>4</v>
      </c>
      <c r="E15" s="54" t="s">
        <v>5</v>
      </c>
      <c r="F15" s="52" t="s">
        <v>1</v>
      </c>
      <c r="G15" s="53" t="s">
        <v>4</v>
      </c>
      <c r="H15" s="54" t="s">
        <v>5</v>
      </c>
      <c r="I15" s="52" t="s">
        <v>1</v>
      </c>
      <c r="J15" s="8" t="s">
        <v>4</v>
      </c>
      <c r="K15" s="8" t="s">
        <v>5</v>
      </c>
    </row>
    <row r="16" spans="2:11" s="3" customFormat="1" ht="15.75" x14ac:dyDescent="0.25">
      <c r="B16" s="37" t="s">
        <v>350</v>
      </c>
      <c r="C16" s="10">
        <v>72</v>
      </c>
      <c r="D16" s="10">
        <v>55</v>
      </c>
      <c r="E16" s="10">
        <v>17</v>
      </c>
      <c r="F16" s="10">
        <v>76</v>
      </c>
      <c r="G16" s="10">
        <v>53</v>
      </c>
      <c r="H16" s="10">
        <v>23</v>
      </c>
      <c r="I16" s="10">
        <v>102</v>
      </c>
      <c r="J16" s="10">
        <v>75</v>
      </c>
      <c r="K16" s="10">
        <v>27</v>
      </c>
    </row>
    <row r="17" spans="2:11" s="3" customFormat="1" ht="15.75" x14ac:dyDescent="0.25">
      <c r="B17" s="11" t="s">
        <v>351</v>
      </c>
      <c r="C17" s="12">
        <v>61</v>
      </c>
      <c r="D17" s="12">
        <v>48</v>
      </c>
      <c r="E17" s="12">
        <v>13</v>
      </c>
      <c r="F17" s="12">
        <v>65</v>
      </c>
      <c r="G17" s="12">
        <v>48</v>
      </c>
      <c r="H17" s="12">
        <v>17</v>
      </c>
      <c r="I17" s="12">
        <v>89</v>
      </c>
      <c r="J17" s="12">
        <v>67</v>
      </c>
      <c r="K17" s="12">
        <v>22</v>
      </c>
    </row>
    <row r="18" spans="2:11" s="3" customFormat="1" ht="15.75" x14ac:dyDescent="0.25">
      <c r="B18" s="13" t="s">
        <v>352</v>
      </c>
      <c r="C18" s="14">
        <v>11</v>
      </c>
      <c r="D18" s="14">
        <v>7</v>
      </c>
      <c r="E18" s="14">
        <v>4</v>
      </c>
      <c r="F18" s="14">
        <v>10</v>
      </c>
      <c r="G18" s="14">
        <v>4</v>
      </c>
      <c r="H18" s="14">
        <v>6</v>
      </c>
      <c r="I18" s="14">
        <v>10</v>
      </c>
      <c r="J18" s="14">
        <v>6</v>
      </c>
      <c r="K18" s="14">
        <v>4</v>
      </c>
    </row>
    <row r="19" spans="2:11" s="3" customFormat="1" ht="15" customHeight="1" x14ac:dyDescent="0.25">
      <c r="B19" s="11" t="s">
        <v>353</v>
      </c>
      <c r="C19" s="12">
        <v>0</v>
      </c>
      <c r="D19" s="12">
        <v>0</v>
      </c>
      <c r="E19" s="12">
        <v>0</v>
      </c>
      <c r="F19" s="12">
        <v>1</v>
      </c>
      <c r="G19" s="12">
        <v>1</v>
      </c>
      <c r="H19" s="12">
        <v>0</v>
      </c>
      <c r="I19" s="12">
        <v>3</v>
      </c>
      <c r="J19" s="12">
        <v>2</v>
      </c>
      <c r="K19" s="12">
        <v>1</v>
      </c>
    </row>
    <row r="20" spans="2:11" s="3" customFormat="1" x14ac:dyDescent="0.25">
      <c r="B20" s="218" t="s">
        <v>157</v>
      </c>
      <c r="C20" s="218"/>
      <c r="D20" s="218"/>
      <c r="E20" s="218"/>
      <c r="F20" s="218"/>
      <c r="G20" s="218"/>
      <c r="H20" s="218"/>
      <c r="I20" s="218"/>
      <c r="J20" s="218"/>
      <c r="K20" s="218"/>
    </row>
    <row r="21" spans="2:11" s="3" customFormat="1" x14ac:dyDescent="0.25"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2:11" s="3" customFormat="1" x14ac:dyDescent="0.25"/>
    <row r="23" spans="2:11" s="3" customFormat="1" ht="30.75" customHeight="1" x14ac:dyDescent="0.25"/>
    <row r="24" spans="2:11" s="3" customFormat="1" ht="15.75" customHeight="1" x14ac:dyDescent="0.25">
      <c r="B24" s="219" t="s">
        <v>158</v>
      </c>
      <c r="C24" s="219"/>
      <c r="D24" s="219"/>
      <c r="E24" s="219"/>
      <c r="F24" s="219"/>
      <c r="G24" s="219"/>
      <c r="H24" s="219"/>
      <c r="I24" s="219"/>
      <c r="J24" s="219"/>
      <c r="K24" s="219"/>
    </row>
    <row r="25" spans="2:11" s="3" customFormat="1" ht="15.75" x14ac:dyDescent="0.25">
      <c r="B25" s="230" t="s">
        <v>110</v>
      </c>
      <c r="C25" s="222">
        <v>44927</v>
      </c>
      <c r="D25" s="223"/>
      <c r="E25" s="223" t="s">
        <v>73</v>
      </c>
      <c r="F25" s="222">
        <v>45261</v>
      </c>
      <c r="G25" s="223"/>
      <c r="H25" s="223" t="s">
        <v>74</v>
      </c>
      <c r="I25" s="222">
        <v>45292</v>
      </c>
      <c r="J25" s="223"/>
      <c r="K25" s="223" t="s">
        <v>74</v>
      </c>
    </row>
    <row r="26" spans="2:11" s="3" customFormat="1" ht="16.5" thickBot="1" x14ac:dyDescent="0.3">
      <c r="B26" s="230"/>
      <c r="C26" s="52" t="s">
        <v>1</v>
      </c>
      <c r="D26" s="53" t="s">
        <v>4</v>
      </c>
      <c r="E26" s="54" t="s">
        <v>5</v>
      </c>
      <c r="F26" s="52" t="s">
        <v>1</v>
      </c>
      <c r="G26" s="53" t="s">
        <v>4</v>
      </c>
      <c r="H26" s="54" t="s">
        <v>5</v>
      </c>
      <c r="I26" s="52" t="s">
        <v>1</v>
      </c>
      <c r="J26" s="8" t="s">
        <v>4</v>
      </c>
      <c r="K26" s="8" t="s">
        <v>5</v>
      </c>
    </row>
    <row r="27" spans="2:11" s="3" customFormat="1" ht="15.75" x14ac:dyDescent="0.25">
      <c r="B27" s="37" t="s">
        <v>350</v>
      </c>
      <c r="C27" s="10">
        <v>215</v>
      </c>
      <c r="D27" s="10">
        <v>199</v>
      </c>
      <c r="E27" s="10">
        <v>16</v>
      </c>
      <c r="F27" s="10">
        <v>285</v>
      </c>
      <c r="G27" s="10">
        <v>270</v>
      </c>
      <c r="H27" s="10">
        <v>15</v>
      </c>
      <c r="I27" s="10">
        <v>215</v>
      </c>
      <c r="J27" s="10">
        <v>197</v>
      </c>
      <c r="K27" s="10">
        <v>18</v>
      </c>
    </row>
    <row r="28" spans="2:11" s="3" customFormat="1" ht="15.75" x14ac:dyDescent="0.25">
      <c r="B28" s="11" t="s">
        <v>354</v>
      </c>
      <c r="C28" s="12">
        <v>100</v>
      </c>
      <c r="D28" s="12">
        <v>99</v>
      </c>
      <c r="E28" s="12">
        <v>1</v>
      </c>
      <c r="F28" s="12">
        <v>158</v>
      </c>
      <c r="G28" s="12">
        <v>158</v>
      </c>
      <c r="H28" s="12">
        <v>0</v>
      </c>
      <c r="I28" s="12">
        <v>86</v>
      </c>
      <c r="J28" s="12">
        <v>86</v>
      </c>
      <c r="K28" s="12">
        <v>0</v>
      </c>
    </row>
    <row r="29" spans="2:11" s="3" customFormat="1" ht="15.75" x14ac:dyDescent="0.25">
      <c r="B29" s="13" t="s">
        <v>355</v>
      </c>
      <c r="C29" s="14">
        <v>79</v>
      </c>
      <c r="D29" s="14">
        <v>78</v>
      </c>
      <c r="E29" s="14">
        <v>1</v>
      </c>
      <c r="F29" s="14">
        <v>74</v>
      </c>
      <c r="G29" s="14">
        <v>74</v>
      </c>
      <c r="H29" s="14">
        <v>0</v>
      </c>
      <c r="I29" s="14">
        <v>69</v>
      </c>
      <c r="J29" s="14">
        <v>67</v>
      </c>
      <c r="K29" s="14">
        <v>2</v>
      </c>
    </row>
    <row r="30" spans="2:11" s="3" customFormat="1" ht="15.75" x14ac:dyDescent="0.25">
      <c r="B30" s="11" t="s">
        <v>351</v>
      </c>
      <c r="C30" s="12">
        <v>6</v>
      </c>
      <c r="D30" s="12">
        <v>5</v>
      </c>
      <c r="E30" s="12">
        <v>1</v>
      </c>
      <c r="F30" s="12">
        <v>16</v>
      </c>
      <c r="G30" s="12">
        <v>13</v>
      </c>
      <c r="H30" s="12">
        <v>3</v>
      </c>
      <c r="I30" s="12">
        <v>17</v>
      </c>
      <c r="J30" s="12">
        <v>13</v>
      </c>
      <c r="K30" s="12">
        <v>4</v>
      </c>
    </row>
    <row r="31" spans="2:11" s="3" customFormat="1" ht="15.75" x14ac:dyDescent="0.25">
      <c r="B31" s="13" t="s">
        <v>356</v>
      </c>
      <c r="C31" s="14">
        <v>11</v>
      </c>
      <c r="D31" s="14">
        <v>4</v>
      </c>
      <c r="E31" s="14">
        <v>7</v>
      </c>
      <c r="F31" s="14">
        <v>9</v>
      </c>
      <c r="G31" s="14">
        <v>3</v>
      </c>
      <c r="H31" s="14">
        <v>6</v>
      </c>
      <c r="I31" s="14">
        <v>9</v>
      </c>
      <c r="J31" s="14">
        <v>5</v>
      </c>
      <c r="K31" s="14">
        <v>4</v>
      </c>
    </row>
    <row r="32" spans="2:11" s="3" customFormat="1" ht="15.75" x14ac:dyDescent="0.25">
      <c r="B32" s="11" t="s">
        <v>357</v>
      </c>
      <c r="C32" s="12">
        <v>3</v>
      </c>
      <c r="D32" s="12">
        <v>3</v>
      </c>
      <c r="E32" s="12">
        <v>0</v>
      </c>
      <c r="F32" s="12">
        <v>5</v>
      </c>
      <c r="G32" s="12">
        <v>5</v>
      </c>
      <c r="H32" s="12">
        <v>0</v>
      </c>
      <c r="I32" s="12">
        <v>7</v>
      </c>
      <c r="J32" s="12">
        <v>7</v>
      </c>
      <c r="K32" s="12">
        <v>0</v>
      </c>
    </row>
    <row r="33" spans="2:11" s="3" customFormat="1" ht="15.75" x14ac:dyDescent="0.25">
      <c r="B33" s="13" t="s">
        <v>358</v>
      </c>
      <c r="C33" s="14">
        <v>0</v>
      </c>
      <c r="D33" s="14">
        <v>0</v>
      </c>
      <c r="E33" s="14">
        <v>0</v>
      </c>
      <c r="F33" s="14">
        <v>6</v>
      </c>
      <c r="G33" s="14">
        <v>4</v>
      </c>
      <c r="H33" s="14">
        <v>2</v>
      </c>
      <c r="I33" s="14">
        <v>7</v>
      </c>
      <c r="J33" s="14">
        <v>3</v>
      </c>
      <c r="K33" s="14">
        <v>4</v>
      </c>
    </row>
    <row r="34" spans="2:11" s="3" customFormat="1" ht="15.75" x14ac:dyDescent="0.25">
      <c r="B34" s="11" t="s">
        <v>352</v>
      </c>
      <c r="C34" s="12">
        <v>7</v>
      </c>
      <c r="D34" s="12">
        <v>3</v>
      </c>
      <c r="E34" s="12">
        <v>4</v>
      </c>
      <c r="F34" s="12">
        <v>5</v>
      </c>
      <c r="G34" s="12">
        <v>5</v>
      </c>
      <c r="H34" s="12">
        <v>0</v>
      </c>
      <c r="I34" s="12">
        <v>6</v>
      </c>
      <c r="J34" s="12">
        <v>5</v>
      </c>
      <c r="K34" s="12">
        <v>1</v>
      </c>
    </row>
    <row r="35" spans="2:11" s="3" customFormat="1" ht="15.75" x14ac:dyDescent="0.25">
      <c r="B35" s="13" t="s">
        <v>353</v>
      </c>
      <c r="C35" s="14">
        <v>3</v>
      </c>
      <c r="D35" s="14">
        <v>2</v>
      </c>
      <c r="E35" s="14">
        <v>1</v>
      </c>
      <c r="F35" s="14">
        <v>6</v>
      </c>
      <c r="G35" s="14">
        <v>4</v>
      </c>
      <c r="H35" s="14">
        <v>2</v>
      </c>
      <c r="I35" s="14">
        <v>6</v>
      </c>
      <c r="J35" s="14">
        <v>5</v>
      </c>
      <c r="K35" s="14">
        <v>1</v>
      </c>
    </row>
    <row r="36" spans="2:11" s="3" customFormat="1" ht="15.75" x14ac:dyDescent="0.25">
      <c r="B36" s="11" t="s">
        <v>359</v>
      </c>
      <c r="C36" s="12">
        <v>3</v>
      </c>
      <c r="D36" s="12">
        <v>3</v>
      </c>
      <c r="E36" s="12">
        <v>0</v>
      </c>
      <c r="F36" s="12">
        <v>1</v>
      </c>
      <c r="G36" s="12">
        <v>1</v>
      </c>
      <c r="H36" s="12">
        <v>0</v>
      </c>
      <c r="I36" s="12">
        <v>3</v>
      </c>
      <c r="J36" s="12">
        <v>3</v>
      </c>
      <c r="K36" s="12">
        <v>0</v>
      </c>
    </row>
    <row r="37" spans="2:11" s="3" customFormat="1" ht="15.75" x14ac:dyDescent="0.25">
      <c r="B37" s="13" t="s">
        <v>360</v>
      </c>
      <c r="C37" s="14">
        <v>0</v>
      </c>
      <c r="D37" s="14">
        <v>0</v>
      </c>
      <c r="E37" s="14">
        <v>0</v>
      </c>
      <c r="F37" s="14">
        <v>1</v>
      </c>
      <c r="G37" s="14">
        <v>1</v>
      </c>
      <c r="H37" s="14">
        <v>0</v>
      </c>
      <c r="I37" s="14">
        <v>3</v>
      </c>
      <c r="J37" s="14">
        <v>2</v>
      </c>
      <c r="K37" s="14">
        <v>1</v>
      </c>
    </row>
    <row r="38" spans="2:11" s="3" customFormat="1" ht="15.75" x14ac:dyDescent="0.25">
      <c r="B38" s="11" t="s">
        <v>361</v>
      </c>
      <c r="C38" s="12">
        <v>1</v>
      </c>
      <c r="D38" s="12">
        <v>0</v>
      </c>
      <c r="E38" s="12">
        <v>1</v>
      </c>
      <c r="F38" s="12">
        <v>2</v>
      </c>
      <c r="G38" s="12">
        <v>1</v>
      </c>
      <c r="H38" s="12">
        <v>1</v>
      </c>
      <c r="I38" s="12">
        <v>1</v>
      </c>
      <c r="J38" s="12">
        <v>0</v>
      </c>
      <c r="K38" s="12">
        <v>1</v>
      </c>
    </row>
    <row r="39" spans="2:11" s="3" customFormat="1" ht="15.75" x14ac:dyDescent="0.25">
      <c r="B39" s="13" t="s">
        <v>362</v>
      </c>
      <c r="C39" s="14">
        <v>1</v>
      </c>
      <c r="D39" s="14">
        <v>1</v>
      </c>
      <c r="E39" s="14">
        <v>0</v>
      </c>
      <c r="F39" s="14">
        <v>0</v>
      </c>
      <c r="G39" s="14">
        <v>0</v>
      </c>
      <c r="H39" s="14">
        <v>0</v>
      </c>
      <c r="I39" s="14">
        <v>1</v>
      </c>
      <c r="J39" s="14">
        <v>1</v>
      </c>
      <c r="K39" s="14">
        <v>0</v>
      </c>
    </row>
    <row r="40" spans="2:11" s="3" customFormat="1" ht="15.75" x14ac:dyDescent="0.25">
      <c r="B40" s="11" t="s">
        <v>363</v>
      </c>
      <c r="C40" s="12">
        <v>1</v>
      </c>
      <c r="D40" s="12">
        <v>1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</row>
    <row r="41" spans="2:11" s="3" customFormat="1" ht="15.75" x14ac:dyDescent="0.25">
      <c r="B41" s="13" t="s">
        <v>364</v>
      </c>
      <c r="C41" s="14">
        <v>0</v>
      </c>
      <c r="D41" s="14">
        <v>0</v>
      </c>
      <c r="E41" s="14">
        <v>0</v>
      </c>
      <c r="F41" s="14">
        <v>1</v>
      </c>
      <c r="G41" s="14">
        <v>0</v>
      </c>
      <c r="H41" s="14">
        <v>1</v>
      </c>
      <c r="I41" s="14">
        <v>0</v>
      </c>
      <c r="J41" s="14">
        <v>0</v>
      </c>
      <c r="K41" s="14">
        <v>0</v>
      </c>
    </row>
    <row r="42" spans="2:11" ht="15.75" customHeight="1" x14ac:dyDescent="0.25">
      <c r="B42" s="11" t="s">
        <v>365</v>
      </c>
      <c r="C42" s="12">
        <v>0</v>
      </c>
      <c r="D42" s="12">
        <v>0</v>
      </c>
      <c r="E42" s="12">
        <v>0</v>
      </c>
      <c r="F42" s="12">
        <v>1</v>
      </c>
      <c r="G42" s="12">
        <v>1</v>
      </c>
      <c r="H42" s="12">
        <v>0</v>
      </c>
      <c r="I42" s="12">
        <v>0</v>
      </c>
      <c r="J42" s="12">
        <v>0</v>
      </c>
      <c r="K42" s="12">
        <v>0</v>
      </c>
    </row>
    <row r="43" spans="2:11" s="3" customFormat="1" ht="15.75" customHeight="1" x14ac:dyDescent="0.25">
      <c r="B43" s="218" t="s">
        <v>155</v>
      </c>
      <c r="C43" s="218"/>
      <c r="D43" s="218"/>
      <c r="E43" s="218"/>
      <c r="F43" s="218"/>
      <c r="G43" s="218"/>
      <c r="H43" s="218"/>
      <c r="I43" s="218"/>
      <c r="J43" s="218"/>
      <c r="K43" s="218"/>
    </row>
    <row r="44" spans="2:11" s="3" customFormat="1" ht="15.75" customHeight="1" x14ac:dyDescent="0.25">
      <c r="B44" s="113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2:11" s="3" customFormat="1" ht="15.75" customHeight="1" x14ac:dyDescent="0.25">
      <c r="B45" s="113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2:11" s="3" customFormat="1" ht="15.75" customHeight="1" x14ac:dyDescent="0.25">
      <c r="B46" s="113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2:11" ht="15.75" customHeight="1" x14ac:dyDescent="0.25">
      <c r="B47" s="219" t="s">
        <v>159</v>
      </c>
      <c r="C47" s="219"/>
      <c r="D47" s="219"/>
      <c r="E47" s="219"/>
      <c r="F47" s="219"/>
      <c r="G47" s="219"/>
      <c r="H47" s="219"/>
      <c r="I47" s="219"/>
      <c r="J47" s="219"/>
      <c r="K47" s="219"/>
    </row>
    <row r="48" spans="2:11" ht="15.75" x14ac:dyDescent="0.25">
      <c r="B48" s="226" t="s">
        <v>55</v>
      </c>
      <c r="C48" s="222">
        <v>44927</v>
      </c>
      <c r="D48" s="223"/>
      <c r="E48" s="223" t="s">
        <v>73</v>
      </c>
      <c r="F48" s="222">
        <v>45261</v>
      </c>
      <c r="G48" s="223"/>
      <c r="H48" s="223" t="s">
        <v>74</v>
      </c>
      <c r="I48" s="222">
        <v>45292</v>
      </c>
      <c r="J48" s="223"/>
      <c r="K48" s="223" t="s">
        <v>74</v>
      </c>
    </row>
    <row r="49" spans="2:11" s="3" customFormat="1" ht="16.5" thickBot="1" x14ac:dyDescent="0.3">
      <c r="B49" s="227"/>
      <c r="C49" s="52" t="s">
        <v>1</v>
      </c>
      <c r="D49" s="53" t="s">
        <v>4</v>
      </c>
      <c r="E49" s="54" t="s">
        <v>5</v>
      </c>
      <c r="F49" s="52" t="s">
        <v>1</v>
      </c>
      <c r="G49" s="53" t="s">
        <v>4</v>
      </c>
      <c r="H49" s="54" t="s">
        <v>5</v>
      </c>
      <c r="I49" s="52" t="s">
        <v>1</v>
      </c>
      <c r="J49" s="8" t="s">
        <v>4</v>
      </c>
      <c r="K49" s="8" t="s">
        <v>5</v>
      </c>
    </row>
    <row r="50" spans="2:11" ht="15.75" x14ac:dyDescent="0.25">
      <c r="B50" s="9" t="s">
        <v>350</v>
      </c>
      <c r="C50" s="169">
        <v>1749</v>
      </c>
      <c r="D50" s="169">
        <v>1555</v>
      </c>
      <c r="E50" s="169">
        <v>194</v>
      </c>
      <c r="F50" s="169">
        <v>2281</v>
      </c>
      <c r="G50" s="169">
        <v>1991</v>
      </c>
      <c r="H50" s="169">
        <v>290</v>
      </c>
      <c r="I50" s="169">
        <v>2876</v>
      </c>
      <c r="J50" s="170">
        <v>2610</v>
      </c>
      <c r="K50" s="170">
        <v>266</v>
      </c>
    </row>
    <row r="51" spans="2:11" ht="15.75" x14ac:dyDescent="0.25">
      <c r="B51" s="11" t="s">
        <v>190</v>
      </c>
      <c r="C51" s="12">
        <v>154</v>
      </c>
      <c r="D51" s="12">
        <v>127</v>
      </c>
      <c r="E51" s="12">
        <v>27</v>
      </c>
      <c r="F51" s="12">
        <v>206</v>
      </c>
      <c r="G51" s="12">
        <v>180</v>
      </c>
      <c r="H51" s="12">
        <v>26</v>
      </c>
      <c r="I51" s="12">
        <v>486</v>
      </c>
      <c r="J51" s="12">
        <v>434</v>
      </c>
      <c r="K51" s="12">
        <v>52</v>
      </c>
    </row>
    <row r="52" spans="2:11" ht="15.75" x14ac:dyDescent="0.25">
      <c r="B52" s="13" t="s">
        <v>195</v>
      </c>
      <c r="C52" s="14">
        <v>15</v>
      </c>
      <c r="D52" s="14">
        <v>14</v>
      </c>
      <c r="E52" s="14">
        <v>1</v>
      </c>
      <c r="F52" s="14">
        <v>12</v>
      </c>
      <c r="G52" s="14">
        <v>10</v>
      </c>
      <c r="H52" s="14">
        <v>2</v>
      </c>
      <c r="I52" s="14">
        <v>262</v>
      </c>
      <c r="J52" s="14">
        <v>262</v>
      </c>
      <c r="K52" s="14"/>
    </row>
    <row r="53" spans="2:11" ht="15.75" x14ac:dyDescent="0.25">
      <c r="B53" s="11" t="s">
        <v>306</v>
      </c>
      <c r="C53" s="12">
        <v>89</v>
      </c>
      <c r="D53" s="12">
        <v>76</v>
      </c>
      <c r="E53" s="12">
        <v>13</v>
      </c>
      <c r="F53" s="12">
        <v>128</v>
      </c>
      <c r="G53" s="12">
        <v>111</v>
      </c>
      <c r="H53" s="12">
        <v>17</v>
      </c>
      <c r="I53" s="12">
        <v>182</v>
      </c>
      <c r="J53" s="12">
        <v>165</v>
      </c>
      <c r="K53" s="12">
        <v>17</v>
      </c>
    </row>
    <row r="54" spans="2:11" ht="15.75" x14ac:dyDescent="0.25">
      <c r="B54" s="13" t="s">
        <v>314</v>
      </c>
      <c r="C54" s="14">
        <v>93</v>
      </c>
      <c r="D54" s="14">
        <v>91</v>
      </c>
      <c r="E54" s="14">
        <v>2</v>
      </c>
      <c r="F54" s="14">
        <v>133</v>
      </c>
      <c r="G54" s="14">
        <v>128</v>
      </c>
      <c r="H54" s="14">
        <v>5</v>
      </c>
      <c r="I54" s="14">
        <v>166</v>
      </c>
      <c r="J54" s="14">
        <v>158</v>
      </c>
      <c r="K54" s="14">
        <v>8</v>
      </c>
    </row>
    <row r="55" spans="2:11" ht="15.75" x14ac:dyDescent="0.25">
      <c r="B55" s="11" t="s">
        <v>307</v>
      </c>
      <c r="C55" s="12">
        <v>104</v>
      </c>
      <c r="D55" s="12">
        <v>102</v>
      </c>
      <c r="E55" s="12">
        <v>2</v>
      </c>
      <c r="F55" s="12">
        <v>213</v>
      </c>
      <c r="G55" s="12">
        <v>212</v>
      </c>
      <c r="H55" s="12">
        <v>1</v>
      </c>
      <c r="I55" s="12">
        <v>160</v>
      </c>
      <c r="J55" s="12">
        <v>152</v>
      </c>
      <c r="K55" s="12">
        <v>8</v>
      </c>
    </row>
    <row r="56" spans="2:11" ht="15.75" x14ac:dyDescent="0.25">
      <c r="B56" s="13" t="s">
        <v>310</v>
      </c>
      <c r="C56" s="14">
        <v>105</v>
      </c>
      <c r="D56" s="14">
        <v>85</v>
      </c>
      <c r="E56" s="14">
        <v>20</v>
      </c>
      <c r="F56" s="14">
        <v>176</v>
      </c>
      <c r="G56" s="14">
        <v>114</v>
      </c>
      <c r="H56" s="14">
        <v>62</v>
      </c>
      <c r="I56" s="14">
        <v>126</v>
      </c>
      <c r="J56" s="14">
        <v>113</v>
      </c>
      <c r="K56" s="14">
        <v>13</v>
      </c>
    </row>
    <row r="57" spans="2:11" ht="15.75" x14ac:dyDescent="0.25">
      <c r="B57" s="11" t="s">
        <v>309</v>
      </c>
      <c r="C57" s="12">
        <v>78</v>
      </c>
      <c r="D57" s="12">
        <v>67</v>
      </c>
      <c r="E57" s="12">
        <v>11</v>
      </c>
      <c r="F57" s="12">
        <v>115</v>
      </c>
      <c r="G57" s="12">
        <v>101</v>
      </c>
      <c r="H57" s="12">
        <v>14</v>
      </c>
      <c r="I57" s="12">
        <v>116</v>
      </c>
      <c r="J57" s="12">
        <v>112</v>
      </c>
      <c r="K57" s="12">
        <v>4</v>
      </c>
    </row>
    <row r="58" spans="2:11" ht="15.75" x14ac:dyDescent="0.25">
      <c r="B58" s="13" t="s">
        <v>300</v>
      </c>
      <c r="C58" s="14">
        <v>95</v>
      </c>
      <c r="D58" s="14">
        <v>85</v>
      </c>
      <c r="E58" s="14">
        <v>10</v>
      </c>
      <c r="F58" s="14">
        <v>109</v>
      </c>
      <c r="G58" s="14">
        <v>99</v>
      </c>
      <c r="H58" s="14">
        <v>10</v>
      </c>
      <c r="I58" s="14">
        <v>108</v>
      </c>
      <c r="J58" s="14">
        <v>99</v>
      </c>
      <c r="K58" s="14">
        <v>9</v>
      </c>
    </row>
    <row r="59" spans="2:11" ht="15.75" x14ac:dyDescent="0.25">
      <c r="B59" s="11" t="s">
        <v>308</v>
      </c>
      <c r="C59" s="12">
        <v>92</v>
      </c>
      <c r="D59" s="12">
        <v>76</v>
      </c>
      <c r="E59" s="12">
        <v>16</v>
      </c>
      <c r="F59" s="12">
        <v>95</v>
      </c>
      <c r="G59" s="12">
        <v>83</v>
      </c>
      <c r="H59" s="12">
        <v>12</v>
      </c>
      <c r="I59" s="12">
        <v>80</v>
      </c>
      <c r="J59" s="12">
        <v>68</v>
      </c>
      <c r="K59" s="12">
        <v>12</v>
      </c>
    </row>
    <row r="60" spans="2:11" ht="15.75" x14ac:dyDescent="0.25">
      <c r="B60" s="13" t="s">
        <v>366</v>
      </c>
      <c r="C60" s="14">
        <v>55</v>
      </c>
      <c r="D60" s="14">
        <v>54</v>
      </c>
      <c r="E60" s="14">
        <v>1</v>
      </c>
      <c r="F60" s="14">
        <v>97</v>
      </c>
      <c r="G60" s="14">
        <v>95</v>
      </c>
      <c r="H60" s="14">
        <v>2</v>
      </c>
      <c r="I60" s="14">
        <v>57</v>
      </c>
      <c r="J60" s="14">
        <v>56</v>
      </c>
      <c r="K60" s="14">
        <v>1</v>
      </c>
    </row>
    <row r="61" spans="2:11" ht="22.5" customHeight="1" x14ac:dyDescent="0.25">
      <c r="B61" s="11" t="s">
        <v>46</v>
      </c>
      <c r="C61" s="12">
        <v>869</v>
      </c>
      <c r="D61" s="12">
        <v>778</v>
      </c>
      <c r="E61" s="12">
        <v>91</v>
      </c>
      <c r="F61" s="12">
        <v>997</v>
      </c>
      <c r="G61" s="12">
        <v>858</v>
      </c>
      <c r="H61" s="12">
        <v>139</v>
      </c>
      <c r="I61" s="12">
        <v>1133</v>
      </c>
      <c r="J61" s="12">
        <v>991</v>
      </c>
      <c r="K61" s="12">
        <v>142</v>
      </c>
    </row>
    <row r="62" spans="2:11" s="3" customFormat="1" x14ac:dyDescent="0.25">
      <c r="B62" s="228" t="s">
        <v>155</v>
      </c>
      <c r="C62" s="229"/>
      <c r="D62" s="229"/>
      <c r="E62" s="229"/>
      <c r="F62" s="229"/>
      <c r="G62" s="229"/>
      <c r="H62" s="229"/>
      <c r="I62" s="229"/>
      <c r="J62" s="229"/>
      <c r="K62" s="229"/>
    </row>
    <row r="63" spans="2:11" s="3" customFormat="1" x14ac:dyDescent="0.25">
      <c r="B63" s="111"/>
      <c r="C63" s="111"/>
      <c r="D63" s="111"/>
      <c r="E63" s="111"/>
    </row>
    <row r="64" spans="2:11" s="3" customFormat="1" x14ac:dyDescent="0.25"/>
    <row r="65" spans="2:11" s="3" customFormat="1" ht="35.25" customHeight="1" x14ac:dyDescent="0.25"/>
    <row r="66" spans="2:11" s="3" customFormat="1" ht="30" customHeight="1" x14ac:dyDescent="0.25">
      <c r="B66" s="219" t="s">
        <v>160</v>
      </c>
      <c r="C66" s="219"/>
      <c r="D66" s="219"/>
      <c r="E66" s="219"/>
    </row>
    <row r="67" spans="2:11" s="3" customFormat="1" ht="15.75" x14ac:dyDescent="0.25">
      <c r="B67" s="99" t="s">
        <v>125</v>
      </c>
      <c r="C67" s="121">
        <v>44927</v>
      </c>
      <c r="D67" s="121">
        <v>45261</v>
      </c>
      <c r="E67" s="121">
        <v>45292</v>
      </c>
    </row>
    <row r="68" spans="2:11" s="3" customFormat="1" ht="15.75" x14ac:dyDescent="0.25">
      <c r="B68" s="9" t="s">
        <v>1</v>
      </c>
      <c r="C68" s="10">
        <v>53</v>
      </c>
      <c r="D68" s="10">
        <v>35</v>
      </c>
      <c r="E68" s="10">
        <v>67</v>
      </c>
    </row>
    <row r="69" spans="2:11" s="3" customFormat="1" ht="15.75" x14ac:dyDescent="0.25">
      <c r="B69" s="15" t="s">
        <v>126</v>
      </c>
      <c r="C69" s="12">
        <v>39</v>
      </c>
      <c r="D69" s="12">
        <v>25</v>
      </c>
      <c r="E69" s="12">
        <v>49</v>
      </c>
    </row>
    <row r="70" spans="2:11" s="3" customFormat="1" ht="23.25" customHeight="1" x14ac:dyDescent="0.25">
      <c r="B70" s="16" t="s">
        <v>127</v>
      </c>
      <c r="C70" s="14">
        <v>14</v>
      </c>
      <c r="D70" s="14">
        <v>10</v>
      </c>
      <c r="E70" s="14">
        <v>18</v>
      </c>
    </row>
    <row r="71" spans="2:11" s="3" customFormat="1" ht="31.5" customHeight="1" x14ac:dyDescent="0.25">
      <c r="B71" s="218" t="s">
        <v>155</v>
      </c>
      <c r="C71" s="218"/>
      <c r="D71" s="218"/>
      <c r="E71" s="218"/>
    </row>
    <row r="72" spans="2:11" s="3" customFormat="1" x14ac:dyDescent="0.25"/>
    <row r="73" spans="2:11" s="3" customFormat="1" x14ac:dyDescent="0.25"/>
    <row r="74" spans="2:11" ht="47.2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29.25" customHeight="1" x14ac:dyDescent="0.25">
      <c r="B75" s="219" t="s">
        <v>161</v>
      </c>
      <c r="C75" s="219"/>
      <c r="D75" s="219"/>
      <c r="E75" s="219"/>
      <c r="F75" s="3"/>
      <c r="G75" s="3"/>
      <c r="H75" s="3"/>
      <c r="I75" s="3"/>
      <c r="J75" s="3"/>
      <c r="K75" s="3"/>
    </row>
    <row r="76" spans="2:11" ht="15.75" x14ac:dyDescent="0.25">
      <c r="B76" s="99" t="s">
        <v>76</v>
      </c>
      <c r="C76" s="121">
        <v>44927</v>
      </c>
      <c r="D76" s="121">
        <v>45261</v>
      </c>
      <c r="E76" s="121">
        <v>45292</v>
      </c>
      <c r="F76" s="3"/>
      <c r="G76" s="3"/>
      <c r="H76" s="3"/>
      <c r="I76" s="3"/>
      <c r="J76" s="3"/>
      <c r="K76" s="3"/>
    </row>
    <row r="77" spans="2:11" ht="15.75" x14ac:dyDescent="0.25">
      <c r="B77" s="9" t="s">
        <v>1</v>
      </c>
      <c r="C77" s="10">
        <v>1749</v>
      </c>
      <c r="D77" s="10">
        <v>2281</v>
      </c>
      <c r="E77" s="10">
        <v>2876</v>
      </c>
      <c r="F77" s="3"/>
      <c r="G77" s="3"/>
      <c r="H77" s="3"/>
      <c r="I77" s="3"/>
      <c r="J77" s="3"/>
      <c r="K77" s="3"/>
    </row>
    <row r="78" spans="2:11" ht="15.75" x14ac:dyDescent="0.25">
      <c r="B78" s="15" t="s">
        <v>50</v>
      </c>
      <c r="C78" s="12">
        <v>9</v>
      </c>
      <c r="D78" s="12">
        <v>2</v>
      </c>
      <c r="E78" s="12">
        <v>31</v>
      </c>
      <c r="F78" s="3"/>
      <c r="G78" s="3"/>
      <c r="H78" s="3"/>
      <c r="I78" s="3"/>
      <c r="J78" s="3"/>
      <c r="K78" s="3"/>
    </row>
    <row r="79" spans="2:11" ht="15.75" x14ac:dyDescent="0.25">
      <c r="B79" s="16" t="s">
        <v>51</v>
      </c>
      <c r="C79" s="14">
        <v>567</v>
      </c>
      <c r="D79" s="14">
        <v>731</v>
      </c>
      <c r="E79" s="14">
        <v>1087</v>
      </c>
      <c r="F79" s="3"/>
      <c r="G79" s="3"/>
      <c r="H79" s="3"/>
      <c r="I79" s="3"/>
      <c r="J79" s="3"/>
      <c r="K79" s="3"/>
    </row>
    <row r="80" spans="2:11" ht="15.75" x14ac:dyDescent="0.25">
      <c r="B80" s="15" t="s">
        <v>52</v>
      </c>
      <c r="C80" s="12">
        <v>763</v>
      </c>
      <c r="D80" s="12">
        <v>1030</v>
      </c>
      <c r="E80" s="12">
        <v>1226</v>
      </c>
      <c r="F80" s="3"/>
      <c r="G80" s="3"/>
      <c r="H80" s="3"/>
      <c r="I80" s="3"/>
      <c r="J80" s="3"/>
      <c r="K80" s="3"/>
    </row>
    <row r="81" spans="2:11" ht="15.75" x14ac:dyDescent="0.25">
      <c r="B81" s="16" t="s">
        <v>53</v>
      </c>
      <c r="C81" s="14">
        <v>364</v>
      </c>
      <c r="D81" s="14">
        <v>472</v>
      </c>
      <c r="E81" s="14">
        <v>487</v>
      </c>
      <c r="F81" s="3"/>
      <c r="G81" s="3"/>
      <c r="H81" s="3"/>
      <c r="I81" s="3"/>
      <c r="J81" s="3"/>
      <c r="K81" s="3"/>
    </row>
    <row r="82" spans="2:11" ht="15.75" x14ac:dyDescent="0.25">
      <c r="B82" s="15" t="s">
        <v>54</v>
      </c>
      <c r="C82" s="12">
        <v>46</v>
      </c>
      <c r="D82" s="12">
        <v>46</v>
      </c>
      <c r="E82" s="12">
        <v>43</v>
      </c>
      <c r="F82" s="3"/>
      <c r="G82" s="3"/>
      <c r="H82" s="3"/>
      <c r="I82" s="3"/>
      <c r="J82" s="3"/>
      <c r="K82" s="3"/>
    </row>
    <row r="83" spans="2:11" ht="26.1" customHeight="1" x14ac:dyDescent="0.25">
      <c r="B83" s="16" t="s">
        <v>7</v>
      </c>
      <c r="C83" s="14">
        <v>0</v>
      </c>
      <c r="D83" s="14">
        <v>0</v>
      </c>
      <c r="E83" s="14">
        <v>2</v>
      </c>
      <c r="F83" s="3"/>
      <c r="G83" s="3"/>
      <c r="H83" s="3"/>
      <c r="I83" s="3"/>
      <c r="J83" s="3"/>
      <c r="K83" s="3"/>
    </row>
    <row r="84" spans="2:11" s="3" customFormat="1" ht="25.5" customHeight="1" x14ac:dyDescent="0.25">
      <c r="B84" s="218" t="s">
        <v>155</v>
      </c>
      <c r="C84" s="218"/>
      <c r="D84" s="218"/>
      <c r="E84" s="218"/>
    </row>
    <row r="85" spans="2:11" s="3" customFormat="1" x14ac:dyDescent="0.25"/>
    <row r="86" spans="2:11" s="3" customFormat="1" x14ac:dyDescent="0.25"/>
    <row r="87" spans="2:11" ht="45" customHeight="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31.5" customHeight="1" x14ac:dyDescent="0.25">
      <c r="B88" s="219" t="s">
        <v>162</v>
      </c>
      <c r="C88" s="219"/>
      <c r="D88" s="219"/>
      <c r="E88" s="219"/>
      <c r="F88" s="3"/>
      <c r="G88" s="3"/>
      <c r="H88" s="3"/>
      <c r="I88" s="3"/>
      <c r="J88" s="3"/>
      <c r="K88" s="3"/>
    </row>
    <row r="89" spans="2:11" ht="15.75" x14ac:dyDescent="0.25">
      <c r="B89" s="99" t="s">
        <v>48</v>
      </c>
      <c r="C89" s="121">
        <v>44927</v>
      </c>
      <c r="D89" s="121">
        <v>45261</v>
      </c>
      <c r="E89" s="121">
        <v>45292</v>
      </c>
      <c r="F89" s="3"/>
      <c r="G89" s="3"/>
      <c r="H89" s="3"/>
      <c r="I89" s="3"/>
      <c r="J89" s="3"/>
      <c r="K89" s="3"/>
    </row>
    <row r="90" spans="2:11" ht="15.75" x14ac:dyDescent="0.25">
      <c r="B90" s="9" t="s">
        <v>1</v>
      </c>
      <c r="C90" s="10">
        <v>1749</v>
      </c>
      <c r="D90" s="10">
        <v>2281</v>
      </c>
      <c r="E90" s="10">
        <v>2876</v>
      </c>
      <c r="F90" s="3"/>
      <c r="G90" s="3"/>
      <c r="H90" s="3"/>
      <c r="I90" s="3"/>
      <c r="J90" s="3"/>
      <c r="K90" s="3"/>
    </row>
    <row r="91" spans="2:11" ht="15.75" x14ac:dyDescent="0.25">
      <c r="B91" s="15" t="s">
        <v>91</v>
      </c>
      <c r="C91" s="12">
        <v>3</v>
      </c>
      <c r="D91" s="12">
        <v>0</v>
      </c>
      <c r="E91" s="12">
        <v>0</v>
      </c>
      <c r="F91" s="3"/>
      <c r="G91" s="3"/>
      <c r="H91" s="3"/>
      <c r="I91" s="3"/>
      <c r="J91" s="3"/>
      <c r="K91" s="3"/>
    </row>
    <row r="92" spans="2:11" ht="15.75" x14ac:dyDescent="0.25">
      <c r="B92" s="16" t="s">
        <v>105</v>
      </c>
      <c r="C92" s="14">
        <v>17</v>
      </c>
      <c r="D92" s="14">
        <v>18</v>
      </c>
      <c r="E92" s="14">
        <v>24</v>
      </c>
      <c r="F92" s="3"/>
      <c r="G92" s="3"/>
      <c r="H92" s="3"/>
      <c r="I92" s="3"/>
      <c r="J92" s="3"/>
      <c r="K92" s="3"/>
    </row>
    <row r="93" spans="2:11" ht="15.75" x14ac:dyDescent="0.25">
      <c r="B93" s="15" t="s">
        <v>106</v>
      </c>
      <c r="C93" s="12">
        <v>602</v>
      </c>
      <c r="D93" s="12">
        <v>859</v>
      </c>
      <c r="E93" s="12">
        <v>1345</v>
      </c>
      <c r="F93" s="3"/>
      <c r="G93" s="3"/>
      <c r="H93" s="3"/>
      <c r="I93" s="3"/>
      <c r="J93" s="3"/>
      <c r="K93" s="3"/>
    </row>
    <row r="94" spans="2:11" ht="15.75" x14ac:dyDescent="0.25">
      <c r="B94" s="16" t="s">
        <v>80</v>
      </c>
      <c r="C94" s="14">
        <v>953</v>
      </c>
      <c r="D94" s="14">
        <v>1181</v>
      </c>
      <c r="E94" s="14">
        <v>1288</v>
      </c>
      <c r="F94" s="3"/>
      <c r="G94" s="3"/>
      <c r="H94" s="3"/>
      <c r="I94" s="3"/>
      <c r="J94" s="3"/>
      <c r="K94" s="3"/>
    </row>
    <row r="95" spans="2:11" ht="15.75" x14ac:dyDescent="0.25">
      <c r="B95" s="15" t="s">
        <v>81</v>
      </c>
      <c r="C95" s="12">
        <v>36</v>
      </c>
      <c r="D95" s="12">
        <v>32</v>
      </c>
      <c r="E95" s="12">
        <v>51</v>
      </c>
      <c r="F95" s="3"/>
      <c r="G95" s="3"/>
      <c r="H95" s="3"/>
      <c r="I95" s="3"/>
      <c r="J95" s="3"/>
      <c r="K95" s="3"/>
    </row>
    <row r="96" spans="2:11" ht="15.75" x14ac:dyDescent="0.25">
      <c r="B96" s="16" t="s">
        <v>62</v>
      </c>
      <c r="C96" s="14">
        <v>126</v>
      </c>
      <c r="D96" s="14">
        <v>167</v>
      </c>
      <c r="E96" s="14">
        <v>142</v>
      </c>
      <c r="F96" s="3"/>
      <c r="G96" s="3"/>
      <c r="H96" s="3"/>
      <c r="I96" s="3"/>
      <c r="J96" s="3"/>
      <c r="K96" s="3"/>
    </row>
    <row r="97" spans="2:11" ht="26.1" customHeight="1" x14ac:dyDescent="0.25">
      <c r="B97" s="15" t="s">
        <v>63</v>
      </c>
      <c r="C97" s="12">
        <v>12</v>
      </c>
      <c r="D97" s="12">
        <v>24</v>
      </c>
      <c r="E97" s="12">
        <v>26</v>
      </c>
      <c r="F97" s="3"/>
      <c r="G97" s="3"/>
      <c r="H97" s="3"/>
      <c r="I97" s="3"/>
      <c r="J97" s="3"/>
      <c r="K97" s="3"/>
    </row>
    <row r="98" spans="2:11" s="3" customFormat="1" ht="23.25" customHeight="1" x14ac:dyDescent="0.25">
      <c r="B98" s="218" t="s">
        <v>155</v>
      </c>
      <c r="C98" s="218"/>
      <c r="D98" s="218"/>
      <c r="E98" s="218"/>
    </row>
    <row r="99" spans="2:11" s="3" customFormat="1" x14ac:dyDescent="0.25"/>
    <row r="100" spans="2:11" s="3" customFormat="1" x14ac:dyDescent="0.25"/>
    <row r="101" spans="2:11" ht="47.25" customHeight="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30" customHeight="1" x14ac:dyDescent="0.25">
      <c r="B102" s="219" t="s">
        <v>163</v>
      </c>
      <c r="C102" s="219"/>
      <c r="D102" s="219"/>
      <c r="E102" s="219"/>
      <c r="F102" s="3"/>
      <c r="G102" s="3"/>
      <c r="H102" s="3"/>
      <c r="I102" s="3"/>
      <c r="J102" s="3"/>
      <c r="K102" s="3"/>
    </row>
    <row r="103" spans="2:11" ht="15.75" x14ac:dyDescent="0.25">
      <c r="B103" s="99" t="s">
        <v>77</v>
      </c>
      <c r="C103" s="121">
        <v>44927</v>
      </c>
      <c r="D103" s="121">
        <v>45261</v>
      </c>
      <c r="E103" s="121">
        <v>45292</v>
      </c>
      <c r="F103" s="3"/>
      <c r="G103" s="3"/>
      <c r="H103" s="3"/>
      <c r="I103" s="3"/>
      <c r="J103" s="3"/>
      <c r="K103" s="3"/>
    </row>
    <row r="104" spans="2:11" ht="15.75" x14ac:dyDescent="0.25">
      <c r="B104" s="9" t="s">
        <v>1</v>
      </c>
      <c r="C104" s="10">
        <v>1749</v>
      </c>
      <c r="D104" s="10">
        <v>2281</v>
      </c>
      <c r="E104" s="10">
        <v>2876</v>
      </c>
      <c r="F104" s="3"/>
      <c r="G104" s="3"/>
      <c r="H104" s="3"/>
      <c r="I104" s="3"/>
      <c r="J104" s="3"/>
      <c r="K104" s="3"/>
    </row>
    <row r="105" spans="2:11" ht="15.75" x14ac:dyDescent="0.25">
      <c r="B105" s="15" t="s">
        <v>367</v>
      </c>
      <c r="C105" s="12">
        <v>666</v>
      </c>
      <c r="D105" s="12">
        <v>813</v>
      </c>
      <c r="E105" s="12">
        <v>1295</v>
      </c>
      <c r="F105" s="3"/>
      <c r="G105" s="3"/>
      <c r="H105" s="3"/>
      <c r="I105" s="3"/>
      <c r="J105" s="3"/>
      <c r="K105" s="3"/>
    </row>
    <row r="106" spans="2:11" ht="15.75" x14ac:dyDescent="0.25">
      <c r="B106" s="16" t="s">
        <v>368</v>
      </c>
      <c r="C106" s="14">
        <v>512</v>
      </c>
      <c r="D106" s="14">
        <v>661</v>
      </c>
      <c r="E106" s="14">
        <v>692</v>
      </c>
      <c r="F106" s="3"/>
      <c r="G106" s="3"/>
      <c r="H106" s="3"/>
      <c r="I106" s="3"/>
      <c r="J106" s="3"/>
      <c r="K106" s="3"/>
    </row>
    <row r="107" spans="2:11" ht="31.5" x14ac:dyDescent="0.25">
      <c r="B107" s="39" t="s">
        <v>369</v>
      </c>
      <c r="C107" s="12">
        <v>180</v>
      </c>
      <c r="D107" s="12">
        <v>280</v>
      </c>
      <c r="E107" s="12">
        <v>481</v>
      </c>
      <c r="F107" s="3"/>
      <c r="G107" s="3"/>
      <c r="H107" s="3"/>
      <c r="I107" s="3"/>
      <c r="J107" s="3"/>
      <c r="K107" s="3"/>
    </row>
    <row r="108" spans="2:11" ht="47.25" x14ac:dyDescent="0.25">
      <c r="B108" s="40" t="s">
        <v>370</v>
      </c>
      <c r="C108" s="14">
        <v>261</v>
      </c>
      <c r="D108" s="14">
        <v>269</v>
      </c>
      <c r="E108" s="14">
        <v>205</v>
      </c>
      <c r="F108" s="3"/>
      <c r="G108" s="3"/>
      <c r="H108" s="3"/>
      <c r="I108" s="3"/>
      <c r="J108" s="3"/>
      <c r="K108" s="3"/>
    </row>
    <row r="109" spans="2:11" ht="31.5" x14ac:dyDescent="0.25">
      <c r="B109" s="39" t="s">
        <v>371</v>
      </c>
      <c r="C109" s="12">
        <v>48</v>
      </c>
      <c r="D109" s="12">
        <v>129</v>
      </c>
      <c r="E109" s="12">
        <v>95</v>
      </c>
      <c r="F109" s="3"/>
      <c r="G109" s="3"/>
      <c r="H109" s="3"/>
      <c r="I109" s="3"/>
      <c r="J109" s="3"/>
      <c r="K109" s="3"/>
    </row>
    <row r="110" spans="2:11" ht="31.5" x14ac:dyDescent="0.25">
      <c r="B110" s="40" t="s">
        <v>372</v>
      </c>
      <c r="C110" s="14">
        <v>49</v>
      </c>
      <c r="D110" s="14">
        <v>81</v>
      </c>
      <c r="E110" s="14">
        <v>70</v>
      </c>
      <c r="F110" s="3"/>
      <c r="G110" s="3"/>
      <c r="H110" s="3"/>
      <c r="I110" s="3"/>
      <c r="J110" s="3"/>
      <c r="K110" s="3"/>
    </row>
    <row r="111" spans="2:11" ht="15.75" x14ac:dyDescent="0.25">
      <c r="B111" s="15" t="s">
        <v>373</v>
      </c>
      <c r="C111" s="12">
        <v>26</v>
      </c>
      <c r="D111" s="12">
        <v>39</v>
      </c>
      <c r="E111" s="12">
        <v>32</v>
      </c>
      <c r="F111" s="3"/>
      <c r="G111" s="3"/>
      <c r="H111" s="3"/>
      <c r="I111" s="3"/>
      <c r="J111" s="3"/>
      <c r="K111" s="3"/>
    </row>
    <row r="112" spans="2:11" ht="31.5" x14ac:dyDescent="0.25">
      <c r="B112" s="40" t="s">
        <v>374</v>
      </c>
      <c r="C112" s="14">
        <v>6</v>
      </c>
      <c r="D112" s="14">
        <v>8</v>
      </c>
      <c r="E112" s="14">
        <v>5</v>
      </c>
      <c r="F112" s="3"/>
      <c r="G112" s="3"/>
      <c r="H112" s="3"/>
      <c r="I112" s="3"/>
      <c r="J112" s="3"/>
      <c r="K112" s="3"/>
    </row>
    <row r="113" spans="2:11" ht="24.6" customHeight="1" x14ac:dyDescent="0.25">
      <c r="B113" s="15" t="s">
        <v>375</v>
      </c>
      <c r="C113" s="12">
        <v>1</v>
      </c>
      <c r="D113" s="12">
        <v>1</v>
      </c>
      <c r="E113" s="12">
        <v>1</v>
      </c>
      <c r="F113" s="3"/>
      <c r="G113" s="3"/>
      <c r="H113" s="3"/>
      <c r="I113" s="3"/>
      <c r="J113" s="3"/>
      <c r="K113" s="3"/>
    </row>
    <row r="114" spans="2:11" s="3" customFormat="1" ht="27" customHeight="1" x14ac:dyDescent="0.25">
      <c r="B114" s="218" t="s">
        <v>155</v>
      </c>
      <c r="C114" s="218"/>
      <c r="D114" s="218"/>
      <c r="E114" s="218"/>
    </row>
    <row r="115" spans="2:11" s="3" customFormat="1" x14ac:dyDescent="0.25">
      <c r="B115" s="102"/>
      <c r="C115" s="102"/>
      <c r="D115" s="102"/>
      <c r="E115" s="102"/>
    </row>
    <row r="116" spans="2:11" s="3" customFormat="1" x14ac:dyDescent="0.25">
      <c r="B116" s="102"/>
      <c r="C116" s="102"/>
      <c r="D116" s="102"/>
      <c r="E116" s="102"/>
    </row>
    <row r="117" spans="2:11" ht="51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30" customHeight="1" x14ac:dyDescent="0.25">
      <c r="B118" s="219" t="s">
        <v>164</v>
      </c>
      <c r="C118" s="219"/>
      <c r="D118" s="219"/>
      <c r="E118" s="219"/>
      <c r="F118" s="3"/>
      <c r="G118" s="3"/>
      <c r="H118" s="3"/>
      <c r="I118" s="3"/>
      <c r="J118" s="3"/>
      <c r="K118" s="3"/>
    </row>
    <row r="119" spans="2:11" ht="15.75" x14ac:dyDescent="0.25">
      <c r="B119" s="59" t="s">
        <v>70</v>
      </c>
      <c r="C119" s="121">
        <v>44927</v>
      </c>
      <c r="D119" s="121">
        <v>45261</v>
      </c>
      <c r="E119" s="121">
        <v>45292</v>
      </c>
      <c r="F119" s="3"/>
      <c r="G119" s="3"/>
      <c r="H119" s="3"/>
      <c r="I119" s="3"/>
      <c r="J119" s="3"/>
      <c r="K119" s="3"/>
    </row>
    <row r="120" spans="2:11" ht="15.75" x14ac:dyDescent="0.25">
      <c r="B120" s="9" t="s">
        <v>47</v>
      </c>
      <c r="C120" s="10">
        <v>1749</v>
      </c>
      <c r="D120" s="10">
        <v>2281</v>
      </c>
      <c r="E120" s="10">
        <v>2876</v>
      </c>
      <c r="F120" s="3"/>
      <c r="G120" s="3"/>
      <c r="H120" s="3"/>
      <c r="I120" s="3"/>
      <c r="J120" s="3"/>
      <c r="K120" s="3"/>
    </row>
    <row r="121" spans="2:11" ht="15.75" x14ac:dyDescent="0.25">
      <c r="B121" s="17" t="s">
        <v>9</v>
      </c>
      <c r="C121" s="18">
        <v>33</v>
      </c>
      <c r="D121" s="18">
        <v>36</v>
      </c>
      <c r="E121" s="18">
        <v>43</v>
      </c>
      <c r="F121" s="3"/>
      <c r="G121" s="3"/>
      <c r="H121" s="3"/>
      <c r="I121" s="3"/>
      <c r="J121" s="3"/>
      <c r="K121" s="3"/>
    </row>
    <row r="122" spans="2:11" ht="15.75" x14ac:dyDescent="0.25">
      <c r="B122" s="16" t="s">
        <v>10</v>
      </c>
      <c r="C122" s="14">
        <v>0</v>
      </c>
      <c r="D122" s="14">
        <v>2</v>
      </c>
      <c r="E122" s="14">
        <v>5</v>
      </c>
      <c r="F122" s="3"/>
      <c r="G122" s="3"/>
      <c r="H122" s="3"/>
      <c r="I122" s="3"/>
      <c r="J122" s="3"/>
      <c r="K122" s="3"/>
    </row>
    <row r="123" spans="2:11" ht="15.75" x14ac:dyDescent="0.25">
      <c r="B123" s="15" t="s">
        <v>11</v>
      </c>
      <c r="C123" s="12">
        <v>0</v>
      </c>
      <c r="D123" s="12">
        <v>0</v>
      </c>
      <c r="E123" s="12">
        <v>2</v>
      </c>
      <c r="F123" s="3"/>
      <c r="G123" s="3"/>
      <c r="H123" s="3"/>
      <c r="I123" s="3"/>
      <c r="J123" s="3"/>
      <c r="K123" s="3"/>
    </row>
    <row r="124" spans="2:11" ht="15.75" x14ac:dyDescent="0.25">
      <c r="B124" s="16" t="s">
        <v>12</v>
      </c>
      <c r="C124" s="14">
        <v>24</v>
      </c>
      <c r="D124" s="14">
        <v>22</v>
      </c>
      <c r="E124" s="14">
        <v>17</v>
      </c>
      <c r="F124" s="3"/>
      <c r="G124" s="3"/>
      <c r="H124" s="3"/>
      <c r="I124" s="3"/>
      <c r="J124" s="3"/>
      <c r="K124" s="3"/>
    </row>
    <row r="125" spans="2:11" ht="15.75" x14ac:dyDescent="0.25">
      <c r="B125" s="15" t="s">
        <v>13</v>
      </c>
      <c r="C125" s="12">
        <v>2</v>
      </c>
      <c r="D125" s="12">
        <v>1</v>
      </c>
      <c r="E125" s="12">
        <v>0</v>
      </c>
      <c r="F125" s="3"/>
      <c r="G125" s="3"/>
      <c r="H125" s="3"/>
      <c r="I125" s="3"/>
      <c r="J125" s="3"/>
      <c r="K125" s="3"/>
    </row>
    <row r="126" spans="2:11" ht="15.75" x14ac:dyDescent="0.25">
      <c r="B126" s="16" t="s">
        <v>14</v>
      </c>
      <c r="C126" s="14">
        <v>1</v>
      </c>
      <c r="D126" s="14">
        <v>6</v>
      </c>
      <c r="E126" s="14">
        <v>16</v>
      </c>
      <c r="F126" s="3"/>
      <c r="G126" s="3"/>
      <c r="H126" s="3"/>
      <c r="I126" s="3"/>
      <c r="J126" s="3"/>
      <c r="K126" s="3"/>
    </row>
    <row r="127" spans="2:11" ht="15.75" x14ac:dyDescent="0.25">
      <c r="B127" s="15" t="s">
        <v>15</v>
      </c>
      <c r="C127" s="12">
        <v>3</v>
      </c>
      <c r="D127" s="12">
        <v>2</v>
      </c>
      <c r="E127" s="12">
        <v>2</v>
      </c>
      <c r="F127" s="3"/>
      <c r="G127" s="3"/>
      <c r="H127" s="3"/>
      <c r="I127" s="3"/>
      <c r="J127" s="3"/>
      <c r="K127" s="3"/>
    </row>
    <row r="128" spans="2:11" ht="15.75" x14ac:dyDescent="0.25">
      <c r="B128" s="16" t="s">
        <v>16</v>
      </c>
      <c r="C128" s="14">
        <v>3</v>
      </c>
      <c r="D128" s="14">
        <v>3</v>
      </c>
      <c r="E128" s="14">
        <v>1</v>
      </c>
      <c r="F128" s="3"/>
      <c r="G128" s="3"/>
      <c r="H128" s="3"/>
      <c r="I128" s="3"/>
      <c r="J128" s="3"/>
      <c r="K128" s="3"/>
    </row>
    <row r="129" spans="2:11" ht="15.75" x14ac:dyDescent="0.25">
      <c r="B129" s="17" t="s">
        <v>17</v>
      </c>
      <c r="C129" s="18">
        <v>151</v>
      </c>
      <c r="D129" s="18">
        <v>180</v>
      </c>
      <c r="E129" s="18">
        <v>263</v>
      </c>
      <c r="F129" s="3"/>
      <c r="G129" s="3"/>
      <c r="H129" s="3"/>
      <c r="I129" s="3"/>
      <c r="J129" s="3"/>
      <c r="K129" s="3"/>
    </row>
    <row r="130" spans="2:11" ht="15.75" x14ac:dyDescent="0.25">
      <c r="B130" s="16" t="s">
        <v>18</v>
      </c>
      <c r="C130" s="14">
        <v>10</v>
      </c>
      <c r="D130" s="14">
        <v>4</v>
      </c>
      <c r="E130" s="14">
        <v>2</v>
      </c>
      <c r="F130" s="3"/>
      <c r="G130" s="3"/>
      <c r="H130" s="3"/>
      <c r="I130" s="3"/>
      <c r="J130" s="3"/>
      <c r="K130" s="3"/>
    </row>
    <row r="131" spans="2:11" ht="15.75" x14ac:dyDescent="0.25">
      <c r="B131" s="15" t="s">
        <v>19</v>
      </c>
      <c r="C131" s="12">
        <v>0</v>
      </c>
      <c r="D131" s="12">
        <v>2</v>
      </c>
      <c r="E131" s="12">
        <v>4</v>
      </c>
      <c r="F131" s="3"/>
      <c r="G131" s="3"/>
      <c r="H131" s="3"/>
      <c r="I131" s="3"/>
      <c r="J131" s="3"/>
      <c r="K131" s="3"/>
    </row>
    <row r="132" spans="2:11" ht="15.75" x14ac:dyDescent="0.25">
      <c r="B132" s="16" t="s">
        <v>20</v>
      </c>
      <c r="C132" s="14">
        <v>25</v>
      </c>
      <c r="D132" s="14">
        <v>31</v>
      </c>
      <c r="E132" s="14">
        <v>50</v>
      </c>
      <c r="F132" s="3"/>
      <c r="G132" s="3"/>
      <c r="H132" s="3"/>
      <c r="I132" s="3"/>
      <c r="J132" s="3"/>
      <c r="K132" s="3"/>
    </row>
    <row r="133" spans="2:11" ht="15.75" x14ac:dyDescent="0.25">
      <c r="B133" s="15" t="s">
        <v>21</v>
      </c>
      <c r="C133" s="12">
        <v>4</v>
      </c>
      <c r="D133" s="12">
        <v>15</v>
      </c>
      <c r="E133" s="12">
        <v>14</v>
      </c>
      <c r="F133" s="3"/>
      <c r="G133" s="3"/>
      <c r="H133" s="3"/>
      <c r="I133" s="3"/>
      <c r="J133" s="3"/>
      <c r="K133" s="3"/>
    </row>
    <row r="134" spans="2:11" ht="15.75" x14ac:dyDescent="0.25">
      <c r="B134" s="16" t="s">
        <v>22</v>
      </c>
      <c r="C134" s="14">
        <v>3</v>
      </c>
      <c r="D134" s="14">
        <v>2</v>
      </c>
      <c r="E134" s="14">
        <v>4</v>
      </c>
      <c r="F134" s="3"/>
      <c r="G134" s="3"/>
      <c r="H134" s="3"/>
      <c r="I134" s="3"/>
      <c r="J134" s="3"/>
      <c r="K134" s="3"/>
    </row>
    <row r="135" spans="2:11" ht="15.75" x14ac:dyDescent="0.25">
      <c r="B135" s="15" t="s">
        <v>23</v>
      </c>
      <c r="C135" s="12">
        <v>30</v>
      </c>
      <c r="D135" s="12">
        <v>14</v>
      </c>
      <c r="E135" s="12">
        <v>38</v>
      </c>
      <c r="F135" s="3"/>
      <c r="G135" s="3"/>
      <c r="H135" s="3"/>
      <c r="I135" s="3"/>
      <c r="J135" s="3"/>
      <c r="K135" s="3"/>
    </row>
    <row r="136" spans="2:11" ht="15.75" x14ac:dyDescent="0.25">
      <c r="B136" s="16" t="s">
        <v>24</v>
      </c>
      <c r="C136" s="14">
        <v>5</v>
      </c>
      <c r="D136" s="14">
        <v>3</v>
      </c>
      <c r="E136" s="14">
        <v>2</v>
      </c>
      <c r="F136" s="3"/>
      <c r="G136" s="3"/>
      <c r="H136" s="3"/>
      <c r="I136" s="3"/>
      <c r="J136" s="3"/>
      <c r="K136" s="3"/>
    </row>
    <row r="137" spans="2:11" ht="15.75" x14ac:dyDescent="0.25">
      <c r="B137" s="15" t="s">
        <v>25</v>
      </c>
      <c r="C137" s="12">
        <v>3</v>
      </c>
      <c r="D137" s="12">
        <v>2</v>
      </c>
      <c r="E137" s="12">
        <v>9</v>
      </c>
      <c r="F137" s="3"/>
      <c r="G137" s="3"/>
      <c r="H137" s="3"/>
      <c r="I137" s="3"/>
      <c r="J137" s="3"/>
      <c r="K137" s="3"/>
    </row>
    <row r="138" spans="2:11" ht="15.75" x14ac:dyDescent="0.25">
      <c r="B138" s="16" t="s">
        <v>26</v>
      </c>
      <c r="C138" s="14">
        <v>71</v>
      </c>
      <c r="D138" s="14">
        <v>107</v>
      </c>
      <c r="E138" s="14">
        <v>140</v>
      </c>
      <c r="F138" s="3"/>
      <c r="G138" s="3"/>
      <c r="H138" s="3"/>
      <c r="I138" s="3"/>
      <c r="J138" s="3"/>
      <c r="K138" s="3"/>
    </row>
    <row r="139" spans="2:11" ht="15.75" x14ac:dyDescent="0.25">
      <c r="B139" s="17" t="s">
        <v>27</v>
      </c>
      <c r="C139" s="18">
        <v>1387</v>
      </c>
      <c r="D139" s="18">
        <v>1868</v>
      </c>
      <c r="E139" s="18">
        <v>2135</v>
      </c>
      <c r="F139" s="3"/>
      <c r="G139" s="3"/>
      <c r="H139" s="3"/>
      <c r="I139" s="3"/>
      <c r="J139" s="3"/>
      <c r="K139" s="3"/>
    </row>
    <row r="140" spans="2:11" ht="15.75" x14ac:dyDescent="0.25">
      <c r="B140" s="16" t="s">
        <v>28</v>
      </c>
      <c r="C140" s="14">
        <v>98</v>
      </c>
      <c r="D140" s="14">
        <v>94</v>
      </c>
      <c r="E140" s="14">
        <v>76</v>
      </c>
      <c r="F140" s="3"/>
      <c r="G140" s="3"/>
      <c r="H140" s="3"/>
      <c r="I140" s="3"/>
      <c r="J140" s="3"/>
      <c r="K140" s="3"/>
    </row>
    <row r="141" spans="2:11" ht="15.75" x14ac:dyDescent="0.25">
      <c r="B141" s="15" t="s">
        <v>29</v>
      </c>
      <c r="C141" s="12">
        <v>15</v>
      </c>
      <c r="D141" s="12">
        <v>25</v>
      </c>
      <c r="E141" s="12">
        <v>82</v>
      </c>
      <c r="F141" s="3"/>
      <c r="G141" s="3"/>
      <c r="H141" s="3"/>
      <c r="I141" s="3"/>
      <c r="J141" s="3"/>
      <c r="K141" s="3"/>
    </row>
    <row r="142" spans="2:11" ht="15.75" x14ac:dyDescent="0.25">
      <c r="B142" s="16" t="s">
        <v>30</v>
      </c>
      <c r="C142" s="14">
        <v>733</v>
      </c>
      <c r="D142" s="14">
        <v>1043</v>
      </c>
      <c r="E142" s="14">
        <v>1037</v>
      </c>
      <c r="F142" s="3"/>
      <c r="G142" s="3"/>
      <c r="H142" s="3"/>
      <c r="I142" s="3"/>
      <c r="J142" s="3"/>
      <c r="K142" s="3"/>
    </row>
    <row r="143" spans="2:11" ht="15.75" x14ac:dyDescent="0.25">
      <c r="B143" s="15" t="s">
        <v>31</v>
      </c>
      <c r="C143" s="12">
        <v>541</v>
      </c>
      <c r="D143" s="12">
        <v>706</v>
      </c>
      <c r="E143" s="12">
        <v>940</v>
      </c>
      <c r="F143" s="3"/>
      <c r="G143" s="3"/>
      <c r="H143" s="3"/>
      <c r="I143" s="3"/>
      <c r="J143" s="3"/>
      <c r="K143" s="3"/>
    </row>
    <row r="144" spans="2:11" ht="15.75" x14ac:dyDescent="0.25">
      <c r="B144" s="19" t="s">
        <v>32</v>
      </c>
      <c r="C144" s="20">
        <v>139</v>
      </c>
      <c r="D144" s="20">
        <v>172</v>
      </c>
      <c r="E144" s="20">
        <v>336</v>
      </c>
      <c r="F144" s="3"/>
      <c r="G144" s="3"/>
      <c r="H144" s="3"/>
      <c r="I144" s="3"/>
      <c r="J144" s="3"/>
      <c r="K144" s="3"/>
    </row>
    <row r="145" spans="2:11" ht="15.75" x14ac:dyDescent="0.25">
      <c r="B145" s="15" t="s">
        <v>33</v>
      </c>
      <c r="C145" s="12">
        <v>81</v>
      </c>
      <c r="D145" s="12">
        <v>96</v>
      </c>
      <c r="E145" s="12">
        <v>275</v>
      </c>
      <c r="F145" s="3"/>
      <c r="G145" s="3"/>
      <c r="H145" s="3"/>
      <c r="I145" s="3"/>
      <c r="J145" s="3"/>
      <c r="K145" s="3"/>
    </row>
    <row r="146" spans="2:11" ht="15.75" x14ac:dyDescent="0.25">
      <c r="B146" s="16" t="s">
        <v>34</v>
      </c>
      <c r="C146" s="14">
        <v>36</v>
      </c>
      <c r="D146" s="14">
        <v>47</v>
      </c>
      <c r="E146" s="14">
        <v>38</v>
      </c>
      <c r="F146" s="3"/>
      <c r="G146" s="3"/>
      <c r="H146" s="3"/>
      <c r="I146" s="3"/>
      <c r="J146" s="3"/>
      <c r="K146" s="3"/>
    </row>
    <row r="147" spans="2:11" ht="15.75" x14ac:dyDescent="0.25">
      <c r="B147" s="15" t="s">
        <v>35</v>
      </c>
      <c r="C147" s="12">
        <v>22</v>
      </c>
      <c r="D147" s="12">
        <v>29</v>
      </c>
      <c r="E147" s="12">
        <v>23</v>
      </c>
      <c r="F147" s="3"/>
      <c r="G147" s="3"/>
      <c r="H147" s="3"/>
      <c r="I147" s="3"/>
      <c r="J147" s="3"/>
      <c r="K147" s="3"/>
    </row>
    <row r="148" spans="2:11" ht="15.75" x14ac:dyDescent="0.25">
      <c r="B148" s="19" t="s">
        <v>36</v>
      </c>
      <c r="C148" s="20">
        <v>39</v>
      </c>
      <c r="D148" s="20">
        <v>25</v>
      </c>
      <c r="E148" s="20">
        <v>99</v>
      </c>
      <c r="F148" s="3"/>
      <c r="G148" s="3"/>
      <c r="H148" s="3"/>
      <c r="I148" s="3"/>
      <c r="J148" s="3"/>
      <c r="K148" s="3"/>
    </row>
    <row r="149" spans="2:11" ht="15.75" x14ac:dyDescent="0.25">
      <c r="B149" s="15" t="s">
        <v>37</v>
      </c>
      <c r="C149" s="12">
        <v>9</v>
      </c>
      <c r="D149" s="12">
        <v>3</v>
      </c>
      <c r="E149" s="12">
        <v>10</v>
      </c>
      <c r="F149" s="3"/>
      <c r="G149" s="3"/>
      <c r="H149" s="3"/>
      <c r="I149" s="3"/>
      <c r="J149" s="3"/>
      <c r="K149" s="3"/>
    </row>
    <row r="150" spans="2:11" ht="15.75" x14ac:dyDescent="0.25">
      <c r="B150" s="16" t="s">
        <v>56</v>
      </c>
      <c r="C150" s="14">
        <v>3</v>
      </c>
      <c r="D150" s="14">
        <v>5</v>
      </c>
      <c r="E150" s="14">
        <v>15</v>
      </c>
      <c r="F150" s="3"/>
      <c r="G150" s="3"/>
      <c r="H150" s="3"/>
      <c r="I150" s="3"/>
      <c r="J150" s="3"/>
      <c r="K150" s="3"/>
    </row>
    <row r="151" spans="2:11" ht="15.75" x14ac:dyDescent="0.25">
      <c r="B151" s="15" t="s">
        <v>39</v>
      </c>
      <c r="C151" s="12">
        <v>17</v>
      </c>
      <c r="D151" s="12">
        <v>9</v>
      </c>
      <c r="E151" s="12">
        <v>14</v>
      </c>
      <c r="F151" s="3"/>
      <c r="G151" s="3"/>
      <c r="H151" s="3"/>
      <c r="I151" s="3"/>
      <c r="J151" s="3"/>
      <c r="K151" s="3"/>
    </row>
    <row r="152" spans="2:11" ht="26.45" customHeight="1" x14ac:dyDescent="0.25">
      <c r="B152" s="16" t="s">
        <v>40</v>
      </c>
      <c r="C152" s="14">
        <v>10</v>
      </c>
      <c r="D152" s="14">
        <v>8</v>
      </c>
      <c r="E152" s="14">
        <v>60</v>
      </c>
      <c r="F152" s="3"/>
      <c r="G152" s="3"/>
      <c r="H152" s="3"/>
      <c r="I152" s="3"/>
      <c r="J152" s="3"/>
      <c r="K152" s="3"/>
    </row>
    <row r="153" spans="2:11" s="3" customFormat="1" ht="24.75" customHeight="1" x14ac:dyDescent="0.25">
      <c r="B153" s="218" t="s">
        <v>155</v>
      </c>
      <c r="C153" s="218"/>
      <c r="D153" s="218"/>
      <c r="E153" s="218"/>
    </row>
    <row r="154" spans="2:11" s="3" customFormat="1" x14ac:dyDescent="0.25">
      <c r="B154" s="102"/>
      <c r="C154" s="102"/>
      <c r="D154" s="102"/>
      <c r="E154" s="102"/>
    </row>
    <row r="155" spans="2:11" s="3" customFormat="1" x14ac:dyDescent="0.25">
      <c r="B155" s="102"/>
      <c r="C155" s="102"/>
      <c r="D155" s="102"/>
      <c r="E155" s="102"/>
    </row>
    <row r="156" spans="2:11" s="3" customFormat="1" ht="33.75" customHeight="1" x14ac:dyDescent="0.25">
      <c r="B156" s="102"/>
      <c r="C156" s="102"/>
      <c r="D156" s="102"/>
      <c r="E156" s="102"/>
    </row>
    <row r="157" spans="2:11" s="3" customFormat="1" ht="32.25" customHeight="1" x14ac:dyDescent="0.25">
      <c r="B157" s="219" t="s">
        <v>179</v>
      </c>
      <c r="C157" s="219"/>
      <c r="D157" s="219"/>
      <c r="E157" s="219"/>
    </row>
    <row r="158" spans="2:11" s="3" customFormat="1" ht="15.75" x14ac:dyDescent="0.25">
      <c r="B158" s="59" t="s">
        <v>6</v>
      </c>
      <c r="C158" s="121">
        <v>44927</v>
      </c>
      <c r="D158" s="121">
        <v>45261</v>
      </c>
      <c r="E158" s="121">
        <v>45292</v>
      </c>
    </row>
    <row r="159" spans="2:11" s="3" customFormat="1" x14ac:dyDescent="0.25">
      <c r="B159" s="171" t="s">
        <v>1</v>
      </c>
      <c r="C159" s="172">
        <v>15806861.050000001</v>
      </c>
      <c r="D159" s="172">
        <v>8756954.9900000002</v>
      </c>
      <c r="E159" s="172">
        <v>13578136.32</v>
      </c>
    </row>
    <row r="160" spans="2:11" s="3" customFormat="1" ht="15.75" x14ac:dyDescent="0.25">
      <c r="B160" s="15" t="s">
        <v>310</v>
      </c>
      <c r="C160" s="173">
        <v>0</v>
      </c>
      <c r="D160" s="173">
        <v>2311855.5099999998</v>
      </c>
      <c r="E160" s="173">
        <v>4363776.17</v>
      </c>
    </row>
    <row r="161" spans="2:5" s="3" customFormat="1" ht="15.75" x14ac:dyDescent="0.25">
      <c r="B161" s="16" t="s">
        <v>308</v>
      </c>
      <c r="C161" s="174">
        <v>3618072</v>
      </c>
      <c r="D161" s="174">
        <v>2095177.13</v>
      </c>
      <c r="E161" s="174">
        <v>2972804.9</v>
      </c>
    </row>
    <row r="162" spans="2:5" s="3" customFormat="1" ht="15.75" x14ac:dyDescent="0.25">
      <c r="B162" s="15" t="s">
        <v>376</v>
      </c>
      <c r="C162" s="173">
        <v>0</v>
      </c>
      <c r="D162" s="173">
        <v>0</v>
      </c>
      <c r="E162" s="173">
        <v>2515000</v>
      </c>
    </row>
    <row r="163" spans="2:5" s="3" customFormat="1" ht="15.75" x14ac:dyDescent="0.25">
      <c r="B163" s="16" t="s">
        <v>305</v>
      </c>
      <c r="C163" s="174">
        <v>0</v>
      </c>
      <c r="D163" s="174">
        <v>0</v>
      </c>
      <c r="E163" s="174">
        <v>1100676</v>
      </c>
    </row>
    <row r="164" spans="2:5" s="3" customFormat="1" ht="15.75" x14ac:dyDescent="0.25">
      <c r="B164" s="15" t="s">
        <v>300</v>
      </c>
      <c r="C164" s="173">
        <v>3150350</v>
      </c>
      <c r="D164" s="173">
        <v>1298400</v>
      </c>
      <c r="E164" s="173">
        <v>895807</v>
      </c>
    </row>
    <row r="165" spans="2:5" s="3" customFormat="1" ht="15.75" x14ac:dyDescent="0.25">
      <c r="B165" s="16" t="s">
        <v>190</v>
      </c>
      <c r="C165" s="174">
        <v>2413000</v>
      </c>
      <c r="D165" s="174">
        <v>622192.48</v>
      </c>
      <c r="E165" s="174">
        <v>0</v>
      </c>
    </row>
    <row r="166" spans="2:5" s="3" customFormat="1" ht="15.75" x14ac:dyDescent="0.25">
      <c r="B166" s="15" t="s">
        <v>377</v>
      </c>
      <c r="C166" s="173">
        <v>2793955.52</v>
      </c>
      <c r="D166" s="173">
        <v>0</v>
      </c>
      <c r="E166" s="173">
        <v>0</v>
      </c>
    </row>
    <row r="167" spans="2:5" s="3" customFormat="1" ht="15.75" x14ac:dyDescent="0.25">
      <c r="B167" s="16" t="s">
        <v>378</v>
      </c>
      <c r="C167" s="174">
        <v>503120</v>
      </c>
      <c r="D167" s="174">
        <v>1201907.27</v>
      </c>
      <c r="E167" s="174">
        <v>0</v>
      </c>
    </row>
    <row r="168" spans="2:5" s="3" customFormat="1" ht="15.75" x14ac:dyDescent="0.25">
      <c r="B168" s="15" t="s">
        <v>379</v>
      </c>
      <c r="C168" s="173">
        <v>1016170</v>
      </c>
      <c r="D168" s="173">
        <v>545696.17000000004</v>
      </c>
      <c r="E168" s="173">
        <v>0</v>
      </c>
    </row>
    <row r="169" spans="2:5" s="3" customFormat="1" ht="15.75" x14ac:dyDescent="0.25">
      <c r="B169" s="16" t="s">
        <v>313</v>
      </c>
      <c r="C169" s="174">
        <v>1166084.8</v>
      </c>
      <c r="D169" s="174">
        <v>0</v>
      </c>
      <c r="E169" s="174">
        <v>0</v>
      </c>
    </row>
    <row r="170" spans="2:5" s="3" customFormat="1" ht="30.75" customHeight="1" x14ac:dyDescent="0.25">
      <c r="B170" s="15" t="s">
        <v>46</v>
      </c>
      <c r="C170" s="173">
        <v>1146108.7300000004</v>
      </c>
      <c r="D170" s="173">
        <v>681726.43000000156</v>
      </c>
      <c r="E170" s="173">
        <v>1730072.25</v>
      </c>
    </row>
    <row r="171" spans="2:5" s="3" customFormat="1" ht="27" customHeight="1" x14ac:dyDescent="0.25">
      <c r="B171" s="218" t="s">
        <v>155</v>
      </c>
      <c r="C171" s="218"/>
      <c r="D171" s="218"/>
      <c r="E171" s="218"/>
    </row>
    <row r="172" spans="2:5" s="3" customFormat="1" x14ac:dyDescent="0.25"/>
    <row r="173" spans="2:5" s="3" customFormat="1" x14ac:dyDescent="0.25"/>
    <row r="174" spans="2:5" s="3" customFormat="1" ht="35.25" customHeight="1" x14ac:dyDescent="0.25"/>
    <row r="175" spans="2:5" s="3" customFormat="1" ht="32.25" customHeight="1" x14ac:dyDescent="0.25">
      <c r="B175" s="219" t="s">
        <v>180</v>
      </c>
      <c r="C175" s="219"/>
      <c r="D175" s="219"/>
      <c r="E175" s="219"/>
    </row>
    <row r="176" spans="2:5" s="3" customFormat="1" ht="15.75" x14ac:dyDescent="0.25">
      <c r="B176" s="59" t="s">
        <v>181</v>
      </c>
      <c r="C176" s="121">
        <v>44927</v>
      </c>
      <c r="D176" s="121">
        <v>45261</v>
      </c>
      <c r="E176" s="121">
        <v>45292</v>
      </c>
    </row>
    <row r="177" spans="2:5" s="3" customFormat="1" x14ac:dyDescent="0.25">
      <c r="B177" s="171" t="s">
        <v>1</v>
      </c>
      <c r="C177" s="172">
        <v>15806861.050000001</v>
      </c>
      <c r="D177" s="172">
        <v>8756954.9900000002</v>
      </c>
      <c r="E177" s="172">
        <v>13578136.32</v>
      </c>
    </row>
    <row r="178" spans="2:5" s="3" customFormat="1" ht="15.75" x14ac:dyDescent="0.25">
      <c r="B178" s="15" t="s">
        <v>20</v>
      </c>
      <c r="C178" s="173">
        <v>2727320</v>
      </c>
      <c r="D178" s="173">
        <v>3366568.3</v>
      </c>
      <c r="E178" s="173">
        <v>5653765.9000000004</v>
      </c>
    </row>
    <row r="179" spans="2:5" s="3" customFormat="1" ht="15.75" x14ac:dyDescent="0.25">
      <c r="B179" s="16" t="s">
        <v>21</v>
      </c>
      <c r="C179" s="174">
        <v>3154114.8</v>
      </c>
      <c r="D179" s="174">
        <v>1018894.51</v>
      </c>
      <c r="E179" s="174">
        <v>5409370.4199999999</v>
      </c>
    </row>
    <row r="180" spans="2:5" s="3" customFormat="1" ht="15.75" x14ac:dyDescent="0.25">
      <c r="B180" s="15" t="s">
        <v>26</v>
      </c>
      <c r="C180" s="173">
        <v>1012320</v>
      </c>
      <c r="D180" s="173">
        <v>2065666</v>
      </c>
      <c r="E180" s="173">
        <v>2515000</v>
      </c>
    </row>
    <row r="181" spans="2:5" s="3" customFormat="1" ht="15.75" x14ac:dyDescent="0.25">
      <c r="B181" s="16" t="s">
        <v>29</v>
      </c>
      <c r="C181" s="174">
        <v>614233.73</v>
      </c>
      <c r="D181" s="174">
        <v>0</v>
      </c>
      <c r="E181" s="174">
        <v>0</v>
      </c>
    </row>
    <row r="182" spans="2:5" s="3" customFormat="1" ht="15.75" x14ac:dyDescent="0.25">
      <c r="B182" s="15" t="s">
        <v>39</v>
      </c>
      <c r="C182" s="173">
        <v>0</v>
      </c>
      <c r="D182" s="173">
        <v>501907.27</v>
      </c>
      <c r="E182" s="173">
        <v>0</v>
      </c>
    </row>
    <row r="183" spans="2:5" s="3" customFormat="1" ht="15.75" x14ac:dyDescent="0.25">
      <c r="B183" s="16" t="s">
        <v>33</v>
      </c>
      <c r="C183" s="174">
        <v>150000</v>
      </c>
      <c r="D183" s="174">
        <v>0</v>
      </c>
      <c r="E183" s="174">
        <v>0</v>
      </c>
    </row>
    <row r="184" spans="2:5" s="3" customFormat="1" ht="15.75" x14ac:dyDescent="0.25">
      <c r="B184" s="15" t="s">
        <v>30</v>
      </c>
      <c r="C184" s="173">
        <v>2793955.52</v>
      </c>
      <c r="D184" s="173">
        <v>1029062.91</v>
      </c>
      <c r="E184" s="173">
        <v>0</v>
      </c>
    </row>
    <row r="185" spans="2:5" s="3" customFormat="1" ht="15.75" x14ac:dyDescent="0.25">
      <c r="B185" s="16" t="s">
        <v>34</v>
      </c>
      <c r="C185" s="174">
        <v>0</v>
      </c>
      <c r="D185" s="174">
        <v>622192.48</v>
      </c>
      <c r="E185" s="174">
        <v>0</v>
      </c>
    </row>
    <row r="186" spans="2:5" s="3" customFormat="1" ht="15.75" x14ac:dyDescent="0.25">
      <c r="B186" s="15" t="s">
        <v>31</v>
      </c>
      <c r="C186" s="173">
        <v>4338747</v>
      </c>
      <c r="D186" s="173">
        <v>152663.51999999999</v>
      </c>
      <c r="E186" s="173">
        <v>0</v>
      </c>
    </row>
    <row r="187" spans="2:5" s="3" customFormat="1" ht="15.75" x14ac:dyDescent="0.25">
      <c r="B187" s="16" t="s">
        <v>16</v>
      </c>
      <c r="C187" s="174">
        <v>1016170</v>
      </c>
      <c r="D187" s="174">
        <v>0</v>
      </c>
      <c r="E187" s="174">
        <v>0</v>
      </c>
    </row>
    <row r="188" spans="2:5" s="3" customFormat="1" ht="31.5" customHeight="1" x14ac:dyDescent="0.25">
      <c r="B188" s="218" t="s">
        <v>155</v>
      </c>
      <c r="C188" s="218"/>
      <c r="D188" s="218"/>
      <c r="E188" s="218"/>
    </row>
    <row r="189" spans="2:5" s="3" customFormat="1" x14ac:dyDescent="0.25">
      <c r="B189" s="102"/>
      <c r="C189" s="102"/>
      <c r="D189" s="102"/>
      <c r="E189" s="102"/>
    </row>
    <row r="190" spans="2:5" s="3" customFormat="1" x14ac:dyDescent="0.25">
      <c r="B190" s="102"/>
      <c r="C190" s="102"/>
      <c r="D190" s="102"/>
      <c r="E190" s="102"/>
    </row>
    <row r="191" spans="2:5" s="3" customFormat="1" x14ac:dyDescent="0.25">
      <c r="B191" s="102"/>
      <c r="C191" s="102"/>
      <c r="D191" s="102"/>
      <c r="E191" s="102"/>
    </row>
    <row r="192" spans="2:5" s="3" customFormat="1" ht="33" customHeight="1" x14ac:dyDescent="0.25">
      <c r="B192" s="219" t="s">
        <v>183</v>
      </c>
      <c r="C192" s="219"/>
      <c r="D192" s="219"/>
      <c r="E192" s="219"/>
    </row>
    <row r="193" spans="2:5" s="3" customFormat="1" ht="15.75" x14ac:dyDescent="0.25">
      <c r="B193" s="59" t="s">
        <v>6</v>
      </c>
      <c r="C193" s="121">
        <v>44927</v>
      </c>
      <c r="D193" s="121">
        <v>45261</v>
      </c>
      <c r="E193" s="121">
        <v>45292</v>
      </c>
    </row>
    <row r="194" spans="2:5" s="3" customFormat="1" x14ac:dyDescent="0.25">
      <c r="B194" s="171" t="s">
        <v>1</v>
      </c>
      <c r="C194" s="172">
        <v>14347210</v>
      </c>
      <c r="D194" s="172">
        <v>8017599.290000001</v>
      </c>
      <c r="E194" s="172">
        <v>10156579.99</v>
      </c>
    </row>
    <row r="195" spans="2:5" s="3" customFormat="1" ht="15.75" x14ac:dyDescent="0.25">
      <c r="B195" s="15" t="s">
        <v>300</v>
      </c>
      <c r="C195" s="173">
        <v>1100000</v>
      </c>
      <c r="D195" s="173">
        <v>1137840</v>
      </c>
      <c r="E195" s="173">
        <v>2721064.8899999997</v>
      </c>
    </row>
    <row r="196" spans="2:5" s="3" customFormat="1" ht="15.75" x14ac:dyDescent="0.25">
      <c r="B196" s="16" t="s">
        <v>380</v>
      </c>
      <c r="C196" s="174">
        <v>0</v>
      </c>
      <c r="D196" s="174">
        <v>0</v>
      </c>
      <c r="E196" s="174">
        <v>2000000</v>
      </c>
    </row>
    <row r="197" spans="2:5" s="3" customFormat="1" ht="15.75" x14ac:dyDescent="0.25">
      <c r="B197" s="15" t="s">
        <v>381</v>
      </c>
      <c r="C197" s="173">
        <v>0</v>
      </c>
      <c r="D197" s="173">
        <v>0</v>
      </c>
      <c r="E197" s="173">
        <v>1500000</v>
      </c>
    </row>
    <row r="198" spans="2:5" s="3" customFormat="1" ht="15.75" x14ac:dyDescent="0.25">
      <c r="B198" s="16" t="s">
        <v>382</v>
      </c>
      <c r="C198" s="174">
        <v>0</v>
      </c>
      <c r="D198" s="174">
        <v>866569.73</v>
      </c>
      <c r="E198" s="174">
        <v>1303000</v>
      </c>
    </row>
    <row r="199" spans="2:5" s="3" customFormat="1" ht="15.75" x14ac:dyDescent="0.25">
      <c r="B199" s="15" t="s">
        <v>306</v>
      </c>
      <c r="C199" s="173">
        <v>2120000</v>
      </c>
      <c r="D199" s="173">
        <v>1025000</v>
      </c>
      <c r="E199" s="173">
        <v>1082695.7</v>
      </c>
    </row>
    <row r="200" spans="2:5" s="3" customFormat="1" ht="15.75" x14ac:dyDescent="0.25">
      <c r="B200" s="16" t="s">
        <v>378</v>
      </c>
      <c r="C200" s="174">
        <v>1900000</v>
      </c>
      <c r="D200" s="174">
        <v>880000</v>
      </c>
      <c r="E200" s="174">
        <v>808784</v>
      </c>
    </row>
    <row r="201" spans="2:5" s="3" customFormat="1" ht="15.75" x14ac:dyDescent="0.25">
      <c r="B201" s="15" t="s">
        <v>313</v>
      </c>
      <c r="C201" s="173">
        <v>2225000</v>
      </c>
      <c r="D201" s="173">
        <v>1163000</v>
      </c>
      <c r="E201" s="173">
        <v>741035.4</v>
      </c>
    </row>
    <row r="202" spans="2:5" s="3" customFormat="1" ht="15.75" x14ac:dyDescent="0.25">
      <c r="B202" s="16" t="s">
        <v>310</v>
      </c>
      <c r="C202" s="174">
        <v>700000</v>
      </c>
      <c r="D202" s="174">
        <v>2194487</v>
      </c>
      <c r="E202" s="174">
        <v>0</v>
      </c>
    </row>
    <row r="203" spans="2:5" s="3" customFormat="1" ht="15.75" x14ac:dyDescent="0.25">
      <c r="B203" s="15" t="s">
        <v>308</v>
      </c>
      <c r="C203" s="173">
        <v>2043596</v>
      </c>
      <c r="D203" s="173">
        <v>0</v>
      </c>
      <c r="E203" s="173">
        <v>0</v>
      </c>
    </row>
    <row r="204" spans="2:5" s="3" customFormat="1" ht="15.75" x14ac:dyDescent="0.25">
      <c r="B204" s="16" t="s">
        <v>383</v>
      </c>
      <c r="C204" s="174">
        <v>2000000</v>
      </c>
      <c r="D204" s="174">
        <v>0</v>
      </c>
      <c r="E204" s="174">
        <v>0</v>
      </c>
    </row>
    <row r="205" spans="2:5" s="3" customFormat="1" ht="15.75" x14ac:dyDescent="0.25">
      <c r="B205" s="15" t="s">
        <v>46</v>
      </c>
      <c r="C205" s="173">
        <v>2258614</v>
      </c>
      <c r="D205" s="173">
        <v>750702.56000000052</v>
      </c>
      <c r="E205" s="173">
        <v>0</v>
      </c>
    </row>
    <row r="206" spans="2:5" s="3" customFormat="1" ht="26.25" customHeight="1" x14ac:dyDescent="0.25">
      <c r="B206" s="218" t="s">
        <v>155</v>
      </c>
      <c r="C206" s="218"/>
      <c r="D206" s="218"/>
      <c r="E206" s="218"/>
    </row>
    <row r="207" spans="2:5" s="3" customFormat="1" x14ac:dyDescent="0.25"/>
    <row r="208" spans="2:5" s="3" customFormat="1" x14ac:dyDescent="0.25"/>
    <row r="209" spans="2:5" s="3" customFormat="1" x14ac:dyDescent="0.25"/>
    <row r="210" spans="2:5" s="3" customFormat="1" ht="33.75" customHeight="1" x14ac:dyDescent="0.25">
      <c r="B210" s="219" t="s">
        <v>182</v>
      </c>
      <c r="C210" s="219"/>
      <c r="D210" s="219"/>
      <c r="E210" s="219"/>
    </row>
    <row r="211" spans="2:5" s="3" customFormat="1" ht="15.75" x14ac:dyDescent="0.25">
      <c r="B211" s="59" t="s">
        <v>181</v>
      </c>
      <c r="C211" s="121">
        <v>44927</v>
      </c>
      <c r="D211" s="121">
        <v>45261</v>
      </c>
      <c r="E211" s="121">
        <v>45292</v>
      </c>
    </row>
    <row r="212" spans="2:5" s="3" customFormat="1" x14ac:dyDescent="0.25">
      <c r="B212" s="171" t="s">
        <v>1</v>
      </c>
      <c r="C212" s="172">
        <v>14347210</v>
      </c>
      <c r="D212" s="172">
        <v>8017599.290000001</v>
      </c>
      <c r="E212" s="172">
        <v>10156579.989999998</v>
      </c>
    </row>
    <row r="213" spans="2:5" s="3" customFormat="1" ht="15.75" x14ac:dyDescent="0.25">
      <c r="B213" s="15" t="s">
        <v>30</v>
      </c>
      <c r="C213" s="173">
        <v>3952210</v>
      </c>
      <c r="D213" s="173">
        <v>3332327</v>
      </c>
      <c r="E213" s="173">
        <v>4385695.7</v>
      </c>
    </row>
    <row r="214" spans="2:5" s="3" customFormat="1" ht="15.75" x14ac:dyDescent="0.25">
      <c r="B214" s="16" t="s">
        <v>31</v>
      </c>
      <c r="C214" s="174">
        <v>2120000</v>
      </c>
      <c r="D214" s="174">
        <v>1025000</v>
      </c>
      <c r="E214" s="174">
        <v>2553120.6399999997</v>
      </c>
    </row>
    <row r="215" spans="2:5" s="3" customFormat="1" ht="15.75" x14ac:dyDescent="0.25">
      <c r="B215" s="15" t="s">
        <v>20</v>
      </c>
      <c r="C215" s="173">
        <v>0</v>
      </c>
      <c r="D215" s="173">
        <v>750702.56</v>
      </c>
      <c r="E215" s="173">
        <v>2476728.25</v>
      </c>
    </row>
    <row r="216" spans="2:5" s="3" customFormat="1" ht="15.75" x14ac:dyDescent="0.25">
      <c r="B216" s="16" t="s">
        <v>24</v>
      </c>
      <c r="C216" s="174">
        <v>0</v>
      </c>
      <c r="D216" s="174">
        <v>0</v>
      </c>
      <c r="E216" s="174">
        <v>741035.4</v>
      </c>
    </row>
    <row r="217" spans="2:5" s="3" customFormat="1" ht="15.75" x14ac:dyDescent="0.25">
      <c r="B217" s="15" t="s">
        <v>26</v>
      </c>
      <c r="C217" s="173">
        <v>2150000</v>
      </c>
      <c r="D217" s="173">
        <v>880000</v>
      </c>
      <c r="E217" s="173">
        <v>0</v>
      </c>
    </row>
    <row r="218" spans="2:5" s="3" customFormat="1" ht="15.75" x14ac:dyDescent="0.25">
      <c r="B218" s="16" t="s">
        <v>29</v>
      </c>
      <c r="C218" s="174">
        <v>0</v>
      </c>
      <c r="D218" s="174">
        <v>0</v>
      </c>
      <c r="E218" s="174">
        <v>0</v>
      </c>
    </row>
    <row r="219" spans="2:5" s="3" customFormat="1" ht="15.75" x14ac:dyDescent="0.25">
      <c r="B219" s="15" t="s">
        <v>22</v>
      </c>
      <c r="C219" s="173">
        <v>2915000</v>
      </c>
      <c r="D219" s="173">
        <v>0</v>
      </c>
      <c r="E219" s="173">
        <v>0</v>
      </c>
    </row>
    <row r="220" spans="2:5" s="3" customFormat="1" ht="15.75" x14ac:dyDescent="0.25">
      <c r="B220" s="16" t="s">
        <v>23</v>
      </c>
      <c r="C220" s="174">
        <v>1900000</v>
      </c>
      <c r="D220" s="174">
        <v>0</v>
      </c>
      <c r="E220" s="174">
        <v>0</v>
      </c>
    </row>
    <row r="221" spans="2:5" s="3" customFormat="1" ht="15.75" x14ac:dyDescent="0.25">
      <c r="B221" s="15" t="s">
        <v>21</v>
      </c>
      <c r="C221" s="173">
        <v>0</v>
      </c>
      <c r="D221" s="173">
        <v>866569.73</v>
      </c>
      <c r="E221" s="173">
        <v>0</v>
      </c>
    </row>
    <row r="222" spans="2:5" s="3" customFormat="1" ht="15.75" x14ac:dyDescent="0.25">
      <c r="B222" s="16" t="s">
        <v>34</v>
      </c>
      <c r="C222" s="174">
        <v>1310000</v>
      </c>
      <c r="D222" s="174">
        <v>1163000</v>
      </c>
      <c r="E222" s="174">
        <v>0</v>
      </c>
    </row>
    <row r="223" spans="2:5" s="3" customFormat="1" ht="24" customHeight="1" x14ac:dyDescent="0.25">
      <c r="B223" s="218" t="s">
        <v>155</v>
      </c>
      <c r="C223" s="218"/>
      <c r="D223" s="218"/>
      <c r="E223" s="218"/>
    </row>
    <row r="224" spans="2:5" s="3" customFormat="1" ht="25.5" customHeight="1" x14ac:dyDescent="0.25">
      <c r="B224" s="102"/>
      <c r="C224" s="102"/>
      <c r="D224" s="102"/>
      <c r="E224" s="102"/>
    </row>
    <row r="225" spans="2:11" s="3" customFormat="1" x14ac:dyDescent="0.25">
      <c r="B225" s="102"/>
      <c r="C225" s="102"/>
      <c r="D225" s="102"/>
      <c r="E225" s="102"/>
    </row>
    <row r="226" spans="2:11" s="3" customFormat="1" x14ac:dyDescent="0.25">
      <c r="B226" s="102"/>
      <c r="C226" s="102"/>
      <c r="D226" s="102"/>
      <c r="E226" s="102"/>
    </row>
    <row r="227" spans="2:11" s="3" customFormat="1" ht="32.25" customHeight="1" x14ac:dyDescent="0.25">
      <c r="B227" s="219" t="s">
        <v>165</v>
      </c>
      <c r="C227" s="219"/>
      <c r="D227" s="219"/>
      <c r="E227" s="219"/>
      <c r="F227" s="219"/>
      <c r="G227" s="219"/>
      <c r="H227" s="219"/>
      <c r="I227" s="219"/>
      <c r="J227" s="219"/>
      <c r="K227" s="219"/>
    </row>
    <row r="228" spans="2:11" s="3" customFormat="1" ht="29.45" customHeight="1" x14ac:dyDescent="0.25">
      <c r="B228" s="231" t="s">
        <v>78</v>
      </c>
      <c r="C228" s="222">
        <v>44927</v>
      </c>
      <c r="D228" s="223"/>
      <c r="E228" s="223" t="s">
        <v>73</v>
      </c>
      <c r="F228" s="222">
        <v>45261</v>
      </c>
      <c r="G228" s="223"/>
      <c r="H228" s="223" t="s">
        <v>74</v>
      </c>
      <c r="I228" s="222">
        <v>45292</v>
      </c>
      <c r="J228" s="223"/>
      <c r="K228" s="223" t="s">
        <v>74</v>
      </c>
    </row>
    <row r="229" spans="2:11" s="3" customFormat="1" ht="15.6" customHeight="1" thickBot="1" x14ac:dyDescent="0.3">
      <c r="B229" s="232"/>
      <c r="C229" s="52" t="s">
        <v>1</v>
      </c>
      <c r="D229" s="53" t="s">
        <v>4</v>
      </c>
      <c r="E229" s="54" t="s">
        <v>5</v>
      </c>
      <c r="F229" s="52" t="s">
        <v>1</v>
      </c>
      <c r="G229" s="53" t="s">
        <v>4</v>
      </c>
      <c r="H229" s="54" t="s">
        <v>5</v>
      </c>
      <c r="I229" s="52" t="s">
        <v>1</v>
      </c>
      <c r="J229" s="8" t="s">
        <v>4</v>
      </c>
      <c r="K229" s="8" t="s">
        <v>5</v>
      </c>
    </row>
    <row r="230" spans="2:11" s="3" customFormat="1" ht="15.6" customHeight="1" thickBot="1" x14ac:dyDescent="0.3">
      <c r="B230" s="37" t="s">
        <v>1</v>
      </c>
      <c r="C230" s="38">
        <v>226</v>
      </c>
      <c r="D230" s="38">
        <v>183</v>
      </c>
      <c r="E230" s="38">
        <v>43</v>
      </c>
      <c r="F230" s="38">
        <v>274</v>
      </c>
      <c r="G230" s="38">
        <v>219</v>
      </c>
      <c r="H230" s="38">
        <v>55</v>
      </c>
      <c r="I230" s="38">
        <v>186</v>
      </c>
      <c r="J230" s="38">
        <v>145</v>
      </c>
      <c r="K230" s="38">
        <v>41</v>
      </c>
    </row>
    <row r="231" spans="2:11" s="3" customFormat="1" ht="15.6" customHeight="1" x14ac:dyDescent="0.25">
      <c r="B231" s="15" t="s">
        <v>351</v>
      </c>
      <c r="C231" s="12">
        <v>111</v>
      </c>
      <c r="D231" s="12">
        <v>81</v>
      </c>
      <c r="E231" s="12">
        <v>30</v>
      </c>
      <c r="F231" s="12">
        <v>137</v>
      </c>
      <c r="G231" s="12">
        <v>109</v>
      </c>
      <c r="H231" s="12">
        <v>28</v>
      </c>
      <c r="I231" s="12">
        <v>75</v>
      </c>
      <c r="J231" s="12">
        <v>55</v>
      </c>
      <c r="K231" s="12">
        <v>20</v>
      </c>
    </row>
    <row r="232" spans="2:11" s="3" customFormat="1" ht="15.6" customHeight="1" x14ac:dyDescent="0.25">
      <c r="B232" s="16" t="s">
        <v>363</v>
      </c>
      <c r="C232" s="14">
        <v>57</v>
      </c>
      <c r="D232" s="14">
        <v>57</v>
      </c>
      <c r="E232" s="14">
        <v>0</v>
      </c>
      <c r="F232" s="14">
        <v>63</v>
      </c>
      <c r="G232" s="14">
        <v>54</v>
      </c>
      <c r="H232" s="14">
        <v>9</v>
      </c>
      <c r="I232" s="14">
        <v>26</v>
      </c>
      <c r="J232" s="14">
        <v>25</v>
      </c>
      <c r="K232" s="14">
        <v>1</v>
      </c>
    </row>
    <row r="233" spans="2:11" s="3" customFormat="1" ht="15.6" customHeight="1" x14ac:dyDescent="0.25">
      <c r="B233" s="15" t="s">
        <v>365</v>
      </c>
      <c r="C233" s="12">
        <v>3</v>
      </c>
      <c r="D233" s="12">
        <v>2</v>
      </c>
      <c r="E233" s="12">
        <v>1</v>
      </c>
      <c r="F233" s="12">
        <v>3</v>
      </c>
      <c r="G233" s="12">
        <v>3</v>
      </c>
      <c r="H233" s="12">
        <v>0</v>
      </c>
      <c r="I233" s="12">
        <v>5</v>
      </c>
      <c r="J233" s="12">
        <v>5</v>
      </c>
      <c r="K233" s="12">
        <v>0</v>
      </c>
    </row>
    <row r="234" spans="2:11" s="3" customFormat="1" ht="15.6" customHeight="1" x14ac:dyDescent="0.25">
      <c r="B234" s="16" t="s">
        <v>384</v>
      </c>
      <c r="C234" s="14">
        <v>55</v>
      </c>
      <c r="D234" s="14">
        <v>43</v>
      </c>
      <c r="E234" s="14">
        <v>12</v>
      </c>
      <c r="F234" s="14">
        <v>71</v>
      </c>
      <c r="G234" s="14">
        <v>53</v>
      </c>
      <c r="H234" s="14">
        <v>18</v>
      </c>
      <c r="I234" s="14">
        <v>80</v>
      </c>
      <c r="J234" s="14">
        <v>60</v>
      </c>
      <c r="K234" s="14">
        <v>20</v>
      </c>
    </row>
    <row r="235" spans="2:11" s="3" customFormat="1" ht="15.6" customHeight="1" x14ac:dyDescent="0.25">
      <c r="B235" s="218" t="s">
        <v>155</v>
      </c>
      <c r="C235" s="218"/>
      <c r="D235" s="218"/>
      <c r="E235" s="218"/>
      <c r="F235" s="218"/>
      <c r="G235" s="218"/>
      <c r="H235" s="218"/>
      <c r="I235" s="218"/>
      <c r="J235" s="218"/>
      <c r="K235" s="218"/>
    </row>
    <row r="236" spans="2:11" s="3" customFormat="1" ht="15.6" customHeight="1" x14ac:dyDescent="0.25">
      <c r="B236" s="102"/>
      <c r="C236" s="102"/>
      <c r="D236" s="102"/>
      <c r="E236" s="102"/>
    </row>
    <row r="237" spans="2:11" s="3" customFormat="1" ht="15.6" customHeight="1" x14ac:dyDescent="0.25">
      <c r="B237" s="102"/>
      <c r="C237" s="102"/>
      <c r="D237" s="102"/>
      <c r="E237" s="102"/>
    </row>
    <row r="238" spans="2:11" s="3" customFormat="1" ht="15.6" customHeight="1" x14ac:dyDescent="0.25"/>
    <row r="239" spans="2:11" s="3" customFormat="1" ht="15.6" customHeight="1" x14ac:dyDescent="0.25">
      <c r="B239" s="224" t="s">
        <v>166</v>
      </c>
      <c r="C239" s="225"/>
      <c r="D239" s="225"/>
      <c r="E239" s="225"/>
      <c r="F239" s="225"/>
      <c r="G239" s="225"/>
      <c r="H239" s="225"/>
      <c r="I239" s="225"/>
      <c r="J239" s="225"/>
      <c r="K239" s="225"/>
    </row>
    <row r="240" spans="2:11" ht="32.450000000000003" customHeight="1" x14ac:dyDescent="0.25">
      <c r="B240" s="226" t="s">
        <v>55</v>
      </c>
      <c r="C240" s="222">
        <v>44927</v>
      </c>
      <c r="D240" s="223"/>
      <c r="E240" s="223" t="s">
        <v>73</v>
      </c>
      <c r="F240" s="222">
        <v>45261</v>
      </c>
      <c r="G240" s="223"/>
      <c r="H240" s="223" t="s">
        <v>74</v>
      </c>
      <c r="I240" s="222">
        <v>45292</v>
      </c>
      <c r="J240" s="223"/>
      <c r="K240" s="223" t="s">
        <v>74</v>
      </c>
    </row>
    <row r="241" spans="2:11" ht="15.75" customHeight="1" thickBot="1" x14ac:dyDescent="0.3">
      <c r="B241" s="227"/>
      <c r="C241" s="52" t="s">
        <v>1</v>
      </c>
      <c r="D241" s="53" t="s">
        <v>4</v>
      </c>
      <c r="E241" s="54" t="s">
        <v>5</v>
      </c>
      <c r="F241" s="52" t="s">
        <v>1</v>
      </c>
      <c r="G241" s="53" t="s">
        <v>4</v>
      </c>
      <c r="H241" s="54" t="s">
        <v>5</v>
      </c>
      <c r="I241" s="52" t="s">
        <v>1</v>
      </c>
      <c r="J241" s="8" t="s">
        <v>4</v>
      </c>
      <c r="K241" s="8" t="s">
        <v>5</v>
      </c>
    </row>
    <row r="242" spans="2:11" ht="15.75" customHeight="1" x14ac:dyDescent="0.25">
      <c r="B242" s="9" t="s">
        <v>1</v>
      </c>
      <c r="C242" s="10">
        <v>226</v>
      </c>
      <c r="D242" s="10">
        <v>183</v>
      </c>
      <c r="E242" s="10">
        <v>43</v>
      </c>
      <c r="F242" s="10">
        <v>274</v>
      </c>
      <c r="G242" s="10">
        <v>219</v>
      </c>
      <c r="H242" s="10">
        <v>55</v>
      </c>
      <c r="I242" s="10">
        <v>186</v>
      </c>
      <c r="J242" s="10">
        <v>145</v>
      </c>
      <c r="K242" s="10">
        <v>41</v>
      </c>
    </row>
    <row r="243" spans="2:11" ht="15.75" x14ac:dyDescent="0.25">
      <c r="B243" s="15" t="s">
        <v>190</v>
      </c>
      <c r="C243" s="12">
        <v>57</v>
      </c>
      <c r="D243" s="12">
        <v>43</v>
      </c>
      <c r="E243" s="12">
        <v>14</v>
      </c>
      <c r="F243" s="12">
        <v>68</v>
      </c>
      <c r="G243" s="12">
        <v>54</v>
      </c>
      <c r="H243" s="12">
        <v>14</v>
      </c>
      <c r="I243" s="12">
        <v>68</v>
      </c>
      <c r="J243" s="12">
        <v>52</v>
      </c>
      <c r="K243" s="12">
        <v>16</v>
      </c>
    </row>
    <row r="244" spans="2:11" ht="15.75" x14ac:dyDescent="0.25">
      <c r="B244" s="16" t="s">
        <v>366</v>
      </c>
      <c r="C244" s="14">
        <v>27</v>
      </c>
      <c r="D244" s="14">
        <v>27</v>
      </c>
      <c r="E244" s="14">
        <v>0</v>
      </c>
      <c r="F244" s="14">
        <v>34</v>
      </c>
      <c r="G244" s="14">
        <v>33</v>
      </c>
      <c r="H244" s="14">
        <v>1</v>
      </c>
      <c r="I244" s="14">
        <v>19</v>
      </c>
      <c r="J244" s="14">
        <v>18</v>
      </c>
      <c r="K244" s="14">
        <v>1</v>
      </c>
    </row>
    <row r="245" spans="2:11" ht="15.75" x14ac:dyDescent="0.25">
      <c r="B245" s="15" t="s">
        <v>308</v>
      </c>
      <c r="C245" s="12">
        <v>12</v>
      </c>
      <c r="D245" s="12">
        <v>8</v>
      </c>
      <c r="E245" s="12">
        <v>4</v>
      </c>
      <c r="F245" s="12">
        <v>18</v>
      </c>
      <c r="G245" s="12">
        <v>15</v>
      </c>
      <c r="H245" s="12">
        <v>3</v>
      </c>
      <c r="I245" s="12">
        <v>10</v>
      </c>
      <c r="J245" s="12">
        <v>8</v>
      </c>
      <c r="K245" s="12">
        <v>2</v>
      </c>
    </row>
    <row r="246" spans="2:11" ht="15.75" x14ac:dyDescent="0.25">
      <c r="B246" s="16" t="s">
        <v>306</v>
      </c>
      <c r="C246" s="14">
        <v>5</v>
      </c>
      <c r="D246" s="14">
        <v>2</v>
      </c>
      <c r="E246" s="14">
        <v>3</v>
      </c>
      <c r="F246" s="14">
        <v>12</v>
      </c>
      <c r="G246" s="14">
        <v>6</v>
      </c>
      <c r="H246" s="14">
        <v>6</v>
      </c>
      <c r="I246" s="14">
        <v>10</v>
      </c>
      <c r="J246" s="14">
        <v>8</v>
      </c>
      <c r="K246" s="14">
        <v>2</v>
      </c>
    </row>
    <row r="247" spans="2:11" ht="15.75" x14ac:dyDescent="0.25">
      <c r="B247" s="15" t="s">
        <v>305</v>
      </c>
      <c r="C247" s="12">
        <v>13</v>
      </c>
      <c r="D247" s="12">
        <v>13</v>
      </c>
      <c r="E247" s="12">
        <v>0</v>
      </c>
      <c r="F247" s="12">
        <v>15</v>
      </c>
      <c r="G247" s="12">
        <v>13</v>
      </c>
      <c r="H247" s="12">
        <v>2</v>
      </c>
      <c r="I247" s="12">
        <v>8</v>
      </c>
      <c r="J247" s="12">
        <v>8</v>
      </c>
      <c r="K247" s="12">
        <v>0</v>
      </c>
    </row>
    <row r="248" spans="2:11" ht="15.75" x14ac:dyDescent="0.25">
      <c r="B248" s="16" t="s">
        <v>311</v>
      </c>
      <c r="C248" s="14">
        <v>11</v>
      </c>
      <c r="D248" s="14">
        <v>10</v>
      </c>
      <c r="E248" s="14">
        <v>1</v>
      </c>
      <c r="F248" s="14">
        <v>9</v>
      </c>
      <c r="G248" s="14">
        <v>7</v>
      </c>
      <c r="H248" s="14">
        <v>2</v>
      </c>
      <c r="I248" s="14">
        <v>7</v>
      </c>
      <c r="J248" s="14">
        <v>3</v>
      </c>
      <c r="K248" s="14">
        <v>4</v>
      </c>
    </row>
    <row r="249" spans="2:11" ht="15.75" x14ac:dyDescent="0.25">
      <c r="B249" s="15" t="s">
        <v>300</v>
      </c>
      <c r="C249" s="12">
        <v>6</v>
      </c>
      <c r="D249" s="12">
        <v>6</v>
      </c>
      <c r="E249" s="12">
        <v>0</v>
      </c>
      <c r="F249" s="12">
        <v>13</v>
      </c>
      <c r="G249" s="12">
        <v>9</v>
      </c>
      <c r="H249" s="12">
        <v>4</v>
      </c>
      <c r="I249" s="12">
        <v>7</v>
      </c>
      <c r="J249" s="12">
        <v>6</v>
      </c>
      <c r="K249" s="12">
        <v>1</v>
      </c>
    </row>
    <row r="250" spans="2:11" ht="15.75" x14ac:dyDescent="0.25">
      <c r="B250" s="16" t="s">
        <v>313</v>
      </c>
      <c r="C250" s="14">
        <v>12</v>
      </c>
      <c r="D250" s="14">
        <v>9</v>
      </c>
      <c r="E250" s="14">
        <v>3</v>
      </c>
      <c r="F250" s="14">
        <v>9</v>
      </c>
      <c r="G250" s="14">
        <v>7</v>
      </c>
      <c r="H250" s="14">
        <v>2</v>
      </c>
      <c r="I250" s="14">
        <v>5</v>
      </c>
      <c r="J250" s="14">
        <v>4</v>
      </c>
      <c r="K250" s="14">
        <v>1</v>
      </c>
    </row>
    <row r="251" spans="2:11" ht="15.75" x14ac:dyDescent="0.25">
      <c r="B251" s="15" t="s">
        <v>309</v>
      </c>
      <c r="C251" s="12">
        <v>9</v>
      </c>
      <c r="D251" s="12">
        <v>8</v>
      </c>
      <c r="E251" s="12">
        <v>1</v>
      </c>
      <c r="F251" s="12">
        <v>10</v>
      </c>
      <c r="G251" s="12">
        <v>9</v>
      </c>
      <c r="H251" s="12">
        <v>1</v>
      </c>
      <c r="I251" s="12">
        <v>5</v>
      </c>
      <c r="J251" s="12">
        <v>5</v>
      </c>
      <c r="K251" s="12">
        <v>0</v>
      </c>
    </row>
    <row r="252" spans="2:11" ht="15.75" x14ac:dyDescent="0.25">
      <c r="B252" s="16" t="s">
        <v>385</v>
      </c>
      <c r="C252" s="14">
        <v>15</v>
      </c>
      <c r="D252" s="14">
        <v>15</v>
      </c>
      <c r="E252" s="14">
        <v>0</v>
      </c>
      <c r="F252" s="14">
        <v>12</v>
      </c>
      <c r="G252" s="14">
        <v>10</v>
      </c>
      <c r="H252" s="14">
        <v>2</v>
      </c>
      <c r="I252" s="14">
        <v>2</v>
      </c>
      <c r="J252" s="14">
        <v>2</v>
      </c>
      <c r="K252" s="14">
        <v>0</v>
      </c>
    </row>
    <row r="253" spans="2:11" ht="15.75" x14ac:dyDescent="0.25">
      <c r="B253" s="15" t="s">
        <v>46</v>
      </c>
      <c r="C253" s="12">
        <v>59</v>
      </c>
      <c r="D253" s="12">
        <v>42</v>
      </c>
      <c r="E253" s="12">
        <v>17</v>
      </c>
      <c r="F253" s="12">
        <v>74</v>
      </c>
      <c r="G253" s="12">
        <v>56</v>
      </c>
      <c r="H253" s="12">
        <v>18</v>
      </c>
      <c r="I253" s="12">
        <v>45</v>
      </c>
      <c r="J253" s="12">
        <v>31</v>
      </c>
      <c r="K253" s="12">
        <v>14</v>
      </c>
    </row>
    <row r="254" spans="2:11" x14ac:dyDescent="0.25">
      <c r="B254" s="228" t="s">
        <v>155</v>
      </c>
      <c r="C254" s="229"/>
      <c r="D254" s="229"/>
      <c r="E254" s="229"/>
      <c r="F254" s="229"/>
      <c r="G254" s="229"/>
      <c r="H254" s="229"/>
      <c r="I254" s="229"/>
      <c r="J254" s="229"/>
      <c r="K254" s="229"/>
    </row>
    <row r="255" spans="2:11" ht="31.5" customHeight="1" x14ac:dyDescent="0.25">
      <c r="B255" s="102"/>
      <c r="C255" s="102"/>
      <c r="D255" s="102"/>
      <c r="E255" s="102"/>
      <c r="F255" s="3"/>
      <c r="G255" s="3"/>
      <c r="H255" s="3"/>
      <c r="I255" s="3"/>
      <c r="J255" s="3"/>
      <c r="K255" s="3"/>
    </row>
    <row r="256" spans="2:11" s="3" customFormat="1" ht="15" customHeight="1" x14ac:dyDescent="0.25">
      <c r="B256" s="102"/>
      <c r="C256" s="102"/>
      <c r="D256" s="102"/>
      <c r="E256" s="102"/>
    </row>
    <row r="257" spans="2:11" s="3" customFormat="1" ht="15" customHeight="1" x14ac:dyDescent="0.25"/>
    <row r="258" spans="2:11" s="3" customFormat="1" ht="33" customHeight="1" x14ac:dyDescent="0.25">
      <c r="B258" s="219" t="s">
        <v>167</v>
      </c>
      <c r="C258" s="219"/>
      <c r="D258" s="219"/>
      <c r="E258" s="219"/>
    </row>
    <row r="259" spans="2:11" ht="30.95" customHeight="1" x14ac:dyDescent="0.25">
      <c r="B259" s="99" t="s">
        <v>79</v>
      </c>
      <c r="C259" s="121">
        <v>44927</v>
      </c>
      <c r="D259" s="121">
        <v>45261</v>
      </c>
      <c r="E259" s="121">
        <v>45292</v>
      </c>
      <c r="F259" s="3"/>
      <c r="G259" s="3"/>
      <c r="H259" s="3"/>
      <c r="I259" s="3"/>
      <c r="J259" s="3"/>
      <c r="K259" s="3"/>
    </row>
    <row r="260" spans="2:11" ht="15.75" customHeight="1" x14ac:dyDescent="0.25">
      <c r="B260" s="9" t="s">
        <v>1</v>
      </c>
      <c r="C260" s="10">
        <v>226</v>
      </c>
      <c r="D260" s="10">
        <v>274</v>
      </c>
      <c r="E260" s="10">
        <v>186</v>
      </c>
      <c r="F260" s="3"/>
      <c r="G260" s="3"/>
      <c r="H260" s="3"/>
      <c r="I260" s="3"/>
      <c r="J260" s="3"/>
      <c r="K260" s="3"/>
    </row>
    <row r="261" spans="2:11" ht="15.75" x14ac:dyDescent="0.25">
      <c r="B261" s="16" t="s">
        <v>51</v>
      </c>
      <c r="C261" s="14">
        <v>84</v>
      </c>
      <c r="D261" s="14">
        <v>94</v>
      </c>
      <c r="E261" s="14">
        <v>78</v>
      </c>
      <c r="F261" s="3"/>
      <c r="G261" s="3"/>
      <c r="H261" s="3"/>
      <c r="I261" s="3"/>
      <c r="J261" s="3"/>
      <c r="K261" s="3"/>
    </row>
    <row r="262" spans="2:11" ht="15.75" x14ac:dyDescent="0.25">
      <c r="B262" s="15" t="s">
        <v>52</v>
      </c>
      <c r="C262" s="12">
        <v>99</v>
      </c>
      <c r="D262" s="12">
        <v>126</v>
      </c>
      <c r="E262" s="12">
        <v>81</v>
      </c>
      <c r="F262" s="3"/>
      <c r="G262" s="3"/>
      <c r="H262" s="3"/>
      <c r="I262" s="3"/>
      <c r="J262" s="3"/>
      <c r="K262" s="3"/>
    </row>
    <row r="263" spans="2:11" ht="15.75" x14ac:dyDescent="0.25">
      <c r="B263" s="16" t="s">
        <v>53</v>
      </c>
      <c r="C263" s="14">
        <v>41</v>
      </c>
      <c r="D263" s="14">
        <v>49</v>
      </c>
      <c r="E263" s="14">
        <v>26</v>
      </c>
      <c r="F263" s="3"/>
      <c r="G263" s="3"/>
      <c r="H263" s="3"/>
      <c r="I263" s="3"/>
      <c r="J263" s="3"/>
      <c r="K263" s="3"/>
    </row>
    <row r="264" spans="2:11" ht="15.75" x14ac:dyDescent="0.25">
      <c r="B264" s="15" t="s">
        <v>54</v>
      </c>
      <c r="C264" s="12">
        <v>2</v>
      </c>
      <c r="D264" s="12">
        <v>5</v>
      </c>
      <c r="E264" s="12">
        <v>1</v>
      </c>
      <c r="F264" s="3"/>
      <c r="G264" s="3"/>
      <c r="H264" s="3"/>
      <c r="I264" s="3"/>
      <c r="J264" s="3"/>
      <c r="K264" s="3"/>
    </row>
    <row r="265" spans="2:11" ht="29.25" customHeight="1" x14ac:dyDescent="0.25">
      <c r="B265" s="218" t="s">
        <v>155</v>
      </c>
      <c r="C265" s="218"/>
      <c r="D265" s="218"/>
      <c r="E265" s="218"/>
      <c r="F265" s="3"/>
      <c r="G265" s="3"/>
      <c r="H265" s="3"/>
      <c r="I265" s="3"/>
      <c r="J265" s="3"/>
      <c r="K265" s="3"/>
    </row>
    <row r="266" spans="2:11" ht="24.6" customHeight="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s="3" customFormat="1" x14ac:dyDescent="0.25"/>
    <row r="268" spans="2:11" s="3" customFormat="1" x14ac:dyDescent="0.25"/>
    <row r="269" spans="2:11" s="3" customFormat="1" ht="34.5" customHeight="1" x14ac:dyDescent="0.25">
      <c r="B269" s="220" t="s">
        <v>168</v>
      </c>
      <c r="C269" s="221"/>
      <c r="D269" s="221"/>
      <c r="E269" s="221"/>
    </row>
    <row r="270" spans="2:11" ht="30" customHeight="1" x14ac:dyDescent="0.25">
      <c r="B270" s="59" t="s">
        <v>48</v>
      </c>
      <c r="C270" s="121">
        <v>44927</v>
      </c>
      <c r="D270" s="121">
        <v>45261</v>
      </c>
      <c r="E270" s="121">
        <v>45292</v>
      </c>
      <c r="F270" s="3"/>
      <c r="G270" s="3"/>
      <c r="H270" s="3"/>
      <c r="I270" s="3"/>
      <c r="J270" s="3"/>
      <c r="K270" s="3"/>
    </row>
    <row r="271" spans="2:11" ht="15.75" customHeight="1" x14ac:dyDescent="0.25">
      <c r="B271" s="9" t="s">
        <v>1</v>
      </c>
      <c r="C271" s="10">
        <v>226</v>
      </c>
      <c r="D271" s="10">
        <v>274</v>
      </c>
      <c r="E271" s="10">
        <v>186</v>
      </c>
      <c r="F271" s="3"/>
      <c r="G271" s="3"/>
      <c r="H271" s="3"/>
      <c r="I271" s="3"/>
      <c r="J271" s="3"/>
      <c r="K271" s="3"/>
    </row>
    <row r="272" spans="2:11" ht="15.75" x14ac:dyDescent="0.25">
      <c r="B272" s="15" t="s">
        <v>80</v>
      </c>
      <c r="C272" s="12">
        <v>147</v>
      </c>
      <c r="D272" s="12">
        <v>182</v>
      </c>
      <c r="E272" s="12">
        <v>132</v>
      </c>
      <c r="F272" s="3"/>
      <c r="G272" s="3"/>
      <c r="H272" s="3"/>
      <c r="I272" s="3"/>
      <c r="J272" s="3"/>
      <c r="K272" s="3"/>
    </row>
    <row r="273" spans="2:11" ht="15.75" x14ac:dyDescent="0.25">
      <c r="B273" s="16" t="s">
        <v>81</v>
      </c>
      <c r="C273" s="14">
        <v>11</v>
      </c>
      <c r="D273" s="14">
        <v>10</v>
      </c>
      <c r="E273" s="14">
        <v>7</v>
      </c>
      <c r="F273" s="3"/>
      <c r="G273" s="3"/>
      <c r="H273" s="3"/>
      <c r="I273" s="3"/>
      <c r="J273" s="3"/>
      <c r="K273" s="3"/>
    </row>
    <row r="274" spans="2:11" ht="15.75" x14ac:dyDescent="0.25">
      <c r="B274" s="15" t="s">
        <v>62</v>
      </c>
      <c r="C274" s="12">
        <v>61</v>
      </c>
      <c r="D274" s="12">
        <v>73</v>
      </c>
      <c r="E274" s="12">
        <v>38</v>
      </c>
      <c r="F274" s="3"/>
      <c r="G274" s="3"/>
      <c r="H274" s="3"/>
      <c r="I274" s="3"/>
      <c r="J274" s="3"/>
      <c r="K274" s="3"/>
    </row>
    <row r="275" spans="2:11" ht="15.75" x14ac:dyDescent="0.25">
      <c r="B275" s="16" t="s">
        <v>63</v>
      </c>
      <c r="C275" s="14">
        <v>7</v>
      </c>
      <c r="D275" s="14">
        <v>9</v>
      </c>
      <c r="E275" s="14">
        <v>9</v>
      </c>
      <c r="F275" s="3"/>
      <c r="G275" s="3"/>
      <c r="H275" s="3"/>
      <c r="I275" s="3"/>
      <c r="J275" s="3"/>
      <c r="K275" s="3"/>
    </row>
    <row r="276" spans="2:11" ht="25.5" customHeight="1" x14ac:dyDescent="0.25">
      <c r="B276" s="218" t="s">
        <v>155</v>
      </c>
      <c r="C276" s="218"/>
      <c r="D276" s="218"/>
      <c r="E276" s="218"/>
      <c r="F276" s="3"/>
      <c r="G276" s="3"/>
      <c r="H276" s="3"/>
      <c r="I276" s="3"/>
      <c r="J276" s="3"/>
      <c r="K276" s="3"/>
    </row>
    <row r="277" spans="2:11" ht="30" customHeight="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s="3" customFormat="1" x14ac:dyDescent="0.25"/>
    <row r="279" spans="2:11" s="3" customFormat="1" x14ac:dyDescent="0.25"/>
    <row r="280" spans="2:11" s="3" customFormat="1" ht="30.75" customHeight="1" x14ac:dyDescent="0.25">
      <c r="B280" s="220" t="s">
        <v>169</v>
      </c>
      <c r="C280" s="221"/>
      <c r="D280" s="221"/>
      <c r="E280" s="221"/>
    </row>
    <row r="281" spans="2:11" ht="36" customHeight="1" x14ac:dyDescent="0.25">
      <c r="B281" s="59" t="s">
        <v>77</v>
      </c>
      <c r="C281" s="121">
        <v>44927</v>
      </c>
      <c r="D281" s="121">
        <v>45261</v>
      </c>
      <c r="E281" s="121">
        <v>45292</v>
      </c>
      <c r="F281" s="3"/>
      <c r="G281" s="3"/>
      <c r="H281" s="3"/>
      <c r="I281" s="3"/>
      <c r="J281" s="3"/>
      <c r="K281" s="3"/>
    </row>
    <row r="282" spans="2:11" ht="15.75" customHeight="1" x14ac:dyDescent="0.25">
      <c r="B282" s="9" t="s">
        <v>1</v>
      </c>
      <c r="C282" s="10">
        <v>226</v>
      </c>
      <c r="D282" s="10">
        <v>274</v>
      </c>
      <c r="E282" s="10">
        <v>186</v>
      </c>
      <c r="F282" s="3"/>
      <c r="G282" s="3"/>
      <c r="H282" s="3"/>
      <c r="I282" s="3"/>
      <c r="J282" s="3"/>
      <c r="K282" s="3"/>
    </row>
    <row r="283" spans="2:11" ht="47.25" x14ac:dyDescent="0.25">
      <c r="B283" s="39" t="s">
        <v>370</v>
      </c>
      <c r="C283" s="12">
        <v>144</v>
      </c>
      <c r="D283" s="12">
        <v>160</v>
      </c>
      <c r="E283" s="12">
        <v>91</v>
      </c>
      <c r="F283" s="3"/>
      <c r="G283" s="3"/>
      <c r="H283" s="3"/>
      <c r="I283" s="3"/>
      <c r="J283" s="3"/>
      <c r="K283" s="3"/>
    </row>
    <row r="284" spans="2:11" ht="15.75" x14ac:dyDescent="0.25">
      <c r="B284" s="40" t="s">
        <v>368</v>
      </c>
      <c r="C284" s="14">
        <v>64</v>
      </c>
      <c r="D284" s="14">
        <v>85</v>
      </c>
      <c r="E284" s="14">
        <v>61</v>
      </c>
      <c r="F284" s="3"/>
      <c r="G284" s="3"/>
      <c r="H284" s="3"/>
      <c r="I284" s="3"/>
      <c r="J284" s="3"/>
      <c r="K284" s="3"/>
    </row>
    <row r="285" spans="2:11" ht="15.75" x14ac:dyDescent="0.25">
      <c r="B285" s="39" t="s">
        <v>367</v>
      </c>
      <c r="C285" s="12">
        <v>9</v>
      </c>
      <c r="D285" s="12">
        <v>13</v>
      </c>
      <c r="E285" s="12">
        <v>18</v>
      </c>
      <c r="F285" s="3"/>
      <c r="G285" s="3"/>
      <c r="H285" s="3"/>
      <c r="I285" s="3"/>
      <c r="J285" s="3"/>
      <c r="K285" s="3"/>
    </row>
    <row r="286" spans="2:11" ht="15.75" x14ac:dyDescent="0.25">
      <c r="B286" s="40" t="s">
        <v>373</v>
      </c>
      <c r="C286" s="14">
        <v>4</v>
      </c>
      <c r="D286" s="14">
        <v>4</v>
      </c>
      <c r="E286" s="14">
        <v>9</v>
      </c>
      <c r="F286" s="3"/>
      <c r="G286" s="3"/>
      <c r="H286" s="3"/>
      <c r="I286" s="3"/>
      <c r="J286" s="3"/>
      <c r="K286" s="3"/>
    </row>
    <row r="287" spans="2:11" ht="31.5" x14ac:dyDescent="0.25">
      <c r="B287" s="39" t="s">
        <v>369</v>
      </c>
      <c r="C287" s="12">
        <v>2</v>
      </c>
      <c r="D287" s="12">
        <v>5</v>
      </c>
      <c r="E287" s="12">
        <v>3</v>
      </c>
      <c r="F287" s="3"/>
      <c r="G287" s="3"/>
      <c r="H287" s="3"/>
      <c r="I287" s="3"/>
      <c r="J287" s="3"/>
      <c r="K287" s="3"/>
    </row>
    <row r="288" spans="2:11" ht="31.5" x14ac:dyDescent="0.25">
      <c r="B288" s="40" t="s">
        <v>371</v>
      </c>
      <c r="C288" s="14">
        <v>1</v>
      </c>
      <c r="D288" s="14">
        <v>5</v>
      </c>
      <c r="E288" s="14">
        <v>2</v>
      </c>
      <c r="F288" s="3"/>
      <c r="G288" s="3"/>
      <c r="H288" s="3"/>
      <c r="I288" s="3"/>
      <c r="J288" s="3"/>
      <c r="K288" s="3"/>
    </row>
    <row r="289" spans="2:11" ht="31.5" x14ac:dyDescent="0.25">
      <c r="B289" s="39" t="s">
        <v>375</v>
      </c>
      <c r="C289" s="12">
        <v>0</v>
      </c>
      <c r="D289" s="12">
        <v>1</v>
      </c>
      <c r="E289" s="12">
        <v>1</v>
      </c>
      <c r="F289" s="3"/>
      <c r="G289" s="3"/>
      <c r="H289" s="3"/>
      <c r="I289" s="3"/>
      <c r="J289" s="3"/>
      <c r="K289" s="3"/>
    </row>
    <row r="290" spans="2:11" ht="31.5" x14ac:dyDescent="0.25">
      <c r="B290" s="40" t="s">
        <v>372</v>
      </c>
      <c r="C290" s="14">
        <v>2</v>
      </c>
      <c r="D290" s="14">
        <v>1</v>
      </c>
      <c r="E290" s="14">
        <v>1</v>
      </c>
      <c r="F290" s="3"/>
      <c r="G290" s="3"/>
      <c r="H290" s="3"/>
      <c r="I290" s="3"/>
      <c r="J290" s="3"/>
      <c r="K290" s="3"/>
    </row>
    <row r="291" spans="2:11" ht="24" customHeight="1" x14ac:dyDescent="0.25">
      <c r="B291" s="218" t="s">
        <v>155</v>
      </c>
      <c r="C291" s="218"/>
      <c r="D291" s="218"/>
      <c r="E291" s="218"/>
      <c r="F291" s="3"/>
      <c r="G291" s="3"/>
      <c r="H291" s="3"/>
      <c r="I291" s="3"/>
      <c r="J291" s="3"/>
      <c r="K291" s="3"/>
    </row>
    <row r="292" spans="2:11" s="3" customFormat="1" x14ac:dyDescent="0.25"/>
    <row r="293" spans="2:11" s="3" customFormat="1" x14ac:dyDescent="0.25"/>
    <row r="294" spans="2:11" s="3" customFormat="1" x14ac:dyDescent="0.25"/>
    <row r="295" spans="2:11" ht="45.95" customHeight="1" x14ac:dyDescent="0.25">
      <c r="B295" s="220" t="s">
        <v>170</v>
      </c>
      <c r="C295" s="221"/>
      <c r="D295" s="221"/>
      <c r="E295" s="221"/>
      <c r="F295" s="3"/>
      <c r="G295" s="3"/>
      <c r="H295" s="3"/>
      <c r="I295" s="3"/>
      <c r="J295" s="3"/>
      <c r="K295" s="3"/>
    </row>
    <row r="296" spans="2:11" ht="15.75" customHeight="1" x14ac:dyDescent="0.25">
      <c r="B296" s="98" t="s">
        <v>70</v>
      </c>
      <c r="C296" s="121">
        <v>44927</v>
      </c>
      <c r="D296" s="121">
        <v>45261</v>
      </c>
      <c r="E296" s="121">
        <v>45292</v>
      </c>
      <c r="F296" s="3"/>
      <c r="G296" s="3"/>
      <c r="H296" s="3"/>
      <c r="I296" s="3"/>
      <c r="J296" s="3"/>
      <c r="K296" s="3"/>
    </row>
    <row r="297" spans="2:11" ht="15.75" x14ac:dyDescent="0.25">
      <c r="B297" s="9" t="s">
        <v>47</v>
      </c>
      <c r="C297" s="10">
        <v>226</v>
      </c>
      <c r="D297" s="10">
        <v>274</v>
      </c>
      <c r="E297" s="10">
        <v>186</v>
      </c>
      <c r="F297" s="3"/>
      <c r="G297" s="3"/>
      <c r="H297" s="3"/>
      <c r="I297" s="3"/>
      <c r="J297" s="3"/>
      <c r="K297" s="3"/>
    </row>
    <row r="298" spans="2:11" ht="15.75" x14ac:dyDescent="0.25">
      <c r="B298" s="17" t="s">
        <v>9</v>
      </c>
      <c r="C298" s="18">
        <v>11</v>
      </c>
      <c r="D298" s="18">
        <v>9</v>
      </c>
      <c r="E298" s="18">
        <v>5</v>
      </c>
      <c r="F298" s="3"/>
      <c r="G298" s="3"/>
      <c r="H298" s="3"/>
      <c r="I298" s="3"/>
      <c r="J298" s="3"/>
      <c r="K298" s="3"/>
    </row>
    <row r="299" spans="2:11" ht="15.75" x14ac:dyDescent="0.25">
      <c r="B299" s="16" t="s">
        <v>12</v>
      </c>
      <c r="C299" s="14">
        <v>7</v>
      </c>
      <c r="D299" s="14">
        <v>5</v>
      </c>
      <c r="E299" s="14">
        <v>3</v>
      </c>
      <c r="F299" s="3"/>
      <c r="G299" s="3"/>
      <c r="H299" s="3"/>
      <c r="I299" s="3"/>
      <c r="J299" s="3"/>
      <c r="K299" s="3"/>
    </row>
    <row r="300" spans="2:11" ht="15.75" x14ac:dyDescent="0.25">
      <c r="B300" s="15" t="s">
        <v>13</v>
      </c>
      <c r="C300" s="12">
        <v>0</v>
      </c>
      <c r="D300" s="12">
        <v>1</v>
      </c>
      <c r="E300" s="12">
        <v>0</v>
      </c>
      <c r="F300" s="3"/>
      <c r="G300" s="3"/>
      <c r="H300" s="3"/>
      <c r="I300" s="3"/>
      <c r="J300" s="3"/>
      <c r="K300" s="3"/>
    </row>
    <row r="301" spans="2:11" ht="15.75" x14ac:dyDescent="0.25">
      <c r="B301" s="16" t="s">
        <v>14</v>
      </c>
      <c r="C301" s="14">
        <v>1</v>
      </c>
      <c r="D301" s="14">
        <v>0</v>
      </c>
      <c r="E301" s="14">
        <v>2</v>
      </c>
      <c r="F301" s="3"/>
      <c r="G301" s="3"/>
      <c r="H301" s="3"/>
      <c r="I301" s="3"/>
      <c r="J301" s="3"/>
      <c r="K301" s="3"/>
    </row>
    <row r="302" spans="2:11" ht="15.75" x14ac:dyDescent="0.25">
      <c r="B302" s="175" t="s">
        <v>15</v>
      </c>
      <c r="C302" s="11">
        <v>3</v>
      </c>
      <c r="D302" s="11">
        <v>1</v>
      </c>
      <c r="E302" s="11">
        <v>0</v>
      </c>
      <c r="F302" s="3"/>
      <c r="G302" s="3"/>
      <c r="H302" s="3"/>
      <c r="I302" s="3"/>
      <c r="J302" s="3"/>
      <c r="K302" s="3"/>
    </row>
    <row r="303" spans="2:11" ht="15.75" x14ac:dyDescent="0.25">
      <c r="B303" s="176" t="s">
        <v>16</v>
      </c>
      <c r="C303" s="13">
        <v>0</v>
      </c>
      <c r="D303" s="13">
        <v>2</v>
      </c>
      <c r="E303" s="13">
        <v>0</v>
      </c>
      <c r="F303" s="3"/>
      <c r="G303" s="3"/>
      <c r="H303" s="3"/>
      <c r="I303" s="3"/>
      <c r="J303" s="3"/>
      <c r="K303" s="3"/>
    </row>
    <row r="304" spans="2:11" ht="15.75" x14ac:dyDescent="0.25">
      <c r="B304" s="17" t="s">
        <v>17</v>
      </c>
      <c r="C304" s="103">
        <v>15</v>
      </c>
      <c r="D304" s="103">
        <v>18</v>
      </c>
      <c r="E304" s="103">
        <v>6</v>
      </c>
      <c r="F304" s="3"/>
      <c r="G304" s="3"/>
      <c r="H304" s="3"/>
      <c r="I304" s="3"/>
      <c r="J304" s="3"/>
      <c r="K304" s="3"/>
    </row>
    <row r="305" spans="2:11" ht="15.75" x14ac:dyDescent="0.25">
      <c r="B305" s="176" t="s">
        <v>20</v>
      </c>
      <c r="C305" s="13">
        <v>1</v>
      </c>
      <c r="D305" s="13">
        <v>3</v>
      </c>
      <c r="E305" s="13">
        <v>1</v>
      </c>
      <c r="F305" s="3"/>
      <c r="G305" s="3"/>
      <c r="H305" s="3"/>
      <c r="I305" s="3"/>
      <c r="J305" s="3"/>
      <c r="K305" s="3"/>
    </row>
    <row r="306" spans="2:11" ht="15.75" x14ac:dyDescent="0.25">
      <c r="B306" s="175" t="s">
        <v>21</v>
      </c>
      <c r="C306" s="11">
        <v>1</v>
      </c>
      <c r="D306" s="11">
        <v>3</v>
      </c>
      <c r="E306" s="11">
        <v>0</v>
      </c>
      <c r="F306" s="3"/>
      <c r="G306" s="3"/>
      <c r="H306" s="3"/>
      <c r="I306" s="3"/>
      <c r="J306" s="3"/>
      <c r="K306" s="3"/>
    </row>
    <row r="307" spans="2:11" ht="15.75" x14ac:dyDescent="0.25">
      <c r="B307" s="176" t="s">
        <v>22</v>
      </c>
      <c r="C307" s="13">
        <v>0</v>
      </c>
      <c r="D307" s="13">
        <v>0</v>
      </c>
      <c r="E307" s="13">
        <v>1</v>
      </c>
      <c r="F307" s="3"/>
      <c r="G307" s="3"/>
      <c r="H307" s="3"/>
      <c r="I307" s="3"/>
      <c r="J307" s="3"/>
      <c r="K307" s="3"/>
    </row>
    <row r="308" spans="2:11" ht="15.75" x14ac:dyDescent="0.25">
      <c r="B308" s="175" t="s">
        <v>23</v>
      </c>
      <c r="C308" s="11">
        <v>6</v>
      </c>
      <c r="D308" s="11">
        <v>5</v>
      </c>
      <c r="E308" s="11">
        <v>2</v>
      </c>
      <c r="F308" s="3"/>
      <c r="G308" s="3"/>
      <c r="H308" s="3"/>
      <c r="I308" s="3"/>
      <c r="J308" s="3"/>
      <c r="K308" s="3"/>
    </row>
    <row r="309" spans="2:11" ht="15.75" x14ac:dyDescent="0.25">
      <c r="B309" s="176" t="s">
        <v>24</v>
      </c>
      <c r="C309" s="13">
        <v>0</v>
      </c>
      <c r="D309" s="13">
        <v>2</v>
      </c>
      <c r="E309" s="13">
        <v>0</v>
      </c>
      <c r="F309" s="3"/>
      <c r="G309" s="3"/>
      <c r="H309" s="3"/>
      <c r="I309" s="3"/>
      <c r="J309" s="3"/>
      <c r="K309" s="3"/>
    </row>
    <row r="310" spans="2:11" ht="15.75" x14ac:dyDescent="0.25">
      <c r="B310" s="175" t="s">
        <v>26</v>
      </c>
      <c r="C310" s="11">
        <v>7</v>
      </c>
      <c r="D310" s="11">
        <v>5</v>
      </c>
      <c r="E310" s="11">
        <v>2</v>
      </c>
      <c r="F310" s="3"/>
      <c r="G310" s="3"/>
      <c r="H310" s="3"/>
      <c r="I310" s="3"/>
      <c r="J310" s="3"/>
      <c r="K310" s="3"/>
    </row>
    <row r="311" spans="2:11" ht="15.75" x14ac:dyDescent="0.25">
      <c r="B311" s="19" t="s">
        <v>27</v>
      </c>
      <c r="C311" s="104">
        <v>176</v>
      </c>
      <c r="D311" s="104">
        <v>224</v>
      </c>
      <c r="E311" s="104">
        <v>135</v>
      </c>
      <c r="F311" s="3"/>
      <c r="G311" s="3"/>
      <c r="H311" s="3"/>
      <c r="I311" s="3"/>
      <c r="J311" s="3"/>
      <c r="K311" s="3"/>
    </row>
    <row r="312" spans="2:11" ht="15.75" x14ac:dyDescent="0.25">
      <c r="B312" s="175" t="s">
        <v>28</v>
      </c>
      <c r="C312" s="11">
        <v>9</v>
      </c>
      <c r="D312" s="11">
        <v>13</v>
      </c>
      <c r="E312" s="11">
        <v>8</v>
      </c>
      <c r="F312" s="3"/>
      <c r="G312" s="3"/>
      <c r="H312" s="3"/>
      <c r="I312" s="3"/>
      <c r="J312" s="3"/>
      <c r="K312" s="3"/>
    </row>
    <row r="313" spans="2:11" ht="15.75" x14ac:dyDescent="0.25">
      <c r="B313" s="176" t="s">
        <v>29</v>
      </c>
      <c r="C313" s="13">
        <v>0</v>
      </c>
      <c r="D313" s="13">
        <v>0</v>
      </c>
      <c r="E313" s="13">
        <v>1</v>
      </c>
      <c r="F313" s="3"/>
      <c r="G313" s="3"/>
      <c r="H313" s="3"/>
      <c r="I313" s="3"/>
      <c r="J313" s="3"/>
      <c r="K313" s="3"/>
    </row>
    <row r="314" spans="2:11" ht="15.75" x14ac:dyDescent="0.25">
      <c r="B314" s="175" t="s">
        <v>30</v>
      </c>
      <c r="C314" s="11">
        <v>35</v>
      </c>
      <c r="D314" s="11">
        <v>60</v>
      </c>
      <c r="E314" s="11">
        <v>26</v>
      </c>
      <c r="F314" s="3"/>
      <c r="G314" s="3"/>
      <c r="H314" s="3"/>
      <c r="I314" s="3"/>
      <c r="J314" s="3"/>
      <c r="K314" s="3"/>
    </row>
    <row r="315" spans="2:11" ht="15.75" x14ac:dyDescent="0.25">
      <c r="B315" s="176" t="s">
        <v>31</v>
      </c>
      <c r="C315" s="13">
        <v>132</v>
      </c>
      <c r="D315" s="13">
        <v>151</v>
      </c>
      <c r="E315" s="13">
        <v>100</v>
      </c>
      <c r="F315" s="3"/>
      <c r="G315" s="3"/>
      <c r="H315" s="3"/>
      <c r="I315" s="3"/>
      <c r="J315" s="3"/>
      <c r="K315" s="3"/>
    </row>
    <row r="316" spans="2:11" ht="15.75" x14ac:dyDescent="0.25">
      <c r="B316" s="17" t="s">
        <v>32</v>
      </c>
      <c r="C316" s="103">
        <v>19</v>
      </c>
      <c r="D316" s="103">
        <v>18</v>
      </c>
      <c r="E316" s="103">
        <v>24</v>
      </c>
      <c r="F316" s="3"/>
      <c r="G316" s="3"/>
      <c r="H316" s="3"/>
      <c r="I316" s="3"/>
      <c r="J316" s="3"/>
      <c r="K316" s="3"/>
    </row>
    <row r="317" spans="2:11" ht="15.75" x14ac:dyDescent="0.25">
      <c r="B317" s="176" t="s">
        <v>33</v>
      </c>
      <c r="C317" s="13">
        <v>9</v>
      </c>
      <c r="D317" s="13">
        <v>8</v>
      </c>
      <c r="E317" s="13">
        <v>8</v>
      </c>
      <c r="F317" s="3"/>
      <c r="G317" s="3"/>
      <c r="H317" s="3"/>
      <c r="I317" s="3"/>
      <c r="J317" s="3"/>
      <c r="K317" s="3"/>
    </row>
    <row r="318" spans="2:11" ht="15.75" x14ac:dyDescent="0.25">
      <c r="B318" s="175" t="s">
        <v>34</v>
      </c>
      <c r="C318" s="11">
        <v>2</v>
      </c>
      <c r="D318" s="11">
        <v>5</v>
      </c>
      <c r="E318" s="11">
        <v>8</v>
      </c>
      <c r="F318" s="3"/>
      <c r="G318" s="3"/>
      <c r="H318" s="3"/>
      <c r="I318" s="3"/>
      <c r="J318" s="3"/>
      <c r="K318" s="3"/>
    </row>
    <row r="319" spans="2:11" ht="15.75" x14ac:dyDescent="0.25">
      <c r="B319" s="176" t="s">
        <v>35</v>
      </c>
      <c r="C319" s="13">
        <v>8</v>
      </c>
      <c r="D319" s="13">
        <v>5</v>
      </c>
      <c r="E319" s="13">
        <v>8</v>
      </c>
      <c r="F319" s="3"/>
      <c r="G319" s="3"/>
      <c r="H319" s="3"/>
      <c r="I319" s="3"/>
      <c r="J319" s="3"/>
      <c r="K319" s="3"/>
    </row>
    <row r="320" spans="2:11" ht="15.75" x14ac:dyDescent="0.25">
      <c r="B320" s="17" t="s">
        <v>36</v>
      </c>
      <c r="C320" s="103">
        <v>5</v>
      </c>
      <c r="D320" s="103">
        <v>5</v>
      </c>
      <c r="E320" s="103">
        <v>16</v>
      </c>
      <c r="F320" s="3"/>
      <c r="G320" s="3"/>
      <c r="H320" s="3"/>
      <c r="I320" s="3"/>
      <c r="J320" s="3"/>
      <c r="K320" s="3"/>
    </row>
    <row r="321" spans="2:11" ht="15.75" x14ac:dyDescent="0.25">
      <c r="B321" s="16" t="s">
        <v>37</v>
      </c>
      <c r="C321" s="14">
        <v>1</v>
      </c>
      <c r="D321" s="14">
        <v>1</v>
      </c>
      <c r="E321" s="14">
        <v>9</v>
      </c>
      <c r="F321" s="3"/>
      <c r="G321" s="3"/>
      <c r="H321" s="3"/>
      <c r="I321" s="3"/>
      <c r="J321" s="3"/>
      <c r="K321" s="3"/>
    </row>
    <row r="322" spans="2:11" ht="15.75" x14ac:dyDescent="0.25">
      <c r="B322" s="15" t="s">
        <v>56</v>
      </c>
      <c r="C322" s="12">
        <v>1</v>
      </c>
      <c r="D322" s="12">
        <v>0</v>
      </c>
      <c r="E322" s="12">
        <v>1</v>
      </c>
      <c r="F322" s="3"/>
      <c r="G322" s="3"/>
      <c r="H322" s="3"/>
      <c r="I322" s="3"/>
      <c r="J322" s="3"/>
      <c r="K322" s="3"/>
    </row>
    <row r="323" spans="2:11" ht="15.75" x14ac:dyDescent="0.25">
      <c r="B323" s="16" t="s">
        <v>39</v>
      </c>
      <c r="C323" s="14">
        <v>3</v>
      </c>
      <c r="D323" s="14">
        <v>0</v>
      </c>
      <c r="E323" s="14">
        <v>0</v>
      </c>
      <c r="F323" s="3"/>
      <c r="G323" s="3"/>
      <c r="H323" s="3"/>
      <c r="I323" s="3"/>
      <c r="J323" s="3"/>
      <c r="K323" s="3"/>
    </row>
    <row r="324" spans="2:11" ht="15.75" x14ac:dyDescent="0.25">
      <c r="B324" s="15" t="s">
        <v>40</v>
      </c>
      <c r="C324" s="12">
        <v>0</v>
      </c>
      <c r="D324" s="12">
        <v>4</v>
      </c>
      <c r="E324" s="12">
        <v>6</v>
      </c>
      <c r="F324" s="3"/>
      <c r="G324" s="3"/>
      <c r="H324" s="3"/>
      <c r="I324" s="3"/>
      <c r="J324" s="3"/>
      <c r="K324" s="3"/>
    </row>
    <row r="325" spans="2:11" s="3" customFormat="1" ht="27.75" customHeight="1" x14ac:dyDescent="0.25">
      <c r="B325" s="218" t="s">
        <v>155</v>
      </c>
      <c r="C325" s="218"/>
      <c r="D325" s="218"/>
      <c r="E325" s="218"/>
    </row>
    <row r="326" spans="2:11" s="3" customFormat="1" x14ac:dyDescent="0.25"/>
    <row r="327" spans="2:11" s="3" customFormat="1" x14ac:dyDescent="0.25"/>
    <row r="328" spans="2:11" s="3" customFormat="1" x14ac:dyDescent="0.25"/>
    <row r="329" spans="2:11" s="3" customFormat="1" x14ac:dyDescent="0.25"/>
    <row r="330" spans="2:11" s="3" customFormat="1" x14ac:dyDescent="0.25"/>
    <row r="331" spans="2:11" s="3" customFormat="1" x14ac:dyDescent="0.25"/>
    <row r="332" spans="2:11" s="3" customFormat="1" x14ac:dyDescent="0.25"/>
    <row r="333" spans="2:11" s="3" customFormat="1" x14ac:dyDescent="0.25"/>
    <row r="334" spans="2:11" s="3" customFormat="1" x14ac:dyDescent="0.25"/>
    <row r="335" spans="2:11" s="3" customFormat="1" x14ac:dyDescent="0.25"/>
    <row r="336" spans="2:11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pans="2:11" s="3" customFormat="1" x14ac:dyDescent="0.25"/>
    <row r="674" spans="2:11" s="3" customFormat="1" x14ac:dyDescent="0.25"/>
    <row r="675" spans="2:11" s="3" customFormat="1" x14ac:dyDescent="0.25"/>
    <row r="676" spans="2:11" s="3" customFormat="1" x14ac:dyDescent="0.25"/>
    <row r="677" spans="2:11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</row>
  </sheetData>
  <mergeCells count="62">
    <mergeCell ref="B254:K254"/>
    <mergeCell ref="B210:E210"/>
    <mergeCell ref="B88:E88"/>
    <mergeCell ref="B98:E98"/>
    <mergeCell ref="B102:E102"/>
    <mergeCell ref="B188:E188"/>
    <mergeCell ref="B192:E192"/>
    <mergeCell ref="B206:E206"/>
    <mergeCell ref="B175:E175"/>
    <mergeCell ref="B223:E223"/>
    <mergeCell ref="B227:K227"/>
    <mergeCell ref="B228:B229"/>
    <mergeCell ref="C228:E228"/>
    <mergeCell ref="F228:H228"/>
    <mergeCell ref="B9:K9"/>
    <mergeCell ref="B3:K3"/>
    <mergeCell ref="C4:E4"/>
    <mergeCell ref="F4:H4"/>
    <mergeCell ref="I4:K4"/>
    <mergeCell ref="B4:B5"/>
    <mergeCell ref="B13:K13"/>
    <mergeCell ref="B14:B15"/>
    <mergeCell ref="C14:E14"/>
    <mergeCell ref="F14:H14"/>
    <mergeCell ref="I14:K14"/>
    <mergeCell ref="B20:K20"/>
    <mergeCell ref="B24:K24"/>
    <mergeCell ref="B25:B26"/>
    <mergeCell ref="C25:E25"/>
    <mergeCell ref="F25:H25"/>
    <mergeCell ref="I25:K25"/>
    <mergeCell ref="B43:K43"/>
    <mergeCell ref="B47:K47"/>
    <mergeCell ref="B48:B49"/>
    <mergeCell ref="C48:E48"/>
    <mergeCell ref="F48:H48"/>
    <mergeCell ref="I48:K48"/>
    <mergeCell ref="B62:K62"/>
    <mergeCell ref="B66:E66"/>
    <mergeCell ref="B71:E71"/>
    <mergeCell ref="B75:E75"/>
    <mergeCell ref="B84:E84"/>
    <mergeCell ref="B114:E114"/>
    <mergeCell ref="B118:E118"/>
    <mergeCell ref="B153:E153"/>
    <mergeCell ref="B157:E157"/>
    <mergeCell ref="B171:E171"/>
    <mergeCell ref="I228:K228"/>
    <mergeCell ref="B235:K235"/>
    <mergeCell ref="B239:K239"/>
    <mergeCell ref="B240:B241"/>
    <mergeCell ref="C240:E240"/>
    <mergeCell ref="F240:H240"/>
    <mergeCell ref="I240:K240"/>
    <mergeCell ref="B325:E325"/>
    <mergeCell ref="B258:E258"/>
    <mergeCell ref="B265:E265"/>
    <mergeCell ref="B269:E269"/>
    <mergeCell ref="B276:E276"/>
    <mergeCell ref="B280:E280"/>
    <mergeCell ref="B291:E291"/>
    <mergeCell ref="B295:E29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4"/>
  <sheetViews>
    <sheetView topLeftCell="B1" workbookViewId="0">
      <selection activeCell="C1" sqref="C1"/>
    </sheetView>
  </sheetViews>
  <sheetFormatPr defaultRowHeight="15" x14ac:dyDescent="0.25"/>
  <cols>
    <col min="1" max="2" width="9.140625" style="3"/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  <col min="22" max="45" width="9.140625" style="3"/>
  </cols>
  <sheetData>
    <row r="1" spans="3:21" s="3" customFormat="1" x14ac:dyDescent="0.25"/>
    <row r="2" spans="3:21" s="3" customFormat="1" x14ac:dyDescent="0.25"/>
    <row r="3" spans="3:21" ht="30" customHeight="1" x14ac:dyDescent="0.25">
      <c r="C3" s="238" t="s">
        <v>171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3:21" ht="20.100000000000001" customHeight="1" x14ac:dyDescent="0.25">
      <c r="C4" s="240" t="s">
        <v>6</v>
      </c>
      <c r="D4" s="243">
        <v>44896</v>
      </c>
      <c r="E4" s="244"/>
      <c r="F4" s="244"/>
      <c r="G4" s="244"/>
      <c r="H4" s="244"/>
      <c r="I4" s="245"/>
      <c r="J4" s="243">
        <v>45231</v>
      </c>
      <c r="K4" s="244"/>
      <c r="L4" s="244"/>
      <c r="M4" s="244"/>
      <c r="N4" s="244"/>
      <c r="O4" s="245"/>
      <c r="P4" s="246">
        <v>45261</v>
      </c>
      <c r="Q4" s="246"/>
      <c r="R4" s="246"/>
      <c r="S4" s="246"/>
      <c r="T4" s="246"/>
      <c r="U4" s="246"/>
    </row>
    <row r="5" spans="3:21" ht="15" customHeight="1" x14ac:dyDescent="0.25">
      <c r="C5" s="241"/>
      <c r="D5" s="247" t="s">
        <v>84</v>
      </c>
      <c r="E5" s="247"/>
      <c r="F5" s="247" t="s">
        <v>85</v>
      </c>
      <c r="G5" s="247"/>
      <c r="H5" s="247" t="s">
        <v>59</v>
      </c>
      <c r="I5" s="247"/>
      <c r="J5" s="247" t="s">
        <v>84</v>
      </c>
      <c r="K5" s="247"/>
      <c r="L5" s="247" t="s">
        <v>85</v>
      </c>
      <c r="M5" s="247"/>
      <c r="N5" s="247" t="s">
        <v>59</v>
      </c>
      <c r="O5" s="247"/>
      <c r="P5" s="247" t="s">
        <v>84</v>
      </c>
      <c r="Q5" s="247"/>
      <c r="R5" s="247" t="s">
        <v>85</v>
      </c>
      <c r="S5" s="247"/>
      <c r="T5" s="247" t="s">
        <v>59</v>
      </c>
      <c r="U5" s="247"/>
    </row>
    <row r="6" spans="3:21" ht="15.75" x14ac:dyDescent="0.25">
      <c r="C6" s="242"/>
      <c r="D6" s="65" t="s">
        <v>4</v>
      </c>
      <c r="E6" s="65" t="s">
        <v>5</v>
      </c>
      <c r="F6" s="65" t="s">
        <v>4</v>
      </c>
      <c r="G6" s="65" t="s">
        <v>5</v>
      </c>
      <c r="H6" s="65" t="s">
        <v>4</v>
      </c>
      <c r="I6" s="65" t="s">
        <v>5</v>
      </c>
      <c r="J6" s="65" t="s">
        <v>4</v>
      </c>
      <c r="K6" s="65" t="s">
        <v>5</v>
      </c>
      <c r="L6" s="65" t="s">
        <v>4</v>
      </c>
      <c r="M6" s="65" t="s">
        <v>5</v>
      </c>
      <c r="N6" s="65" t="s">
        <v>4</v>
      </c>
      <c r="O6" s="65" t="s">
        <v>5</v>
      </c>
      <c r="P6" s="65" t="s">
        <v>4</v>
      </c>
      <c r="Q6" s="65" t="s">
        <v>5</v>
      </c>
      <c r="R6" s="65" t="s">
        <v>4</v>
      </c>
      <c r="S6" s="65" t="s">
        <v>5</v>
      </c>
      <c r="T6" s="65" t="s">
        <v>4</v>
      </c>
      <c r="U6" s="65" t="s">
        <v>5</v>
      </c>
    </row>
    <row r="7" spans="3:21" ht="15.75" x14ac:dyDescent="0.25">
      <c r="C7" s="9" t="s">
        <v>1</v>
      </c>
      <c r="D7" s="66">
        <v>7594</v>
      </c>
      <c r="E7" s="66">
        <v>4659</v>
      </c>
      <c r="F7" s="66">
        <v>9158</v>
      </c>
      <c r="G7" s="66">
        <v>5006</v>
      </c>
      <c r="H7" s="66">
        <v>-1564</v>
      </c>
      <c r="I7" s="66">
        <v>-347</v>
      </c>
      <c r="J7" s="66">
        <v>12557</v>
      </c>
      <c r="K7" s="66">
        <v>7483</v>
      </c>
      <c r="L7" s="66">
        <v>9469</v>
      </c>
      <c r="M7" s="66">
        <v>5180</v>
      </c>
      <c r="N7" s="66">
        <v>3088</v>
      </c>
      <c r="O7" s="66">
        <v>2303</v>
      </c>
      <c r="P7" s="66">
        <v>10389</v>
      </c>
      <c r="Q7" s="66">
        <v>6599</v>
      </c>
      <c r="R7" s="66">
        <v>10817</v>
      </c>
      <c r="S7" s="66">
        <v>6223</v>
      </c>
      <c r="T7" s="66">
        <v>-428</v>
      </c>
      <c r="U7" s="66">
        <v>376</v>
      </c>
    </row>
    <row r="8" spans="3:21" ht="15.75" x14ac:dyDescent="0.25">
      <c r="C8" s="67" t="s">
        <v>259</v>
      </c>
      <c r="D8" s="68">
        <v>4187</v>
      </c>
      <c r="E8" s="68">
        <v>2706</v>
      </c>
      <c r="F8" s="68">
        <v>3783</v>
      </c>
      <c r="G8" s="68">
        <v>2251</v>
      </c>
      <c r="H8" s="68">
        <v>404</v>
      </c>
      <c r="I8" s="68">
        <v>455</v>
      </c>
      <c r="J8" s="68">
        <v>7394</v>
      </c>
      <c r="K8" s="68">
        <v>4612</v>
      </c>
      <c r="L8" s="68">
        <v>5068</v>
      </c>
      <c r="M8" s="68">
        <v>2883</v>
      </c>
      <c r="N8" s="68">
        <v>2326</v>
      </c>
      <c r="O8" s="68">
        <v>1729</v>
      </c>
      <c r="P8" s="68">
        <v>6149</v>
      </c>
      <c r="Q8" s="68">
        <v>4087</v>
      </c>
      <c r="R8" s="68">
        <v>5545</v>
      </c>
      <c r="S8" s="68">
        <v>3459</v>
      </c>
      <c r="T8" s="68">
        <v>604</v>
      </c>
      <c r="U8" s="68">
        <v>628</v>
      </c>
    </row>
    <row r="9" spans="3:21" ht="15.75" x14ac:dyDescent="0.25">
      <c r="C9" s="69" t="s">
        <v>239</v>
      </c>
      <c r="D9" s="70">
        <v>927</v>
      </c>
      <c r="E9" s="70">
        <v>519</v>
      </c>
      <c r="F9" s="70">
        <v>2522</v>
      </c>
      <c r="G9" s="70">
        <v>1137</v>
      </c>
      <c r="H9" s="70">
        <v>-1595</v>
      </c>
      <c r="I9" s="70">
        <v>-618</v>
      </c>
      <c r="J9" s="70">
        <v>1111</v>
      </c>
      <c r="K9" s="70">
        <v>616</v>
      </c>
      <c r="L9" s="70">
        <v>1430</v>
      </c>
      <c r="M9" s="70">
        <v>605</v>
      </c>
      <c r="N9" s="70">
        <v>-319</v>
      </c>
      <c r="O9" s="70">
        <v>11</v>
      </c>
      <c r="P9" s="70">
        <v>930</v>
      </c>
      <c r="Q9" s="70">
        <v>539</v>
      </c>
      <c r="R9" s="70">
        <v>1517</v>
      </c>
      <c r="S9" s="70">
        <v>715</v>
      </c>
      <c r="T9" s="70">
        <v>-587</v>
      </c>
      <c r="U9" s="70">
        <v>-176</v>
      </c>
    </row>
    <row r="10" spans="3:21" ht="15.75" x14ac:dyDescent="0.25">
      <c r="C10" s="67" t="s">
        <v>260</v>
      </c>
      <c r="D10" s="68">
        <v>328</v>
      </c>
      <c r="E10" s="68">
        <v>224</v>
      </c>
      <c r="F10" s="68">
        <v>323</v>
      </c>
      <c r="G10" s="68">
        <v>240</v>
      </c>
      <c r="H10" s="68">
        <v>5</v>
      </c>
      <c r="I10" s="68">
        <v>-16</v>
      </c>
      <c r="J10" s="68">
        <v>778</v>
      </c>
      <c r="K10" s="68">
        <v>336</v>
      </c>
      <c r="L10" s="68">
        <v>430</v>
      </c>
      <c r="M10" s="68">
        <v>228</v>
      </c>
      <c r="N10" s="68">
        <v>348</v>
      </c>
      <c r="O10" s="68">
        <v>108</v>
      </c>
      <c r="P10" s="68">
        <v>608</v>
      </c>
      <c r="Q10" s="68">
        <v>362</v>
      </c>
      <c r="R10" s="68">
        <v>731</v>
      </c>
      <c r="S10" s="68">
        <v>284</v>
      </c>
      <c r="T10" s="68">
        <v>-123</v>
      </c>
      <c r="U10" s="68">
        <v>78</v>
      </c>
    </row>
    <row r="11" spans="3:21" ht="15.75" x14ac:dyDescent="0.25">
      <c r="C11" s="69" t="s">
        <v>251</v>
      </c>
      <c r="D11" s="70">
        <v>272</v>
      </c>
      <c r="E11" s="70">
        <v>189</v>
      </c>
      <c r="F11" s="70">
        <v>194</v>
      </c>
      <c r="G11" s="70">
        <v>127</v>
      </c>
      <c r="H11" s="70">
        <v>78</v>
      </c>
      <c r="I11" s="70">
        <v>62</v>
      </c>
      <c r="J11" s="70">
        <v>595</v>
      </c>
      <c r="K11" s="70">
        <v>445</v>
      </c>
      <c r="L11" s="70">
        <v>366</v>
      </c>
      <c r="M11" s="70">
        <v>303</v>
      </c>
      <c r="N11" s="70">
        <v>229</v>
      </c>
      <c r="O11" s="70">
        <v>142</v>
      </c>
      <c r="P11" s="70">
        <v>511</v>
      </c>
      <c r="Q11" s="70">
        <v>410</v>
      </c>
      <c r="R11" s="70">
        <v>390</v>
      </c>
      <c r="S11" s="70">
        <v>302</v>
      </c>
      <c r="T11" s="70">
        <v>121</v>
      </c>
      <c r="U11" s="70">
        <v>108</v>
      </c>
    </row>
    <row r="12" spans="3:21" ht="15.75" x14ac:dyDescent="0.25">
      <c r="C12" s="67" t="s">
        <v>261</v>
      </c>
      <c r="D12" s="68">
        <v>272</v>
      </c>
      <c r="E12" s="68">
        <v>220</v>
      </c>
      <c r="F12" s="68">
        <v>393</v>
      </c>
      <c r="G12" s="68">
        <v>273</v>
      </c>
      <c r="H12" s="68">
        <v>-121</v>
      </c>
      <c r="I12" s="68">
        <v>-53</v>
      </c>
      <c r="J12" s="68">
        <v>574</v>
      </c>
      <c r="K12" s="68">
        <v>301</v>
      </c>
      <c r="L12" s="68">
        <v>365</v>
      </c>
      <c r="M12" s="68">
        <v>271</v>
      </c>
      <c r="N12" s="68">
        <v>209</v>
      </c>
      <c r="O12" s="68">
        <v>30</v>
      </c>
      <c r="P12" s="68">
        <v>329</v>
      </c>
      <c r="Q12" s="68">
        <v>221</v>
      </c>
      <c r="R12" s="68">
        <v>540</v>
      </c>
      <c r="S12" s="68">
        <v>299</v>
      </c>
      <c r="T12" s="68">
        <v>-211</v>
      </c>
      <c r="U12" s="68">
        <v>-78</v>
      </c>
    </row>
    <row r="13" spans="3:21" ht="15.75" x14ac:dyDescent="0.25">
      <c r="C13" s="69" t="s">
        <v>242</v>
      </c>
      <c r="D13" s="70">
        <v>200</v>
      </c>
      <c r="E13" s="70">
        <v>77</v>
      </c>
      <c r="F13" s="70">
        <v>172</v>
      </c>
      <c r="G13" s="70">
        <v>73</v>
      </c>
      <c r="H13" s="70">
        <v>28</v>
      </c>
      <c r="I13" s="70">
        <v>4</v>
      </c>
      <c r="J13" s="70">
        <v>240</v>
      </c>
      <c r="K13" s="70">
        <v>137</v>
      </c>
      <c r="L13" s="70">
        <v>185</v>
      </c>
      <c r="M13" s="70">
        <v>104</v>
      </c>
      <c r="N13" s="70">
        <v>55</v>
      </c>
      <c r="O13" s="70">
        <v>33</v>
      </c>
      <c r="P13" s="70">
        <v>203</v>
      </c>
      <c r="Q13" s="70">
        <v>132</v>
      </c>
      <c r="R13" s="70">
        <v>238</v>
      </c>
      <c r="S13" s="70">
        <v>120</v>
      </c>
      <c r="T13" s="70">
        <v>-35</v>
      </c>
      <c r="U13" s="70">
        <v>12</v>
      </c>
    </row>
    <row r="14" spans="3:21" ht="15.75" x14ac:dyDescent="0.25">
      <c r="C14" s="67" t="s">
        <v>262</v>
      </c>
      <c r="D14" s="68">
        <v>106</v>
      </c>
      <c r="E14" s="68">
        <v>123</v>
      </c>
      <c r="F14" s="68">
        <v>118</v>
      </c>
      <c r="G14" s="68">
        <v>89</v>
      </c>
      <c r="H14" s="68">
        <v>-12</v>
      </c>
      <c r="I14" s="68">
        <v>34</v>
      </c>
      <c r="J14" s="68">
        <v>164</v>
      </c>
      <c r="K14" s="68">
        <v>135</v>
      </c>
      <c r="L14" s="68">
        <v>131</v>
      </c>
      <c r="M14" s="68">
        <v>84</v>
      </c>
      <c r="N14" s="68">
        <v>33</v>
      </c>
      <c r="O14" s="68">
        <v>51</v>
      </c>
      <c r="P14" s="68">
        <v>139</v>
      </c>
      <c r="Q14" s="68">
        <v>133</v>
      </c>
      <c r="R14" s="68">
        <v>164</v>
      </c>
      <c r="S14" s="68">
        <v>119</v>
      </c>
      <c r="T14" s="68">
        <v>-25</v>
      </c>
      <c r="U14" s="68">
        <v>14</v>
      </c>
    </row>
    <row r="15" spans="3:21" ht="15.75" x14ac:dyDescent="0.25">
      <c r="C15" s="69" t="s">
        <v>263</v>
      </c>
      <c r="D15" s="70">
        <v>115</v>
      </c>
      <c r="E15" s="70">
        <v>66</v>
      </c>
      <c r="F15" s="70">
        <v>158</v>
      </c>
      <c r="G15" s="70">
        <v>85</v>
      </c>
      <c r="H15" s="70">
        <v>-43</v>
      </c>
      <c r="I15" s="70">
        <v>-19</v>
      </c>
      <c r="J15" s="70">
        <v>179</v>
      </c>
      <c r="K15" s="70">
        <v>97</v>
      </c>
      <c r="L15" s="70">
        <v>157</v>
      </c>
      <c r="M15" s="70">
        <v>86</v>
      </c>
      <c r="N15" s="70">
        <v>22</v>
      </c>
      <c r="O15" s="70">
        <v>11</v>
      </c>
      <c r="P15" s="70">
        <v>146</v>
      </c>
      <c r="Q15" s="70">
        <v>69</v>
      </c>
      <c r="R15" s="70">
        <v>149</v>
      </c>
      <c r="S15" s="70">
        <v>100</v>
      </c>
      <c r="T15" s="70">
        <v>-3</v>
      </c>
      <c r="U15" s="70">
        <v>-31</v>
      </c>
    </row>
    <row r="16" spans="3:21" ht="15.75" x14ac:dyDescent="0.25">
      <c r="C16" s="67" t="s">
        <v>233</v>
      </c>
      <c r="D16" s="68">
        <v>84</v>
      </c>
      <c r="E16" s="68">
        <v>60</v>
      </c>
      <c r="F16" s="68">
        <v>159</v>
      </c>
      <c r="G16" s="68">
        <v>86</v>
      </c>
      <c r="H16" s="68">
        <v>-75</v>
      </c>
      <c r="I16" s="68">
        <v>-26</v>
      </c>
      <c r="J16" s="68">
        <v>160</v>
      </c>
      <c r="K16" s="68">
        <v>103</v>
      </c>
      <c r="L16" s="68">
        <v>137</v>
      </c>
      <c r="M16" s="68">
        <v>96</v>
      </c>
      <c r="N16" s="68">
        <v>23</v>
      </c>
      <c r="O16" s="68">
        <v>7</v>
      </c>
      <c r="P16" s="68">
        <v>107</v>
      </c>
      <c r="Q16" s="68">
        <v>60</v>
      </c>
      <c r="R16" s="68">
        <v>149</v>
      </c>
      <c r="S16" s="68">
        <v>93</v>
      </c>
      <c r="T16" s="68">
        <v>-42</v>
      </c>
      <c r="U16" s="68">
        <v>-33</v>
      </c>
    </row>
    <row r="17" spans="3:21" ht="15.75" x14ac:dyDescent="0.25">
      <c r="C17" s="69" t="s">
        <v>243</v>
      </c>
      <c r="D17" s="70">
        <v>114</v>
      </c>
      <c r="E17" s="70">
        <v>44</v>
      </c>
      <c r="F17" s="70">
        <v>144</v>
      </c>
      <c r="G17" s="70">
        <v>65</v>
      </c>
      <c r="H17" s="70">
        <v>-30</v>
      </c>
      <c r="I17" s="70">
        <v>-21</v>
      </c>
      <c r="J17" s="70">
        <v>137</v>
      </c>
      <c r="K17" s="70">
        <v>60</v>
      </c>
      <c r="L17" s="70">
        <v>122</v>
      </c>
      <c r="M17" s="70">
        <v>40</v>
      </c>
      <c r="N17" s="70">
        <v>15</v>
      </c>
      <c r="O17" s="70">
        <v>20</v>
      </c>
      <c r="P17" s="70">
        <v>97</v>
      </c>
      <c r="Q17" s="70">
        <v>53</v>
      </c>
      <c r="R17" s="70">
        <v>148</v>
      </c>
      <c r="S17" s="70">
        <v>71</v>
      </c>
      <c r="T17" s="70">
        <v>-51</v>
      </c>
      <c r="U17" s="70">
        <v>-18</v>
      </c>
    </row>
    <row r="18" spans="3:21" ht="15.75" x14ac:dyDescent="0.25">
      <c r="C18" s="67" t="s">
        <v>252</v>
      </c>
      <c r="D18" s="68">
        <v>73</v>
      </c>
      <c r="E18" s="68">
        <v>24</v>
      </c>
      <c r="F18" s="68">
        <v>36</v>
      </c>
      <c r="G18" s="68">
        <v>24</v>
      </c>
      <c r="H18" s="68">
        <v>37</v>
      </c>
      <c r="I18" s="68">
        <v>0</v>
      </c>
      <c r="J18" s="68">
        <v>70</v>
      </c>
      <c r="K18" s="68">
        <v>34</v>
      </c>
      <c r="L18" s="68">
        <v>45</v>
      </c>
      <c r="M18" s="68">
        <v>25</v>
      </c>
      <c r="N18" s="68">
        <v>25</v>
      </c>
      <c r="O18" s="68">
        <v>9</v>
      </c>
      <c r="P18" s="68">
        <v>43</v>
      </c>
      <c r="Q18" s="68">
        <v>36</v>
      </c>
      <c r="R18" s="68">
        <v>62</v>
      </c>
      <c r="S18" s="68">
        <v>24</v>
      </c>
      <c r="T18" s="68">
        <v>-19</v>
      </c>
      <c r="U18" s="68">
        <v>12</v>
      </c>
    </row>
    <row r="19" spans="3:21" ht="20.100000000000001" customHeight="1" x14ac:dyDescent="0.25">
      <c r="C19" s="69" t="s">
        <v>254</v>
      </c>
      <c r="D19" s="70">
        <v>1</v>
      </c>
      <c r="E19" s="70">
        <v>1</v>
      </c>
      <c r="F19" s="70">
        <v>1</v>
      </c>
      <c r="G19" s="70">
        <v>0</v>
      </c>
      <c r="H19" s="70">
        <v>0</v>
      </c>
      <c r="I19" s="70">
        <v>1</v>
      </c>
      <c r="J19" s="70">
        <v>1</v>
      </c>
      <c r="K19" s="70">
        <v>3</v>
      </c>
      <c r="L19" s="70">
        <v>1</v>
      </c>
      <c r="M19" s="70">
        <v>1</v>
      </c>
      <c r="N19" s="70">
        <v>0</v>
      </c>
      <c r="O19" s="70">
        <v>2</v>
      </c>
      <c r="P19" s="70">
        <v>0</v>
      </c>
      <c r="Q19" s="70">
        <v>3</v>
      </c>
      <c r="R19" s="70">
        <v>3</v>
      </c>
      <c r="S19" s="70">
        <v>1</v>
      </c>
      <c r="T19" s="70">
        <v>-3</v>
      </c>
      <c r="U19" s="70">
        <v>2</v>
      </c>
    </row>
    <row r="20" spans="3:21" s="3" customFormat="1" ht="15.75" x14ac:dyDescent="0.25">
      <c r="C20" s="67" t="s">
        <v>83</v>
      </c>
      <c r="D20" s="68">
        <v>915</v>
      </c>
      <c r="E20" s="68">
        <v>406</v>
      </c>
      <c r="F20" s="68">
        <v>1155</v>
      </c>
      <c r="G20" s="68">
        <v>556</v>
      </c>
      <c r="H20" s="68">
        <v>-240</v>
      </c>
      <c r="I20" s="68">
        <v>-150</v>
      </c>
      <c r="J20" s="68">
        <v>1154</v>
      </c>
      <c r="K20" s="68">
        <v>604</v>
      </c>
      <c r="L20" s="68">
        <v>1032</v>
      </c>
      <c r="M20" s="68">
        <v>454</v>
      </c>
      <c r="N20" s="68">
        <v>122</v>
      </c>
      <c r="O20" s="68">
        <v>150</v>
      </c>
      <c r="P20" s="68">
        <v>1127</v>
      </c>
      <c r="Q20" s="68">
        <v>494</v>
      </c>
      <c r="R20" s="68">
        <v>1181</v>
      </c>
      <c r="S20" s="68">
        <v>636</v>
      </c>
      <c r="T20" s="68">
        <v>-54</v>
      </c>
      <c r="U20" s="68">
        <v>-142</v>
      </c>
    </row>
    <row r="21" spans="3:21" s="3" customFormat="1" ht="15" customHeight="1" x14ac:dyDescent="0.25">
      <c r="C21" s="237" t="s">
        <v>172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</row>
    <row r="22" spans="3:21" s="3" customFormat="1" x14ac:dyDescent="0.25">
      <c r="C22" s="248" t="s">
        <v>264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50"/>
    </row>
    <row r="23" spans="3:21" ht="30.95" customHeight="1" x14ac:dyDescent="0.25"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3"/>
    </row>
    <row r="24" spans="3:21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3:21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3:21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3:21" ht="33.75" customHeight="1" thickBot="1" x14ac:dyDescent="0.3">
      <c r="C27" s="238" t="s">
        <v>173</v>
      </c>
      <c r="D27" s="238"/>
      <c r="E27" s="238"/>
      <c r="F27" s="238"/>
      <c r="G27" s="238"/>
      <c r="H27" s="238"/>
      <c r="I27" s="238"/>
      <c r="J27" s="238"/>
      <c r="K27" s="238"/>
      <c r="L27" s="238"/>
      <c r="M27" s="3"/>
      <c r="N27" s="3"/>
      <c r="O27" s="3"/>
      <c r="P27" s="3"/>
      <c r="Q27" s="3"/>
      <c r="R27" s="3"/>
      <c r="S27" s="3"/>
      <c r="T27" s="3"/>
      <c r="U27" s="3"/>
    </row>
    <row r="28" spans="3:21" ht="16.5" thickBot="1" x14ac:dyDescent="0.3">
      <c r="C28" s="240" t="s">
        <v>86</v>
      </c>
      <c r="D28" s="234">
        <v>44896</v>
      </c>
      <c r="E28" s="235"/>
      <c r="F28" s="236"/>
      <c r="G28" s="234">
        <v>45231</v>
      </c>
      <c r="H28" s="235"/>
      <c r="I28" s="236"/>
      <c r="J28" s="234">
        <v>45261</v>
      </c>
      <c r="K28" s="235"/>
      <c r="L28" s="236"/>
      <c r="M28" s="3"/>
      <c r="N28" s="3"/>
      <c r="O28" s="3"/>
      <c r="P28" s="3"/>
      <c r="Q28" s="3"/>
      <c r="R28" s="3"/>
      <c r="S28" s="3"/>
      <c r="T28" s="3"/>
      <c r="U28" s="3"/>
    </row>
    <row r="29" spans="3:21" ht="15.75" x14ac:dyDescent="0.25">
      <c r="C29" s="242"/>
      <c r="D29" s="65" t="s">
        <v>84</v>
      </c>
      <c r="E29" s="65" t="s">
        <v>85</v>
      </c>
      <c r="F29" s="65" t="s">
        <v>59</v>
      </c>
      <c r="G29" s="65" t="s">
        <v>84</v>
      </c>
      <c r="H29" s="65" t="s">
        <v>85</v>
      </c>
      <c r="I29" s="65" t="s">
        <v>59</v>
      </c>
      <c r="J29" s="65" t="s">
        <v>84</v>
      </c>
      <c r="K29" s="65" t="s">
        <v>85</v>
      </c>
      <c r="L29" s="65" t="s">
        <v>59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75" x14ac:dyDescent="0.25">
      <c r="C30" s="9" t="s">
        <v>1</v>
      </c>
      <c r="D30" s="66">
        <v>12253</v>
      </c>
      <c r="E30" s="66">
        <v>14164</v>
      </c>
      <c r="F30" s="66">
        <v>-1911</v>
      </c>
      <c r="G30" s="66">
        <v>20041</v>
      </c>
      <c r="H30" s="66">
        <v>14649</v>
      </c>
      <c r="I30" s="66">
        <v>5392</v>
      </c>
      <c r="J30" s="66">
        <v>16988</v>
      </c>
      <c r="K30" s="66">
        <v>17041</v>
      </c>
      <c r="L30" s="66">
        <v>-53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15.75" x14ac:dyDescent="0.25">
      <c r="C31" s="71" t="s">
        <v>87</v>
      </c>
      <c r="D31" s="68">
        <v>947</v>
      </c>
      <c r="E31" s="68">
        <v>701</v>
      </c>
      <c r="F31" s="68">
        <v>246</v>
      </c>
      <c r="G31" s="68">
        <v>1596</v>
      </c>
      <c r="H31" s="68">
        <v>777</v>
      </c>
      <c r="I31" s="68">
        <v>819</v>
      </c>
      <c r="J31" s="68">
        <v>1463</v>
      </c>
      <c r="K31" s="68">
        <v>1091</v>
      </c>
      <c r="L31" s="68">
        <v>372</v>
      </c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ht="15.75" x14ac:dyDescent="0.25">
      <c r="C32" s="72" t="s">
        <v>88</v>
      </c>
      <c r="D32" s="70">
        <v>8467</v>
      </c>
      <c r="E32" s="70">
        <v>9806</v>
      </c>
      <c r="F32" s="70">
        <v>-1339</v>
      </c>
      <c r="G32" s="70">
        <v>13628</v>
      </c>
      <c r="H32" s="70">
        <v>10095</v>
      </c>
      <c r="I32" s="70">
        <v>3533</v>
      </c>
      <c r="J32" s="70">
        <v>11450</v>
      </c>
      <c r="K32" s="70">
        <v>11602</v>
      </c>
      <c r="L32" s="70">
        <v>-152</v>
      </c>
    </row>
    <row r="33" spans="3:21" s="3" customFormat="1" ht="15.75" x14ac:dyDescent="0.25">
      <c r="C33" s="71" t="s">
        <v>89</v>
      </c>
      <c r="D33" s="68">
        <v>2790</v>
      </c>
      <c r="E33" s="68">
        <v>3540</v>
      </c>
      <c r="F33" s="68">
        <v>-750</v>
      </c>
      <c r="G33" s="68">
        <v>4754</v>
      </c>
      <c r="H33" s="68">
        <v>3695</v>
      </c>
      <c r="I33" s="68">
        <v>1059</v>
      </c>
      <c r="J33" s="68">
        <v>4025</v>
      </c>
      <c r="K33" s="68">
        <v>4228</v>
      </c>
      <c r="L33" s="68">
        <v>-203</v>
      </c>
    </row>
    <row r="34" spans="3:21" s="3" customFormat="1" ht="15.75" x14ac:dyDescent="0.25">
      <c r="C34" s="72" t="s">
        <v>90</v>
      </c>
      <c r="D34" s="70">
        <v>49</v>
      </c>
      <c r="E34" s="70">
        <v>114</v>
      </c>
      <c r="F34" s="70">
        <v>-65</v>
      </c>
      <c r="G34" s="70">
        <v>63</v>
      </c>
      <c r="H34" s="70">
        <v>81</v>
      </c>
      <c r="I34" s="70">
        <v>-18</v>
      </c>
      <c r="J34" s="70">
        <v>50</v>
      </c>
      <c r="K34" s="70">
        <v>120</v>
      </c>
      <c r="L34" s="70">
        <v>-70</v>
      </c>
    </row>
    <row r="35" spans="3:21" ht="30.6" customHeight="1" x14ac:dyDescent="0.25">
      <c r="C35" s="237" t="s">
        <v>172</v>
      </c>
      <c r="D35" s="237"/>
      <c r="E35" s="237"/>
      <c r="F35" s="237"/>
      <c r="G35" s="237"/>
      <c r="H35" s="237"/>
      <c r="I35" s="237"/>
      <c r="J35" s="237"/>
      <c r="K35" s="237"/>
      <c r="L35" s="237"/>
      <c r="M35" s="3"/>
      <c r="N35" s="3"/>
      <c r="O35" s="3"/>
      <c r="P35" s="3"/>
      <c r="Q35" s="3"/>
      <c r="R35" s="3"/>
      <c r="S35" s="3"/>
      <c r="T35" s="3"/>
      <c r="U35" s="3"/>
    </row>
    <row r="36" spans="3:21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3:21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3:21" x14ac:dyDescent="0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3:21" ht="34.5" customHeight="1" thickBot="1" x14ac:dyDescent="0.3">
      <c r="C39" s="238" t="s">
        <v>174</v>
      </c>
      <c r="D39" s="238"/>
      <c r="E39" s="238"/>
      <c r="F39" s="238"/>
      <c r="G39" s="238"/>
      <c r="H39" s="238"/>
      <c r="I39" s="238"/>
      <c r="J39" s="238"/>
      <c r="K39" s="238"/>
      <c r="L39" s="238"/>
      <c r="M39" s="3"/>
      <c r="N39" s="3"/>
      <c r="O39" s="3"/>
      <c r="P39" s="3"/>
      <c r="Q39" s="3"/>
      <c r="R39" s="3"/>
      <c r="S39" s="3"/>
      <c r="T39" s="3"/>
      <c r="U39" s="3"/>
    </row>
    <row r="40" spans="3:21" ht="16.5" thickBot="1" x14ac:dyDescent="0.3">
      <c r="C40" s="239" t="s">
        <v>48</v>
      </c>
      <c r="D40" s="234">
        <v>44896</v>
      </c>
      <c r="E40" s="235"/>
      <c r="F40" s="236"/>
      <c r="G40" s="234">
        <v>45231</v>
      </c>
      <c r="H40" s="235"/>
      <c r="I40" s="236"/>
      <c r="J40" s="234">
        <v>45261</v>
      </c>
      <c r="K40" s="235"/>
      <c r="L40" s="236"/>
      <c r="M40" s="3"/>
      <c r="N40" s="3"/>
      <c r="O40" s="3"/>
      <c r="P40" s="3"/>
      <c r="Q40" s="3"/>
      <c r="R40" s="3"/>
      <c r="S40" s="3"/>
      <c r="T40" s="3"/>
      <c r="U40" s="3"/>
    </row>
    <row r="41" spans="3:21" ht="15.75" x14ac:dyDescent="0.25">
      <c r="C41" s="239"/>
      <c r="D41" s="65" t="s">
        <v>84</v>
      </c>
      <c r="E41" s="65" t="s">
        <v>85</v>
      </c>
      <c r="F41" s="65" t="s">
        <v>59</v>
      </c>
      <c r="G41" s="65" t="s">
        <v>84</v>
      </c>
      <c r="H41" s="65" t="s">
        <v>85</v>
      </c>
      <c r="I41" s="65" t="s">
        <v>59</v>
      </c>
      <c r="J41" s="65" t="s">
        <v>84</v>
      </c>
      <c r="K41" s="65" t="s">
        <v>85</v>
      </c>
      <c r="L41" s="65" t="s">
        <v>59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75" x14ac:dyDescent="0.25">
      <c r="C42" s="9" t="s">
        <v>1</v>
      </c>
      <c r="D42" s="66">
        <v>12253</v>
      </c>
      <c r="E42" s="66">
        <v>14164</v>
      </c>
      <c r="F42" s="66">
        <v>-1911</v>
      </c>
      <c r="G42" s="66">
        <v>20041</v>
      </c>
      <c r="H42" s="66">
        <v>14649</v>
      </c>
      <c r="I42" s="66">
        <v>5392</v>
      </c>
      <c r="J42" s="66">
        <v>16988</v>
      </c>
      <c r="K42" s="66">
        <v>17041</v>
      </c>
      <c r="L42" s="66">
        <v>-53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6.5" thickBot="1" x14ac:dyDescent="0.3">
      <c r="C43" s="67" t="s">
        <v>91</v>
      </c>
      <c r="D43" s="68">
        <v>324</v>
      </c>
      <c r="E43" s="68">
        <v>291</v>
      </c>
      <c r="F43" s="73">
        <v>33</v>
      </c>
      <c r="G43" s="68">
        <v>534</v>
      </c>
      <c r="H43" s="68">
        <v>360</v>
      </c>
      <c r="I43" s="73">
        <v>174</v>
      </c>
      <c r="J43" s="73">
        <v>460</v>
      </c>
      <c r="K43" s="68">
        <v>381</v>
      </c>
      <c r="L43" s="68">
        <v>79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6.5" thickBot="1" x14ac:dyDescent="0.3">
      <c r="C44" s="74" t="s">
        <v>92</v>
      </c>
      <c r="D44" s="70">
        <v>979</v>
      </c>
      <c r="E44" s="70">
        <v>1367</v>
      </c>
      <c r="F44" s="75">
        <v>-388</v>
      </c>
      <c r="G44" s="70">
        <v>1726</v>
      </c>
      <c r="H44" s="70">
        <v>1185</v>
      </c>
      <c r="I44" s="75">
        <v>541</v>
      </c>
      <c r="J44" s="75">
        <v>1405</v>
      </c>
      <c r="K44" s="70">
        <v>1488</v>
      </c>
      <c r="L44" s="70">
        <v>-83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75" x14ac:dyDescent="0.25">
      <c r="C45" s="76" t="s">
        <v>93</v>
      </c>
      <c r="D45" s="68">
        <v>942</v>
      </c>
      <c r="E45" s="68">
        <v>1253</v>
      </c>
      <c r="F45" s="73">
        <v>-311</v>
      </c>
      <c r="G45" s="68">
        <v>1988</v>
      </c>
      <c r="H45" s="68">
        <v>1213</v>
      </c>
      <c r="I45" s="73">
        <v>775</v>
      </c>
      <c r="J45" s="73">
        <v>1633</v>
      </c>
      <c r="K45" s="68">
        <v>1509</v>
      </c>
      <c r="L45" s="68">
        <v>124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15.75" x14ac:dyDescent="0.25">
      <c r="C46" s="69" t="s">
        <v>94</v>
      </c>
      <c r="D46" s="70">
        <v>790</v>
      </c>
      <c r="E46" s="70">
        <v>1109</v>
      </c>
      <c r="F46" s="75">
        <v>-319</v>
      </c>
      <c r="G46" s="70">
        <v>1372</v>
      </c>
      <c r="H46" s="70">
        <v>1046</v>
      </c>
      <c r="I46" s="75">
        <v>326</v>
      </c>
      <c r="J46" s="75">
        <v>1321</v>
      </c>
      <c r="K46" s="70">
        <v>1275</v>
      </c>
      <c r="L46" s="70">
        <v>46</v>
      </c>
      <c r="M46" s="3"/>
      <c r="N46" s="3"/>
      <c r="O46" s="3"/>
      <c r="P46" s="3"/>
      <c r="Q46" s="3"/>
      <c r="R46" s="3"/>
      <c r="S46" s="3"/>
      <c r="T46" s="3"/>
      <c r="U46" s="3"/>
    </row>
    <row r="47" spans="3:21" ht="15.75" x14ac:dyDescent="0.25">
      <c r="C47" s="67" t="s">
        <v>49</v>
      </c>
      <c r="D47" s="68">
        <v>7712</v>
      </c>
      <c r="E47" s="68">
        <v>8251</v>
      </c>
      <c r="F47" s="73">
        <v>-539</v>
      </c>
      <c r="G47" s="68">
        <v>12235</v>
      </c>
      <c r="H47" s="68">
        <v>9120</v>
      </c>
      <c r="I47" s="73">
        <v>3115</v>
      </c>
      <c r="J47" s="73">
        <v>10489</v>
      </c>
      <c r="K47" s="68">
        <v>10202</v>
      </c>
      <c r="L47" s="68">
        <v>287</v>
      </c>
      <c r="M47" s="3"/>
      <c r="N47" s="3"/>
      <c r="O47" s="3"/>
      <c r="P47" s="3"/>
      <c r="Q47" s="3"/>
      <c r="R47" s="3"/>
      <c r="S47" s="3"/>
      <c r="T47" s="3"/>
      <c r="U47" s="3"/>
    </row>
    <row r="48" spans="3:21" ht="15.75" x14ac:dyDescent="0.25">
      <c r="C48" s="69" t="s">
        <v>95</v>
      </c>
      <c r="D48" s="70">
        <v>317</v>
      </c>
      <c r="E48" s="70">
        <v>324</v>
      </c>
      <c r="F48" s="75">
        <v>-7</v>
      </c>
      <c r="G48" s="70">
        <v>494</v>
      </c>
      <c r="H48" s="70">
        <v>339</v>
      </c>
      <c r="I48" s="75">
        <v>155</v>
      </c>
      <c r="J48" s="75">
        <v>352</v>
      </c>
      <c r="K48" s="70">
        <v>410</v>
      </c>
      <c r="L48" s="70">
        <v>-58</v>
      </c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ht="15.75" x14ac:dyDescent="0.25">
      <c r="C49" s="67" t="s">
        <v>96</v>
      </c>
      <c r="D49" s="68">
        <v>1189</v>
      </c>
      <c r="E49" s="68">
        <v>1569</v>
      </c>
      <c r="F49" s="73">
        <v>-380</v>
      </c>
      <c r="G49" s="68">
        <v>1691</v>
      </c>
      <c r="H49" s="68">
        <v>1386</v>
      </c>
      <c r="I49" s="73">
        <v>305</v>
      </c>
      <c r="J49" s="73">
        <v>1328</v>
      </c>
      <c r="K49" s="68">
        <v>1775</v>
      </c>
      <c r="L49" s="68">
        <v>-447</v>
      </c>
    </row>
    <row r="50" spans="3:21" ht="30.95" customHeight="1" x14ac:dyDescent="0.25">
      <c r="C50" s="237" t="s">
        <v>172</v>
      </c>
      <c r="D50" s="237"/>
      <c r="E50" s="237"/>
      <c r="F50" s="237"/>
      <c r="G50" s="237"/>
      <c r="H50" s="237"/>
      <c r="I50" s="237"/>
      <c r="J50" s="237"/>
      <c r="K50" s="237"/>
      <c r="L50" s="237"/>
      <c r="M50" s="3"/>
      <c r="N50" s="3"/>
      <c r="O50" s="3"/>
      <c r="P50" s="3"/>
      <c r="Q50" s="3"/>
      <c r="R50" s="3"/>
      <c r="S50" s="3"/>
      <c r="T50" s="3"/>
      <c r="U50" s="3"/>
    </row>
    <row r="51" spans="3:21" ht="15.75" x14ac:dyDescent="0.25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3"/>
      <c r="N51" s="3"/>
      <c r="O51" s="3"/>
      <c r="P51" s="3"/>
      <c r="Q51" s="3"/>
      <c r="R51" s="3"/>
      <c r="S51" s="3"/>
      <c r="T51" s="3"/>
      <c r="U51" s="3"/>
    </row>
    <row r="52" spans="3:21" ht="15.75" x14ac:dyDescent="0.25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3"/>
      <c r="N52" s="3"/>
      <c r="O52" s="3"/>
      <c r="P52" s="3"/>
      <c r="Q52" s="3"/>
      <c r="R52" s="3"/>
      <c r="S52" s="3"/>
      <c r="T52" s="3"/>
      <c r="U52" s="3"/>
    </row>
    <row r="53" spans="3:21" x14ac:dyDescent="0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3:21" ht="46.5" customHeight="1" thickBot="1" x14ac:dyDescent="0.3">
      <c r="C54" s="238" t="s">
        <v>175</v>
      </c>
      <c r="D54" s="238"/>
      <c r="E54" s="238"/>
      <c r="F54" s="238"/>
      <c r="G54" s="238"/>
      <c r="H54" s="238"/>
      <c r="I54" s="238"/>
      <c r="J54" s="238"/>
      <c r="K54" s="238"/>
      <c r="L54" s="238"/>
      <c r="M54" s="3"/>
      <c r="N54" s="3"/>
      <c r="O54" s="3"/>
      <c r="P54" s="3"/>
      <c r="Q54" s="3"/>
      <c r="R54" s="3"/>
      <c r="S54" s="3"/>
      <c r="T54" s="3"/>
      <c r="U54" s="3"/>
    </row>
    <row r="55" spans="3:21" ht="16.5" thickBot="1" x14ac:dyDescent="0.3">
      <c r="C55" s="239" t="s">
        <v>97</v>
      </c>
      <c r="D55" s="234">
        <v>44896</v>
      </c>
      <c r="E55" s="235"/>
      <c r="F55" s="236"/>
      <c r="G55" s="234">
        <v>45231</v>
      </c>
      <c r="H55" s="235"/>
      <c r="I55" s="236"/>
      <c r="J55" s="234">
        <v>45261</v>
      </c>
      <c r="K55" s="235"/>
      <c r="L55" s="236"/>
      <c r="M55" s="3"/>
      <c r="N55" s="3"/>
      <c r="O55" s="3"/>
      <c r="P55" s="3"/>
      <c r="Q55" s="3"/>
      <c r="R55" s="3"/>
      <c r="S55" s="3"/>
      <c r="T55" s="3"/>
      <c r="U55" s="3"/>
    </row>
    <row r="56" spans="3:21" ht="15.75" x14ac:dyDescent="0.25">
      <c r="C56" s="239"/>
      <c r="D56" s="65" t="s">
        <v>84</v>
      </c>
      <c r="E56" s="65" t="s">
        <v>85</v>
      </c>
      <c r="F56" s="65" t="s">
        <v>59</v>
      </c>
      <c r="G56" s="65" t="s">
        <v>84</v>
      </c>
      <c r="H56" s="65" t="s">
        <v>85</v>
      </c>
      <c r="I56" s="65" t="s">
        <v>59</v>
      </c>
      <c r="J56" s="65" t="s">
        <v>84</v>
      </c>
      <c r="K56" s="65" t="s">
        <v>85</v>
      </c>
      <c r="L56" s="65" t="s">
        <v>59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5" thickBot="1" x14ac:dyDescent="0.3">
      <c r="C57" s="9" t="s">
        <v>1</v>
      </c>
      <c r="D57" s="66">
        <v>12253</v>
      </c>
      <c r="E57" s="66">
        <v>14164</v>
      </c>
      <c r="F57" s="66">
        <v>-1911</v>
      </c>
      <c r="G57" s="66">
        <v>20041</v>
      </c>
      <c r="H57" s="66">
        <v>14649</v>
      </c>
      <c r="I57" s="66">
        <v>5392</v>
      </c>
      <c r="J57" s="66">
        <v>16988</v>
      </c>
      <c r="K57" s="66">
        <v>17041</v>
      </c>
      <c r="L57" s="66">
        <v>-53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32.25" thickBot="1" x14ac:dyDescent="0.3">
      <c r="C58" s="76" t="s">
        <v>265</v>
      </c>
      <c r="D58" s="77">
        <v>1407</v>
      </c>
      <c r="E58" s="77">
        <v>1693</v>
      </c>
      <c r="F58" s="78">
        <v>-286</v>
      </c>
      <c r="G58" s="77">
        <v>2556</v>
      </c>
      <c r="H58" s="77">
        <v>1649</v>
      </c>
      <c r="I58" s="78">
        <v>907</v>
      </c>
      <c r="J58" s="78">
        <v>2215</v>
      </c>
      <c r="K58" s="77">
        <v>1979</v>
      </c>
      <c r="L58" s="77">
        <v>236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5" thickBot="1" x14ac:dyDescent="0.3">
      <c r="C59" s="74" t="s">
        <v>266</v>
      </c>
      <c r="D59" s="80">
        <v>858</v>
      </c>
      <c r="E59" s="80">
        <v>803</v>
      </c>
      <c r="F59" s="81">
        <v>55</v>
      </c>
      <c r="G59" s="80">
        <v>1235</v>
      </c>
      <c r="H59" s="80">
        <v>917</v>
      </c>
      <c r="I59" s="81">
        <v>318</v>
      </c>
      <c r="J59" s="81">
        <v>1221</v>
      </c>
      <c r="K59" s="80">
        <v>950</v>
      </c>
      <c r="L59" s="80">
        <v>271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16.5" thickBot="1" x14ac:dyDescent="0.3">
      <c r="C60" s="76" t="s">
        <v>267</v>
      </c>
      <c r="D60" s="77">
        <v>603</v>
      </c>
      <c r="E60" s="77">
        <v>761</v>
      </c>
      <c r="F60" s="78">
        <v>-158</v>
      </c>
      <c r="G60" s="77">
        <v>1290</v>
      </c>
      <c r="H60" s="77">
        <v>635</v>
      </c>
      <c r="I60" s="78">
        <v>655</v>
      </c>
      <c r="J60" s="78">
        <v>995</v>
      </c>
      <c r="K60" s="77">
        <v>692</v>
      </c>
      <c r="L60" s="77">
        <v>303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32.25" thickBot="1" x14ac:dyDescent="0.3">
      <c r="C61" s="74" t="s">
        <v>268</v>
      </c>
      <c r="D61" s="80">
        <v>618</v>
      </c>
      <c r="E61" s="80">
        <v>516</v>
      </c>
      <c r="F61" s="81">
        <v>102</v>
      </c>
      <c r="G61" s="80">
        <v>977</v>
      </c>
      <c r="H61" s="80">
        <v>644</v>
      </c>
      <c r="I61" s="81">
        <v>333</v>
      </c>
      <c r="J61" s="81">
        <v>834</v>
      </c>
      <c r="K61" s="80">
        <v>781</v>
      </c>
      <c r="L61" s="80">
        <v>53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5" thickBot="1" x14ac:dyDescent="0.3">
      <c r="C62" s="76" t="s">
        <v>269</v>
      </c>
      <c r="D62" s="77">
        <v>516</v>
      </c>
      <c r="E62" s="77">
        <v>360</v>
      </c>
      <c r="F62" s="78">
        <v>156</v>
      </c>
      <c r="G62" s="77">
        <v>769</v>
      </c>
      <c r="H62" s="77">
        <v>494</v>
      </c>
      <c r="I62" s="78">
        <v>275</v>
      </c>
      <c r="J62" s="78">
        <v>774</v>
      </c>
      <c r="K62" s="77">
        <v>496</v>
      </c>
      <c r="L62" s="77">
        <v>278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5" thickBot="1" x14ac:dyDescent="0.3">
      <c r="C63" s="74" t="s">
        <v>270</v>
      </c>
      <c r="D63" s="80">
        <v>366</v>
      </c>
      <c r="E63" s="80">
        <v>674</v>
      </c>
      <c r="F63" s="81">
        <v>-308</v>
      </c>
      <c r="G63" s="80">
        <v>814</v>
      </c>
      <c r="H63" s="80">
        <v>726</v>
      </c>
      <c r="I63" s="81">
        <v>88</v>
      </c>
      <c r="J63" s="81">
        <v>519</v>
      </c>
      <c r="K63" s="80">
        <v>690</v>
      </c>
      <c r="L63" s="80">
        <v>-171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7.25" customHeight="1" thickBot="1" x14ac:dyDescent="0.3">
      <c r="C64" s="76" t="s">
        <v>271</v>
      </c>
      <c r="D64" s="77">
        <v>366</v>
      </c>
      <c r="E64" s="77">
        <v>258</v>
      </c>
      <c r="F64" s="78">
        <v>108</v>
      </c>
      <c r="G64" s="77">
        <v>594</v>
      </c>
      <c r="H64" s="77">
        <v>389</v>
      </c>
      <c r="I64" s="78">
        <v>205</v>
      </c>
      <c r="J64" s="78">
        <v>640</v>
      </c>
      <c r="K64" s="77">
        <v>408</v>
      </c>
      <c r="L64" s="77">
        <v>232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17.25" customHeight="1" thickBot="1" x14ac:dyDescent="0.3">
      <c r="C65" s="74" t="s">
        <v>272</v>
      </c>
      <c r="D65" s="80">
        <v>330</v>
      </c>
      <c r="E65" s="80">
        <v>224</v>
      </c>
      <c r="F65" s="81">
        <v>106</v>
      </c>
      <c r="G65" s="80">
        <v>559</v>
      </c>
      <c r="H65" s="80">
        <v>288</v>
      </c>
      <c r="I65" s="81">
        <v>271</v>
      </c>
      <c r="J65" s="81">
        <v>484</v>
      </c>
      <c r="K65" s="80">
        <v>368</v>
      </c>
      <c r="L65" s="80">
        <v>116</v>
      </c>
      <c r="M65" s="3"/>
      <c r="N65" s="3"/>
      <c r="O65" s="3"/>
      <c r="P65" s="3"/>
      <c r="Q65" s="3"/>
      <c r="R65" s="3"/>
      <c r="S65" s="3"/>
      <c r="T65" s="3"/>
      <c r="U65" s="3"/>
    </row>
    <row r="66" spans="3:21" ht="17.25" customHeight="1" thickBot="1" x14ac:dyDescent="0.3">
      <c r="C66" s="76" t="s">
        <v>273</v>
      </c>
      <c r="D66" s="77">
        <v>361</v>
      </c>
      <c r="E66" s="77">
        <v>275</v>
      </c>
      <c r="F66" s="78">
        <v>86</v>
      </c>
      <c r="G66" s="77">
        <v>483</v>
      </c>
      <c r="H66" s="77">
        <v>333</v>
      </c>
      <c r="I66" s="78">
        <v>150</v>
      </c>
      <c r="J66" s="78">
        <v>447</v>
      </c>
      <c r="K66" s="77">
        <v>368</v>
      </c>
      <c r="L66" s="77">
        <v>79</v>
      </c>
      <c r="M66" s="3"/>
      <c r="N66" s="3"/>
      <c r="O66" s="3"/>
      <c r="P66" s="3"/>
      <c r="Q66" s="3"/>
      <c r="R66" s="3"/>
      <c r="S66" s="3"/>
      <c r="T66" s="3"/>
      <c r="U66" s="3"/>
    </row>
    <row r="67" spans="3:21" ht="17.25" customHeight="1" thickBot="1" x14ac:dyDescent="0.3">
      <c r="C67" s="74" t="s">
        <v>274</v>
      </c>
      <c r="D67" s="80">
        <v>353</v>
      </c>
      <c r="E67" s="80">
        <v>291</v>
      </c>
      <c r="F67" s="81">
        <v>62</v>
      </c>
      <c r="G67" s="83">
        <v>438</v>
      </c>
      <c r="H67" s="83">
        <v>319</v>
      </c>
      <c r="I67" s="81">
        <v>119</v>
      </c>
      <c r="J67" s="81">
        <v>442</v>
      </c>
      <c r="K67" s="83">
        <v>370</v>
      </c>
      <c r="L67" s="80">
        <v>72</v>
      </c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ht="16.5" thickBot="1" x14ac:dyDescent="0.3">
      <c r="C68" s="97" t="s">
        <v>83</v>
      </c>
      <c r="D68" s="85">
        <v>6475</v>
      </c>
      <c r="E68" s="86">
        <v>8309</v>
      </c>
      <c r="F68" s="87">
        <v>-1834</v>
      </c>
      <c r="G68" s="88">
        <v>10326</v>
      </c>
      <c r="H68" s="88">
        <v>8255</v>
      </c>
      <c r="I68" s="89">
        <v>2071</v>
      </c>
      <c r="J68" s="89">
        <v>8417</v>
      </c>
      <c r="K68" s="90">
        <v>9939</v>
      </c>
      <c r="L68" s="91">
        <v>-1522</v>
      </c>
    </row>
    <row r="69" spans="3:21" ht="30.6" customHeight="1" x14ac:dyDescent="0.25">
      <c r="C69" s="237" t="s">
        <v>172</v>
      </c>
      <c r="D69" s="237"/>
      <c r="E69" s="237"/>
      <c r="F69" s="237"/>
      <c r="G69" s="237"/>
      <c r="H69" s="237"/>
      <c r="I69" s="237"/>
      <c r="J69" s="237"/>
      <c r="K69" s="237"/>
      <c r="L69" s="237"/>
      <c r="M69" s="3"/>
      <c r="N69" s="3"/>
      <c r="O69" s="3"/>
      <c r="P69" s="3"/>
      <c r="Q69" s="3"/>
      <c r="R69" s="3"/>
      <c r="S69" s="3"/>
      <c r="T69" s="3"/>
      <c r="U69" s="3"/>
    </row>
    <row r="70" spans="3:21" ht="16.5" customHeight="1" x14ac:dyDescent="0.25"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3"/>
      <c r="N70" s="3"/>
      <c r="O70" s="3"/>
      <c r="P70" s="3"/>
      <c r="Q70" s="3"/>
      <c r="R70" s="3"/>
      <c r="S70" s="3"/>
      <c r="T70" s="3"/>
      <c r="U70" s="3"/>
    </row>
    <row r="71" spans="3:21" ht="15.75" x14ac:dyDescent="0.25"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3"/>
      <c r="N71" s="3"/>
      <c r="O71" s="3"/>
      <c r="P71" s="3"/>
      <c r="Q71" s="3"/>
      <c r="R71" s="3"/>
      <c r="S71" s="3"/>
      <c r="T71" s="3"/>
      <c r="U71" s="3"/>
    </row>
    <row r="72" spans="3:21" x14ac:dyDescent="0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3:21" ht="33.75" customHeight="1" thickBot="1" x14ac:dyDescent="0.3">
      <c r="C73" s="238" t="s">
        <v>176</v>
      </c>
      <c r="D73" s="238"/>
      <c r="E73" s="238"/>
      <c r="F73" s="238"/>
      <c r="G73" s="238"/>
      <c r="H73" s="238"/>
      <c r="I73" s="238"/>
      <c r="J73" s="238"/>
      <c r="K73" s="238"/>
      <c r="L73" s="238"/>
      <c r="M73" s="3"/>
      <c r="N73" s="3"/>
      <c r="O73" s="3"/>
      <c r="P73" s="3"/>
      <c r="Q73" s="3"/>
      <c r="R73" s="3"/>
      <c r="S73" s="3"/>
      <c r="T73" s="3"/>
      <c r="U73" s="3"/>
    </row>
    <row r="74" spans="3:21" ht="16.5" thickBot="1" x14ac:dyDescent="0.3">
      <c r="C74" s="233" t="s">
        <v>98</v>
      </c>
      <c r="D74" s="234">
        <v>44896</v>
      </c>
      <c r="E74" s="235"/>
      <c r="F74" s="236"/>
      <c r="G74" s="234">
        <v>45231</v>
      </c>
      <c r="H74" s="235"/>
      <c r="I74" s="236"/>
      <c r="J74" s="234">
        <v>45261</v>
      </c>
      <c r="K74" s="235"/>
      <c r="L74" s="236"/>
      <c r="M74" s="3"/>
      <c r="N74" s="3"/>
      <c r="O74" s="3"/>
      <c r="P74" s="3"/>
      <c r="Q74" s="3"/>
      <c r="R74" s="3"/>
      <c r="S74" s="3"/>
      <c r="T74" s="3"/>
      <c r="U74" s="3"/>
    </row>
    <row r="75" spans="3:21" ht="15.75" x14ac:dyDescent="0.25">
      <c r="C75" s="233"/>
      <c r="D75" s="65" t="s">
        <v>84</v>
      </c>
      <c r="E75" s="65" t="s">
        <v>85</v>
      </c>
      <c r="F75" s="65" t="s">
        <v>59</v>
      </c>
      <c r="G75" s="65" t="s">
        <v>84</v>
      </c>
      <c r="H75" s="65" t="s">
        <v>85</v>
      </c>
      <c r="I75" s="65" t="s">
        <v>59</v>
      </c>
      <c r="J75" s="65" t="s">
        <v>84</v>
      </c>
      <c r="K75" s="65" t="s">
        <v>85</v>
      </c>
      <c r="L75" s="65" t="s">
        <v>59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5" thickBot="1" x14ac:dyDescent="0.3">
      <c r="C76" s="9" t="s">
        <v>1</v>
      </c>
      <c r="D76" s="66">
        <v>12253</v>
      </c>
      <c r="E76" s="66">
        <v>14164</v>
      </c>
      <c r="F76" s="66">
        <v>-1911</v>
      </c>
      <c r="G76" s="66">
        <v>20041</v>
      </c>
      <c r="H76" s="66">
        <v>14649</v>
      </c>
      <c r="I76" s="66">
        <v>5392</v>
      </c>
      <c r="J76" s="66">
        <v>16988</v>
      </c>
      <c r="K76" s="66">
        <v>17041</v>
      </c>
      <c r="L76" s="66">
        <v>-53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16.5" thickBot="1" x14ac:dyDescent="0.3">
      <c r="C77" s="76" t="s">
        <v>275</v>
      </c>
      <c r="D77" s="77">
        <v>770</v>
      </c>
      <c r="E77" s="77">
        <v>918</v>
      </c>
      <c r="F77" s="78">
        <v>-148</v>
      </c>
      <c r="G77" s="77">
        <v>1209</v>
      </c>
      <c r="H77" s="77">
        <v>818</v>
      </c>
      <c r="I77" s="78">
        <v>391</v>
      </c>
      <c r="J77" s="78">
        <v>1222</v>
      </c>
      <c r="K77" s="77">
        <v>1002</v>
      </c>
      <c r="L77" s="77">
        <v>220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16.5" thickBot="1" x14ac:dyDescent="0.3">
      <c r="C78" s="74" t="s">
        <v>276</v>
      </c>
      <c r="D78" s="80">
        <v>850</v>
      </c>
      <c r="E78" s="80">
        <v>756</v>
      </c>
      <c r="F78" s="81">
        <v>94</v>
      </c>
      <c r="G78" s="80">
        <v>1161</v>
      </c>
      <c r="H78" s="80">
        <v>868</v>
      </c>
      <c r="I78" s="81">
        <v>293</v>
      </c>
      <c r="J78" s="81">
        <v>1043</v>
      </c>
      <c r="K78" s="80">
        <v>939</v>
      </c>
      <c r="L78" s="80">
        <v>104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63.75" thickBot="1" x14ac:dyDescent="0.3">
      <c r="C79" s="76" t="s">
        <v>277</v>
      </c>
      <c r="D79" s="77">
        <v>744</v>
      </c>
      <c r="E79" s="77">
        <v>462</v>
      </c>
      <c r="F79" s="78">
        <v>282</v>
      </c>
      <c r="G79" s="77">
        <v>1175</v>
      </c>
      <c r="H79" s="77">
        <v>711</v>
      </c>
      <c r="I79" s="78">
        <v>464</v>
      </c>
      <c r="J79" s="78">
        <v>1185</v>
      </c>
      <c r="K79" s="77">
        <v>744</v>
      </c>
      <c r="L79" s="77">
        <v>441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32.25" thickBot="1" x14ac:dyDescent="0.3">
      <c r="C80" s="74" t="s">
        <v>278</v>
      </c>
      <c r="D80" s="80">
        <v>530</v>
      </c>
      <c r="E80" s="80">
        <v>600</v>
      </c>
      <c r="F80" s="81">
        <v>-70</v>
      </c>
      <c r="G80" s="80">
        <v>972</v>
      </c>
      <c r="H80" s="80">
        <v>708</v>
      </c>
      <c r="I80" s="81">
        <v>264</v>
      </c>
      <c r="J80" s="81">
        <v>930</v>
      </c>
      <c r="K80" s="80">
        <v>967</v>
      </c>
      <c r="L80" s="80">
        <v>-37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16.5" thickBot="1" x14ac:dyDescent="0.3">
      <c r="C81" s="76" t="s">
        <v>279</v>
      </c>
      <c r="D81" s="77">
        <v>752</v>
      </c>
      <c r="E81" s="77">
        <v>800</v>
      </c>
      <c r="F81" s="78">
        <v>-48</v>
      </c>
      <c r="G81" s="77">
        <v>1257</v>
      </c>
      <c r="H81" s="77">
        <v>628</v>
      </c>
      <c r="I81" s="78">
        <v>629</v>
      </c>
      <c r="J81" s="78">
        <v>844</v>
      </c>
      <c r="K81" s="77">
        <v>674</v>
      </c>
      <c r="L81" s="77">
        <v>170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16.5" thickBot="1" x14ac:dyDescent="0.3">
      <c r="C82" s="74" t="s">
        <v>280</v>
      </c>
      <c r="D82" s="80">
        <v>280</v>
      </c>
      <c r="E82" s="80">
        <v>553</v>
      </c>
      <c r="F82" s="81">
        <v>-273</v>
      </c>
      <c r="G82" s="80">
        <v>604</v>
      </c>
      <c r="H82" s="80">
        <v>616</v>
      </c>
      <c r="I82" s="81">
        <v>-12</v>
      </c>
      <c r="J82" s="81">
        <v>396</v>
      </c>
      <c r="K82" s="80">
        <v>578</v>
      </c>
      <c r="L82" s="80">
        <v>-182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5" thickBot="1" x14ac:dyDescent="0.3">
      <c r="C83" s="76" t="s">
        <v>281</v>
      </c>
      <c r="D83" s="77">
        <v>95</v>
      </c>
      <c r="E83" s="77">
        <v>140</v>
      </c>
      <c r="F83" s="78">
        <v>-45</v>
      </c>
      <c r="G83" s="77">
        <v>241</v>
      </c>
      <c r="H83" s="77">
        <v>184</v>
      </c>
      <c r="I83" s="78">
        <v>57</v>
      </c>
      <c r="J83" s="78">
        <v>615</v>
      </c>
      <c r="K83" s="77">
        <v>259</v>
      </c>
      <c r="L83" s="77">
        <v>356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5" customHeight="1" thickBot="1" x14ac:dyDescent="0.3">
      <c r="C84" s="74" t="s">
        <v>282</v>
      </c>
      <c r="D84" s="80">
        <v>409</v>
      </c>
      <c r="E84" s="80">
        <v>342</v>
      </c>
      <c r="F84" s="81">
        <v>67</v>
      </c>
      <c r="G84" s="80">
        <v>522</v>
      </c>
      <c r="H84" s="80">
        <v>356</v>
      </c>
      <c r="I84" s="81">
        <v>166</v>
      </c>
      <c r="J84" s="81">
        <v>444</v>
      </c>
      <c r="K84" s="80">
        <v>396</v>
      </c>
      <c r="L84" s="80">
        <v>48</v>
      </c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6.5" thickBot="1" x14ac:dyDescent="0.3">
      <c r="C85" s="76" t="s">
        <v>283</v>
      </c>
      <c r="D85" s="77">
        <v>290</v>
      </c>
      <c r="E85" s="77">
        <v>232</v>
      </c>
      <c r="F85" s="78">
        <v>58</v>
      </c>
      <c r="G85" s="77">
        <v>368</v>
      </c>
      <c r="H85" s="77">
        <v>255</v>
      </c>
      <c r="I85" s="78">
        <v>113</v>
      </c>
      <c r="J85" s="78">
        <v>456</v>
      </c>
      <c r="K85" s="77">
        <v>268</v>
      </c>
      <c r="L85" s="77">
        <v>188</v>
      </c>
    </row>
    <row r="86" spans="3:21" s="3" customFormat="1" ht="63.75" thickBot="1" x14ac:dyDescent="0.3">
      <c r="C86" s="74" t="s">
        <v>284</v>
      </c>
      <c r="D86" s="80">
        <v>283</v>
      </c>
      <c r="E86" s="80">
        <v>152</v>
      </c>
      <c r="F86" s="81">
        <v>131</v>
      </c>
      <c r="G86" s="83">
        <v>438</v>
      </c>
      <c r="H86" s="83">
        <v>302</v>
      </c>
      <c r="I86" s="81">
        <v>136</v>
      </c>
      <c r="J86" s="81">
        <v>408</v>
      </c>
      <c r="K86" s="83">
        <v>306</v>
      </c>
      <c r="L86" s="83">
        <v>102</v>
      </c>
    </row>
    <row r="87" spans="3:21" s="3" customFormat="1" ht="16.5" thickBot="1" x14ac:dyDescent="0.3">
      <c r="C87" s="84" t="s">
        <v>83</v>
      </c>
      <c r="D87" s="85">
        <v>7250</v>
      </c>
      <c r="E87" s="86">
        <v>9209</v>
      </c>
      <c r="F87" s="87">
        <v>-1959</v>
      </c>
      <c r="G87" s="88">
        <v>12094</v>
      </c>
      <c r="H87" s="88">
        <v>9203</v>
      </c>
      <c r="I87" s="89">
        <v>2891</v>
      </c>
      <c r="J87" s="89">
        <v>9445</v>
      </c>
      <c r="K87" s="88">
        <v>10908</v>
      </c>
      <c r="L87" s="88">
        <v>-1463</v>
      </c>
    </row>
    <row r="88" spans="3:21" s="3" customFormat="1" ht="36.75" customHeight="1" x14ac:dyDescent="0.25">
      <c r="C88" s="237" t="s">
        <v>172</v>
      </c>
      <c r="D88" s="237"/>
      <c r="E88" s="237"/>
      <c r="F88" s="237"/>
      <c r="G88" s="237"/>
      <c r="H88" s="237"/>
      <c r="I88" s="237"/>
      <c r="J88" s="237"/>
      <c r="K88" s="237"/>
      <c r="L88" s="237"/>
    </row>
    <row r="89" spans="3:21" ht="31.5" customHeight="1" x14ac:dyDescent="0.25"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3"/>
      <c r="N89" s="3"/>
      <c r="O89" s="3"/>
      <c r="P89" s="3"/>
      <c r="Q89" s="3"/>
      <c r="R89" s="3"/>
      <c r="S89" s="3"/>
      <c r="T89" s="3"/>
      <c r="U89" s="3"/>
    </row>
    <row r="90" spans="3:21" x14ac:dyDescent="0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3:21" x14ac:dyDescent="0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3:21" x14ac:dyDescent="0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3:21" ht="33.75" customHeight="1" thickBot="1" x14ac:dyDescent="0.3">
      <c r="C93" s="238" t="s">
        <v>177</v>
      </c>
      <c r="D93" s="238"/>
      <c r="E93" s="238"/>
      <c r="F93" s="238"/>
      <c r="G93" s="238"/>
      <c r="H93" s="238"/>
      <c r="I93" s="238"/>
      <c r="J93" s="238"/>
      <c r="K93" s="238"/>
      <c r="L93" s="238"/>
      <c r="M93" s="3"/>
      <c r="N93" s="3"/>
      <c r="O93" s="3"/>
      <c r="P93" s="3"/>
      <c r="Q93" s="3"/>
      <c r="R93" s="3"/>
      <c r="S93" s="3"/>
      <c r="T93" s="3"/>
      <c r="U93" s="3"/>
    </row>
    <row r="94" spans="3:21" ht="16.5" thickBot="1" x14ac:dyDescent="0.3">
      <c r="C94" s="233" t="s">
        <v>99</v>
      </c>
      <c r="D94" s="234">
        <v>44896</v>
      </c>
      <c r="E94" s="235"/>
      <c r="F94" s="236"/>
      <c r="G94" s="234">
        <v>45231</v>
      </c>
      <c r="H94" s="235"/>
      <c r="I94" s="236"/>
      <c r="J94" s="234">
        <v>45261</v>
      </c>
      <c r="K94" s="235"/>
      <c r="L94" s="236"/>
      <c r="M94" s="3"/>
      <c r="N94" s="3"/>
      <c r="O94" s="3"/>
      <c r="P94" s="3"/>
      <c r="Q94" s="3"/>
      <c r="R94" s="3"/>
      <c r="S94" s="3"/>
      <c r="T94" s="3"/>
      <c r="U94" s="3"/>
    </row>
    <row r="95" spans="3:21" ht="15.75" x14ac:dyDescent="0.25">
      <c r="C95" s="233"/>
      <c r="D95" s="65" t="s">
        <v>84</v>
      </c>
      <c r="E95" s="65" t="s">
        <v>85</v>
      </c>
      <c r="F95" s="65" t="s">
        <v>59</v>
      </c>
      <c r="G95" s="65" t="s">
        <v>84</v>
      </c>
      <c r="H95" s="65" t="s">
        <v>85</v>
      </c>
      <c r="I95" s="65" t="s">
        <v>59</v>
      </c>
      <c r="J95" s="65" t="s">
        <v>84</v>
      </c>
      <c r="K95" s="65" t="s">
        <v>85</v>
      </c>
      <c r="L95" s="65" t="s">
        <v>59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75" x14ac:dyDescent="0.25">
      <c r="C96" s="9" t="s">
        <v>47</v>
      </c>
      <c r="D96" s="66">
        <v>12253</v>
      </c>
      <c r="E96" s="66">
        <v>14164</v>
      </c>
      <c r="F96" s="66">
        <v>-1911</v>
      </c>
      <c r="G96" s="66">
        <v>20041</v>
      </c>
      <c r="H96" s="66">
        <v>14649</v>
      </c>
      <c r="I96" s="66">
        <v>5392</v>
      </c>
      <c r="J96" s="66">
        <v>16988</v>
      </c>
      <c r="K96" s="66">
        <v>17041</v>
      </c>
      <c r="L96" s="66">
        <v>-53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75" x14ac:dyDescent="0.25">
      <c r="C97" s="92" t="s">
        <v>9</v>
      </c>
      <c r="D97" s="93">
        <v>874</v>
      </c>
      <c r="E97" s="93">
        <v>992</v>
      </c>
      <c r="F97" s="94">
        <v>-118</v>
      </c>
      <c r="G97" s="93">
        <v>1112</v>
      </c>
      <c r="H97" s="93">
        <v>1128</v>
      </c>
      <c r="I97" s="94">
        <v>-16</v>
      </c>
      <c r="J97" s="94">
        <v>942</v>
      </c>
      <c r="K97" s="93">
        <v>1098</v>
      </c>
      <c r="L97" s="93">
        <v>-156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75" x14ac:dyDescent="0.25">
      <c r="C98" s="67" t="s">
        <v>10</v>
      </c>
      <c r="D98" s="68">
        <v>61</v>
      </c>
      <c r="E98" s="68">
        <v>80</v>
      </c>
      <c r="F98" s="73">
        <v>-19</v>
      </c>
      <c r="G98" s="68">
        <v>96</v>
      </c>
      <c r="H98" s="68">
        <v>98</v>
      </c>
      <c r="I98" s="73">
        <v>-2</v>
      </c>
      <c r="J98" s="73">
        <v>91</v>
      </c>
      <c r="K98" s="68">
        <v>113</v>
      </c>
      <c r="L98" s="68">
        <v>-22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75" x14ac:dyDescent="0.25">
      <c r="C99" s="69" t="s">
        <v>11</v>
      </c>
      <c r="D99" s="70">
        <v>7</v>
      </c>
      <c r="E99" s="70">
        <v>12</v>
      </c>
      <c r="F99" s="75">
        <v>-5</v>
      </c>
      <c r="G99" s="70">
        <v>7</v>
      </c>
      <c r="H99" s="70">
        <v>6</v>
      </c>
      <c r="I99" s="75">
        <v>1</v>
      </c>
      <c r="J99" s="75">
        <v>7</v>
      </c>
      <c r="K99" s="70">
        <v>7</v>
      </c>
      <c r="L99" s="70">
        <v>0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75" x14ac:dyDescent="0.25">
      <c r="C100" s="67" t="s">
        <v>12</v>
      </c>
      <c r="D100" s="68">
        <v>245</v>
      </c>
      <c r="E100" s="68">
        <v>307</v>
      </c>
      <c r="F100" s="73">
        <v>-62</v>
      </c>
      <c r="G100" s="68">
        <v>385</v>
      </c>
      <c r="H100" s="68">
        <v>337</v>
      </c>
      <c r="I100" s="73">
        <v>48</v>
      </c>
      <c r="J100" s="73">
        <v>264</v>
      </c>
      <c r="K100" s="68">
        <v>311</v>
      </c>
      <c r="L100" s="68">
        <v>-47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75" x14ac:dyDescent="0.25">
      <c r="C101" s="69" t="s">
        <v>13</v>
      </c>
      <c r="D101" s="70">
        <v>505</v>
      </c>
      <c r="E101" s="70">
        <v>526</v>
      </c>
      <c r="F101" s="75">
        <v>-21</v>
      </c>
      <c r="G101" s="70">
        <v>533</v>
      </c>
      <c r="H101" s="70">
        <v>600</v>
      </c>
      <c r="I101" s="75">
        <v>-67</v>
      </c>
      <c r="J101" s="75">
        <v>438</v>
      </c>
      <c r="K101" s="70">
        <v>577</v>
      </c>
      <c r="L101" s="70">
        <v>-139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75" x14ac:dyDescent="0.25">
      <c r="C102" s="67" t="s">
        <v>14</v>
      </c>
      <c r="D102" s="68">
        <v>42</v>
      </c>
      <c r="E102" s="68">
        <v>47</v>
      </c>
      <c r="F102" s="73">
        <v>-5</v>
      </c>
      <c r="G102" s="68">
        <v>72</v>
      </c>
      <c r="H102" s="68">
        <v>74</v>
      </c>
      <c r="I102" s="73">
        <v>-2</v>
      </c>
      <c r="J102" s="73">
        <v>124</v>
      </c>
      <c r="K102" s="68">
        <v>67</v>
      </c>
      <c r="L102" s="68">
        <v>57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75" x14ac:dyDescent="0.25">
      <c r="C103" s="69" t="s">
        <v>15</v>
      </c>
      <c r="D103" s="70">
        <v>3</v>
      </c>
      <c r="E103" s="70">
        <v>4</v>
      </c>
      <c r="F103" s="75">
        <v>-1</v>
      </c>
      <c r="G103" s="70">
        <v>7</v>
      </c>
      <c r="H103" s="70">
        <v>3</v>
      </c>
      <c r="I103" s="75">
        <v>4</v>
      </c>
      <c r="J103" s="75">
        <v>7</v>
      </c>
      <c r="K103" s="70">
        <v>4</v>
      </c>
      <c r="L103" s="70">
        <v>3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75" x14ac:dyDescent="0.25">
      <c r="C104" s="67" t="s">
        <v>16</v>
      </c>
      <c r="D104" s="68">
        <v>11</v>
      </c>
      <c r="E104" s="68">
        <v>16</v>
      </c>
      <c r="F104" s="73">
        <v>-5</v>
      </c>
      <c r="G104" s="68">
        <v>12</v>
      </c>
      <c r="H104" s="68">
        <v>10</v>
      </c>
      <c r="I104" s="73">
        <v>2</v>
      </c>
      <c r="J104" s="73">
        <v>11</v>
      </c>
      <c r="K104" s="68">
        <v>19</v>
      </c>
      <c r="L104" s="68">
        <v>-8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75" x14ac:dyDescent="0.25">
      <c r="C105" s="92" t="s">
        <v>17</v>
      </c>
      <c r="D105" s="95">
        <v>240</v>
      </c>
      <c r="E105" s="95">
        <v>288</v>
      </c>
      <c r="F105" s="96">
        <v>-48</v>
      </c>
      <c r="G105" s="95">
        <v>363</v>
      </c>
      <c r="H105" s="95">
        <v>265</v>
      </c>
      <c r="I105" s="96">
        <v>98</v>
      </c>
      <c r="J105" s="96">
        <v>347</v>
      </c>
      <c r="K105" s="95">
        <v>335</v>
      </c>
      <c r="L105" s="95">
        <v>12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75" x14ac:dyDescent="0.25">
      <c r="C106" s="67" t="s">
        <v>18</v>
      </c>
      <c r="D106" s="68">
        <v>3</v>
      </c>
      <c r="E106" s="68">
        <v>20</v>
      </c>
      <c r="F106" s="73">
        <v>-17</v>
      </c>
      <c r="G106" s="68">
        <v>9</v>
      </c>
      <c r="H106" s="68">
        <v>13</v>
      </c>
      <c r="I106" s="73">
        <v>-4</v>
      </c>
      <c r="J106" s="73">
        <v>9</v>
      </c>
      <c r="K106" s="68">
        <v>10</v>
      </c>
      <c r="L106" s="68">
        <v>-1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75" x14ac:dyDescent="0.25">
      <c r="C107" s="69" t="s">
        <v>19</v>
      </c>
      <c r="D107" s="70">
        <v>5</v>
      </c>
      <c r="E107" s="70">
        <v>2</v>
      </c>
      <c r="F107" s="75">
        <v>3</v>
      </c>
      <c r="G107" s="70">
        <v>2</v>
      </c>
      <c r="H107" s="70">
        <v>7</v>
      </c>
      <c r="I107" s="75">
        <v>-5</v>
      </c>
      <c r="J107" s="75">
        <v>8</v>
      </c>
      <c r="K107" s="70">
        <v>2</v>
      </c>
      <c r="L107" s="70">
        <v>6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75" x14ac:dyDescent="0.25">
      <c r="C108" s="67" t="s">
        <v>20</v>
      </c>
      <c r="D108" s="68">
        <v>43</v>
      </c>
      <c r="E108" s="68">
        <v>42</v>
      </c>
      <c r="F108" s="73">
        <v>1</v>
      </c>
      <c r="G108" s="68">
        <v>51</v>
      </c>
      <c r="H108" s="68">
        <v>45</v>
      </c>
      <c r="I108" s="73">
        <v>6</v>
      </c>
      <c r="J108" s="73">
        <v>65</v>
      </c>
      <c r="K108" s="68">
        <v>55</v>
      </c>
      <c r="L108" s="68">
        <v>10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75" x14ac:dyDescent="0.25">
      <c r="C109" s="69" t="s">
        <v>21</v>
      </c>
      <c r="D109" s="70">
        <v>16</v>
      </c>
      <c r="E109" s="70">
        <v>19</v>
      </c>
      <c r="F109" s="75">
        <v>-3</v>
      </c>
      <c r="G109" s="70">
        <v>43</v>
      </c>
      <c r="H109" s="70">
        <v>23</v>
      </c>
      <c r="I109" s="75">
        <v>20</v>
      </c>
      <c r="J109" s="75">
        <v>27</v>
      </c>
      <c r="K109" s="70">
        <v>24</v>
      </c>
      <c r="L109" s="70">
        <v>3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75" x14ac:dyDescent="0.25">
      <c r="C110" s="67" t="s">
        <v>22</v>
      </c>
      <c r="D110" s="68">
        <v>13</v>
      </c>
      <c r="E110" s="68">
        <v>20</v>
      </c>
      <c r="F110" s="73">
        <v>-7</v>
      </c>
      <c r="G110" s="68">
        <v>24</v>
      </c>
      <c r="H110" s="68">
        <v>21</v>
      </c>
      <c r="I110" s="73">
        <v>3</v>
      </c>
      <c r="J110" s="73">
        <v>15</v>
      </c>
      <c r="K110" s="68">
        <v>19</v>
      </c>
      <c r="L110" s="68">
        <v>-4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75" x14ac:dyDescent="0.25">
      <c r="C111" s="69" t="s">
        <v>23</v>
      </c>
      <c r="D111" s="70">
        <v>34</v>
      </c>
      <c r="E111" s="70">
        <v>49</v>
      </c>
      <c r="F111" s="75">
        <v>-15</v>
      </c>
      <c r="G111" s="70">
        <v>45</v>
      </c>
      <c r="H111" s="70">
        <v>39</v>
      </c>
      <c r="I111" s="75">
        <v>6</v>
      </c>
      <c r="J111" s="75">
        <v>36</v>
      </c>
      <c r="K111" s="70">
        <v>48</v>
      </c>
      <c r="L111" s="70">
        <v>-12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75" x14ac:dyDescent="0.25">
      <c r="C112" s="67" t="s">
        <v>24</v>
      </c>
      <c r="D112" s="68">
        <v>17</v>
      </c>
      <c r="E112" s="68">
        <v>14</v>
      </c>
      <c r="F112" s="73">
        <v>3</v>
      </c>
      <c r="G112" s="68">
        <v>16</v>
      </c>
      <c r="H112" s="68">
        <v>8</v>
      </c>
      <c r="I112" s="73">
        <v>8</v>
      </c>
      <c r="J112" s="73">
        <v>16</v>
      </c>
      <c r="K112" s="68">
        <v>15</v>
      </c>
      <c r="L112" s="68">
        <v>1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75" x14ac:dyDescent="0.25">
      <c r="C113" s="69" t="s">
        <v>25</v>
      </c>
      <c r="D113" s="70">
        <v>9</v>
      </c>
      <c r="E113" s="70">
        <v>4</v>
      </c>
      <c r="F113" s="75">
        <v>5</v>
      </c>
      <c r="G113" s="70">
        <v>9</v>
      </c>
      <c r="H113" s="70">
        <v>10</v>
      </c>
      <c r="I113" s="75">
        <v>-1</v>
      </c>
      <c r="J113" s="75">
        <v>6</v>
      </c>
      <c r="K113" s="70">
        <v>4</v>
      </c>
      <c r="L113" s="70">
        <v>2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75" x14ac:dyDescent="0.25">
      <c r="C114" s="67" t="s">
        <v>26</v>
      </c>
      <c r="D114" s="68">
        <v>100</v>
      </c>
      <c r="E114" s="68">
        <v>118</v>
      </c>
      <c r="F114" s="73">
        <v>-18</v>
      </c>
      <c r="G114" s="68">
        <v>164</v>
      </c>
      <c r="H114" s="68">
        <v>99</v>
      </c>
      <c r="I114" s="73">
        <v>65</v>
      </c>
      <c r="J114" s="73">
        <v>165</v>
      </c>
      <c r="K114" s="68">
        <v>158</v>
      </c>
      <c r="L114" s="68">
        <v>7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75" x14ac:dyDescent="0.25">
      <c r="C115" s="92" t="s">
        <v>27</v>
      </c>
      <c r="D115" s="95">
        <v>3089</v>
      </c>
      <c r="E115" s="95">
        <v>4023</v>
      </c>
      <c r="F115" s="96">
        <v>-934</v>
      </c>
      <c r="G115" s="95">
        <v>4379</v>
      </c>
      <c r="H115" s="95">
        <v>3582</v>
      </c>
      <c r="I115" s="96">
        <v>797</v>
      </c>
      <c r="J115" s="96">
        <v>3906</v>
      </c>
      <c r="K115" s="95">
        <v>4206</v>
      </c>
      <c r="L115" s="95">
        <v>-300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75" x14ac:dyDescent="0.25">
      <c r="C116" s="67" t="s">
        <v>28</v>
      </c>
      <c r="D116" s="68">
        <v>458</v>
      </c>
      <c r="E116" s="68">
        <v>539</v>
      </c>
      <c r="F116" s="73">
        <v>-81</v>
      </c>
      <c r="G116" s="68">
        <v>666</v>
      </c>
      <c r="H116" s="68">
        <v>506</v>
      </c>
      <c r="I116" s="73">
        <v>160</v>
      </c>
      <c r="J116" s="73">
        <v>632</v>
      </c>
      <c r="K116" s="68">
        <v>656</v>
      </c>
      <c r="L116" s="68">
        <v>-24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75" x14ac:dyDescent="0.25">
      <c r="C117" s="69" t="s">
        <v>29</v>
      </c>
      <c r="D117" s="70">
        <v>47</v>
      </c>
      <c r="E117" s="70">
        <v>47</v>
      </c>
      <c r="F117" s="75">
        <v>0</v>
      </c>
      <c r="G117" s="70">
        <v>81</v>
      </c>
      <c r="H117" s="70">
        <v>52</v>
      </c>
      <c r="I117" s="75">
        <v>29</v>
      </c>
      <c r="J117" s="75">
        <v>104</v>
      </c>
      <c r="K117" s="70">
        <v>71</v>
      </c>
      <c r="L117" s="70">
        <v>33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75" x14ac:dyDescent="0.25">
      <c r="C118" s="67" t="s">
        <v>30</v>
      </c>
      <c r="D118" s="68">
        <v>385</v>
      </c>
      <c r="E118" s="68">
        <v>361</v>
      </c>
      <c r="F118" s="73">
        <v>24</v>
      </c>
      <c r="G118" s="68">
        <v>423</v>
      </c>
      <c r="H118" s="68">
        <v>315</v>
      </c>
      <c r="I118" s="73">
        <v>108</v>
      </c>
      <c r="J118" s="73">
        <v>391</v>
      </c>
      <c r="K118" s="68">
        <v>386</v>
      </c>
      <c r="L118" s="68">
        <v>5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75" x14ac:dyDescent="0.25">
      <c r="C119" s="69" t="s">
        <v>31</v>
      </c>
      <c r="D119" s="70">
        <v>2199</v>
      </c>
      <c r="E119" s="70">
        <v>3076</v>
      </c>
      <c r="F119" s="75">
        <v>-877</v>
      </c>
      <c r="G119" s="70">
        <v>3209</v>
      </c>
      <c r="H119" s="70">
        <v>2709</v>
      </c>
      <c r="I119" s="75">
        <v>500</v>
      </c>
      <c r="J119" s="75">
        <v>2779</v>
      </c>
      <c r="K119" s="70">
        <v>3093</v>
      </c>
      <c r="L119" s="70">
        <v>-314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75" x14ac:dyDescent="0.25">
      <c r="C120" s="92" t="s">
        <v>32</v>
      </c>
      <c r="D120" s="95">
        <v>6927</v>
      </c>
      <c r="E120" s="95">
        <v>7570</v>
      </c>
      <c r="F120" s="96">
        <v>-643</v>
      </c>
      <c r="G120" s="95">
        <v>11961</v>
      </c>
      <c r="H120" s="95">
        <v>8229</v>
      </c>
      <c r="I120" s="96">
        <v>3732</v>
      </c>
      <c r="J120" s="96">
        <v>9827</v>
      </c>
      <c r="K120" s="95">
        <v>9800</v>
      </c>
      <c r="L120" s="95">
        <v>27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75" x14ac:dyDescent="0.25">
      <c r="C121" s="67" t="s">
        <v>33</v>
      </c>
      <c r="D121" s="68">
        <v>2346</v>
      </c>
      <c r="E121" s="68">
        <v>2579</v>
      </c>
      <c r="F121" s="73">
        <v>-233</v>
      </c>
      <c r="G121" s="68">
        <v>4192</v>
      </c>
      <c r="H121" s="68">
        <v>2880</v>
      </c>
      <c r="I121" s="73">
        <v>1312</v>
      </c>
      <c r="J121" s="73">
        <v>3444</v>
      </c>
      <c r="K121" s="68">
        <v>3222</v>
      </c>
      <c r="L121" s="68">
        <v>222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75" x14ac:dyDescent="0.25">
      <c r="C122" s="69" t="s">
        <v>34</v>
      </c>
      <c r="D122" s="70">
        <v>3057</v>
      </c>
      <c r="E122" s="70">
        <v>3358</v>
      </c>
      <c r="F122" s="75">
        <v>-301</v>
      </c>
      <c r="G122" s="70">
        <v>4931</v>
      </c>
      <c r="H122" s="70">
        <v>3518</v>
      </c>
      <c r="I122" s="75">
        <v>1413</v>
      </c>
      <c r="J122" s="75">
        <v>4180</v>
      </c>
      <c r="K122" s="70">
        <v>4230</v>
      </c>
      <c r="L122" s="70">
        <v>-50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75" x14ac:dyDescent="0.25">
      <c r="C123" s="67" t="s">
        <v>35</v>
      </c>
      <c r="D123" s="68">
        <v>1524</v>
      </c>
      <c r="E123" s="68">
        <v>1633</v>
      </c>
      <c r="F123" s="73">
        <v>-109</v>
      </c>
      <c r="G123" s="68">
        <v>2838</v>
      </c>
      <c r="H123" s="68">
        <v>1831</v>
      </c>
      <c r="I123" s="73">
        <v>1007</v>
      </c>
      <c r="J123" s="73">
        <v>2203</v>
      </c>
      <c r="K123" s="68">
        <v>2348</v>
      </c>
      <c r="L123" s="68">
        <v>-145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75" x14ac:dyDescent="0.25">
      <c r="C124" s="92" t="s">
        <v>36</v>
      </c>
      <c r="D124" s="95">
        <v>1122</v>
      </c>
      <c r="E124" s="95">
        <v>1278</v>
      </c>
      <c r="F124" s="96">
        <v>-156</v>
      </c>
      <c r="G124" s="95">
        <v>2142</v>
      </c>
      <c r="H124" s="95">
        <v>1393</v>
      </c>
      <c r="I124" s="96">
        <v>749</v>
      </c>
      <c r="J124" s="96">
        <v>1923</v>
      </c>
      <c r="K124" s="95">
        <v>1527</v>
      </c>
      <c r="L124" s="95">
        <v>396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75" x14ac:dyDescent="0.25">
      <c r="C125" s="67" t="s">
        <v>37</v>
      </c>
      <c r="D125" s="68">
        <v>359</v>
      </c>
      <c r="E125" s="68">
        <v>370</v>
      </c>
      <c r="F125" s="73">
        <v>-11</v>
      </c>
      <c r="G125" s="68">
        <v>651</v>
      </c>
      <c r="H125" s="68">
        <v>381</v>
      </c>
      <c r="I125" s="73">
        <v>270</v>
      </c>
      <c r="J125" s="73">
        <v>439</v>
      </c>
      <c r="K125" s="68">
        <v>497</v>
      </c>
      <c r="L125" s="68">
        <v>-58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75" x14ac:dyDescent="0.25">
      <c r="C126" s="69" t="s">
        <v>56</v>
      </c>
      <c r="D126" s="70">
        <v>413</v>
      </c>
      <c r="E126" s="70">
        <v>498</v>
      </c>
      <c r="F126" s="75">
        <v>-85</v>
      </c>
      <c r="G126" s="70">
        <v>824</v>
      </c>
      <c r="H126" s="70">
        <v>564</v>
      </c>
      <c r="I126" s="75">
        <v>260</v>
      </c>
      <c r="J126" s="75">
        <v>960</v>
      </c>
      <c r="K126" s="70">
        <v>572</v>
      </c>
      <c r="L126" s="70">
        <v>388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15.75" x14ac:dyDescent="0.25">
      <c r="C127" s="67" t="s">
        <v>39</v>
      </c>
      <c r="D127" s="68">
        <v>213</v>
      </c>
      <c r="E127" s="68">
        <v>266</v>
      </c>
      <c r="F127" s="73">
        <v>-53</v>
      </c>
      <c r="G127" s="68">
        <v>479</v>
      </c>
      <c r="H127" s="68">
        <v>285</v>
      </c>
      <c r="I127" s="73">
        <v>194</v>
      </c>
      <c r="J127" s="73">
        <v>359</v>
      </c>
      <c r="K127" s="68">
        <v>286</v>
      </c>
      <c r="L127" s="68">
        <v>73</v>
      </c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ht="15.75" x14ac:dyDescent="0.25">
      <c r="C128" s="69" t="s">
        <v>40</v>
      </c>
      <c r="D128" s="70">
        <v>137</v>
      </c>
      <c r="E128" s="70">
        <v>144</v>
      </c>
      <c r="F128" s="75">
        <v>-7</v>
      </c>
      <c r="G128" s="70">
        <v>188</v>
      </c>
      <c r="H128" s="70">
        <v>163</v>
      </c>
      <c r="I128" s="75">
        <v>25</v>
      </c>
      <c r="J128" s="75">
        <v>165</v>
      </c>
      <c r="K128" s="70">
        <v>172</v>
      </c>
      <c r="L128" s="70">
        <v>-7</v>
      </c>
    </row>
    <row r="129" spans="3:21" s="3" customFormat="1" ht="15.75" x14ac:dyDescent="0.25">
      <c r="C129" s="92" t="s">
        <v>72</v>
      </c>
      <c r="D129" s="93">
        <v>1</v>
      </c>
      <c r="E129" s="93">
        <v>13</v>
      </c>
      <c r="F129" s="94">
        <v>-12</v>
      </c>
      <c r="G129" s="93">
        <v>84</v>
      </c>
      <c r="H129" s="93">
        <v>52</v>
      </c>
      <c r="I129" s="94">
        <v>32</v>
      </c>
      <c r="J129" s="94">
        <v>43</v>
      </c>
      <c r="K129" s="93">
        <v>75</v>
      </c>
      <c r="L129" s="93">
        <v>-32</v>
      </c>
    </row>
    <row r="130" spans="3:21" s="3" customFormat="1" ht="31.5" customHeight="1" x14ac:dyDescent="0.25">
      <c r="C130" s="237" t="s">
        <v>172</v>
      </c>
      <c r="D130" s="237"/>
      <c r="E130" s="237"/>
      <c r="F130" s="237"/>
      <c r="G130" s="237"/>
      <c r="H130" s="237"/>
      <c r="I130" s="237"/>
      <c r="J130" s="237"/>
      <c r="K130" s="237"/>
      <c r="L130" s="237"/>
    </row>
    <row r="131" spans="3:21" ht="32.1" customHeight="1" x14ac:dyDescent="0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3:21" x14ac:dyDescent="0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x14ac:dyDescent="0.2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33" customHeight="1" thickBot="1" x14ac:dyDescent="0.3">
      <c r="C134" s="238" t="s">
        <v>178</v>
      </c>
      <c r="D134" s="238"/>
      <c r="E134" s="238"/>
      <c r="F134" s="238"/>
      <c r="G134" s="238"/>
      <c r="H134" s="238"/>
      <c r="I134" s="238"/>
      <c r="J134" s="238"/>
      <c r="K134" s="238"/>
      <c r="L134" s="238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5" thickBot="1" x14ac:dyDescent="0.3">
      <c r="C135" s="233" t="s">
        <v>82</v>
      </c>
      <c r="D135" s="234">
        <v>44896</v>
      </c>
      <c r="E135" s="235"/>
      <c r="F135" s="236"/>
      <c r="G135" s="234">
        <v>45231</v>
      </c>
      <c r="H135" s="235"/>
      <c r="I135" s="236"/>
      <c r="J135" s="234">
        <v>45261</v>
      </c>
      <c r="K135" s="235"/>
      <c r="L135" s="236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5.75" x14ac:dyDescent="0.25">
      <c r="C136" s="233"/>
      <c r="D136" s="65" t="s">
        <v>84</v>
      </c>
      <c r="E136" s="65" t="s">
        <v>85</v>
      </c>
      <c r="F136" s="65" t="s">
        <v>59</v>
      </c>
      <c r="G136" s="65" t="s">
        <v>84</v>
      </c>
      <c r="H136" s="65" t="s">
        <v>85</v>
      </c>
      <c r="I136" s="65" t="s">
        <v>59</v>
      </c>
      <c r="J136" s="65" t="s">
        <v>84</v>
      </c>
      <c r="K136" s="65" t="s">
        <v>85</v>
      </c>
      <c r="L136" s="65" t="s">
        <v>59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5" thickBot="1" x14ac:dyDescent="0.3">
      <c r="C137" s="9" t="s">
        <v>1</v>
      </c>
      <c r="D137" s="66">
        <v>12253</v>
      </c>
      <c r="E137" s="66">
        <v>14164</v>
      </c>
      <c r="F137" s="66">
        <v>-1911</v>
      </c>
      <c r="G137" s="66">
        <v>20041</v>
      </c>
      <c r="H137" s="66">
        <v>14649</v>
      </c>
      <c r="I137" s="66">
        <v>5392</v>
      </c>
      <c r="J137" s="66">
        <v>16988</v>
      </c>
      <c r="K137" s="66">
        <v>17041</v>
      </c>
      <c r="L137" s="66">
        <v>-53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5" thickBot="1" x14ac:dyDescent="0.3">
      <c r="C138" s="76" t="s">
        <v>285</v>
      </c>
      <c r="D138" s="77">
        <v>1143</v>
      </c>
      <c r="E138" s="77">
        <v>1514</v>
      </c>
      <c r="F138" s="78">
        <v>-371</v>
      </c>
      <c r="G138" s="77">
        <v>1645</v>
      </c>
      <c r="H138" s="77">
        <v>1280</v>
      </c>
      <c r="I138" s="78">
        <v>365</v>
      </c>
      <c r="J138" s="78">
        <v>1396</v>
      </c>
      <c r="K138" s="77">
        <v>1478</v>
      </c>
      <c r="L138" s="77">
        <v>-82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5" thickBot="1" x14ac:dyDescent="0.3">
      <c r="C139" s="79" t="s">
        <v>286</v>
      </c>
      <c r="D139" s="80">
        <v>921</v>
      </c>
      <c r="E139" s="80">
        <v>752</v>
      </c>
      <c r="F139" s="81">
        <v>169</v>
      </c>
      <c r="G139" s="80">
        <v>1538</v>
      </c>
      <c r="H139" s="80">
        <v>987</v>
      </c>
      <c r="I139" s="81">
        <v>551</v>
      </c>
      <c r="J139" s="81">
        <v>1197</v>
      </c>
      <c r="K139" s="80">
        <v>1087</v>
      </c>
      <c r="L139" s="80">
        <v>110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5" thickBot="1" x14ac:dyDescent="0.3">
      <c r="C140" s="82" t="s">
        <v>287</v>
      </c>
      <c r="D140" s="77">
        <v>480</v>
      </c>
      <c r="E140" s="77">
        <v>483</v>
      </c>
      <c r="F140" s="78">
        <v>-3</v>
      </c>
      <c r="G140" s="77">
        <v>718</v>
      </c>
      <c r="H140" s="77">
        <v>490</v>
      </c>
      <c r="I140" s="78">
        <v>228</v>
      </c>
      <c r="J140" s="78">
        <v>616</v>
      </c>
      <c r="K140" s="77">
        <v>584</v>
      </c>
      <c r="L140" s="77">
        <v>32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5" thickBot="1" x14ac:dyDescent="0.3">
      <c r="C141" s="74" t="s">
        <v>288</v>
      </c>
      <c r="D141" s="80">
        <v>408</v>
      </c>
      <c r="E141" s="80">
        <v>286</v>
      </c>
      <c r="F141" s="81">
        <v>122</v>
      </c>
      <c r="G141" s="80">
        <v>519</v>
      </c>
      <c r="H141" s="80">
        <v>388</v>
      </c>
      <c r="I141" s="81">
        <v>131</v>
      </c>
      <c r="J141" s="81">
        <v>619</v>
      </c>
      <c r="K141" s="80">
        <v>449</v>
      </c>
      <c r="L141" s="80">
        <v>170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5" thickBot="1" x14ac:dyDescent="0.3">
      <c r="C142" s="76" t="s">
        <v>289</v>
      </c>
      <c r="D142" s="77">
        <v>455</v>
      </c>
      <c r="E142" s="77">
        <v>461</v>
      </c>
      <c r="F142" s="78">
        <v>-6</v>
      </c>
      <c r="G142" s="77">
        <v>487</v>
      </c>
      <c r="H142" s="77">
        <v>535</v>
      </c>
      <c r="I142" s="78">
        <v>-48</v>
      </c>
      <c r="J142" s="78">
        <v>401</v>
      </c>
      <c r="K142" s="77">
        <v>524</v>
      </c>
      <c r="L142" s="77">
        <v>-123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5" thickBot="1" x14ac:dyDescent="0.3">
      <c r="C143" s="79" t="s">
        <v>290</v>
      </c>
      <c r="D143" s="80">
        <v>271</v>
      </c>
      <c r="E143" s="80">
        <v>304</v>
      </c>
      <c r="F143" s="81">
        <v>-33</v>
      </c>
      <c r="G143" s="80">
        <v>548</v>
      </c>
      <c r="H143" s="80">
        <v>391</v>
      </c>
      <c r="I143" s="81">
        <v>157</v>
      </c>
      <c r="J143" s="81">
        <v>430</v>
      </c>
      <c r="K143" s="80">
        <v>428</v>
      </c>
      <c r="L143" s="80">
        <v>2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5" thickBot="1" x14ac:dyDescent="0.3">
      <c r="C144" s="82" t="s">
        <v>291</v>
      </c>
      <c r="D144" s="77">
        <v>175</v>
      </c>
      <c r="E144" s="77">
        <v>192</v>
      </c>
      <c r="F144" s="78">
        <v>-17</v>
      </c>
      <c r="G144" s="77">
        <v>490</v>
      </c>
      <c r="H144" s="77">
        <v>316</v>
      </c>
      <c r="I144" s="78">
        <v>174</v>
      </c>
      <c r="J144" s="78">
        <v>422</v>
      </c>
      <c r="K144" s="77">
        <v>366</v>
      </c>
      <c r="L144" s="77">
        <v>56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5" thickBot="1" x14ac:dyDescent="0.3">
      <c r="C145" s="74" t="s">
        <v>292</v>
      </c>
      <c r="D145" s="80">
        <v>271</v>
      </c>
      <c r="E145" s="80">
        <v>365</v>
      </c>
      <c r="F145" s="81">
        <v>-94</v>
      </c>
      <c r="G145" s="80">
        <v>460</v>
      </c>
      <c r="H145" s="80">
        <v>344</v>
      </c>
      <c r="I145" s="81">
        <v>116</v>
      </c>
      <c r="J145" s="81">
        <v>374</v>
      </c>
      <c r="K145" s="80">
        <v>403</v>
      </c>
      <c r="L145" s="80">
        <v>-29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16.5" thickBot="1" x14ac:dyDescent="0.3">
      <c r="C146" s="76" t="s">
        <v>293</v>
      </c>
      <c r="D146" s="77">
        <v>236</v>
      </c>
      <c r="E146" s="77">
        <v>301</v>
      </c>
      <c r="F146" s="78">
        <v>-65</v>
      </c>
      <c r="G146" s="77">
        <v>359</v>
      </c>
      <c r="H146" s="77">
        <v>328</v>
      </c>
      <c r="I146" s="78">
        <v>31</v>
      </c>
      <c r="J146" s="78">
        <v>260</v>
      </c>
      <c r="K146" s="77">
        <v>296</v>
      </c>
      <c r="L146" s="77">
        <v>-36</v>
      </c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ht="16.5" thickBot="1" x14ac:dyDescent="0.3">
      <c r="C147" s="79" t="s">
        <v>294</v>
      </c>
      <c r="D147" s="80">
        <v>171</v>
      </c>
      <c r="E147" s="80">
        <v>140</v>
      </c>
      <c r="F147" s="81">
        <v>31</v>
      </c>
      <c r="G147" s="83">
        <v>268</v>
      </c>
      <c r="H147" s="83">
        <v>171</v>
      </c>
      <c r="I147" s="81">
        <v>97</v>
      </c>
      <c r="J147" s="81">
        <v>261</v>
      </c>
      <c r="K147" s="83">
        <v>209</v>
      </c>
      <c r="L147" s="80">
        <v>52</v>
      </c>
    </row>
    <row r="148" spans="3:21" s="3" customFormat="1" ht="16.5" thickBot="1" x14ac:dyDescent="0.3">
      <c r="C148" s="84" t="s">
        <v>83</v>
      </c>
      <c r="D148" s="85">
        <v>7722</v>
      </c>
      <c r="E148" s="86">
        <v>9366</v>
      </c>
      <c r="F148" s="87">
        <v>-1644</v>
      </c>
      <c r="G148" s="88">
        <v>13009</v>
      </c>
      <c r="H148" s="88">
        <v>9419</v>
      </c>
      <c r="I148" s="89">
        <v>3590</v>
      </c>
      <c r="J148" s="89">
        <v>11012</v>
      </c>
      <c r="K148" s="90">
        <v>11217</v>
      </c>
      <c r="L148" s="91">
        <v>-205</v>
      </c>
    </row>
    <row r="149" spans="3:21" s="3" customFormat="1" ht="33.75" customHeight="1" x14ac:dyDescent="0.25">
      <c r="C149" s="237" t="s">
        <v>172</v>
      </c>
      <c r="D149" s="237"/>
      <c r="E149" s="237"/>
      <c r="F149" s="237"/>
      <c r="G149" s="237"/>
      <c r="H149" s="237"/>
      <c r="I149" s="237"/>
      <c r="J149" s="237"/>
      <c r="K149" s="237"/>
      <c r="L149" s="237"/>
    </row>
    <row r="150" spans="3:21" s="3" customFormat="1" x14ac:dyDescent="0.25"/>
    <row r="151" spans="3:21" s="3" customFormat="1" x14ac:dyDescent="0.25"/>
    <row r="152" spans="3:21" s="3" customFormat="1" x14ac:dyDescent="0.25"/>
    <row r="153" spans="3:21" s="3" customFormat="1" x14ac:dyDescent="0.25"/>
    <row r="154" spans="3:21" s="3" customFormat="1" x14ac:dyDescent="0.25"/>
    <row r="155" spans="3:21" s="3" customFormat="1" x14ac:dyDescent="0.25"/>
    <row r="156" spans="3:21" s="3" customFormat="1" x14ac:dyDescent="0.25"/>
    <row r="157" spans="3:21" s="3" customFormat="1" x14ac:dyDescent="0.25"/>
    <row r="158" spans="3:21" s="3" customFormat="1" x14ac:dyDescent="0.25"/>
    <row r="159" spans="3:21" s="3" customFormat="1" x14ac:dyDescent="0.25"/>
    <row r="160" spans="3:21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3:21" s="3" customFormat="1" x14ac:dyDescent="0.25"/>
    <row r="242" spans="3:21" s="3" customFormat="1" x14ac:dyDescent="0.25"/>
    <row r="243" spans="3:21" s="3" customFormat="1" x14ac:dyDescent="0.25"/>
    <row r="244" spans="3:21" s="3" customFormat="1" x14ac:dyDescent="0.25"/>
    <row r="245" spans="3:21" s="3" customFormat="1" x14ac:dyDescent="0.25"/>
    <row r="246" spans="3:21" s="3" customFormat="1" x14ac:dyDescent="0.25"/>
    <row r="247" spans="3:21" s="3" customFormat="1" x14ac:dyDescent="0.25"/>
    <row r="248" spans="3:21" s="3" customFormat="1" x14ac:dyDescent="0.25"/>
    <row r="249" spans="3:21" s="3" customFormat="1" x14ac:dyDescent="0.25"/>
    <row r="250" spans="3:21" x14ac:dyDescent="0.2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3:21" x14ac:dyDescent="0.2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3:21" x14ac:dyDescent="0.2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3:21" x14ac:dyDescent="0.25">
      <c r="M253" s="3"/>
      <c r="N253" s="3"/>
      <c r="O253" s="3"/>
      <c r="P253" s="3"/>
      <c r="Q253" s="3"/>
      <c r="R253" s="3"/>
      <c r="S253" s="3"/>
      <c r="T253" s="3"/>
      <c r="U253" s="3"/>
    </row>
    <row r="254" spans="3:21" x14ac:dyDescent="0.25">
      <c r="M254" s="3"/>
      <c r="N254" s="3"/>
      <c r="O254" s="3"/>
      <c r="P254" s="3"/>
      <c r="Q254" s="3"/>
      <c r="R254" s="3"/>
      <c r="S254" s="3"/>
      <c r="T254" s="3"/>
      <c r="U254" s="3"/>
    </row>
    <row r="255" spans="3:21" x14ac:dyDescent="0.25">
      <c r="M255" s="3"/>
      <c r="N255" s="3"/>
      <c r="O255" s="3"/>
      <c r="P255" s="3"/>
      <c r="Q255" s="3"/>
      <c r="R255" s="3"/>
      <c r="S255" s="3"/>
      <c r="T255" s="3"/>
      <c r="U255" s="3"/>
    </row>
    <row r="256" spans="3:21" x14ac:dyDescent="0.25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25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25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25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25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25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25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25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25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25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25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25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25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25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25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25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25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25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25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25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25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25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25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25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25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25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25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25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25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25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25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25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25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25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25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25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25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25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25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25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25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25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25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25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25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25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25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25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25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25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25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25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25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25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25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25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25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25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25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25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25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25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25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25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25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25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25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25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25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25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25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25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25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25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25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25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25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25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25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25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25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25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25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25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25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25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25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25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25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25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25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25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25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25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25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25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25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25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25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25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25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25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25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25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25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25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25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25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25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25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25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25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25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25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25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25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25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25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25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25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25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25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25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25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25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25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25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25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25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25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25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25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25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25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25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25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25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25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25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25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25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25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25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25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25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25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25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25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25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25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25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25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25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25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25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25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25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25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25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25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25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25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25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25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25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25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25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25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25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25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25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25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25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25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25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25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25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25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25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25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25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25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25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25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25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25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25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25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25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25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25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25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25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25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25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25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25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25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25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25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25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25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25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25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25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25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25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25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25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25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25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25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25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25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25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25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25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25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25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25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25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25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25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25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25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25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25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25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25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25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25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25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25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25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25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25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25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25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25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25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25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25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25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25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25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25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25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25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25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25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25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25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25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25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25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25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25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25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25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25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25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25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25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25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25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25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25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25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25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25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25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25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25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25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25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25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25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25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25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25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25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25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25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25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25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25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25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25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25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25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25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25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25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25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25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25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25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25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25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25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25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25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25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25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25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25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25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25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25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25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25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25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25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25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25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25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25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25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25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25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25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25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25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25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25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25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25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25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25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25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25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25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25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25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25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25">
      <c r="M591" s="3"/>
      <c r="N591" s="3"/>
      <c r="O591" s="3"/>
      <c r="P591" s="3"/>
      <c r="Q591" s="3"/>
      <c r="R591" s="3"/>
      <c r="S591" s="3"/>
      <c r="T591" s="3"/>
      <c r="U591" s="3"/>
    </row>
    <row r="592" spans="13:21" x14ac:dyDescent="0.25">
      <c r="M592" s="3"/>
      <c r="N592" s="3"/>
      <c r="O592" s="3"/>
      <c r="P592" s="3"/>
      <c r="Q592" s="3"/>
      <c r="R592" s="3"/>
      <c r="S592" s="3"/>
      <c r="T592" s="3"/>
      <c r="U592" s="3"/>
    </row>
    <row r="593" spans="13:21" x14ac:dyDescent="0.25">
      <c r="M593" s="3"/>
      <c r="N593" s="3"/>
      <c r="O593" s="3"/>
      <c r="P593" s="3"/>
      <c r="Q593" s="3"/>
      <c r="R593" s="3"/>
      <c r="S593" s="3"/>
      <c r="T593" s="3"/>
      <c r="U593" s="3"/>
    </row>
    <row r="594" spans="13:21" x14ac:dyDescent="0.25">
      <c r="M594" s="3"/>
      <c r="N594" s="3"/>
      <c r="O594" s="3"/>
      <c r="P594" s="3"/>
      <c r="Q594" s="3"/>
      <c r="R594" s="3"/>
      <c r="S594" s="3"/>
      <c r="T594" s="3"/>
      <c r="U594" s="3"/>
    </row>
  </sheetData>
  <mergeCells count="52">
    <mergeCell ref="C88:L88"/>
    <mergeCell ref="C93:L93"/>
    <mergeCell ref="C94:C95"/>
    <mergeCell ref="C21:U21"/>
    <mergeCell ref="C22:U23"/>
    <mergeCell ref="C35:L35"/>
    <mergeCell ref="C50:L50"/>
    <mergeCell ref="C69:L69"/>
    <mergeCell ref="C27:L27"/>
    <mergeCell ref="C28:C29"/>
    <mergeCell ref="D28:F28"/>
    <mergeCell ref="G28:I28"/>
    <mergeCell ref="J28:L28"/>
    <mergeCell ref="C39:L39"/>
    <mergeCell ref="C40:C41"/>
    <mergeCell ref="D40:F40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G40:I40"/>
    <mergeCell ref="J40:L40"/>
    <mergeCell ref="C54:L54"/>
    <mergeCell ref="C55:C56"/>
    <mergeCell ref="D55:F55"/>
    <mergeCell ref="G55:I55"/>
    <mergeCell ref="J55:L55"/>
    <mergeCell ref="C73:L73"/>
    <mergeCell ref="C74:C75"/>
    <mergeCell ref="D74:F74"/>
    <mergeCell ref="G74:I74"/>
    <mergeCell ref="J74:L74"/>
    <mergeCell ref="D94:F94"/>
    <mergeCell ref="G94:I94"/>
    <mergeCell ref="J94:L94"/>
    <mergeCell ref="C130:L130"/>
    <mergeCell ref="C134:L134"/>
    <mergeCell ref="C135:C136"/>
    <mergeCell ref="D135:F135"/>
    <mergeCell ref="G135:I135"/>
    <mergeCell ref="J135:L135"/>
    <mergeCell ref="C149:L149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94C0C-3D8B-4FDC-8D30-DC7E02463951}">
  <dimension ref="A1:AP144"/>
  <sheetViews>
    <sheetView workbookViewId="0">
      <selection activeCell="B1" sqref="B1"/>
    </sheetView>
  </sheetViews>
  <sheetFormatPr defaultRowHeight="15" x14ac:dyDescent="0.25"/>
  <cols>
    <col min="1" max="1" width="4" style="3" customWidth="1"/>
    <col min="2" max="2" width="30.7109375" customWidth="1"/>
    <col min="3" max="5" width="15.28515625" customWidth="1"/>
    <col min="6" max="6" width="3.140625" style="3" customWidth="1"/>
    <col min="7" max="7" width="30.7109375" customWidth="1"/>
    <col min="8" max="10" width="15.28515625" customWidth="1"/>
    <col min="11" max="42" width="8.85546875" style="3"/>
  </cols>
  <sheetData>
    <row r="1" spans="2:10" s="3" customFormat="1" x14ac:dyDescent="0.25"/>
    <row r="2" spans="2:10" s="3" customFormat="1" x14ac:dyDescent="0.25"/>
    <row r="3" spans="2:10" ht="33.6" customHeight="1" x14ac:dyDescent="0.25">
      <c r="B3" s="255" t="s">
        <v>224</v>
      </c>
      <c r="C3" s="255"/>
      <c r="D3" s="255"/>
      <c r="E3" s="255"/>
      <c r="G3" s="255" t="s">
        <v>225</v>
      </c>
      <c r="H3" s="255"/>
      <c r="I3" s="255"/>
      <c r="J3" s="255"/>
    </row>
    <row r="4" spans="2:10" x14ac:dyDescent="0.25">
      <c r="B4" s="256" t="s">
        <v>6</v>
      </c>
      <c r="C4" s="258" t="s">
        <v>123</v>
      </c>
      <c r="D4" s="259"/>
      <c r="E4" s="259"/>
      <c r="G4" s="256" t="s">
        <v>6</v>
      </c>
      <c r="H4" s="258" t="s">
        <v>124</v>
      </c>
      <c r="I4" s="259"/>
      <c r="J4" s="259"/>
    </row>
    <row r="5" spans="2:10" ht="15.75" thickBot="1" x14ac:dyDescent="0.3">
      <c r="B5" s="257"/>
      <c r="C5" s="147" t="s">
        <v>226</v>
      </c>
      <c r="D5" s="148" t="s">
        <v>227</v>
      </c>
      <c r="E5" s="148" t="s">
        <v>228</v>
      </c>
      <c r="G5" s="257"/>
      <c r="H5" s="147" t="s">
        <v>226</v>
      </c>
      <c r="I5" s="148" t="s">
        <v>227</v>
      </c>
      <c r="J5" s="148" t="s">
        <v>228</v>
      </c>
    </row>
    <row r="6" spans="2:10" ht="15.75" thickTop="1" x14ac:dyDescent="0.25">
      <c r="B6" s="125" t="s">
        <v>1</v>
      </c>
      <c r="C6" s="126">
        <v>372.63376305999969</v>
      </c>
      <c r="D6" s="126">
        <v>291.32892712000012</v>
      </c>
      <c r="E6" s="126">
        <v>326.95795456000013</v>
      </c>
      <c r="G6" s="125" t="s">
        <v>1</v>
      </c>
      <c r="H6" s="126">
        <v>195.16064905999997</v>
      </c>
      <c r="I6" s="126">
        <v>174.29050129999999</v>
      </c>
      <c r="J6" s="126">
        <v>177.82521802999995</v>
      </c>
    </row>
    <row r="7" spans="2:10" x14ac:dyDescent="0.25">
      <c r="B7" s="127" t="s">
        <v>229</v>
      </c>
      <c r="C7" s="128">
        <v>177.71015813</v>
      </c>
      <c r="D7" s="128">
        <v>154.94489646</v>
      </c>
      <c r="E7" s="128">
        <v>167.51670829</v>
      </c>
      <c r="G7" s="127" t="s">
        <v>229</v>
      </c>
      <c r="H7" s="128">
        <v>45.580298650000003</v>
      </c>
      <c r="I7" s="128">
        <v>42.069902849999998</v>
      </c>
      <c r="J7" s="128">
        <v>40.158172049999997</v>
      </c>
    </row>
    <row r="8" spans="2:10" x14ac:dyDescent="0.25">
      <c r="B8" s="127" t="s">
        <v>230</v>
      </c>
      <c r="C8" s="129">
        <v>7.6256204399999996</v>
      </c>
      <c r="D8" s="129">
        <v>4.1863209399999999</v>
      </c>
      <c r="E8" s="129">
        <v>5.9990278699999999</v>
      </c>
      <c r="G8" s="127" t="s">
        <v>231</v>
      </c>
      <c r="H8" s="129">
        <v>31.26860937</v>
      </c>
      <c r="I8" s="129">
        <v>27.824850049999998</v>
      </c>
      <c r="J8" s="129">
        <v>27.869495579999999</v>
      </c>
    </row>
    <row r="9" spans="2:10" x14ac:dyDescent="0.25">
      <c r="B9" s="127" t="s">
        <v>232</v>
      </c>
      <c r="C9" s="128">
        <v>13.091508429999999</v>
      </c>
      <c r="D9" s="128">
        <v>10.090804309999999</v>
      </c>
      <c r="E9" s="128">
        <v>10.502714879999999</v>
      </c>
      <c r="G9" s="127" t="s">
        <v>233</v>
      </c>
      <c r="H9" s="128">
        <v>7.6307176600000002</v>
      </c>
      <c r="I9" s="128">
        <v>6.8381763700000002</v>
      </c>
      <c r="J9" s="128">
        <v>7.3005505399999997</v>
      </c>
    </row>
    <row r="10" spans="2:10" x14ac:dyDescent="0.25">
      <c r="B10" s="127" t="s">
        <v>234</v>
      </c>
      <c r="C10" s="129">
        <v>11.69945957</v>
      </c>
      <c r="D10" s="129">
        <v>7.53652532</v>
      </c>
      <c r="E10" s="129">
        <v>10.68793243</v>
      </c>
      <c r="G10" s="127" t="s">
        <v>235</v>
      </c>
      <c r="H10" s="129">
        <v>11.29592547</v>
      </c>
      <c r="I10" s="129">
        <v>11.63554538</v>
      </c>
      <c r="J10" s="129">
        <v>11.460111749999999</v>
      </c>
    </row>
    <row r="11" spans="2:10" x14ac:dyDescent="0.25">
      <c r="B11" s="127" t="s">
        <v>231</v>
      </c>
      <c r="C11" s="128">
        <v>31.83092152</v>
      </c>
      <c r="D11" s="128">
        <v>21.07268157</v>
      </c>
      <c r="E11" s="128">
        <v>21.16606629</v>
      </c>
      <c r="G11" s="127" t="s">
        <v>236</v>
      </c>
      <c r="H11" s="128">
        <v>6.1804418200000004</v>
      </c>
      <c r="I11" s="128">
        <v>6.1183625399999997</v>
      </c>
      <c r="J11" s="128">
        <v>6.1166944000000001</v>
      </c>
    </row>
    <row r="12" spans="2:10" x14ac:dyDescent="0.25">
      <c r="B12" s="127" t="s">
        <v>236</v>
      </c>
      <c r="C12" s="129">
        <v>14.33746755</v>
      </c>
      <c r="D12" s="129">
        <v>12.47180384</v>
      </c>
      <c r="E12" s="129">
        <v>12.894147269999999</v>
      </c>
      <c r="G12" s="127" t="s">
        <v>237</v>
      </c>
      <c r="H12" s="129">
        <v>2.04042645</v>
      </c>
      <c r="I12" s="129">
        <v>2.7989911799999998</v>
      </c>
      <c r="J12" s="129">
        <v>3.5645393699999999</v>
      </c>
    </row>
    <row r="13" spans="2:10" x14ac:dyDescent="0.25">
      <c r="B13" s="127" t="s">
        <v>238</v>
      </c>
      <c r="C13" s="128">
        <v>21.539198160000002</v>
      </c>
      <c r="D13" s="128">
        <v>14.331173420000001</v>
      </c>
      <c r="E13" s="128">
        <v>16.998698300000001</v>
      </c>
      <c r="G13" s="127" t="s">
        <v>239</v>
      </c>
      <c r="H13" s="128">
        <v>10.79585945</v>
      </c>
      <c r="I13" s="128">
        <v>5.7814591699999998</v>
      </c>
      <c r="J13" s="128">
        <v>9.1900486699999995</v>
      </c>
    </row>
    <row r="14" spans="2:10" x14ac:dyDescent="0.25">
      <c r="B14" s="127" t="s">
        <v>240</v>
      </c>
      <c r="C14" s="129">
        <v>13.777474959999999</v>
      </c>
      <c r="D14" s="129">
        <v>8.6736473200000006</v>
      </c>
      <c r="E14" s="129">
        <v>9.8897217000000008</v>
      </c>
      <c r="G14" s="127" t="s">
        <v>232</v>
      </c>
      <c r="H14" s="129">
        <v>4.7474810500000002</v>
      </c>
      <c r="I14" s="129">
        <v>4.4256137200000003</v>
      </c>
      <c r="J14" s="129">
        <v>4.4723709400000002</v>
      </c>
    </row>
    <row r="15" spans="2:10" x14ac:dyDescent="0.25">
      <c r="B15" s="127" t="s">
        <v>235</v>
      </c>
      <c r="C15" s="128">
        <v>25.88876308</v>
      </c>
      <c r="D15" s="128">
        <v>14.462987589999999</v>
      </c>
      <c r="E15" s="128">
        <v>19.16825605</v>
      </c>
      <c r="G15" s="127" t="s">
        <v>234</v>
      </c>
      <c r="H15" s="128">
        <v>5.3160405400000004</v>
      </c>
      <c r="I15" s="128">
        <v>4.8002469999999997</v>
      </c>
      <c r="J15" s="128">
        <v>4.8960320900000003</v>
      </c>
    </row>
    <row r="16" spans="2:10" x14ac:dyDescent="0.25">
      <c r="B16" s="127" t="s">
        <v>241</v>
      </c>
      <c r="C16" s="129">
        <v>6.26976289</v>
      </c>
      <c r="D16" s="129">
        <v>4.6591410700000004</v>
      </c>
      <c r="E16" s="129">
        <v>4.95258412</v>
      </c>
      <c r="G16" s="127" t="s">
        <v>241</v>
      </c>
      <c r="H16" s="129">
        <v>13.50801568</v>
      </c>
      <c r="I16" s="129">
        <v>12.08132194</v>
      </c>
      <c r="J16" s="129">
        <v>9.5538216699999996</v>
      </c>
    </row>
    <row r="17" spans="2:10" x14ac:dyDescent="0.25">
      <c r="B17" s="127" t="s">
        <v>242</v>
      </c>
      <c r="C17" s="128">
        <v>0.76737938000000006</v>
      </c>
      <c r="D17" s="128">
        <v>0.42577406000000001</v>
      </c>
      <c r="E17" s="128">
        <v>0.44171305</v>
      </c>
      <c r="G17" s="127" t="s">
        <v>243</v>
      </c>
      <c r="H17" s="128">
        <v>2.7354363500000001</v>
      </c>
      <c r="I17" s="128">
        <v>2.73762207</v>
      </c>
      <c r="J17" s="128">
        <v>3.0551107100000001</v>
      </c>
    </row>
    <row r="18" spans="2:10" x14ac:dyDescent="0.25">
      <c r="B18" s="127" t="s">
        <v>244</v>
      </c>
      <c r="C18" s="129">
        <v>4.0675738199999998</v>
      </c>
      <c r="D18" s="129">
        <v>3.2373002099999999</v>
      </c>
      <c r="E18" s="129">
        <v>3.1708396799999998</v>
      </c>
      <c r="G18" s="127" t="s">
        <v>240</v>
      </c>
      <c r="H18" s="129">
        <v>3.6818789299999999</v>
      </c>
      <c r="I18" s="129">
        <v>3.2668282999999998</v>
      </c>
      <c r="J18" s="129">
        <v>3.3591089200000002</v>
      </c>
    </row>
    <row r="19" spans="2:10" ht="15.75" thickBot="1" x14ac:dyDescent="0.3">
      <c r="B19" s="130" t="s">
        <v>245</v>
      </c>
      <c r="C19" s="128">
        <v>44.028475129999663</v>
      </c>
      <c r="D19" s="128">
        <v>35.235871010000039</v>
      </c>
      <c r="E19" s="128">
        <v>43.569544630000223</v>
      </c>
      <c r="G19" s="130" t="s">
        <v>245</v>
      </c>
      <c r="H19" s="128">
        <v>50.37951763999996</v>
      </c>
      <c r="I19" s="128">
        <v>43.911580729999997</v>
      </c>
      <c r="J19" s="128">
        <v>46.829161339999928</v>
      </c>
    </row>
    <row r="20" spans="2:10" ht="46.5" customHeight="1" thickTop="1" x14ac:dyDescent="0.25">
      <c r="B20" s="254" t="s">
        <v>246</v>
      </c>
      <c r="C20" s="254"/>
      <c r="D20" s="254"/>
      <c r="E20" s="254"/>
      <c r="G20" s="254" t="s">
        <v>246</v>
      </c>
      <c r="H20" s="254"/>
      <c r="I20" s="254"/>
      <c r="J20" s="254"/>
    </row>
    <row r="21" spans="2:10" s="3" customFormat="1" x14ac:dyDescent="0.25"/>
    <row r="22" spans="2:10" s="3" customFormat="1" x14ac:dyDescent="0.25"/>
    <row r="23" spans="2:10" s="3" customFormat="1" x14ac:dyDescent="0.25"/>
    <row r="24" spans="2:10" s="3" customFormat="1" x14ac:dyDescent="0.25"/>
    <row r="25" spans="2:10" s="3" customFormat="1" x14ac:dyDescent="0.25"/>
    <row r="26" spans="2:10" s="3" customFormat="1" x14ac:dyDescent="0.25"/>
    <row r="27" spans="2:10" s="3" customFormat="1" x14ac:dyDescent="0.25"/>
    <row r="28" spans="2:10" s="3" customFormat="1" x14ac:dyDescent="0.25"/>
    <row r="29" spans="2:10" s="3" customFormat="1" x14ac:dyDescent="0.25"/>
    <row r="30" spans="2:10" s="3" customFormat="1" x14ac:dyDescent="0.25"/>
    <row r="31" spans="2:10" s="3" customFormat="1" x14ac:dyDescent="0.25"/>
    <row r="32" spans="2:10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</sheetData>
  <mergeCells count="8">
    <mergeCell ref="B20:E20"/>
    <mergeCell ref="G20:J20"/>
    <mergeCell ref="B3:E3"/>
    <mergeCell ref="G3:J3"/>
    <mergeCell ref="B4:B5"/>
    <mergeCell ref="C4:E4"/>
    <mergeCell ref="G4:G5"/>
    <mergeCell ref="H4:J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MRE</vt:lpstr>
      <vt:lpstr>STI</vt:lpstr>
      <vt:lpstr>SISMIGRA</vt:lpstr>
      <vt:lpstr>SOLIC_REFÚGIO</vt:lpstr>
      <vt:lpstr>DECISÕES</vt:lpstr>
      <vt:lpstr>CGIL</vt:lpstr>
      <vt:lpstr>CAGED</vt:lpstr>
      <vt:lpstr>BACEN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2024-02-22T11:38:38Z</dcterms:modified>
</cp:coreProperties>
</file>