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OBMigra\2021\Relatórios\Mensal\06_2021\"/>
    </mc:Choice>
  </mc:AlternateContent>
  <xr:revisionPtr revIDLastSave="0" documentId="8_{FCE51E31-2651-485A-ABDB-EEA62B15AFF9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CGIL!$G$13:$G$126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2" l="1"/>
  <c r="H83" i="2"/>
  <c r="E83" i="2"/>
  <c r="K82" i="2"/>
  <c r="H82" i="2"/>
  <c r="E82" i="2"/>
  <c r="K81" i="2"/>
  <c r="H81" i="2"/>
  <c r="E81" i="2"/>
  <c r="K80" i="2"/>
  <c r="K79" i="2" s="1"/>
  <c r="H80" i="2"/>
  <c r="H79" i="2" s="1"/>
  <c r="E80" i="2"/>
  <c r="J79" i="2"/>
  <c r="I79" i="2"/>
  <c r="G79" i="2"/>
  <c r="F79" i="2"/>
  <c r="D79" i="2"/>
  <c r="E79" i="2" s="1"/>
  <c r="C79" i="2"/>
  <c r="K78" i="2"/>
  <c r="H78" i="2"/>
  <c r="E78" i="2"/>
  <c r="K77" i="2"/>
  <c r="H77" i="2"/>
  <c r="E77" i="2"/>
  <c r="K76" i="2"/>
  <c r="K75" i="2" s="1"/>
  <c r="H76" i="2"/>
  <c r="E76" i="2"/>
  <c r="J75" i="2"/>
  <c r="I75" i="2"/>
  <c r="H75" i="2"/>
  <c r="G75" i="2"/>
  <c r="F75" i="2"/>
  <c r="D75" i="2"/>
  <c r="E75" i="2" s="1"/>
  <c r="C75" i="2"/>
  <c r="K74" i="2"/>
  <c r="H74" i="2"/>
  <c r="E74" i="2"/>
  <c r="K73" i="2"/>
  <c r="K70" i="2" s="1"/>
  <c r="H73" i="2"/>
  <c r="E73" i="2"/>
  <c r="K72" i="2"/>
  <c r="H72" i="2"/>
  <c r="E72" i="2"/>
  <c r="K71" i="2"/>
  <c r="H71" i="2"/>
  <c r="H70" i="2" s="1"/>
  <c r="E71" i="2"/>
  <c r="J70" i="2"/>
  <c r="I70" i="2"/>
  <c r="G70" i="2"/>
  <c r="F70" i="2"/>
  <c r="D70" i="2"/>
  <c r="D51" i="2" s="1"/>
  <c r="C70" i="2"/>
  <c r="E70" i="2" s="1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K60" i="2" s="1"/>
  <c r="H61" i="2"/>
  <c r="E61" i="2"/>
  <c r="J60" i="2"/>
  <c r="J51" i="2" s="1"/>
  <c r="I60" i="2"/>
  <c r="I51" i="2" s="1"/>
  <c r="H60" i="2"/>
  <c r="G60" i="2"/>
  <c r="F60" i="2"/>
  <c r="E60" i="2"/>
  <c r="D60" i="2"/>
  <c r="C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K52" i="2" s="1"/>
  <c r="H53" i="2"/>
  <c r="H52" i="2" s="1"/>
  <c r="H51" i="2" s="1"/>
  <c r="E53" i="2"/>
  <c r="J52" i="2"/>
  <c r="I52" i="2"/>
  <c r="G52" i="2"/>
  <c r="F52" i="2"/>
  <c r="E52" i="2"/>
  <c r="E51" i="2" s="1"/>
  <c r="D52" i="2"/>
  <c r="C52" i="2"/>
  <c r="G51" i="2"/>
  <c r="F51" i="2"/>
  <c r="C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H22" i="2" s="1"/>
  <c r="E25" i="2"/>
  <c r="K24" i="2"/>
  <c r="H24" i="2"/>
  <c r="E24" i="2"/>
  <c r="K23" i="2"/>
  <c r="K22" i="2" s="1"/>
  <c r="H23" i="2"/>
  <c r="E23" i="2"/>
  <c r="E22" i="2" s="1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H6" i="2" s="1"/>
  <c r="E12" i="2"/>
  <c r="K11" i="2"/>
  <c r="H11" i="2"/>
  <c r="E11" i="2"/>
  <c r="K10" i="2"/>
  <c r="H10" i="2"/>
  <c r="E10" i="2"/>
  <c r="K9" i="2"/>
  <c r="H9" i="2"/>
  <c r="E9" i="2"/>
  <c r="K8" i="2"/>
  <c r="K6" i="2" s="1"/>
  <c r="H8" i="2"/>
  <c r="E8" i="2"/>
  <c r="K7" i="2"/>
  <c r="H7" i="2"/>
  <c r="E7" i="2"/>
  <c r="E6" i="2" s="1"/>
  <c r="J6" i="2"/>
  <c r="I6" i="2"/>
  <c r="G6" i="2"/>
  <c r="F6" i="2"/>
  <c r="D6" i="2"/>
  <c r="C6" i="2"/>
  <c r="K51" i="2" l="1"/>
  <c r="E110" i="1" l="1"/>
  <c r="D110" i="1"/>
  <c r="C110" i="1"/>
  <c r="E98" i="1"/>
  <c r="D98" i="1"/>
  <c r="C98" i="1"/>
  <c r="E94" i="1"/>
  <c r="D94" i="1"/>
  <c r="C94" i="1"/>
  <c r="E89" i="1"/>
  <c r="D89" i="1"/>
  <c r="C89" i="1"/>
  <c r="E79" i="1"/>
  <c r="D79" i="1"/>
  <c r="C79" i="1"/>
  <c r="E71" i="1"/>
  <c r="E70" i="1" s="1"/>
  <c r="D71" i="1"/>
  <c r="D70" i="1" s="1"/>
  <c r="C71" i="1"/>
  <c r="C70" i="1" s="1"/>
  <c r="E57" i="1"/>
  <c r="D57" i="1"/>
  <c r="C57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C39" i="1" s="1"/>
  <c r="I42" i="1"/>
  <c r="I39" i="1" s="1"/>
  <c r="F42" i="1"/>
  <c r="C42" i="1"/>
  <c r="I41" i="1"/>
  <c r="F41" i="1"/>
  <c r="C41" i="1"/>
  <c r="I40" i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J132" i="7"/>
  <c r="G132" i="7"/>
  <c r="D132" i="7"/>
  <c r="J90" i="7"/>
  <c r="G90" i="7"/>
  <c r="D90" i="7"/>
  <c r="J70" i="7"/>
  <c r="G70" i="7"/>
  <c r="D70" i="7"/>
  <c r="J51" i="7"/>
  <c r="G51" i="7"/>
  <c r="D51" i="7"/>
  <c r="J36" i="7"/>
  <c r="G36" i="7"/>
  <c r="D36" i="7"/>
  <c r="J24" i="7"/>
  <c r="G24" i="7"/>
  <c r="D24" i="7"/>
  <c r="P4" i="7"/>
  <c r="J4" i="7"/>
  <c r="D4" i="7"/>
</calcChain>
</file>

<file path=xl/sharedStrings.xml><?xml version="1.0" encoding="utf-8"?>
<sst xmlns="http://schemas.openxmlformats.org/spreadsheetml/2006/main" count="784" uniqueCount="272">
  <si>
    <t>Classificação</t>
  </si>
  <si>
    <t>Total</t>
  </si>
  <si>
    <t>Temporário</t>
  </si>
  <si>
    <t>Fronteiriço</t>
  </si>
  <si>
    <t>Não Informados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</si>
  <si>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</si>
  <si>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</si>
  <si>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</si>
  <si>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</si>
  <si>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</si>
  <si>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</si>
  <si>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</si>
  <si>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</si>
  <si>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</si>
  <si>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</si>
  <si>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</si>
  <si>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</si>
  <si>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</si>
  <si>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</si>
  <si>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</si>
  <si>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</si>
  <si>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</si>
  <si>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</si>
  <si>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</si>
  <si>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</si>
  <si>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</si>
  <si>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</si>
  <si>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</si>
  <si>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</si>
  <si>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</si>
  <si>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</si>
  <si>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</si>
  <si>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</si>
  <si>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</si>
  <si>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</si>
  <si>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</si>
  <si>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</si>
  <si>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</si>
  <si>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</si>
  <si>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</si>
  <si>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</si>
  <si>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</si>
  <si>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</si>
  <si>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</si>
  <si>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</si>
  <si>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</si>
  <si>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</si>
  <si>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</si>
  <si>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</si>
  <si>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</si>
  <si>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</si>
  <si>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</si>
  <si>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</si>
  <si>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</si>
  <si>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</si>
  <si>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</si>
  <si>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</si>
  <si>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</si>
  <si>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</si>
  <si>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</si>
  <si>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</si>
  <si>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</si>
  <si>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</si>
  <si>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</si>
  <si>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</si>
  <si>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Brasil</t>
  </si>
  <si>
    <t>Escolaridade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</si>
  <si>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</si>
  <si>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</si>
  <si>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</si>
  <si>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</si>
  <si>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</si>
  <si>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</si>
  <si>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</si>
  <si>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</si>
  <si>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</si>
  <si>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</si>
  <si>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</si>
  <si>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</si>
  <si>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</si>
  <si>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</si>
  <si>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</si>
  <si>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</si>
  <si>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</si>
  <si>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</si>
  <si>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</si>
  <si>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</si>
  <si>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</si>
  <si>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</si>
  <si>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</si>
  <si>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</si>
  <si>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</si>
  <si>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</si>
  <si>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</si>
  <si>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</si>
  <si>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</si>
  <si>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</si>
  <si>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</si>
  <si>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</si>
  <si>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</si>
  <si>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</si>
  <si>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</si>
  <si>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</si>
  <si>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</si>
  <si>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</si>
  <si>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</si>
  <si>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</si>
  <si>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</si>
  <si>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</si>
  <si>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</si>
  <si>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</si>
  <si>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</si>
  <si>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</si>
  <si>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</si>
  <si>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</si>
  <si>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</si>
  <si>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</si>
  <si>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</si>
  <si>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</si>
  <si>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</si>
  <si>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</si>
  <si>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outros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</si>
  <si>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</si>
  <si>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</si>
  <si>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</si>
  <si>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</si>
  <si>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</si>
  <si>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</si>
  <si>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</si>
  <si>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</si>
  <si>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</si>
  <si>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</si>
  <si>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</si>
  <si>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</si>
  <si>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</si>
  <si>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</si>
  <si>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</si>
  <si>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</si>
  <si>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</si>
  <si>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</si>
  <si>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</si>
  <si>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</si>
  <si>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</si>
  <si>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</si>
  <si>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</si>
  <si>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</si>
  <si>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</si>
  <si>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</si>
  <si>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Limpeza em prédios e em domicílios</t>
  </si>
  <si>
    <t>Brasil, Grandes Regiões e UFs</t>
  </si>
  <si>
    <t>Haiti</t>
  </si>
  <si>
    <t>Senegal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</si>
  <si>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</si>
  <si>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</si>
  <si>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</si>
  <si>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</si>
  <si>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</si>
  <si>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</si>
  <si>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</si>
  <si>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</si>
  <si>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</si>
  <si>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</si>
  <si>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</si>
  <si>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</si>
  <si>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</si>
  <si>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NIGÉRIA</t>
  </si>
  <si>
    <t>Fundamental</t>
  </si>
  <si>
    <t>Médio</t>
  </si>
  <si>
    <t>RN 30</t>
  </si>
  <si>
    <t>Amparo</t>
  </si>
  <si>
    <t>Descrição do amparo</t>
  </si>
  <si>
    <t>ano de registro</t>
  </si>
  <si>
    <t>Fonte: Elaborado pelo OBMigra, a partir dos dados da Polícia Federal, Sistema de Registro Nacional Migratório (SISMIGRA), março 2020, fevereiro e março de 2021.</t>
  </si>
  <si>
    <t>maio/21</t>
  </si>
  <si>
    <t>Número de autorizações concedidas, por mês e sexo, segundo o tipo de autorização - Brasil, junho/2020 e maio e junho de 2021.</t>
  </si>
  <si>
    <t>Fonte: Coordenação Geral de Imigração Laboral/ Ministério da Justiça e Segurança Pública, junho/2020 e maio e junho de 2021.</t>
  </si>
  <si>
    <t>Número de autorizações concedidas, por mês e sexo, segundo principais países - Brasil,  junho/2020 e maio e junho de 2021.</t>
  </si>
  <si>
    <t>Número de autorizações concedidas, por mês, segundo grupos de idade - Brasil, junho/2020 e maio e junho de 2021.</t>
  </si>
  <si>
    <t>Número de autorizações concedidas, por mês, segundo escolaridade - Brasil, junho/2020 e maio e junho de 2021.</t>
  </si>
  <si>
    <t>Número de autorizações concedidas, por mês, segundo grupos ocupacionais - Brasil, junho/2020 e maio e junho de 2021.</t>
  </si>
  <si>
    <t>Número de autorizações concedidas, por mês, segundo Brasil, Grandes Regiões e Unidades da Federação, junho/2020 e maio e junho de 2021.</t>
  </si>
  <si>
    <t>Número de autorizações concedidas para trabalhadores qualificados, por mês e sexo, segundo tipo de autorização, Brasil, junho/2020 e maio e junho de 2021.</t>
  </si>
  <si>
    <t>Número de autorizações concedidas para trabalhadores qualificados, por mês e sexo, segundo principais países - Brasil, junho/2020 e maio e junho de 2021.</t>
  </si>
  <si>
    <t>Número de autorizações concedidas para trabalhadores qualificados, por mês, segundo grupos de idade, Brasil,  junho/2020 e maio e junho de 2021.</t>
  </si>
  <si>
    <t>Número de autorizações concedidas para trabalhadores qualificados, por mês, segundo escolaridade,  Brasil, junho/2020 e maio e junho de 2021.</t>
  </si>
  <si>
    <t>Número de autorizações concedidas para trabalhadores qualificados, por mês, segundo grupos ocupacionais, Brasil, junho/2020 e maio e junho de 2021.</t>
  </si>
  <si>
    <t>Número de autorizações concedidas para trabalhadores qualificados, por mês, segundo Brasil, Grandes Regiões e Unidades da Federação, junho/2020 e maio e junho de 2021.</t>
  </si>
  <si>
    <t>Número de registros de migrantes, por mês de registro, segundo classificação - Brasil, junho/2020 e maio e junho de 2021.</t>
  </si>
  <si>
    <t>Fonte: Elaborado pelo OBMigra, a partir dos dados da Polícia Federal, Sistema de Registro Nacional Migratório (SISMIGRA), junho/2020 e maio e junho de 2021.</t>
  </si>
  <si>
    <t>Número de registros de migrantes, por mês de registro e sexo, segundo principais países - Brasil, junho/2020 e maio e junho de 2021.</t>
  </si>
  <si>
    <t>Número de registros de migrantes, por mês de registro, segundo grupos de idade - Brasil, junho/2020 e maio e junho de 2021.</t>
  </si>
  <si>
    <t>Número de registros de migrantes, por mês de registro, segundo Brasil,  Grandes Regiões e Unidades da Federação, junho/2020 e maio e junho de 2021.</t>
  </si>
  <si>
    <t>Número de registros de migrantes, por mês de registro, segundo principais municípios, junho/2020 e maio e junho de 2021.</t>
  </si>
  <si>
    <t>Entrada e saídas do território brasileiro nos pontos de fronteira, por mês, segundo tipologias de classificação - Brasil, junho/2020 e maio e junho de 2021.</t>
  </si>
  <si>
    <t>Fonte: Elaborado pelo OBMigra, a partir dos dados da Polícia Federal, Sistema de Tráfego Internacional (STI), junho/2020 e maio e junho de 2021.</t>
  </si>
  <si>
    <t>Entrada e saídas do território brasileiro nos pontos de fronteira, por mês, segundo principais países - Brasil, junho/2020 e maio e junho de 2021.</t>
  </si>
  <si>
    <t>Entrada e saídas do território brasileiro nos pontos de fronteira, por mês, segundo Brasil, Grandes Regiões e Unidades da Federação, junho/2020 e maio e junho de 2021.</t>
  </si>
  <si>
    <t>Movimentação de trabalhadores migrantes no mercado de trabalho formal, por mês e sexo, segundo principais países - Brasil, maio/2020 e abril e maio de 2021.</t>
  </si>
  <si>
    <t>Fonte: Elaborado pelo OBMigra, a partir dos dados do Ministério da Economia, base harmonizada RAIS-CTPS-CAGED, maio/2020 e abril e maio de 2021.</t>
  </si>
  <si>
    <t>Movimentação de trabalhadores migrantes no mercado de trabalho formal, por mês, segundo grupos de idade - Brasil, maio/2020 e abril e maio de 2021.</t>
  </si>
  <si>
    <t>Movimentação de trabalhadores migrantes no mercado de trabalho formal, por mês, segundo escolaridade - Brasil, maio/2020 e abril e maio de 2021.</t>
  </si>
  <si>
    <t>Movimentação de trabalhadores migrantes no mercado de trabalho formal, por mês, segundo principais ocupações - Brasil, maio/2020 e abril e maio de 2021.</t>
  </si>
  <si>
    <t>Movimentação de trabalhadores migrantes no mercado de trabalho formal, por mês, segundo principais atividades econômicas - Brasil, maio/2020 e abril e maio de 2021.</t>
  </si>
  <si>
    <t>Movimentação de trabalhadores migrantes no mercado de trabalho formal, por mês, segundo Brasil, Grandes Regiões e Unidades da Federação, maio/2020 e abril e maio de 2021.</t>
  </si>
  <si>
    <t>Movimentação de trabalhadores migrantes no mercado de trabalho formal, por mês, segundo principais cidades, maio/2020 e abril e maio de 2021.</t>
  </si>
  <si>
    <t>junho/21</t>
  </si>
  <si>
    <t>junho/20</t>
  </si>
  <si>
    <t>Sem instrução</t>
  </si>
  <si>
    <t>Ensino fundamental incompleto</t>
  </si>
  <si>
    <t>Ensino fundamental completo</t>
  </si>
  <si>
    <t>Ensino médio incompleto</t>
  </si>
  <si>
    <t>Ensino médio completo</t>
  </si>
  <si>
    <t>Ensino superior incompleto</t>
  </si>
  <si>
    <t>Ensino superior completo</t>
  </si>
  <si>
    <t>Pedreiro</t>
  </si>
  <si>
    <t>Retalhador de carne</t>
  </si>
  <si>
    <t>Confecção de peças do vestuário, exceto roupas íntimas e as confeccionadas sob medida</t>
  </si>
  <si>
    <t>São Paulo - SP</t>
  </si>
  <si>
    <t>Curitiba - PR</t>
  </si>
  <si>
    <t>Chapecó - SC</t>
  </si>
  <si>
    <t>Joinville - SC</t>
  </si>
  <si>
    <t>Boa Vista - RR</t>
  </si>
  <si>
    <t>Manaus - AM</t>
  </si>
  <si>
    <t>Cascavel - PR</t>
  </si>
  <si>
    <t>Porto Alegre - SC</t>
  </si>
  <si>
    <t>Dourados - MS</t>
  </si>
  <si>
    <t>Rio de Janeiro - RJ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</si>
  <si>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</si>
  <si>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</si>
  <si>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</si>
  <si>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</si>
  <si>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</si>
  <si>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</si>
  <si>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</si>
  <si>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</si>
  <si>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</si>
  <si>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</si>
  <si>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</si>
  <si>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</si>
  <si>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</si>
  <si>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*** Diferenças são devidos a valores da variável sexo diferente de masculino e feminino.</t>
  </si>
  <si>
    <t>Nulo</t>
  </si>
  <si>
    <t>AM - MANAUS</t>
  </si>
  <si>
    <t>DF - BRASÍLIA</t>
  </si>
  <si>
    <t>PR - CASCAVEL</t>
  </si>
  <si>
    <t>PR - CURITIBA</t>
  </si>
  <si>
    <t>PR - FOZ DO IGUAÇU</t>
  </si>
  <si>
    <t>RJ - RIO DE JANEIRO</t>
  </si>
  <si>
    <t>RR - BOA VISTA</t>
  </si>
  <si>
    <t>RR - PACARAIMA</t>
  </si>
  <si>
    <t>SC - JOINVILLE</t>
  </si>
  <si>
    <t>SP - SÃO PAULO</t>
  </si>
  <si>
    <t>HOLANDA</t>
  </si>
  <si>
    <t>RÚSSIA</t>
  </si>
  <si>
    <t>UCRÂNIA</t>
  </si>
  <si>
    <t>GUINÉ</t>
  </si>
  <si>
    <t>Outros Países</t>
  </si>
  <si>
    <t>PACARAIMA-RR</t>
  </si>
  <si>
    <t>GUARULHOS-SP</t>
  </si>
  <si>
    <t>ASSIS BRASIL-AC</t>
  </si>
  <si>
    <t>SÃO PAULO-SP</t>
  </si>
  <si>
    <t>GUAÍRA-PR</t>
  </si>
  <si>
    <t>BONFIM-RR</t>
  </si>
  <si>
    <t>TABATINGA-AM</t>
  </si>
  <si>
    <t>EPITACIOLÂNDIA-AC</t>
  </si>
  <si>
    <t>RIO DE JANEIRO-RJ</t>
  </si>
  <si>
    <t>BOA VISTA-RR</t>
  </si>
  <si>
    <t>Número de solicitações de reconhecimento da condição de refugiado, por mês e sexo, segundo principais países - Brasil, junho/2020 e maio e junho de 2021.</t>
  </si>
  <si>
    <t>Fonte: Elaborado pelo OBMigra, a partir dos dados da Polícia Federal, Solicitações de reconhecimento da condição de refugiado, junho/2020 e maio e junho de 2021.</t>
  </si>
  <si>
    <t>Número de  solicitações de reconhecimento da condição de refugiado, por mês, segundo Brasil, Grandes Regiões e Unidades da Federação, junho/2020 e maio e junho de 2021.</t>
  </si>
  <si>
    <t>Número de solicitações de reconhecimento da condição de refugiado, por mês, segundo principais municípios - Brasil, junho/2020 e maio e junho de 2021.</t>
  </si>
  <si>
    <t>Número total de registros, por mês de registro, segundo amparo e descrição do amparo,  Brasil, junho/2020 e maio e junho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</si>
</sst>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5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5" xfId="0" applyNumberFormat="1" applyFont="1" applyFill="1" applyBorder="1" applyAlignment="1">
      <alignment vertical="center"/>
    </xf>
    <xf numFmtId="0" fontId="4" fillId="30" borderId="25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5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/>
    </xf>
    <xf numFmtId="165" fontId="4" fillId="30" borderId="26" xfId="1" applyNumberFormat="1" applyFont="1" applyFill="1" applyBorder="1" applyAlignment="1">
      <alignment horizontal="right" vertical="center"/>
    </xf>
    <xf numFmtId="0" fontId="4" fillId="29" borderId="27" xfId="0" applyFont="1" applyFill="1" applyBorder="1" applyAlignment="1">
      <alignment vertical="center"/>
    </xf>
    <xf numFmtId="165" fontId="4" fillId="29" borderId="28" xfId="1" applyNumberFormat="1" applyFont="1" applyFill="1" applyBorder="1" applyAlignment="1">
      <alignment horizontal="right"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0" applyNumberFormat="1" applyFont="1" applyFill="1" applyBorder="1" applyAlignment="1">
      <alignment vertical="center"/>
    </xf>
    <xf numFmtId="165" fontId="4" fillId="29" borderId="33" xfId="1" applyNumberFormat="1" applyFont="1" applyFill="1" applyBorder="1" applyAlignment="1">
      <alignment horizontal="right" vertical="center"/>
    </xf>
    <xf numFmtId="165" fontId="4" fillId="29" borderId="34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7" xfId="0" applyFont="1" applyFill="1" applyBorder="1" applyAlignment="1">
      <alignment vertical="center" wrapText="1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 vertic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0" fillId="0" borderId="0" xfId="0" applyNumberFormat="1" applyAlignment="1">
      <alignment horizontal="center" vertical="center"/>
    </xf>
    <xf numFmtId="166" fontId="2" fillId="16" borderId="4" xfId="1" applyNumberFormat="1" applyFont="1" applyFill="1" applyBorder="1" applyAlignment="1">
      <alignment horizontal="center" vertical="center"/>
    </xf>
    <xf numFmtId="166" fontId="0" fillId="16" borderId="4" xfId="0" applyNumberFormat="1" applyFill="1" applyBorder="1" applyAlignment="1">
      <alignment horizontal="center" vertical="center"/>
    </xf>
    <xf numFmtId="166" fontId="2" fillId="16" borderId="4" xfId="0" applyNumberFormat="1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21" xfId="0" applyNumberFormat="1" applyFont="1" applyFill="1" applyBorder="1" applyAlignment="1">
      <alignment horizontal="center" vertical="center"/>
    </xf>
    <xf numFmtId="49" fontId="14" fillId="27" borderId="22" xfId="0" applyNumberFormat="1" applyFont="1" applyFill="1" applyBorder="1" applyAlignment="1">
      <alignment horizontal="center" vertical="center"/>
    </xf>
    <xf numFmtId="49" fontId="14" fillId="27" borderId="23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4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49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0" fontId="12" fillId="21" borderId="17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66"/>
  <sheetViews>
    <sheetView workbookViewId="0"/>
  </sheetViews>
  <sheetFormatPr defaultRowHeight="14.4" x14ac:dyDescent="0.3"/>
  <cols>
    <col min="1" max="1" width="9.109375" style="3"/>
    <col min="2" max="2" width="56.88671875" customWidth="1"/>
    <col min="3" max="3" width="10.88671875" customWidth="1"/>
    <col min="5" max="5" width="10.6640625" customWidth="1"/>
    <col min="7" max="7" width="8.44140625" bestFit="1" customWidth="1"/>
    <col min="8" max="8" width="9.5546875" bestFit="1" customWidth="1"/>
    <col min="12" max="45" width="9.109375" style="3"/>
  </cols>
  <sheetData>
    <row r="1" spans="2:11" s="3" customFormat="1" x14ac:dyDescent="0.3"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2:11" s="3" customFormat="1" x14ac:dyDescent="0.3"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5.6" x14ac:dyDescent="0.3">
      <c r="B3" s="146" t="s">
        <v>174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1" ht="15.75" customHeight="1" x14ac:dyDescent="0.3">
      <c r="B4" s="157" t="s">
        <v>112</v>
      </c>
      <c r="C4" s="149" t="s">
        <v>206</v>
      </c>
      <c r="D4" s="149"/>
      <c r="E4" s="149" t="s">
        <v>107</v>
      </c>
      <c r="F4" s="149" t="s">
        <v>173</v>
      </c>
      <c r="G4" s="149"/>
      <c r="H4" s="149" t="s">
        <v>108</v>
      </c>
      <c r="I4" s="149" t="s">
        <v>205</v>
      </c>
      <c r="J4" s="149"/>
      <c r="K4" s="149" t="s">
        <v>108</v>
      </c>
    </row>
    <row r="5" spans="2:11" ht="16.2" thickBot="1" x14ac:dyDescent="0.35">
      <c r="B5" s="157"/>
      <c r="C5" s="53" t="s">
        <v>1</v>
      </c>
      <c r="D5" s="54" t="s">
        <v>5</v>
      </c>
      <c r="E5" s="55" t="s">
        <v>6</v>
      </c>
      <c r="F5" s="53" t="s">
        <v>1</v>
      </c>
      <c r="G5" s="54" t="s">
        <v>5</v>
      </c>
      <c r="H5" s="55" t="s">
        <v>6</v>
      </c>
      <c r="I5" s="53" t="s">
        <v>1</v>
      </c>
      <c r="J5" s="8" t="s">
        <v>5</v>
      </c>
      <c r="K5" s="8" t="s">
        <v>6</v>
      </c>
    </row>
    <row r="6" spans="2:11" ht="15.6" x14ac:dyDescent="0.3">
      <c r="B6" s="9" t="s">
        <v>1</v>
      </c>
      <c r="C6" s="10">
        <v>1252</v>
      </c>
      <c r="D6" s="10">
        <v>1002</v>
      </c>
      <c r="E6" s="10">
        <v>250</v>
      </c>
      <c r="F6" s="10">
        <v>1950</v>
      </c>
      <c r="G6" s="10">
        <v>1791</v>
      </c>
      <c r="H6" s="10">
        <v>159</v>
      </c>
      <c r="I6" s="10">
        <v>1978</v>
      </c>
      <c r="J6" s="10">
        <v>1821</v>
      </c>
      <c r="K6" s="10">
        <v>157</v>
      </c>
    </row>
    <row r="7" spans="2:11" ht="15.6" x14ac:dyDescent="0.3">
      <c r="B7" s="15" t="s">
        <v>84</v>
      </c>
      <c r="C7" s="12">
        <v>1072</v>
      </c>
      <c r="D7" s="12">
        <v>827</v>
      </c>
      <c r="E7" s="12">
        <v>245</v>
      </c>
      <c r="F7" s="12">
        <v>513</v>
      </c>
      <c r="G7" s="12">
        <v>409</v>
      </c>
      <c r="H7" s="12">
        <v>104</v>
      </c>
      <c r="I7" s="12">
        <v>605</v>
      </c>
      <c r="J7" s="12">
        <v>511</v>
      </c>
      <c r="K7" s="12">
        <v>94</v>
      </c>
    </row>
    <row r="8" spans="2:11" ht="15.6" x14ac:dyDescent="0.3">
      <c r="B8" s="16" t="s">
        <v>85</v>
      </c>
      <c r="C8" s="14">
        <v>180</v>
      </c>
      <c r="D8" s="14">
        <v>175</v>
      </c>
      <c r="E8" s="14">
        <v>5</v>
      </c>
      <c r="F8" s="14">
        <v>1437</v>
      </c>
      <c r="G8" s="14">
        <v>1382</v>
      </c>
      <c r="H8" s="14">
        <v>55</v>
      </c>
      <c r="I8" s="14">
        <v>1373</v>
      </c>
      <c r="J8" s="14">
        <v>1310</v>
      </c>
      <c r="K8" s="14">
        <v>63</v>
      </c>
    </row>
    <row r="9" spans="2:11" x14ac:dyDescent="0.3">
      <c r="B9" s="143" t="s">
        <v>175</v>
      </c>
      <c r="C9" s="143"/>
      <c r="D9" s="143"/>
      <c r="E9" s="143"/>
      <c r="F9" s="143"/>
      <c r="G9" s="143"/>
      <c r="H9" s="143"/>
      <c r="I9" s="143"/>
      <c r="J9" s="143"/>
      <c r="K9" s="143"/>
    </row>
    <row r="10" spans="2:11" s="3" customFormat="1" x14ac:dyDescent="0.3"/>
    <row r="11" spans="2:11" s="3" customFormat="1" x14ac:dyDescent="0.3"/>
    <row r="12" spans="2:11" s="3" customFormat="1" x14ac:dyDescent="0.3"/>
    <row r="13" spans="2:11" ht="15.6" x14ac:dyDescent="0.3">
      <c r="B13" s="150" t="s">
        <v>176</v>
      </c>
      <c r="C13" s="151"/>
      <c r="D13" s="151"/>
      <c r="E13" s="151"/>
      <c r="F13" s="151"/>
      <c r="G13" s="151"/>
      <c r="H13" s="151"/>
      <c r="I13" s="151"/>
      <c r="J13" s="151"/>
      <c r="K13" s="151"/>
    </row>
    <row r="14" spans="2:11" ht="15.75" customHeight="1" x14ac:dyDescent="0.3">
      <c r="B14" s="152" t="s">
        <v>81</v>
      </c>
      <c r="C14" s="149" t="s">
        <v>206</v>
      </c>
      <c r="D14" s="149"/>
      <c r="E14" s="149" t="s">
        <v>107</v>
      </c>
      <c r="F14" s="149" t="s">
        <v>173</v>
      </c>
      <c r="G14" s="149"/>
      <c r="H14" s="149" t="s">
        <v>108</v>
      </c>
      <c r="I14" s="149" t="s">
        <v>205</v>
      </c>
      <c r="J14" s="149"/>
      <c r="K14" s="149" t="s">
        <v>108</v>
      </c>
    </row>
    <row r="15" spans="2:11" ht="16.2" thickBot="1" x14ac:dyDescent="0.35">
      <c r="B15" s="153"/>
      <c r="C15" s="53" t="s">
        <v>1</v>
      </c>
      <c r="D15" s="54" t="s">
        <v>5</v>
      </c>
      <c r="E15" s="55" t="s">
        <v>6</v>
      </c>
      <c r="F15" s="53" t="s">
        <v>1</v>
      </c>
      <c r="G15" s="54" t="s">
        <v>5</v>
      </c>
      <c r="H15" s="55" t="s">
        <v>6</v>
      </c>
      <c r="I15" s="53" t="s">
        <v>1</v>
      </c>
      <c r="J15" s="8" t="s">
        <v>5</v>
      </c>
      <c r="K15" s="8" t="s">
        <v>6</v>
      </c>
    </row>
    <row r="16" spans="2:11" s="3" customFormat="1" ht="15.6" x14ac:dyDescent="0.3">
      <c r="B16" s="9" t="s">
        <v>1</v>
      </c>
      <c r="C16" s="101">
        <v>1252</v>
      </c>
      <c r="D16" s="101">
        <v>1002</v>
      </c>
      <c r="E16" s="101">
        <v>250</v>
      </c>
      <c r="F16" s="101">
        <v>1950</v>
      </c>
      <c r="G16" s="101">
        <v>1791</v>
      </c>
      <c r="H16" s="101">
        <v>159</v>
      </c>
      <c r="I16" s="101">
        <v>1978</v>
      </c>
      <c r="J16" s="102">
        <v>1821</v>
      </c>
      <c r="K16" s="102">
        <v>157</v>
      </c>
    </row>
    <row r="17" spans="2:11" ht="15.6" x14ac:dyDescent="0.3">
      <c r="B17" s="11" t="s">
        <v>54</v>
      </c>
      <c r="C17" s="12">
        <v>61</v>
      </c>
      <c r="D17" s="12">
        <v>60</v>
      </c>
      <c r="E17" s="12">
        <v>1</v>
      </c>
      <c r="F17" s="12">
        <v>175</v>
      </c>
      <c r="G17" s="12">
        <v>169</v>
      </c>
      <c r="H17" s="12">
        <v>6</v>
      </c>
      <c r="I17" s="12">
        <v>221</v>
      </c>
      <c r="J17" s="12">
        <v>215</v>
      </c>
      <c r="K17" s="12">
        <v>6</v>
      </c>
    </row>
    <row r="18" spans="2:11" ht="15.6" x14ac:dyDescent="0.3">
      <c r="B18" s="13" t="s">
        <v>53</v>
      </c>
      <c r="C18" s="14">
        <v>102</v>
      </c>
      <c r="D18" s="14">
        <v>63</v>
      </c>
      <c r="E18" s="14">
        <v>39</v>
      </c>
      <c r="F18" s="14">
        <v>204</v>
      </c>
      <c r="G18" s="14">
        <v>183</v>
      </c>
      <c r="H18" s="14">
        <v>21</v>
      </c>
      <c r="I18" s="14">
        <v>167</v>
      </c>
      <c r="J18" s="14">
        <v>143</v>
      </c>
      <c r="K18" s="14">
        <v>24</v>
      </c>
    </row>
    <row r="19" spans="2:11" ht="15.6" x14ac:dyDescent="0.3">
      <c r="B19" s="11" t="s">
        <v>50</v>
      </c>
      <c r="C19" s="12">
        <v>113</v>
      </c>
      <c r="D19" s="12">
        <v>95</v>
      </c>
      <c r="E19" s="12">
        <v>18</v>
      </c>
      <c r="F19" s="12">
        <v>230</v>
      </c>
      <c r="G19" s="12">
        <v>206</v>
      </c>
      <c r="H19" s="12">
        <v>24</v>
      </c>
      <c r="I19" s="12">
        <v>135</v>
      </c>
      <c r="J19" s="12">
        <v>112</v>
      </c>
      <c r="K19" s="12">
        <v>23</v>
      </c>
    </row>
    <row r="20" spans="2:11" ht="15.6" x14ac:dyDescent="0.3">
      <c r="B20" s="13" t="s">
        <v>62</v>
      </c>
      <c r="C20" s="14">
        <v>58</v>
      </c>
      <c r="D20" s="14">
        <v>52</v>
      </c>
      <c r="E20" s="14">
        <v>6</v>
      </c>
      <c r="F20" s="14">
        <v>109</v>
      </c>
      <c r="G20" s="14">
        <v>97</v>
      </c>
      <c r="H20" s="14">
        <v>12</v>
      </c>
      <c r="I20" s="14">
        <v>129</v>
      </c>
      <c r="J20" s="14">
        <v>122</v>
      </c>
      <c r="K20" s="14">
        <v>7</v>
      </c>
    </row>
    <row r="21" spans="2:11" ht="15.6" x14ac:dyDescent="0.3">
      <c r="B21" s="11" t="s">
        <v>56</v>
      </c>
      <c r="C21" s="12">
        <v>116</v>
      </c>
      <c r="D21" s="12">
        <v>63</v>
      </c>
      <c r="E21" s="12">
        <v>53</v>
      </c>
      <c r="F21" s="12">
        <v>75</v>
      </c>
      <c r="G21" s="12">
        <v>67</v>
      </c>
      <c r="H21" s="12">
        <v>8</v>
      </c>
      <c r="I21" s="12">
        <v>103</v>
      </c>
      <c r="J21" s="12">
        <v>98</v>
      </c>
      <c r="K21" s="12">
        <v>5</v>
      </c>
    </row>
    <row r="22" spans="2:11" ht="15.6" x14ac:dyDescent="0.3">
      <c r="B22" s="13" t="s">
        <v>55</v>
      </c>
      <c r="C22" s="14">
        <v>61</v>
      </c>
      <c r="D22" s="14">
        <v>50</v>
      </c>
      <c r="E22" s="14">
        <v>11</v>
      </c>
      <c r="F22" s="14">
        <v>102</v>
      </c>
      <c r="G22" s="14">
        <v>89</v>
      </c>
      <c r="H22" s="14">
        <v>13</v>
      </c>
      <c r="I22" s="14">
        <v>85</v>
      </c>
      <c r="J22" s="14">
        <v>74</v>
      </c>
      <c r="K22" s="14">
        <v>11</v>
      </c>
    </row>
    <row r="23" spans="2:11" ht="15.6" x14ac:dyDescent="0.3">
      <c r="B23" s="11" t="s">
        <v>47</v>
      </c>
      <c r="C23" s="12">
        <v>28</v>
      </c>
      <c r="D23" s="12">
        <v>23</v>
      </c>
      <c r="E23" s="12">
        <v>5</v>
      </c>
      <c r="F23" s="12">
        <v>74</v>
      </c>
      <c r="G23" s="12">
        <v>68</v>
      </c>
      <c r="H23" s="12">
        <v>6</v>
      </c>
      <c r="I23" s="12">
        <v>75</v>
      </c>
      <c r="J23" s="12">
        <v>70</v>
      </c>
      <c r="K23" s="12">
        <v>5</v>
      </c>
    </row>
    <row r="24" spans="2:11" ht="15.6" x14ac:dyDescent="0.3">
      <c r="B24" s="13" t="s">
        <v>82</v>
      </c>
      <c r="C24" s="14">
        <v>74</v>
      </c>
      <c r="D24" s="14">
        <v>72</v>
      </c>
      <c r="E24" s="14">
        <v>2</v>
      </c>
      <c r="F24" s="14">
        <v>108</v>
      </c>
      <c r="G24" s="14">
        <v>105</v>
      </c>
      <c r="H24" s="14">
        <v>3</v>
      </c>
      <c r="I24" s="14">
        <v>70</v>
      </c>
      <c r="J24" s="14">
        <v>66</v>
      </c>
      <c r="K24" s="14">
        <v>4</v>
      </c>
    </row>
    <row r="25" spans="2:11" ht="15.6" x14ac:dyDescent="0.3">
      <c r="B25" s="11" t="s">
        <v>57</v>
      </c>
      <c r="C25" s="12">
        <v>58</v>
      </c>
      <c r="D25" s="12">
        <v>56</v>
      </c>
      <c r="E25" s="12">
        <v>2</v>
      </c>
      <c r="F25" s="12">
        <v>96</v>
      </c>
      <c r="G25" s="12">
        <v>95</v>
      </c>
      <c r="H25" s="12">
        <v>1</v>
      </c>
      <c r="I25" s="12">
        <v>70</v>
      </c>
      <c r="J25" s="12">
        <v>68</v>
      </c>
      <c r="K25" s="12">
        <v>2</v>
      </c>
    </row>
    <row r="26" spans="2:11" ht="15.6" x14ac:dyDescent="0.3">
      <c r="B26" s="13" t="s">
        <v>58</v>
      </c>
      <c r="C26" s="14">
        <v>92</v>
      </c>
      <c r="D26" s="14">
        <v>33</v>
      </c>
      <c r="E26" s="14">
        <v>59</v>
      </c>
      <c r="F26" s="14">
        <v>59</v>
      </c>
      <c r="G26" s="14">
        <v>51</v>
      </c>
      <c r="H26" s="14">
        <v>8</v>
      </c>
      <c r="I26" s="14">
        <v>51</v>
      </c>
      <c r="J26" s="14">
        <v>40</v>
      </c>
      <c r="K26" s="14">
        <v>11</v>
      </c>
    </row>
    <row r="27" spans="2:11" ht="15.6" x14ac:dyDescent="0.3">
      <c r="B27" s="11" t="s">
        <v>127</v>
      </c>
      <c r="C27" s="12">
        <v>489</v>
      </c>
      <c r="D27" s="12">
        <v>435</v>
      </c>
      <c r="E27" s="12">
        <v>54</v>
      </c>
      <c r="F27" s="12">
        <v>718</v>
      </c>
      <c r="G27" s="12">
        <v>661</v>
      </c>
      <c r="H27" s="12">
        <v>57</v>
      </c>
      <c r="I27" s="12">
        <v>872</v>
      </c>
      <c r="J27" s="12">
        <v>813</v>
      </c>
      <c r="K27" s="12">
        <v>59</v>
      </c>
    </row>
    <row r="28" spans="2:11" ht="22.5" customHeight="1" x14ac:dyDescent="0.3">
      <c r="B28" s="154" t="s">
        <v>175</v>
      </c>
      <c r="C28" s="155"/>
      <c r="D28" s="155"/>
      <c r="E28" s="155"/>
      <c r="F28" s="155"/>
      <c r="G28" s="155"/>
      <c r="H28" s="155"/>
      <c r="I28" s="155"/>
      <c r="J28" s="155"/>
      <c r="K28" s="155"/>
    </row>
    <row r="29" spans="2:11" s="3" customFormat="1" x14ac:dyDescent="0.3">
      <c r="B29" s="114"/>
      <c r="C29" s="114"/>
      <c r="D29" s="114"/>
      <c r="E29" s="114"/>
    </row>
    <row r="30" spans="2:11" s="3" customFormat="1" x14ac:dyDescent="0.3"/>
    <row r="31" spans="2:11" s="3" customFormat="1" x14ac:dyDescent="0.3"/>
    <row r="32" spans="2:11" ht="47.25" customHeight="1" x14ac:dyDescent="0.3">
      <c r="B32" s="146" t="s">
        <v>177</v>
      </c>
      <c r="C32" s="146"/>
      <c r="D32" s="146"/>
      <c r="E32" s="146"/>
      <c r="F32" s="3"/>
      <c r="G32" s="3"/>
      <c r="H32" s="3"/>
      <c r="I32" s="3"/>
      <c r="J32" s="3"/>
      <c r="K32" s="3"/>
    </row>
    <row r="33" spans="2:11" ht="15.75" customHeight="1" x14ac:dyDescent="0.3">
      <c r="B33" s="119" t="s">
        <v>110</v>
      </c>
      <c r="C33" s="117" t="s">
        <v>206</v>
      </c>
      <c r="D33" s="117" t="s">
        <v>173</v>
      </c>
      <c r="E33" s="117" t="s">
        <v>205</v>
      </c>
      <c r="F33" s="3"/>
      <c r="G33" s="3"/>
      <c r="H33" s="3"/>
      <c r="I33" s="3"/>
      <c r="J33" s="3"/>
      <c r="K33" s="3"/>
    </row>
    <row r="34" spans="2:11" ht="15.6" x14ac:dyDescent="0.3">
      <c r="B34" s="9" t="s">
        <v>1</v>
      </c>
      <c r="C34" s="10">
        <v>1252</v>
      </c>
      <c r="D34" s="10">
        <v>1950</v>
      </c>
      <c r="E34" s="10">
        <v>1978</v>
      </c>
      <c r="F34" s="3"/>
      <c r="G34" s="3"/>
      <c r="H34" s="3"/>
      <c r="I34" s="3"/>
      <c r="J34" s="3"/>
      <c r="K34" s="3"/>
    </row>
    <row r="35" spans="2:11" ht="15.6" x14ac:dyDescent="0.3">
      <c r="B35" s="15" t="s">
        <v>67</v>
      </c>
      <c r="C35" s="12">
        <v>0</v>
      </c>
      <c r="D35" s="12">
        <v>1</v>
      </c>
      <c r="E35" s="12">
        <v>5</v>
      </c>
      <c r="F35" s="3"/>
      <c r="G35" s="3"/>
      <c r="H35" s="3"/>
      <c r="I35" s="3"/>
      <c r="J35" s="3"/>
      <c r="K35" s="3"/>
    </row>
    <row r="36" spans="2:11" ht="15.6" x14ac:dyDescent="0.3">
      <c r="B36" s="16" t="s">
        <v>68</v>
      </c>
      <c r="C36" s="14">
        <v>348</v>
      </c>
      <c r="D36" s="14">
        <v>564</v>
      </c>
      <c r="E36" s="14">
        <v>587</v>
      </c>
      <c r="F36" s="3"/>
      <c r="G36" s="3"/>
      <c r="H36" s="3"/>
      <c r="I36" s="3"/>
      <c r="J36" s="3"/>
      <c r="K36" s="3"/>
    </row>
    <row r="37" spans="2:11" ht="15.6" x14ac:dyDescent="0.3">
      <c r="B37" s="15" t="s">
        <v>69</v>
      </c>
      <c r="C37" s="12">
        <v>612</v>
      </c>
      <c r="D37" s="12">
        <v>955</v>
      </c>
      <c r="E37" s="12">
        <v>929</v>
      </c>
      <c r="F37" s="3"/>
      <c r="G37" s="3"/>
      <c r="H37" s="3"/>
      <c r="I37" s="3"/>
      <c r="J37" s="3"/>
      <c r="K37" s="3"/>
    </row>
    <row r="38" spans="2:11" ht="15.6" x14ac:dyDescent="0.3">
      <c r="B38" s="16" t="s">
        <v>70</v>
      </c>
      <c r="C38" s="14">
        <v>254</v>
      </c>
      <c r="D38" s="14">
        <v>411</v>
      </c>
      <c r="E38" s="14">
        <v>424</v>
      </c>
      <c r="F38" s="3"/>
      <c r="G38" s="3"/>
      <c r="H38" s="3"/>
      <c r="I38" s="3"/>
      <c r="J38" s="3"/>
      <c r="K38" s="3"/>
    </row>
    <row r="39" spans="2:11" ht="15.6" x14ac:dyDescent="0.3">
      <c r="B39" s="15" t="s">
        <v>71</v>
      </c>
      <c r="C39" s="12">
        <v>38</v>
      </c>
      <c r="D39" s="12">
        <v>17</v>
      </c>
      <c r="E39" s="12">
        <v>29</v>
      </c>
      <c r="F39" s="3"/>
      <c r="G39" s="3"/>
      <c r="H39" s="3"/>
      <c r="I39" s="3"/>
      <c r="J39" s="3"/>
      <c r="K39" s="3"/>
    </row>
    <row r="40" spans="2:11" ht="15.6" x14ac:dyDescent="0.3">
      <c r="B40" s="16" t="s">
        <v>8</v>
      </c>
      <c r="C40" s="14">
        <v>0</v>
      </c>
      <c r="D40" s="14">
        <v>2</v>
      </c>
      <c r="E40" s="14">
        <v>4</v>
      </c>
      <c r="F40" s="3"/>
      <c r="G40" s="3"/>
      <c r="H40" s="3"/>
      <c r="I40" s="3"/>
      <c r="J40" s="3"/>
      <c r="K40" s="3"/>
    </row>
    <row r="41" spans="2:11" ht="26.1" customHeight="1" x14ac:dyDescent="0.3">
      <c r="B41" s="143" t="s">
        <v>175</v>
      </c>
      <c r="C41" s="143"/>
      <c r="D41" s="143"/>
      <c r="E41" s="143"/>
      <c r="F41" s="3"/>
      <c r="G41" s="3"/>
      <c r="H41" s="3"/>
      <c r="I41" s="3"/>
      <c r="J41" s="3"/>
      <c r="K41" s="3"/>
    </row>
    <row r="42" spans="2:11" s="3" customFormat="1" x14ac:dyDescent="0.3"/>
    <row r="43" spans="2:11" s="3" customFormat="1" x14ac:dyDescent="0.3"/>
    <row r="44" spans="2:11" s="3" customFormat="1" x14ac:dyDescent="0.3"/>
    <row r="45" spans="2:11" ht="45" customHeight="1" x14ac:dyDescent="0.3">
      <c r="B45" s="146" t="s">
        <v>178</v>
      </c>
      <c r="C45" s="146"/>
      <c r="D45" s="146"/>
      <c r="E45" s="146"/>
      <c r="F45" s="3"/>
      <c r="G45" s="3"/>
      <c r="H45" s="3"/>
      <c r="I45" s="3"/>
      <c r="J45" s="3"/>
      <c r="K45" s="3"/>
    </row>
    <row r="46" spans="2:11" ht="15.75" customHeight="1" x14ac:dyDescent="0.3">
      <c r="B46" s="119" t="s">
        <v>66</v>
      </c>
      <c r="C46" s="117" t="s">
        <v>206</v>
      </c>
      <c r="D46" s="117" t="s">
        <v>173</v>
      </c>
      <c r="E46" s="117" t="s">
        <v>205</v>
      </c>
      <c r="F46" s="3"/>
      <c r="G46" s="3"/>
      <c r="H46" s="3"/>
      <c r="I46" s="3"/>
      <c r="J46" s="3"/>
      <c r="K46" s="3"/>
    </row>
    <row r="47" spans="2:11" ht="15.6" x14ac:dyDescent="0.3">
      <c r="B47" s="9" t="s">
        <v>1</v>
      </c>
      <c r="C47" s="10">
        <v>1252</v>
      </c>
      <c r="D47" s="10">
        <v>1950</v>
      </c>
      <c r="E47" s="10">
        <v>1978</v>
      </c>
      <c r="F47" s="3"/>
      <c r="G47" s="3"/>
      <c r="H47" s="3"/>
      <c r="I47" s="3"/>
      <c r="J47" s="3"/>
      <c r="K47" s="3"/>
    </row>
    <row r="48" spans="2:11" ht="15.6" x14ac:dyDescent="0.3">
      <c r="B48" s="15" t="s">
        <v>89</v>
      </c>
      <c r="C48" s="12">
        <v>2</v>
      </c>
      <c r="D48" s="12">
        <v>0</v>
      </c>
      <c r="E48" s="12">
        <v>1</v>
      </c>
      <c r="F48" s="3"/>
      <c r="G48" s="3"/>
      <c r="H48" s="3"/>
      <c r="I48" s="3"/>
      <c r="J48" s="3"/>
      <c r="K48" s="3"/>
    </row>
    <row r="49" spans="2:11" ht="15.6" x14ac:dyDescent="0.3">
      <c r="B49" s="16" t="s">
        <v>166</v>
      </c>
      <c r="C49" s="14">
        <v>3</v>
      </c>
      <c r="D49" s="14">
        <v>13</v>
      </c>
      <c r="E49" s="14">
        <v>13</v>
      </c>
      <c r="F49" s="3"/>
      <c r="G49" s="3"/>
      <c r="H49" s="3"/>
      <c r="I49" s="3"/>
      <c r="J49" s="3"/>
      <c r="K49" s="3"/>
    </row>
    <row r="50" spans="2:11" ht="15.6" x14ac:dyDescent="0.3">
      <c r="B50" s="15" t="s">
        <v>167</v>
      </c>
      <c r="C50" s="12">
        <v>289</v>
      </c>
      <c r="D50" s="12">
        <v>713</v>
      </c>
      <c r="E50" s="12">
        <v>505</v>
      </c>
      <c r="F50" s="3"/>
      <c r="G50" s="3"/>
      <c r="H50" s="3"/>
      <c r="I50" s="3"/>
      <c r="J50" s="3"/>
      <c r="K50" s="3"/>
    </row>
    <row r="51" spans="2:11" ht="15.6" x14ac:dyDescent="0.3">
      <c r="B51" s="16" t="s">
        <v>118</v>
      </c>
      <c r="C51" s="14">
        <v>643</v>
      </c>
      <c r="D51" s="14">
        <v>1038</v>
      </c>
      <c r="E51" s="14">
        <v>1219</v>
      </c>
      <c r="F51" s="3"/>
      <c r="G51" s="3"/>
      <c r="H51" s="3"/>
      <c r="I51" s="3"/>
      <c r="J51" s="3"/>
      <c r="K51" s="3"/>
    </row>
    <row r="52" spans="2:11" ht="15.6" x14ac:dyDescent="0.3">
      <c r="B52" s="15" t="s">
        <v>119</v>
      </c>
      <c r="C52" s="12">
        <v>94</v>
      </c>
      <c r="D52" s="12">
        <v>39</v>
      </c>
      <c r="E52" s="12">
        <v>41</v>
      </c>
      <c r="F52" s="3"/>
      <c r="G52" s="3"/>
      <c r="H52" s="3"/>
      <c r="I52" s="3"/>
      <c r="J52" s="3"/>
      <c r="K52" s="3"/>
    </row>
    <row r="53" spans="2:11" ht="15.6" x14ac:dyDescent="0.3">
      <c r="B53" s="16" t="s">
        <v>90</v>
      </c>
      <c r="C53" s="14">
        <v>192</v>
      </c>
      <c r="D53" s="14">
        <v>128</v>
      </c>
      <c r="E53" s="14">
        <v>168</v>
      </c>
      <c r="F53" s="3"/>
      <c r="G53" s="3"/>
      <c r="H53" s="3"/>
      <c r="I53" s="3"/>
      <c r="J53" s="3"/>
      <c r="K53" s="3"/>
    </row>
    <row r="54" spans="2:11" ht="15.6" x14ac:dyDescent="0.3">
      <c r="B54" s="15" t="s">
        <v>91</v>
      </c>
      <c r="C54" s="12">
        <v>29</v>
      </c>
      <c r="D54" s="12">
        <v>19</v>
      </c>
      <c r="E54" s="12">
        <v>31</v>
      </c>
      <c r="F54" s="3"/>
      <c r="G54" s="3"/>
      <c r="H54" s="3"/>
      <c r="I54" s="3"/>
      <c r="J54" s="3"/>
      <c r="K54" s="3"/>
    </row>
    <row r="55" spans="2:11" ht="26.1" customHeight="1" x14ac:dyDescent="0.3">
      <c r="B55" s="143" t="s">
        <v>175</v>
      </c>
      <c r="C55" s="143"/>
      <c r="D55" s="143"/>
      <c r="E55" s="143"/>
      <c r="F55" s="3"/>
      <c r="G55" s="3"/>
      <c r="H55" s="3"/>
      <c r="I55" s="3"/>
      <c r="J55" s="3"/>
      <c r="K55" s="3"/>
    </row>
    <row r="56" spans="2:11" s="3" customFormat="1" x14ac:dyDescent="0.3"/>
    <row r="57" spans="2:11" s="3" customFormat="1" x14ac:dyDescent="0.3"/>
    <row r="58" spans="2:11" s="3" customFormat="1" x14ac:dyDescent="0.3"/>
    <row r="59" spans="2:11" ht="47.25" customHeight="1" x14ac:dyDescent="0.3">
      <c r="B59" s="146" t="s">
        <v>179</v>
      </c>
      <c r="C59" s="146"/>
      <c r="D59" s="146"/>
      <c r="E59" s="146"/>
      <c r="F59" s="3"/>
      <c r="G59" s="3"/>
      <c r="H59" s="3"/>
      <c r="I59" s="3"/>
      <c r="J59" s="3"/>
      <c r="K59" s="3"/>
    </row>
    <row r="60" spans="2:11" ht="15.75" customHeight="1" x14ac:dyDescent="0.3">
      <c r="B60" s="119" t="s">
        <v>111</v>
      </c>
      <c r="C60" s="117" t="s">
        <v>206</v>
      </c>
      <c r="D60" s="117" t="s">
        <v>173</v>
      </c>
      <c r="E60" s="117" t="s">
        <v>205</v>
      </c>
      <c r="F60" s="3"/>
      <c r="G60" s="3"/>
      <c r="H60" s="3"/>
      <c r="I60" s="3"/>
      <c r="J60" s="3"/>
      <c r="K60" s="3"/>
    </row>
    <row r="61" spans="2:11" ht="15.6" x14ac:dyDescent="0.3">
      <c r="B61" s="9" t="s">
        <v>1</v>
      </c>
      <c r="C61" s="10">
        <v>1252</v>
      </c>
      <c r="D61" s="10">
        <v>1950</v>
      </c>
      <c r="E61" s="10">
        <v>1978</v>
      </c>
      <c r="F61" s="3"/>
      <c r="G61" s="3"/>
      <c r="H61" s="3"/>
      <c r="I61" s="3"/>
      <c r="J61" s="3"/>
      <c r="K61" s="3"/>
    </row>
    <row r="62" spans="2:11" ht="15.6" x14ac:dyDescent="0.3">
      <c r="B62" s="15" t="s">
        <v>72</v>
      </c>
      <c r="C62" s="12">
        <v>232</v>
      </c>
      <c r="D62" s="12">
        <v>877</v>
      </c>
      <c r="E62" s="12">
        <v>693</v>
      </c>
      <c r="F62" s="3"/>
      <c r="G62" s="3"/>
      <c r="H62" s="3"/>
      <c r="I62" s="3"/>
      <c r="J62" s="3"/>
      <c r="K62" s="3"/>
    </row>
    <row r="63" spans="2:11" ht="15.6" x14ac:dyDescent="0.3">
      <c r="B63" s="16" t="s">
        <v>73</v>
      </c>
      <c r="C63" s="14">
        <v>614</v>
      </c>
      <c r="D63" s="14">
        <v>516</v>
      </c>
      <c r="E63" s="14">
        <v>645</v>
      </c>
      <c r="F63" s="3"/>
      <c r="G63" s="3"/>
      <c r="H63" s="3"/>
      <c r="I63" s="3"/>
      <c r="J63" s="3"/>
      <c r="K63" s="3"/>
    </row>
    <row r="64" spans="2:11" ht="46.8" x14ac:dyDescent="0.3">
      <c r="B64" s="39" t="s">
        <v>75</v>
      </c>
      <c r="C64" s="12">
        <v>199</v>
      </c>
      <c r="D64" s="12">
        <v>204</v>
      </c>
      <c r="E64" s="12">
        <v>225</v>
      </c>
      <c r="F64" s="3"/>
      <c r="G64" s="3"/>
      <c r="H64" s="3"/>
      <c r="I64" s="3"/>
      <c r="J64" s="3"/>
      <c r="K64" s="3"/>
    </row>
    <row r="65" spans="2:11" ht="31.2" x14ac:dyDescent="0.3">
      <c r="B65" s="40" t="s">
        <v>74</v>
      </c>
      <c r="C65" s="14">
        <v>125</v>
      </c>
      <c r="D65" s="14">
        <v>203</v>
      </c>
      <c r="E65" s="14">
        <v>214</v>
      </c>
      <c r="F65" s="3"/>
      <c r="G65" s="3"/>
      <c r="H65" s="3"/>
      <c r="I65" s="3"/>
      <c r="J65" s="3"/>
      <c r="K65" s="3"/>
    </row>
    <row r="66" spans="2:11" ht="31.2" x14ac:dyDescent="0.3">
      <c r="B66" s="39" t="s">
        <v>76</v>
      </c>
      <c r="C66" s="12">
        <v>48</v>
      </c>
      <c r="D66" s="12">
        <v>84</v>
      </c>
      <c r="E66" s="12">
        <v>109</v>
      </c>
      <c r="F66" s="3"/>
      <c r="G66" s="3"/>
      <c r="H66" s="3"/>
      <c r="I66" s="3"/>
      <c r="J66" s="3"/>
      <c r="K66" s="3"/>
    </row>
    <row r="67" spans="2:11" ht="31.2" x14ac:dyDescent="0.3">
      <c r="B67" s="40" t="s">
        <v>77</v>
      </c>
      <c r="C67" s="14">
        <v>16</v>
      </c>
      <c r="D67" s="14">
        <v>46</v>
      </c>
      <c r="E67" s="14">
        <v>64</v>
      </c>
      <c r="F67" s="3"/>
      <c r="G67" s="3"/>
      <c r="H67" s="3"/>
      <c r="I67" s="3"/>
      <c r="J67" s="3"/>
      <c r="K67" s="3"/>
    </row>
    <row r="68" spans="2:11" ht="15.6" x14ac:dyDescent="0.3">
      <c r="B68" s="15" t="s">
        <v>78</v>
      </c>
      <c r="C68" s="12">
        <v>15</v>
      </c>
      <c r="D68" s="12">
        <v>18</v>
      </c>
      <c r="E68" s="12">
        <v>15</v>
      </c>
      <c r="F68" s="3"/>
      <c r="G68" s="3"/>
      <c r="H68" s="3"/>
      <c r="I68" s="3"/>
      <c r="J68" s="3"/>
      <c r="K68" s="3"/>
    </row>
    <row r="69" spans="2:11" ht="31.2" x14ac:dyDescent="0.3">
      <c r="B69" s="40" t="s">
        <v>79</v>
      </c>
      <c r="C69" s="14">
        <v>1</v>
      </c>
      <c r="D69" s="14">
        <v>1</v>
      </c>
      <c r="E69" s="14">
        <v>12</v>
      </c>
      <c r="F69" s="3"/>
      <c r="G69" s="3"/>
      <c r="H69" s="3"/>
      <c r="I69" s="3"/>
      <c r="J69" s="3"/>
      <c r="K69" s="3"/>
    </row>
    <row r="70" spans="2:11" ht="15.6" x14ac:dyDescent="0.3">
      <c r="B70" s="15" t="s">
        <v>80</v>
      </c>
      <c r="C70" s="12">
        <v>2</v>
      </c>
      <c r="D70" s="12">
        <v>1</v>
      </c>
      <c r="E70" s="12">
        <v>1</v>
      </c>
      <c r="F70" s="3"/>
      <c r="G70" s="3"/>
      <c r="H70" s="3"/>
      <c r="I70" s="3"/>
      <c r="J70" s="3"/>
      <c r="K70" s="3"/>
    </row>
    <row r="71" spans="2:11" ht="24.6" customHeight="1" x14ac:dyDescent="0.3">
      <c r="B71" s="143" t="s">
        <v>175</v>
      </c>
      <c r="C71" s="143"/>
      <c r="D71" s="143"/>
      <c r="E71" s="143"/>
      <c r="F71" s="3"/>
      <c r="G71" s="3"/>
      <c r="H71" s="3"/>
      <c r="I71" s="3"/>
      <c r="J71" s="3"/>
      <c r="K71" s="3"/>
    </row>
    <row r="72" spans="2:11" s="3" customFormat="1" x14ac:dyDescent="0.3">
      <c r="B72" s="103"/>
      <c r="C72" s="103"/>
      <c r="D72" s="103"/>
      <c r="E72" s="103"/>
    </row>
    <row r="73" spans="2:11" s="3" customFormat="1" x14ac:dyDescent="0.3">
      <c r="B73" s="103"/>
      <c r="C73" s="103"/>
      <c r="D73" s="103"/>
      <c r="E73" s="103"/>
    </row>
    <row r="74" spans="2:11" s="3" customFormat="1" x14ac:dyDescent="0.3"/>
    <row r="75" spans="2:11" ht="51" customHeight="1" x14ac:dyDescent="0.3">
      <c r="B75" s="146" t="s">
        <v>180</v>
      </c>
      <c r="C75" s="146"/>
      <c r="D75" s="146"/>
      <c r="E75" s="146"/>
      <c r="F75" s="3"/>
      <c r="G75" s="3"/>
      <c r="H75" s="3"/>
      <c r="I75" s="3"/>
      <c r="J75" s="3"/>
      <c r="K75" s="3"/>
    </row>
    <row r="76" spans="2:11" ht="15.75" customHeight="1" x14ac:dyDescent="0.3">
      <c r="B76" s="58" t="s">
        <v>102</v>
      </c>
      <c r="C76" s="117" t="s">
        <v>206</v>
      </c>
      <c r="D76" s="117" t="s">
        <v>173</v>
      </c>
      <c r="E76" s="117" t="s">
        <v>205</v>
      </c>
      <c r="F76" s="3"/>
      <c r="G76" s="3"/>
      <c r="H76" s="3"/>
      <c r="I76" s="3"/>
      <c r="J76" s="3"/>
      <c r="K76" s="3"/>
    </row>
    <row r="77" spans="2:11" ht="15.6" x14ac:dyDescent="0.3">
      <c r="B77" s="9" t="s">
        <v>65</v>
      </c>
      <c r="C77" s="10">
        <v>1252</v>
      </c>
      <c r="D77" s="10">
        <v>1950</v>
      </c>
      <c r="E77" s="10">
        <v>1978</v>
      </c>
      <c r="F77" s="3"/>
      <c r="G77" s="3"/>
      <c r="H77" s="3"/>
      <c r="I77" s="3"/>
      <c r="J77" s="3"/>
      <c r="K77" s="3"/>
    </row>
    <row r="78" spans="2:11" ht="15.6" x14ac:dyDescent="0.3">
      <c r="B78" s="17" t="s">
        <v>10</v>
      </c>
      <c r="C78" s="18">
        <v>35</v>
      </c>
      <c r="D78" s="18">
        <v>41</v>
      </c>
      <c r="E78" s="18">
        <v>55</v>
      </c>
      <c r="F78" s="3"/>
      <c r="G78" s="3"/>
      <c r="H78" s="3"/>
      <c r="I78" s="3"/>
      <c r="J78" s="3"/>
      <c r="K78" s="3"/>
    </row>
    <row r="79" spans="2:11" ht="15.6" x14ac:dyDescent="0.3">
      <c r="B79" s="16" t="s">
        <v>11</v>
      </c>
      <c r="C79" s="14">
        <v>2</v>
      </c>
      <c r="D79" s="14">
        <v>1</v>
      </c>
      <c r="E79" s="14">
        <v>0</v>
      </c>
      <c r="F79" s="3"/>
      <c r="G79" s="3"/>
      <c r="H79" s="3"/>
      <c r="I79" s="3"/>
      <c r="J79" s="3"/>
      <c r="K79" s="3"/>
    </row>
    <row r="80" spans="2:11" ht="15.6" x14ac:dyDescent="0.3">
      <c r="B80" s="15" t="s">
        <v>12</v>
      </c>
      <c r="C80" s="12">
        <v>2</v>
      </c>
      <c r="D80" s="12">
        <v>0</v>
      </c>
      <c r="E80" s="12">
        <v>0</v>
      </c>
      <c r="F80" s="3"/>
      <c r="G80" s="3"/>
      <c r="H80" s="3"/>
      <c r="I80" s="3"/>
      <c r="J80" s="3"/>
      <c r="K80" s="3"/>
    </row>
    <row r="81" spans="2:11" ht="15.6" x14ac:dyDescent="0.3">
      <c r="B81" s="16" t="s">
        <v>13</v>
      </c>
      <c r="C81" s="14">
        <v>7</v>
      </c>
      <c r="D81" s="14">
        <v>32</v>
      </c>
      <c r="E81" s="14">
        <v>14</v>
      </c>
      <c r="F81" s="3"/>
      <c r="G81" s="3"/>
      <c r="H81" s="3"/>
      <c r="I81" s="3"/>
      <c r="J81" s="3"/>
      <c r="K81" s="3"/>
    </row>
    <row r="82" spans="2:11" ht="15.6" x14ac:dyDescent="0.3">
      <c r="B82" s="15" t="s">
        <v>14</v>
      </c>
      <c r="C82" s="12">
        <v>1</v>
      </c>
      <c r="D82" s="12">
        <v>2</v>
      </c>
      <c r="E82" s="12">
        <v>7</v>
      </c>
      <c r="F82" s="3"/>
      <c r="G82" s="3"/>
      <c r="H82" s="3"/>
      <c r="I82" s="3"/>
      <c r="J82" s="3"/>
      <c r="K82" s="3"/>
    </row>
    <row r="83" spans="2:11" ht="15.6" x14ac:dyDescent="0.3">
      <c r="B83" s="16" t="s">
        <v>15</v>
      </c>
      <c r="C83" s="14">
        <v>19</v>
      </c>
      <c r="D83" s="14">
        <v>4</v>
      </c>
      <c r="E83" s="14">
        <v>33</v>
      </c>
      <c r="F83" s="3"/>
      <c r="G83" s="3"/>
      <c r="H83" s="3"/>
      <c r="I83" s="3"/>
      <c r="J83" s="3"/>
      <c r="K83" s="3"/>
    </row>
    <row r="84" spans="2:11" ht="15.6" x14ac:dyDescent="0.3">
      <c r="B84" s="15" t="s">
        <v>16</v>
      </c>
      <c r="C84" s="12">
        <v>2</v>
      </c>
      <c r="D84" s="12">
        <v>1</v>
      </c>
      <c r="E84" s="12">
        <v>0</v>
      </c>
      <c r="F84" s="3"/>
      <c r="G84" s="3"/>
      <c r="H84" s="3"/>
      <c r="I84" s="3"/>
      <c r="J84" s="3"/>
      <c r="K84" s="3"/>
    </row>
    <row r="85" spans="2:11" ht="15.6" x14ac:dyDescent="0.3">
      <c r="B85" s="16" t="s">
        <v>17</v>
      </c>
      <c r="C85" s="14">
        <v>2</v>
      </c>
      <c r="D85" s="14">
        <v>1</v>
      </c>
      <c r="E85" s="14">
        <v>1</v>
      </c>
      <c r="F85" s="3"/>
      <c r="G85" s="3"/>
      <c r="H85" s="3"/>
      <c r="I85" s="3"/>
      <c r="J85" s="3"/>
      <c r="K85" s="3"/>
    </row>
    <row r="86" spans="2:11" ht="15.6" x14ac:dyDescent="0.3">
      <c r="B86" s="17" t="s">
        <v>18</v>
      </c>
      <c r="C86" s="18">
        <v>63</v>
      </c>
      <c r="D86" s="18">
        <v>104</v>
      </c>
      <c r="E86" s="18">
        <v>123</v>
      </c>
      <c r="F86" s="3"/>
      <c r="G86" s="3"/>
      <c r="H86" s="3"/>
      <c r="I86" s="3"/>
      <c r="J86" s="3"/>
      <c r="K86" s="3"/>
    </row>
    <row r="87" spans="2:11" ht="15.6" x14ac:dyDescent="0.3">
      <c r="B87" s="16" t="s">
        <v>19</v>
      </c>
      <c r="C87" s="14">
        <v>4</v>
      </c>
      <c r="D87" s="14">
        <v>15</v>
      </c>
      <c r="E87" s="14">
        <v>11</v>
      </c>
      <c r="F87" s="3"/>
      <c r="G87" s="3"/>
      <c r="H87" s="3"/>
      <c r="I87" s="3"/>
      <c r="J87" s="3"/>
      <c r="K87" s="3"/>
    </row>
    <row r="88" spans="2:11" ht="15.6" x14ac:dyDescent="0.3">
      <c r="B88" s="15" t="s">
        <v>20</v>
      </c>
      <c r="C88" s="12">
        <v>0</v>
      </c>
      <c r="D88" s="12">
        <v>1</v>
      </c>
      <c r="E88" s="12">
        <v>1</v>
      </c>
      <c r="F88" s="3"/>
      <c r="G88" s="3"/>
      <c r="H88" s="3"/>
      <c r="I88" s="3"/>
      <c r="J88" s="3"/>
      <c r="K88" s="3"/>
    </row>
    <row r="89" spans="2:11" ht="15.6" x14ac:dyDescent="0.3">
      <c r="B89" s="16" t="s">
        <v>21</v>
      </c>
      <c r="C89" s="14">
        <v>19</v>
      </c>
      <c r="D89" s="14">
        <v>18</v>
      </c>
      <c r="E89" s="14">
        <v>25</v>
      </c>
      <c r="F89" s="3"/>
      <c r="G89" s="3"/>
      <c r="H89" s="3"/>
      <c r="I89" s="3"/>
      <c r="J89" s="3"/>
      <c r="K89" s="3"/>
    </row>
    <row r="90" spans="2:11" ht="15.6" x14ac:dyDescent="0.3">
      <c r="B90" s="15" t="s">
        <v>22</v>
      </c>
      <c r="C90" s="12">
        <v>4</v>
      </c>
      <c r="D90" s="12">
        <v>16</v>
      </c>
      <c r="E90" s="12">
        <v>18</v>
      </c>
      <c r="F90" s="3"/>
      <c r="G90" s="3"/>
      <c r="H90" s="3"/>
      <c r="I90" s="3"/>
      <c r="J90" s="3"/>
      <c r="K90" s="3"/>
    </row>
    <row r="91" spans="2:11" ht="15.6" x14ac:dyDescent="0.3">
      <c r="B91" s="16" t="s">
        <v>23</v>
      </c>
      <c r="C91" s="14">
        <v>7</v>
      </c>
      <c r="D91" s="14">
        <v>2</v>
      </c>
      <c r="E91" s="14">
        <v>2</v>
      </c>
      <c r="F91" s="3"/>
      <c r="G91" s="3"/>
      <c r="H91" s="3"/>
      <c r="I91" s="3"/>
      <c r="J91" s="3"/>
      <c r="K91" s="3"/>
    </row>
    <row r="92" spans="2:11" ht="15.6" x14ac:dyDescent="0.3">
      <c r="B92" s="15" t="s">
        <v>24</v>
      </c>
      <c r="C92" s="12">
        <v>8</v>
      </c>
      <c r="D92" s="12">
        <v>20</v>
      </c>
      <c r="E92" s="12">
        <v>29</v>
      </c>
      <c r="F92" s="3"/>
      <c r="G92" s="3"/>
      <c r="H92" s="3"/>
      <c r="I92" s="3"/>
      <c r="J92" s="3"/>
      <c r="K92" s="3"/>
    </row>
    <row r="93" spans="2:11" ht="15.6" x14ac:dyDescent="0.3">
      <c r="B93" s="16" t="s">
        <v>25</v>
      </c>
      <c r="C93" s="14">
        <v>0</v>
      </c>
      <c r="D93" s="14">
        <v>1</v>
      </c>
      <c r="E93" s="14">
        <v>0</v>
      </c>
      <c r="F93" s="3"/>
      <c r="G93" s="3"/>
      <c r="H93" s="3"/>
      <c r="I93" s="3"/>
      <c r="J93" s="3"/>
      <c r="K93" s="3"/>
    </row>
    <row r="94" spans="2:11" ht="15.6" x14ac:dyDescent="0.3">
      <c r="B94" s="15" t="s">
        <v>26</v>
      </c>
      <c r="C94" s="12">
        <v>2</v>
      </c>
      <c r="D94" s="12">
        <v>2</v>
      </c>
      <c r="E94" s="12">
        <v>7</v>
      </c>
      <c r="F94" s="3"/>
      <c r="G94" s="3"/>
      <c r="H94" s="3"/>
      <c r="I94" s="3"/>
      <c r="J94" s="3"/>
      <c r="K94" s="3"/>
    </row>
    <row r="95" spans="2:11" ht="15.6" x14ac:dyDescent="0.3">
      <c r="B95" s="16" t="s">
        <v>27</v>
      </c>
      <c r="C95" s="14">
        <v>19</v>
      </c>
      <c r="D95" s="14">
        <v>29</v>
      </c>
      <c r="E95" s="14">
        <v>30</v>
      </c>
      <c r="F95" s="3"/>
      <c r="G95" s="3"/>
      <c r="H95" s="3"/>
      <c r="I95" s="3"/>
      <c r="J95" s="3"/>
      <c r="K95" s="3"/>
    </row>
    <row r="96" spans="2:11" ht="15.6" x14ac:dyDescent="0.3">
      <c r="B96" s="17" t="s">
        <v>28</v>
      </c>
      <c r="C96" s="18">
        <v>1047</v>
      </c>
      <c r="D96" s="18">
        <v>1620</v>
      </c>
      <c r="E96" s="18">
        <v>1618</v>
      </c>
      <c r="F96" s="3"/>
      <c r="G96" s="3"/>
      <c r="H96" s="3"/>
      <c r="I96" s="3"/>
      <c r="J96" s="3"/>
      <c r="K96" s="3"/>
    </row>
    <row r="97" spans="2:11" ht="15.6" x14ac:dyDescent="0.3">
      <c r="B97" s="16" t="s">
        <v>29</v>
      </c>
      <c r="C97" s="14">
        <v>31</v>
      </c>
      <c r="D97" s="14">
        <v>102</v>
      </c>
      <c r="E97" s="14">
        <v>77</v>
      </c>
      <c r="F97" s="3"/>
      <c r="G97" s="3"/>
      <c r="H97" s="3"/>
      <c r="I97" s="3"/>
      <c r="J97" s="3"/>
      <c r="K97" s="3"/>
    </row>
    <row r="98" spans="2:11" ht="15.6" x14ac:dyDescent="0.3">
      <c r="B98" s="15" t="s">
        <v>30</v>
      </c>
      <c r="C98" s="12">
        <v>1</v>
      </c>
      <c r="D98" s="12">
        <v>7</v>
      </c>
      <c r="E98" s="12">
        <v>2</v>
      </c>
      <c r="F98" s="3"/>
      <c r="G98" s="3"/>
      <c r="H98" s="3"/>
      <c r="I98" s="3"/>
      <c r="J98" s="3"/>
      <c r="K98" s="3"/>
    </row>
    <row r="99" spans="2:11" ht="15.6" x14ac:dyDescent="0.3">
      <c r="B99" s="16" t="s">
        <v>31</v>
      </c>
      <c r="C99" s="14">
        <v>644</v>
      </c>
      <c r="D99" s="14">
        <v>1082</v>
      </c>
      <c r="E99" s="14">
        <v>1065</v>
      </c>
      <c r="F99" s="3"/>
      <c r="G99" s="3"/>
      <c r="H99" s="3"/>
      <c r="I99" s="3"/>
      <c r="J99" s="3"/>
      <c r="K99" s="3"/>
    </row>
    <row r="100" spans="2:11" ht="15.6" x14ac:dyDescent="0.3">
      <c r="B100" s="15" t="s">
        <v>32</v>
      </c>
      <c r="C100" s="12">
        <v>371</v>
      </c>
      <c r="D100" s="12">
        <v>429</v>
      </c>
      <c r="E100" s="12">
        <v>474</v>
      </c>
      <c r="F100" s="3"/>
      <c r="G100" s="3"/>
      <c r="H100" s="3"/>
      <c r="I100" s="3"/>
      <c r="J100" s="3"/>
      <c r="K100" s="3"/>
    </row>
    <row r="101" spans="2:11" ht="15.6" x14ac:dyDescent="0.3">
      <c r="B101" s="19" t="s">
        <v>33</v>
      </c>
      <c r="C101" s="20">
        <v>56</v>
      </c>
      <c r="D101" s="20">
        <v>152</v>
      </c>
      <c r="E101" s="20">
        <v>137</v>
      </c>
      <c r="F101" s="3"/>
      <c r="G101" s="3"/>
      <c r="H101" s="3"/>
      <c r="I101" s="3"/>
      <c r="J101" s="3"/>
      <c r="K101" s="3"/>
    </row>
    <row r="102" spans="2:11" ht="15.6" x14ac:dyDescent="0.3">
      <c r="B102" s="15" t="s">
        <v>34</v>
      </c>
      <c r="C102" s="12">
        <v>31</v>
      </c>
      <c r="D102" s="12">
        <v>88</v>
      </c>
      <c r="E102" s="12">
        <v>60</v>
      </c>
      <c r="F102" s="3"/>
      <c r="G102" s="3"/>
      <c r="H102" s="3"/>
      <c r="I102" s="3"/>
      <c r="J102" s="3"/>
      <c r="K102" s="3"/>
    </row>
    <row r="103" spans="2:11" ht="15.6" x14ac:dyDescent="0.3">
      <c r="B103" s="16" t="s">
        <v>35</v>
      </c>
      <c r="C103" s="14">
        <v>13</v>
      </c>
      <c r="D103" s="14">
        <v>38</v>
      </c>
      <c r="E103" s="14">
        <v>40</v>
      </c>
      <c r="F103" s="3"/>
      <c r="G103" s="3"/>
      <c r="H103" s="3"/>
      <c r="I103" s="3"/>
      <c r="J103" s="3"/>
      <c r="K103" s="3"/>
    </row>
    <row r="104" spans="2:11" ht="15.6" x14ac:dyDescent="0.3">
      <c r="B104" s="15" t="s">
        <v>36</v>
      </c>
      <c r="C104" s="12">
        <v>12</v>
      </c>
      <c r="D104" s="12">
        <v>26</v>
      </c>
      <c r="E104" s="12">
        <v>37</v>
      </c>
      <c r="F104" s="3"/>
      <c r="G104" s="3"/>
      <c r="H104" s="3"/>
      <c r="I104" s="3"/>
      <c r="J104" s="3"/>
      <c r="K104" s="3"/>
    </row>
    <row r="105" spans="2:11" ht="15.6" x14ac:dyDescent="0.3">
      <c r="B105" s="19" t="s">
        <v>37</v>
      </c>
      <c r="C105" s="20">
        <v>51</v>
      </c>
      <c r="D105" s="20">
        <v>33</v>
      </c>
      <c r="E105" s="20">
        <v>45</v>
      </c>
      <c r="F105" s="3"/>
      <c r="G105" s="3"/>
      <c r="H105" s="3"/>
      <c r="I105" s="3"/>
      <c r="J105" s="3"/>
      <c r="K105" s="3"/>
    </row>
    <row r="106" spans="2:11" ht="15.6" x14ac:dyDescent="0.3">
      <c r="B106" s="15" t="s">
        <v>38</v>
      </c>
      <c r="C106" s="12">
        <v>15</v>
      </c>
      <c r="D106" s="12">
        <v>14</v>
      </c>
      <c r="E106" s="12">
        <v>6</v>
      </c>
      <c r="F106" s="3"/>
      <c r="G106" s="3"/>
      <c r="H106" s="3"/>
      <c r="I106" s="3"/>
      <c r="J106" s="3"/>
      <c r="K106" s="3"/>
    </row>
    <row r="107" spans="2:11" ht="15.6" x14ac:dyDescent="0.3">
      <c r="B107" s="16" t="s">
        <v>83</v>
      </c>
      <c r="C107" s="14">
        <v>6</v>
      </c>
      <c r="D107" s="14">
        <v>5</v>
      </c>
      <c r="E107" s="14">
        <v>0</v>
      </c>
      <c r="F107" s="3"/>
      <c r="G107" s="3"/>
      <c r="H107" s="3"/>
      <c r="I107" s="3"/>
      <c r="J107" s="3"/>
      <c r="K107" s="3"/>
    </row>
    <row r="108" spans="2:11" ht="15.6" x14ac:dyDescent="0.3">
      <c r="B108" s="15" t="s">
        <v>40</v>
      </c>
      <c r="C108" s="12">
        <v>9</v>
      </c>
      <c r="D108" s="12">
        <v>7</v>
      </c>
      <c r="E108" s="12">
        <v>16</v>
      </c>
      <c r="F108" s="3"/>
      <c r="G108" s="3"/>
      <c r="H108" s="3"/>
      <c r="I108" s="3"/>
      <c r="J108" s="3"/>
      <c r="K108" s="3"/>
    </row>
    <row r="109" spans="2:11" ht="15.6" x14ac:dyDescent="0.3">
      <c r="B109" s="16" t="s">
        <v>41</v>
      </c>
      <c r="C109" s="14">
        <v>21</v>
      </c>
      <c r="D109" s="14">
        <v>7</v>
      </c>
      <c r="E109" s="14">
        <v>23</v>
      </c>
      <c r="F109" s="3"/>
      <c r="G109" s="3"/>
      <c r="H109" s="3"/>
      <c r="I109" s="3"/>
      <c r="J109" s="3"/>
      <c r="K109" s="3"/>
    </row>
    <row r="110" spans="2:11" ht="26.4" customHeight="1" x14ac:dyDescent="0.3">
      <c r="B110" s="143" t="s">
        <v>175</v>
      </c>
      <c r="C110" s="143"/>
      <c r="D110" s="143"/>
      <c r="E110" s="143"/>
      <c r="F110" s="3"/>
      <c r="G110" s="3"/>
      <c r="H110" s="3"/>
      <c r="I110" s="3"/>
      <c r="J110" s="3"/>
      <c r="K110" s="3"/>
    </row>
    <row r="111" spans="2:11" s="3" customFormat="1" ht="26.4" customHeight="1" x14ac:dyDescent="0.3">
      <c r="B111" s="103"/>
      <c r="C111" s="103"/>
      <c r="D111" s="103"/>
      <c r="E111" s="103"/>
    </row>
    <row r="112" spans="2:11" s="3" customFormat="1" ht="26.4" customHeight="1" x14ac:dyDescent="0.3">
      <c r="B112" s="103"/>
      <c r="C112" s="103"/>
      <c r="D112" s="103"/>
      <c r="E112" s="103"/>
    </row>
    <row r="113" spans="2:11" s="3" customFormat="1" ht="26.4" customHeight="1" x14ac:dyDescent="0.3">
      <c r="B113" s="103"/>
      <c r="C113" s="103"/>
      <c r="D113" s="103"/>
      <c r="E113" s="103"/>
    </row>
    <row r="114" spans="2:11" s="3" customFormat="1" ht="29.4" customHeight="1" x14ac:dyDescent="0.3">
      <c r="B114" s="146" t="s">
        <v>181</v>
      </c>
      <c r="C114" s="146"/>
      <c r="D114" s="146"/>
      <c r="E114" s="146"/>
      <c r="F114" s="146"/>
      <c r="G114" s="146"/>
      <c r="H114" s="146"/>
      <c r="I114" s="146"/>
      <c r="J114" s="146"/>
      <c r="K114" s="146"/>
    </row>
    <row r="115" spans="2:11" s="3" customFormat="1" ht="15.6" customHeight="1" x14ac:dyDescent="0.3">
      <c r="B115" s="147" t="s">
        <v>113</v>
      </c>
      <c r="C115" s="149" t="s">
        <v>206</v>
      </c>
      <c r="D115" s="149"/>
      <c r="E115" s="149" t="s">
        <v>107</v>
      </c>
      <c r="F115" s="149" t="s">
        <v>173</v>
      </c>
      <c r="G115" s="149"/>
      <c r="H115" s="149" t="s">
        <v>108</v>
      </c>
      <c r="I115" s="149" t="s">
        <v>205</v>
      </c>
      <c r="J115" s="149"/>
      <c r="K115" s="149" t="s">
        <v>108</v>
      </c>
    </row>
    <row r="116" spans="2:11" s="3" customFormat="1" ht="15.6" customHeight="1" thickBot="1" x14ac:dyDescent="0.35">
      <c r="B116" s="148"/>
      <c r="C116" s="53" t="s">
        <v>1</v>
      </c>
      <c r="D116" s="54" t="s">
        <v>5</v>
      </c>
      <c r="E116" s="55" t="s">
        <v>6</v>
      </c>
      <c r="F116" s="53" t="s">
        <v>1</v>
      </c>
      <c r="G116" s="54" t="s">
        <v>5</v>
      </c>
      <c r="H116" s="55" t="s">
        <v>6</v>
      </c>
      <c r="I116" s="53" t="s">
        <v>1</v>
      </c>
      <c r="J116" s="8" t="s">
        <v>5</v>
      </c>
      <c r="K116" s="8" t="s">
        <v>6</v>
      </c>
    </row>
    <row r="117" spans="2:11" s="3" customFormat="1" ht="15.6" customHeight="1" thickBot="1" x14ac:dyDescent="0.35">
      <c r="B117" s="37" t="s">
        <v>1</v>
      </c>
      <c r="C117" s="38">
        <v>294</v>
      </c>
      <c r="D117" s="38">
        <v>214</v>
      </c>
      <c r="E117" s="38">
        <v>80</v>
      </c>
      <c r="F117" s="38">
        <v>283</v>
      </c>
      <c r="G117" s="38">
        <v>208</v>
      </c>
      <c r="H117" s="38">
        <v>75</v>
      </c>
      <c r="I117" s="38">
        <v>305</v>
      </c>
      <c r="J117" s="38">
        <v>219</v>
      </c>
      <c r="K117" s="38">
        <v>86</v>
      </c>
    </row>
    <row r="118" spans="2:11" s="3" customFormat="1" ht="15.6" customHeight="1" x14ac:dyDescent="0.3">
      <c r="B118" s="15" t="s">
        <v>114</v>
      </c>
      <c r="C118" s="12">
        <v>30</v>
      </c>
      <c r="D118" s="12">
        <v>21</v>
      </c>
      <c r="E118" s="12">
        <v>9</v>
      </c>
      <c r="F118" s="12">
        <v>124</v>
      </c>
      <c r="G118" s="12">
        <v>93</v>
      </c>
      <c r="H118" s="12">
        <v>31</v>
      </c>
      <c r="I118" s="12">
        <v>152</v>
      </c>
      <c r="J118" s="12">
        <v>112</v>
      </c>
      <c r="K118" s="12">
        <v>40</v>
      </c>
    </row>
    <row r="119" spans="2:11" s="3" customFormat="1" ht="15.6" customHeight="1" x14ac:dyDescent="0.3">
      <c r="B119" s="16" t="s">
        <v>115</v>
      </c>
      <c r="C119" s="14">
        <v>0</v>
      </c>
      <c r="D119" s="14">
        <v>0</v>
      </c>
      <c r="E119" s="14">
        <v>0</v>
      </c>
      <c r="F119" s="14">
        <v>3</v>
      </c>
      <c r="G119" s="14">
        <v>0</v>
      </c>
      <c r="H119" s="14">
        <v>3</v>
      </c>
      <c r="I119" s="14">
        <v>7</v>
      </c>
      <c r="J119" s="14">
        <v>5</v>
      </c>
      <c r="K119" s="14">
        <v>2</v>
      </c>
    </row>
    <row r="120" spans="2:11" s="3" customFormat="1" ht="15.6" customHeight="1" x14ac:dyDescent="0.3">
      <c r="B120" s="15" t="s">
        <v>116</v>
      </c>
      <c r="C120" s="12">
        <v>5</v>
      </c>
      <c r="D120" s="12">
        <v>2</v>
      </c>
      <c r="E120" s="12">
        <v>3</v>
      </c>
      <c r="F120" s="12">
        <v>3</v>
      </c>
      <c r="G120" s="12">
        <v>3</v>
      </c>
      <c r="H120" s="12">
        <v>0</v>
      </c>
      <c r="I120" s="12">
        <v>3</v>
      </c>
      <c r="J120" s="12">
        <v>2</v>
      </c>
      <c r="K120" s="12">
        <v>1</v>
      </c>
    </row>
    <row r="121" spans="2:11" s="3" customFormat="1" ht="15.6" customHeight="1" x14ac:dyDescent="0.3">
      <c r="B121" s="16" t="s">
        <v>168</v>
      </c>
      <c r="C121" s="14">
        <v>259</v>
      </c>
      <c r="D121" s="14">
        <v>191</v>
      </c>
      <c r="E121" s="14">
        <v>68</v>
      </c>
      <c r="F121" s="14">
        <v>153</v>
      </c>
      <c r="G121" s="14">
        <v>112</v>
      </c>
      <c r="H121" s="14">
        <v>41</v>
      </c>
      <c r="I121" s="14">
        <v>143</v>
      </c>
      <c r="J121" s="14">
        <v>100</v>
      </c>
      <c r="K121" s="14">
        <v>43</v>
      </c>
    </row>
    <row r="122" spans="2:11" s="3" customFormat="1" ht="15.6" customHeight="1" x14ac:dyDescent="0.3">
      <c r="B122" s="143" t="s">
        <v>175</v>
      </c>
      <c r="C122" s="143"/>
      <c r="D122" s="143"/>
      <c r="E122" s="143"/>
      <c r="F122" s="143"/>
      <c r="G122" s="143"/>
      <c r="H122" s="143"/>
      <c r="I122" s="143"/>
      <c r="J122" s="143"/>
      <c r="K122" s="143"/>
    </row>
    <row r="123" spans="2:11" s="3" customFormat="1" ht="15.6" customHeight="1" x14ac:dyDescent="0.3">
      <c r="B123" s="103"/>
      <c r="C123" s="103"/>
      <c r="D123" s="103"/>
      <c r="E123" s="103"/>
    </row>
    <row r="124" spans="2:11" s="3" customFormat="1" ht="15.6" customHeight="1" x14ac:dyDescent="0.3">
      <c r="B124" s="103"/>
      <c r="C124" s="103"/>
      <c r="D124" s="103"/>
      <c r="E124" s="103"/>
    </row>
    <row r="125" spans="2:11" ht="15.6" customHeight="1" x14ac:dyDescent="0.3"/>
    <row r="126" spans="2:11" ht="32.4" customHeight="1" x14ac:dyDescent="0.3">
      <c r="B126" s="150" t="s">
        <v>182</v>
      </c>
      <c r="C126" s="151"/>
      <c r="D126" s="151"/>
      <c r="E126" s="151"/>
      <c r="F126" s="151"/>
      <c r="G126" s="151"/>
      <c r="H126" s="151"/>
      <c r="I126" s="151"/>
      <c r="J126" s="151"/>
      <c r="K126" s="151"/>
    </row>
    <row r="127" spans="2:11" ht="15.75" customHeight="1" x14ac:dyDescent="0.3">
      <c r="B127" s="152" t="s">
        <v>81</v>
      </c>
      <c r="C127" s="149" t="s">
        <v>206</v>
      </c>
      <c r="D127" s="149"/>
      <c r="E127" s="149" t="s">
        <v>107</v>
      </c>
      <c r="F127" s="149" t="s">
        <v>173</v>
      </c>
      <c r="G127" s="149"/>
      <c r="H127" s="149" t="s">
        <v>108</v>
      </c>
      <c r="I127" s="149" t="s">
        <v>205</v>
      </c>
      <c r="J127" s="149"/>
      <c r="K127" s="149" t="s">
        <v>108</v>
      </c>
    </row>
    <row r="128" spans="2:11" ht="15.75" customHeight="1" thickBot="1" x14ac:dyDescent="0.35">
      <c r="B128" s="153"/>
      <c r="C128" s="53" t="s">
        <v>1</v>
      </c>
      <c r="D128" s="54" t="s">
        <v>5</v>
      </c>
      <c r="E128" s="55" t="s">
        <v>6</v>
      </c>
      <c r="F128" s="53" t="s">
        <v>1</v>
      </c>
      <c r="G128" s="54" t="s">
        <v>5</v>
      </c>
      <c r="H128" s="55" t="s">
        <v>6</v>
      </c>
      <c r="I128" s="53" t="s">
        <v>1</v>
      </c>
      <c r="J128" s="8" t="s">
        <v>5</v>
      </c>
      <c r="K128" s="8" t="s">
        <v>6</v>
      </c>
    </row>
    <row r="129" spans="2:11" ht="16.2" thickBot="1" x14ac:dyDescent="0.35">
      <c r="B129" s="9" t="s">
        <v>1</v>
      </c>
      <c r="C129" s="38">
        <v>294</v>
      </c>
      <c r="D129" s="38">
        <v>214</v>
      </c>
      <c r="E129" s="38">
        <v>80</v>
      </c>
      <c r="F129" s="38">
        <v>283</v>
      </c>
      <c r="G129" s="38">
        <v>208</v>
      </c>
      <c r="H129" s="38">
        <v>75</v>
      </c>
      <c r="I129" s="38">
        <v>305</v>
      </c>
      <c r="J129" s="38">
        <v>219</v>
      </c>
      <c r="K129" s="38">
        <v>86</v>
      </c>
    </row>
    <row r="130" spans="2:11" ht="15.6" x14ac:dyDescent="0.3">
      <c r="B130" s="15" t="s">
        <v>50</v>
      </c>
      <c r="C130" s="12">
        <v>35</v>
      </c>
      <c r="D130" s="12">
        <v>27</v>
      </c>
      <c r="E130" s="12">
        <v>8</v>
      </c>
      <c r="F130" s="12">
        <v>60</v>
      </c>
      <c r="G130" s="12">
        <v>49</v>
      </c>
      <c r="H130" s="12">
        <v>11</v>
      </c>
      <c r="I130" s="12">
        <v>59</v>
      </c>
      <c r="J130" s="12">
        <v>45</v>
      </c>
      <c r="K130" s="12">
        <v>14</v>
      </c>
    </row>
    <row r="131" spans="2:11" ht="15.6" x14ac:dyDescent="0.3">
      <c r="B131" s="16" t="s">
        <v>53</v>
      </c>
      <c r="C131" s="14">
        <v>55</v>
      </c>
      <c r="D131" s="14">
        <v>26</v>
      </c>
      <c r="E131" s="14">
        <v>29</v>
      </c>
      <c r="F131" s="14">
        <v>21</v>
      </c>
      <c r="G131" s="14">
        <v>10</v>
      </c>
      <c r="H131" s="14">
        <v>11</v>
      </c>
      <c r="I131" s="14">
        <v>39</v>
      </c>
      <c r="J131" s="14">
        <v>22</v>
      </c>
      <c r="K131" s="14">
        <v>17</v>
      </c>
    </row>
    <row r="132" spans="2:11" ht="15.6" x14ac:dyDescent="0.3">
      <c r="B132" s="15" t="s">
        <v>55</v>
      </c>
      <c r="C132" s="12">
        <v>27</v>
      </c>
      <c r="D132" s="12">
        <v>21</v>
      </c>
      <c r="E132" s="12">
        <v>6</v>
      </c>
      <c r="F132" s="12">
        <v>25</v>
      </c>
      <c r="G132" s="12">
        <v>19</v>
      </c>
      <c r="H132" s="12">
        <v>6</v>
      </c>
      <c r="I132" s="12">
        <v>23</v>
      </c>
      <c r="J132" s="12">
        <v>17</v>
      </c>
      <c r="K132" s="12">
        <v>6</v>
      </c>
    </row>
    <row r="133" spans="2:11" ht="15.6" x14ac:dyDescent="0.3">
      <c r="B133" s="16" t="s">
        <v>62</v>
      </c>
      <c r="C133" s="14">
        <v>16</v>
      </c>
      <c r="D133" s="14">
        <v>12</v>
      </c>
      <c r="E133" s="14">
        <v>4</v>
      </c>
      <c r="F133" s="14">
        <v>25</v>
      </c>
      <c r="G133" s="14">
        <v>15</v>
      </c>
      <c r="H133" s="14">
        <v>10</v>
      </c>
      <c r="I133" s="14">
        <v>21</v>
      </c>
      <c r="J133" s="14">
        <v>16</v>
      </c>
      <c r="K133" s="14">
        <v>5</v>
      </c>
    </row>
    <row r="134" spans="2:11" ht="15.6" x14ac:dyDescent="0.3">
      <c r="B134" s="15" t="s">
        <v>52</v>
      </c>
      <c r="C134" s="12">
        <v>9</v>
      </c>
      <c r="D134" s="12">
        <v>8</v>
      </c>
      <c r="E134" s="12">
        <v>1</v>
      </c>
      <c r="F134" s="12">
        <v>14</v>
      </c>
      <c r="G134" s="12">
        <v>10</v>
      </c>
      <c r="H134" s="12">
        <v>4</v>
      </c>
      <c r="I134" s="12">
        <v>20</v>
      </c>
      <c r="J134" s="12">
        <v>16</v>
      </c>
      <c r="K134" s="12">
        <v>4</v>
      </c>
    </row>
    <row r="135" spans="2:11" ht="15.6" x14ac:dyDescent="0.3">
      <c r="B135" s="16" t="s">
        <v>57</v>
      </c>
      <c r="C135" s="14">
        <v>28</v>
      </c>
      <c r="D135" s="14">
        <v>27</v>
      </c>
      <c r="E135" s="14">
        <v>1</v>
      </c>
      <c r="F135" s="14">
        <v>27</v>
      </c>
      <c r="G135" s="14">
        <v>26</v>
      </c>
      <c r="H135" s="14">
        <v>1</v>
      </c>
      <c r="I135" s="14">
        <v>19</v>
      </c>
      <c r="J135" s="14">
        <v>19</v>
      </c>
      <c r="K135" s="14">
        <v>0</v>
      </c>
    </row>
    <row r="136" spans="2:11" ht="15.6" x14ac:dyDescent="0.3">
      <c r="B136" s="15" t="s">
        <v>58</v>
      </c>
      <c r="C136" s="12">
        <v>14</v>
      </c>
      <c r="D136" s="12">
        <v>10</v>
      </c>
      <c r="E136" s="12">
        <v>4</v>
      </c>
      <c r="F136" s="12">
        <v>14</v>
      </c>
      <c r="G136" s="12">
        <v>11</v>
      </c>
      <c r="H136" s="12">
        <v>3</v>
      </c>
      <c r="I136" s="12">
        <v>17</v>
      </c>
      <c r="J136" s="12">
        <v>12</v>
      </c>
      <c r="K136" s="12">
        <v>5</v>
      </c>
    </row>
    <row r="137" spans="2:11" ht="15.6" x14ac:dyDescent="0.3">
      <c r="B137" s="16" t="s">
        <v>61</v>
      </c>
      <c r="C137" s="14">
        <v>17</v>
      </c>
      <c r="D137" s="14">
        <v>14</v>
      </c>
      <c r="E137" s="14">
        <v>3</v>
      </c>
      <c r="F137" s="14">
        <v>21</v>
      </c>
      <c r="G137" s="14">
        <v>18</v>
      </c>
      <c r="H137" s="14">
        <v>3</v>
      </c>
      <c r="I137" s="14">
        <v>15</v>
      </c>
      <c r="J137" s="14">
        <v>10</v>
      </c>
      <c r="K137" s="14">
        <v>5</v>
      </c>
    </row>
    <row r="138" spans="2:11" ht="15.6" x14ac:dyDescent="0.3">
      <c r="B138" s="15" t="s">
        <v>56</v>
      </c>
      <c r="C138" s="12">
        <v>13</v>
      </c>
      <c r="D138" s="12">
        <v>11</v>
      </c>
      <c r="E138" s="12">
        <v>2</v>
      </c>
      <c r="F138" s="12">
        <v>6</v>
      </c>
      <c r="G138" s="12">
        <v>5</v>
      </c>
      <c r="H138" s="12">
        <v>1</v>
      </c>
      <c r="I138" s="12">
        <v>11</v>
      </c>
      <c r="J138" s="12">
        <v>8</v>
      </c>
      <c r="K138" s="12">
        <v>3</v>
      </c>
    </row>
    <row r="139" spans="2:11" ht="15.6" x14ac:dyDescent="0.3">
      <c r="B139" s="16" t="s">
        <v>82</v>
      </c>
      <c r="C139" s="14">
        <v>4</v>
      </c>
      <c r="D139" s="14">
        <v>4</v>
      </c>
      <c r="E139" s="14">
        <v>0</v>
      </c>
      <c r="F139" s="14">
        <v>15</v>
      </c>
      <c r="G139" s="14">
        <v>13</v>
      </c>
      <c r="H139" s="14">
        <v>2</v>
      </c>
      <c r="I139" s="14">
        <v>6</v>
      </c>
      <c r="J139" s="14">
        <v>5</v>
      </c>
      <c r="K139" s="14">
        <v>1</v>
      </c>
    </row>
    <row r="140" spans="2:11" ht="15.6" x14ac:dyDescent="0.3">
      <c r="B140" s="15" t="s">
        <v>127</v>
      </c>
      <c r="C140" s="12">
        <v>76</v>
      </c>
      <c r="D140" s="12">
        <v>54</v>
      </c>
      <c r="E140" s="12">
        <v>22</v>
      </c>
      <c r="F140" s="12">
        <v>55</v>
      </c>
      <c r="G140" s="12">
        <v>32</v>
      </c>
      <c r="H140" s="12">
        <v>23</v>
      </c>
      <c r="I140" s="12">
        <v>75</v>
      </c>
      <c r="J140" s="12">
        <v>49</v>
      </c>
      <c r="K140" s="12">
        <v>26</v>
      </c>
    </row>
    <row r="141" spans="2:11" ht="31.5" customHeight="1" x14ac:dyDescent="0.3">
      <c r="B141" s="154" t="s">
        <v>175</v>
      </c>
      <c r="C141" s="155"/>
      <c r="D141" s="155"/>
      <c r="E141" s="155"/>
      <c r="F141" s="155"/>
      <c r="G141" s="155"/>
      <c r="H141" s="155"/>
      <c r="I141" s="155"/>
      <c r="J141" s="155"/>
      <c r="K141" s="155"/>
    </row>
    <row r="142" spans="2:11" s="3" customFormat="1" ht="15" customHeight="1" x14ac:dyDescent="0.3">
      <c r="B142" s="103"/>
      <c r="C142" s="103"/>
      <c r="D142" s="103"/>
      <c r="E142" s="103"/>
    </row>
    <row r="143" spans="2:11" s="3" customFormat="1" ht="15" customHeight="1" x14ac:dyDescent="0.3">
      <c r="B143" s="103"/>
      <c r="C143" s="103"/>
      <c r="D143" s="103"/>
      <c r="E143" s="103"/>
    </row>
    <row r="144" spans="2:11" s="3" customFormat="1" x14ac:dyDescent="0.3"/>
    <row r="145" spans="2:11" ht="30.9" customHeight="1" x14ac:dyDescent="0.3">
      <c r="B145" s="146" t="s">
        <v>183</v>
      </c>
      <c r="C145" s="146"/>
      <c r="D145" s="146"/>
      <c r="E145" s="146"/>
      <c r="F145" s="3"/>
      <c r="G145" s="3"/>
      <c r="H145" s="3"/>
      <c r="I145" s="3"/>
      <c r="J145" s="3"/>
      <c r="K145" s="3"/>
    </row>
    <row r="146" spans="2:11" ht="15.75" customHeight="1" x14ac:dyDescent="0.3">
      <c r="B146" s="119" t="s">
        <v>117</v>
      </c>
      <c r="C146" s="117" t="s">
        <v>206</v>
      </c>
      <c r="D146" s="117" t="s">
        <v>173</v>
      </c>
      <c r="E146" s="117" t="s">
        <v>205</v>
      </c>
      <c r="F146" s="3"/>
      <c r="G146" s="3"/>
      <c r="H146" s="3"/>
      <c r="I146" s="3"/>
      <c r="J146" s="3"/>
      <c r="K146" s="3"/>
    </row>
    <row r="147" spans="2:11" ht="15.6" x14ac:dyDescent="0.3">
      <c r="B147" s="9" t="s">
        <v>1</v>
      </c>
      <c r="C147" s="10">
        <v>294</v>
      </c>
      <c r="D147" s="10">
        <v>283</v>
      </c>
      <c r="E147" s="10">
        <v>305</v>
      </c>
      <c r="F147" s="3"/>
      <c r="G147" s="3"/>
      <c r="H147" s="3"/>
      <c r="I147" s="3"/>
      <c r="J147" s="3"/>
      <c r="K147" s="3"/>
    </row>
    <row r="148" spans="2:11" ht="15.6" x14ac:dyDescent="0.3">
      <c r="B148" s="16" t="s">
        <v>68</v>
      </c>
      <c r="C148" s="14">
        <v>103</v>
      </c>
      <c r="D148" s="14">
        <v>117</v>
      </c>
      <c r="E148" s="14">
        <v>128</v>
      </c>
      <c r="F148" s="3"/>
      <c r="G148" s="3"/>
      <c r="H148" s="3"/>
      <c r="I148" s="3"/>
      <c r="J148" s="3"/>
      <c r="K148" s="3"/>
    </row>
    <row r="149" spans="2:11" ht="15.6" x14ac:dyDescent="0.3">
      <c r="B149" s="15" t="s">
        <v>69</v>
      </c>
      <c r="C149" s="12">
        <v>144</v>
      </c>
      <c r="D149" s="12">
        <v>125</v>
      </c>
      <c r="E149" s="12">
        <v>139</v>
      </c>
      <c r="F149" s="3"/>
      <c r="G149" s="3"/>
      <c r="H149" s="3"/>
      <c r="I149" s="3"/>
      <c r="J149" s="3"/>
      <c r="K149" s="3"/>
    </row>
    <row r="150" spans="2:11" ht="15.6" x14ac:dyDescent="0.3">
      <c r="B150" s="16" t="s">
        <v>70</v>
      </c>
      <c r="C150" s="14">
        <v>40</v>
      </c>
      <c r="D150" s="14">
        <v>36</v>
      </c>
      <c r="E150" s="14">
        <v>35</v>
      </c>
      <c r="F150" s="3"/>
      <c r="G150" s="3"/>
      <c r="H150" s="3"/>
      <c r="I150" s="3"/>
      <c r="J150" s="3"/>
      <c r="K150" s="3"/>
    </row>
    <row r="151" spans="2:11" ht="15.6" x14ac:dyDescent="0.3">
      <c r="B151" s="15" t="s">
        <v>71</v>
      </c>
      <c r="C151" s="12">
        <v>7</v>
      </c>
      <c r="D151" s="12">
        <v>4</v>
      </c>
      <c r="E151" s="12">
        <v>3</v>
      </c>
      <c r="F151" s="3"/>
      <c r="G151" s="3"/>
      <c r="H151" s="3"/>
      <c r="I151" s="3"/>
      <c r="J151" s="3"/>
      <c r="K151" s="3"/>
    </row>
    <row r="152" spans="2:11" ht="15.6" x14ac:dyDescent="0.3">
      <c r="B152" s="16" t="s">
        <v>8</v>
      </c>
      <c r="C152" s="14">
        <v>0</v>
      </c>
      <c r="D152" s="14">
        <v>1</v>
      </c>
      <c r="E152" s="14">
        <v>0</v>
      </c>
      <c r="F152" s="3"/>
      <c r="G152" s="3"/>
      <c r="H152" s="3"/>
      <c r="I152" s="3"/>
      <c r="J152" s="3"/>
      <c r="K152" s="3"/>
    </row>
    <row r="153" spans="2:11" ht="24.6" customHeight="1" x14ac:dyDescent="0.3">
      <c r="B153" s="143" t="s">
        <v>175</v>
      </c>
      <c r="C153" s="143"/>
      <c r="D153" s="143"/>
      <c r="E153" s="143"/>
      <c r="F153" s="3"/>
      <c r="G153" s="3"/>
      <c r="H153" s="3"/>
      <c r="I153" s="3"/>
      <c r="J153" s="3"/>
      <c r="K153" s="3"/>
    </row>
    <row r="154" spans="2:11" s="3" customFormat="1" x14ac:dyDescent="0.3"/>
    <row r="155" spans="2:11" s="3" customFormat="1" x14ac:dyDescent="0.3"/>
    <row r="156" spans="2:11" s="3" customFormat="1" x14ac:dyDescent="0.3"/>
    <row r="157" spans="2:11" ht="30" customHeight="1" x14ac:dyDescent="0.3">
      <c r="B157" s="144" t="s">
        <v>184</v>
      </c>
      <c r="C157" s="145"/>
      <c r="D157" s="145"/>
      <c r="E157" s="145"/>
      <c r="F157" s="3"/>
      <c r="G157" s="3"/>
      <c r="H157" s="3"/>
      <c r="I157" s="3"/>
      <c r="J157" s="3"/>
      <c r="K157" s="3"/>
    </row>
    <row r="158" spans="2:11" ht="15.75" customHeight="1" x14ac:dyDescent="0.3">
      <c r="B158" s="58" t="s">
        <v>66</v>
      </c>
      <c r="C158" s="117" t="s">
        <v>206</v>
      </c>
      <c r="D158" s="117" t="s">
        <v>173</v>
      </c>
      <c r="E158" s="117" t="s">
        <v>205</v>
      </c>
      <c r="F158" s="3"/>
      <c r="G158" s="3"/>
      <c r="H158" s="3"/>
      <c r="I158" s="3"/>
      <c r="J158" s="3"/>
      <c r="K158" s="3"/>
    </row>
    <row r="159" spans="2:11" ht="15.6" x14ac:dyDescent="0.3">
      <c r="B159" s="9" t="s">
        <v>1</v>
      </c>
      <c r="C159" s="10">
        <v>294</v>
      </c>
      <c r="D159" s="10">
        <v>283</v>
      </c>
      <c r="E159" s="10">
        <v>305</v>
      </c>
      <c r="F159" s="3"/>
      <c r="G159" s="3"/>
      <c r="H159" s="3"/>
      <c r="I159" s="3"/>
      <c r="J159" s="3"/>
      <c r="K159" s="3"/>
    </row>
    <row r="160" spans="2:11" ht="15.6" x14ac:dyDescent="0.3">
      <c r="B160" s="15" t="s">
        <v>118</v>
      </c>
      <c r="C160" s="12">
        <v>162</v>
      </c>
      <c r="D160" s="12">
        <v>193</v>
      </c>
      <c r="E160" s="12">
        <v>183</v>
      </c>
      <c r="F160" s="3"/>
      <c r="G160" s="3"/>
      <c r="H160" s="3"/>
      <c r="I160" s="3"/>
      <c r="J160" s="3"/>
      <c r="K160" s="3"/>
    </row>
    <row r="161" spans="2:11" ht="15.6" x14ac:dyDescent="0.3">
      <c r="B161" s="16" t="s">
        <v>119</v>
      </c>
      <c r="C161" s="14">
        <v>24</v>
      </c>
      <c r="D161" s="14">
        <v>15</v>
      </c>
      <c r="E161" s="14">
        <v>14</v>
      </c>
      <c r="F161" s="3"/>
      <c r="G161" s="3"/>
      <c r="H161" s="3"/>
      <c r="I161" s="3"/>
      <c r="J161" s="3"/>
      <c r="K161" s="3"/>
    </row>
    <row r="162" spans="2:11" ht="15.6" x14ac:dyDescent="0.3">
      <c r="B162" s="15" t="s">
        <v>90</v>
      </c>
      <c r="C162" s="12">
        <v>93</v>
      </c>
      <c r="D162" s="12">
        <v>69</v>
      </c>
      <c r="E162" s="12">
        <v>91</v>
      </c>
      <c r="F162" s="3"/>
      <c r="G162" s="3"/>
      <c r="H162" s="3"/>
      <c r="I162" s="3"/>
      <c r="J162" s="3"/>
      <c r="K162" s="3"/>
    </row>
    <row r="163" spans="2:11" ht="15.6" x14ac:dyDescent="0.3">
      <c r="B163" s="16" t="s">
        <v>91</v>
      </c>
      <c r="C163" s="14">
        <v>15</v>
      </c>
      <c r="D163" s="14">
        <v>6</v>
      </c>
      <c r="E163" s="14">
        <v>17</v>
      </c>
      <c r="F163" s="3"/>
      <c r="G163" s="3"/>
      <c r="H163" s="3"/>
      <c r="I163" s="3"/>
      <c r="J163" s="3"/>
      <c r="K163" s="3"/>
    </row>
    <row r="164" spans="2:11" ht="30" customHeight="1" x14ac:dyDescent="0.3">
      <c r="B164" s="143" t="s">
        <v>175</v>
      </c>
      <c r="C164" s="143"/>
      <c r="D164" s="143"/>
      <c r="E164" s="143"/>
      <c r="F164" s="3"/>
      <c r="G164" s="3"/>
      <c r="H164" s="3"/>
      <c r="I164" s="3"/>
      <c r="J164" s="3"/>
      <c r="K164" s="3"/>
    </row>
    <row r="165" spans="2:11" s="3" customFormat="1" x14ac:dyDescent="0.3"/>
    <row r="166" spans="2:11" s="3" customFormat="1" x14ac:dyDescent="0.3"/>
    <row r="167" spans="2:11" s="3" customFormat="1" x14ac:dyDescent="0.3"/>
    <row r="168" spans="2:11" ht="36" customHeight="1" x14ac:dyDescent="0.3">
      <c r="B168" s="144" t="s">
        <v>185</v>
      </c>
      <c r="C168" s="145"/>
      <c r="D168" s="145"/>
      <c r="E168" s="145"/>
      <c r="F168" s="3"/>
      <c r="G168" s="3"/>
      <c r="H168" s="3"/>
      <c r="I168" s="3"/>
      <c r="J168" s="3"/>
      <c r="K168" s="3"/>
    </row>
    <row r="169" spans="2:11" ht="15.75" customHeight="1" x14ac:dyDescent="0.3">
      <c r="B169" s="58" t="s">
        <v>111</v>
      </c>
      <c r="C169" s="117" t="s">
        <v>206</v>
      </c>
      <c r="D169" s="117" t="s">
        <v>173</v>
      </c>
      <c r="E169" s="117" t="s">
        <v>205</v>
      </c>
      <c r="F169" s="3"/>
      <c r="G169" s="3"/>
      <c r="H169" s="3"/>
      <c r="I169" s="3"/>
      <c r="J169" s="3"/>
      <c r="K169" s="3"/>
    </row>
    <row r="170" spans="2:11" ht="15.6" x14ac:dyDescent="0.3">
      <c r="B170" s="9" t="s">
        <v>1</v>
      </c>
      <c r="C170" s="10">
        <v>294</v>
      </c>
      <c r="D170" s="10">
        <v>283</v>
      </c>
      <c r="E170" s="10">
        <v>305</v>
      </c>
      <c r="F170" s="3"/>
      <c r="G170" s="3"/>
      <c r="H170" s="3"/>
      <c r="I170" s="3"/>
      <c r="J170" s="3"/>
      <c r="K170" s="3"/>
    </row>
    <row r="171" spans="2:11" ht="15.6" x14ac:dyDescent="0.3">
      <c r="B171" s="39" t="s">
        <v>73</v>
      </c>
      <c r="C171" s="12">
        <v>134</v>
      </c>
      <c r="D171" s="12">
        <v>109</v>
      </c>
      <c r="E171" s="12">
        <v>127</v>
      </c>
      <c r="F171" s="3"/>
      <c r="G171" s="3"/>
      <c r="H171" s="3"/>
      <c r="I171" s="3"/>
      <c r="J171" s="3"/>
      <c r="K171" s="3"/>
    </row>
    <row r="172" spans="2:11" ht="46.8" x14ac:dyDescent="0.3">
      <c r="B172" s="40" t="s">
        <v>75</v>
      </c>
      <c r="C172" s="14">
        <v>116</v>
      </c>
      <c r="D172" s="14">
        <v>119</v>
      </c>
      <c r="E172" s="14">
        <v>115</v>
      </c>
      <c r="F172" s="3"/>
      <c r="G172" s="3"/>
      <c r="H172" s="3"/>
      <c r="I172" s="3"/>
      <c r="J172" s="3"/>
      <c r="K172" s="3"/>
    </row>
    <row r="173" spans="2:11" ht="15.6" x14ac:dyDescent="0.3">
      <c r="B173" s="39" t="s">
        <v>72</v>
      </c>
      <c r="C173" s="12">
        <v>21</v>
      </c>
      <c r="D173" s="12">
        <v>33</v>
      </c>
      <c r="E173" s="12">
        <v>36</v>
      </c>
      <c r="F173" s="3"/>
      <c r="G173" s="3"/>
      <c r="H173" s="3"/>
      <c r="I173" s="3"/>
      <c r="J173" s="3"/>
      <c r="K173" s="3"/>
    </row>
    <row r="174" spans="2:11" ht="31.2" x14ac:dyDescent="0.3">
      <c r="B174" s="40" t="s">
        <v>74</v>
      </c>
      <c r="C174" s="14">
        <v>3</v>
      </c>
      <c r="D174" s="14">
        <v>3</v>
      </c>
      <c r="E174" s="14">
        <v>12</v>
      </c>
      <c r="F174" s="3"/>
      <c r="G174" s="3"/>
      <c r="H174" s="3"/>
      <c r="I174" s="3"/>
      <c r="J174" s="3"/>
      <c r="K174" s="3"/>
    </row>
    <row r="175" spans="2:11" ht="15.6" x14ac:dyDescent="0.3">
      <c r="B175" s="39" t="s">
        <v>78</v>
      </c>
      <c r="C175" s="12">
        <v>11</v>
      </c>
      <c r="D175" s="12">
        <v>14</v>
      </c>
      <c r="E175" s="12">
        <v>9</v>
      </c>
      <c r="F175" s="3"/>
      <c r="G175" s="3"/>
      <c r="H175" s="3"/>
      <c r="I175" s="3"/>
      <c r="J175" s="3"/>
      <c r="K175" s="3"/>
    </row>
    <row r="176" spans="2:11" ht="31.2" x14ac:dyDescent="0.3">
      <c r="B176" s="40" t="s">
        <v>77</v>
      </c>
      <c r="C176" s="14">
        <v>4</v>
      </c>
      <c r="D176" s="14">
        <v>4</v>
      </c>
      <c r="E176" s="14">
        <v>5</v>
      </c>
      <c r="F176" s="3"/>
      <c r="G176" s="3"/>
      <c r="H176" s="3"/>
      <c r="I176" s="3"/>
      <c r="J176" s="3"/>
      <c r="K176" s="3"/>
    </row>
    <row r="177" spans="2:11" ht="31.2" x14ac:dyDescent="0.3">
      <c r="B177" s="39" t="s">
        <v>76</v>
      </c>
      <c r="C177" s="12">
        <v>3</v>
      </c>
      <c r="D177" s="12">
        <v>0</v>
      </c>
      <c r="E177" s="12">
        <v>1</v>
      </c>
      <c r="F177" s="3"/>
      <c r="G177" s="3"/>
      <c r="H177" s="3"/>
      <c r="I177" s="3"/>
      <c r="J177" s="3"/>
      <c r="K177" s="3"/>
    </row>
    <row r="178" spans="2:11" ht="31.2" x14ac:dyDescent="0.3">
      <c r="B178" s="40" t="s">
        <v>80</v>
      </c>
      <c r="C178" s="14">
        <v>2</v>
      </c>
      <c r="D178" s="14">
        <v>1</v>
      </c>
      <c r="E178" s="14">
        <v>0</v>
      </c>
      <c r="F178" s="3"/>
      <c r="G178" s="3"/>
      <c r="H178" s="3"/>
      <c r="I178" s="3"/>
      <c r="J178" s="3"/>
      <c r="K178" s="3"/>
    </row>
    <row r="179" spans="2:11" ht="24" customHeight="1" x14ac:dyDescent="0.3">
      <c r="B179" s="143" t="s">
        <v>175</v>
      </c>
      <c r="C179" s="143"/>
      <c r="D179" s="143"/>
      <c r="E179" s="143"/>
      <c r="F179" s="3"/>
      <c r="G179" s="3"/>
      <c r="H179" s="3"/>
      <c r="I179" s="3"/>
      <c r="J179" s="3"/>
      <c r="K179" s="3"/>
    </row>
    <row r="180" spans="2:11" s="3" customFormat="1" x14ac:dyDescent="0.3"/>
    <row r="181" spans="2:11" s="3" customFormat="1" x14ac:dyDescent="0.3"/>
    <row r="182" spans="2:11" s="3" customFormat="1" x14ac:dyDescent="0.3"/>
    <row r="183" spans="2:11" ht="45.9" customHeight="1" x14ac:dyDescent="0.3">
      <c r="B183" s="144" t="s">
        <v>186</v>
      </c>
      <c r="C183" s="145"/>
      <c r="D183" s="145"/>
      <c r="E183" s="145"/>
      <c r="F183" s="3"/>
      <c r="G183" s="3"/>
      <c r="H183" s="3"/>
      <c r="I183" s="3"/>
      <c r="J183" s="3"/>
      <c r="K183" s="3"/>
    </row>
    <row r="184" spans="2:11" ht="15.75" customHeight="1" x14ac:dyDescent="0.3">
      <c r="B184" s="116" t="s">
        <v>102</v>
      </c>
      <c r="C184" s="117" t="s">
        <v>206</v>
      </c>
      <c r="D184" s="117" t="s">
        <v>173</v>
      </c>
      <c r="E184" s="117" t="s">
        <v>205</v>
      </c>
      <c r="F184" s="3"/>
      <c r="G184" s="3"/>
      <c r="H184" s="3"/>
      <c r="I184" s="3"/>
      <c r="J184" s="3"/>
      <c r="K184" s="3"/>
    </row>
    <row r="185" spans="2:11" ht="15.6" x14ac:dyDescent="0.3">
      <c r="B185" s="9" t="s">
        <v>65</v>
      </c>
      <c r="C185" s="10">
        <v>294</v>
      </c>
      <c r="D185" s="10">
        <v>283</v>
      </c>
      <c r="E185" s="10">
        <v>305</v>
      </c>
      <c r="F185" s="3"/>
      <c r="G185" s="3"/>
      <c r="H185" s="3"/>
      <c r="I185" s="3"/>
      <c r="J185" s="3"/>
      <c r="K185" s="3"/>
    </row>
    <row r="186" spans="2:11" ht="15.6" x14ac:dyDescent="0.3">
      <c r="B186" s="17" t="s">
        <v>10</v>
      </c>
      <c r="C186" s="18">
        <v>10</v>
      </c>
      <c r="D186" s="18">
        <v>8</v>
      </c>
      <c r="E186" s="18">
        <v>2</v>
      </c>
      <c r="F186" s="3"/>
      <c r="G186" s="3"/>
      <c r="H186" s="3"/>
      <c r="I186" s="3"/>
      <c r="J186" s="3"/>
      <c r="K186" s="3"/>
    </row>
    <row r="187" spans="2:11" ht="15.6" x14ac:dyDescent="0.3">
      <c r="B187" s="16" t="s">
        <v>11</v>
      </c>
      <c r="C187" s="14">
        <v>2</v>
      </c>
      <c r="D187" s="14">
        <v>1</v>
      </c>
      <c r="E187" s="14">
        <v>0</v>
      </c>
      <c r="F187" s="3"/>
      <c r="G187" s="3"/>
      <c r="H187" s="3"/>
      <c r="I187" s="3"/>
      <c r="J187" s="3"/>
      <c r="K187" s="3"/>
    </row>
    <row r="188" spans="2:11" ht="15.6" x14ac:dyDescent="0.3">
      <c r="B188" s="15" t="s">
        <v>13</v>
      </c>
      <c r="C188" s="12">
        <v>4</v>
      </c>
      <c r="D188" s="12">
        <v>4</v>
      </c>
      <c r="E188" s="12">
        <v>2</v>
      </c>
      <c r="F188" s="3"/>
      <c r="G188" s="3"/>
      <c r="H188" s="3"/>
      <c r="I188" s="3"/>
      <c r="J188" s="3"/>
      <c r="K188" s="3"/>
    </row>
    <row r="189" spans="2:11" ht="15.6" x14ac:dyDescent="0.3">
      <c r="B189" s="16" t="s">
        <v>14</v>
      </c>
      <c r="C189" s="14">
        <v>1</v>
      </c>
      <c r="D189" s="14">
        <v>0</v>
      </c>
      <c r="E189" s="14">
        <v>0</v>
      </c>
      <c r="F189" s="3"/>
      <c r="G189" s="3"/>
      <c r="H189" s="3"/>
      <c r="I189" s="3"/>
      <c r="J189" s="3"/>
      <c r="K189" s="3"/>
    </row>
    <row r="190" spans="2:11" ht="15.6" x14ac:dyDescent="0.3">
      <c r="B190" s="140" t="s">
        <v>15</v>
      </c>
      <c r="C190" s="11">
        <v>1</v>
      </c>
      <c r="D190" s="11">
        <v>2</v>
      </c>
      <c r="E190" s="11">
        <v>0</v>
      </c>
      <c r="F190" s="3"/>
      <c r="G190" s="3"/>
      <c r="H190" s="3"/>
      <c r="I190" s="3"/>
      <c r="J190" s="3"/>
      <c r="K190" s="3"/>
    </row>
    <row r="191" spans="2:11" ht="15.6" x14ac:dyDescent="0.3">
      <c r="B191" s="16" t="s">
        <v>16</v>
      </c>
      <c r="C191" s="14">
        <v>2</v>
      </c>
      <c r="D191" s="14">
        <v>1</v>
      </c>
      <c r="E191" s="14">
        <v>0</v>
      </c>
      <c r="F191" s="3"/>
      <c r="G191" s="3"/>
      <c r="H191" s="3"/>
      <c r="I191" s="3"/>
      <c r="J191" s="3"/>
      <c r="K191" s="3"/>
    </row>
    <row r="192" spans="2:11" ht="15.6" x14ac:dyDescent="0.3">
      <c r="B192" s="17" t="s">
        <v>18</v>
      </c>
      <c r="C192" s="104">
        <v>20</v>
      </c>
      <c r="D192" s="104">
        <v>11</v>
      </c>
      <c r="E192" s="104">
        <v>20</v>
      </c>
      <c r="F192" s="3"/>
      <c r="G192" s="3"/>
      <c r="H192" s="3"/>
      <c r="I192" s="3"/>
      <c r="J192" s="3"/>
      <c r="K192" s="3"/>
    </row>
    <row r="193" spans="2:11" ht="15.6" x14ac:dyDescent="0.3">
      <c r="B193" s="16" t="s">
        <v>19</v>
      </c>
      <c r="C193" s="14">
        <v>0</v>
      </c>
      <c r="D193" s="14">
        <v>1</v>
      </c>
      <c r="E193" s="14">
        <v>1</v>
      </c>
      <c r="F193" s="3"/>
      <c r="G193" s="3"/>
      <c r="H193" s="3"/>
      <c r="I193" s="3"/>
      <c r="J193" s="3"/>
      <c r="K193" s="3"/>
    </row>
    <row r="194" spans="2:11" ht="15.6" x14ac:dyDescent="0.3">
      <c r="B194" s="15" t="s">
        <v>21</v>
      </c>
      <c r="C194" s="12">
        <v>6</v>
      </c>
      <c r="D194" s="12">
        <v>2</v>
      </c>
      <c r="E194" s="12">
        <v>2</v>
      </c>
      <c r="F194" s="3"/>
      <c r="G194" s="3"/>
      <c r="H194" s="3"/>
      <c r="I194" s="3"/>
      <c r="J194" s="3"/>
      <c r="K194" s="3"/>
    </row>
    <row r="195" spans="2:11" ht="15.6" x14ac:dyDescent="0.3">
      <c r="B195" s="16" t="s">
        <v>22</v>
      </c>
      <c r="C195" s="14">
        <v>0</v>
      </c>
      <c r="D195" s="14">
        <v>1</v>
      </c>
      <c r="E195" s="14">
        <v>1</v>
      </c>
      <c r="F195" s="3"/>
      <c r="G195" s="3"/>
      <c r="H195" s="3"/>
      <c r="I195" s="3"/>
      <c r="J195" s="3"/>
      <c r="K195" s="3"/>
    </row>
    <row r="196" spans="2:11" ht="15.6" x14ac:dyDescent="0.3">
      <c r="B196" s="15" t="s">
        <v>23</v>
      </c>
      <c r="C196" s="12">
        <v>2</v>
      </c>
      <c r="D196" s="12">
        <v>1</v>
      </c>
      <c r="E196" s="12">
        <v>1</v>
      </c>
      <c r="F196" s="3"/>
      <c r="G196" s="3"/>
      <c r="H196" s="3"/>
      <c r="I196" s="3"/>
      <c r="J196" s="3"/>
      <c r="K196" s="3"/>
    </row>
    <row r="197" spans="2:11" ht="15.6" x14ac:dyDescent="0.3">
      <c r="B197" s="16" t="s">
        <v>24</v>
      </c>
      <c r="C197" s="14">
        <v>4</v>
      </c>
      <c r="D197" s="14">
        <v>1</v>
      </c>
      <c r="E197" s="14">
        <v>7</v>
      </c>
      <c r="F197" s="3"/>
      <c r="G197" s="3"/>
      <c r="H197" s="3"/>
      <c r="I197" s="3"/>
      <c r="J197" s="3"/>
      <c r="K197" s="3"/>
    </row>
    <row r="198" spans="2:11" ht="15.6" x14ac:dyDescent="0.3">
      <c r="B198" s="140" t="s">
        <v>26</v>
      </c>
      <c r="C198" s="11">
        <v>1</v>
      </c>
      <c r="D198" s="11">
        <v>0</v>
      </c>
      <c r="E198" s="11">
        <v>0</v>
      </c>
      <c r="F198" s="3"/>
      <c r="G198" s="3"/>
      <c r="H198" s="3"/>
      <c r="I198" s="3"/>
      <c r="J198" s="3"/>
      <c r="K198" s="3"/>
    </row>
    <row r="199" spans="2:11" ht="15.6" x14ac:dyDescent="0.3">
      <c r="B199" s="141" t="s">
        <v>27</v>
      </c>
      <c r="C199" s="13">
        <v>7</v>
      </c>
      <c r="D199" s="13">
        <v>5</v>
      </c>
      <c r="E199" s="13">
        <v>8</v>
      </c>
      <c r="F199" s="3"/>
      <c r="G199" s="3"/>
      <c r="H199" s="3"/>
      <c r="I199" s="3"/>
      <c r="J199" s="3"/>
      <c r="K199" s="3"/>
    </row>
    <row r="200" spans="2:11" ht="15.6" x14ac:dyDescent="0.3">
      <c r="B200" s="17" t="s">
        <v>28</v>
      </c>
      <c r="C200" s="104">
        <v>203</v>
      </c>
      <c r="D200" s="104">
        <v>226</v>
      </c>
      <c r="E200" s="104">
        <v>244</v>
      </c>
      <c r="F200" s="3"/>
      <c r="G200" s="3"/>
      <c r="H200" s="3"/>
      <c r="I200" s="3"/>
      <c r="J200" s="3"/>
      <c r="K200" s="3"/>
    </row>
    <row r="201" spans="2:11" ht="15.6" x14ac:dyDescent="0.3">
      <c r="B201" s="141" t="s">
        <v>29</v>
      </c>
      <c r="C201" s="13">
        <v>14</v>
      </c>
      <c r="D201" s="13">
        <v>16</v>
      </c>
      <c r="E201" s="13">
        <v>15</v>
      </c>
      <c r="F201" s="3"/>
      <c r="G201" s="3"/>
      <c r="H201" s="3"/>
      <c r="I201" s="3"/>
      <c r="J201" s="3"/>
      <c r="K201" s="3"/>
    </row>
    <row r="202" spans="2:11" ht="15.6" x14ac:dyDescent="0.3">
      <c r="B202" s="140" t="s">
        <v>30</v>
      </c>
      <c r="C202" s="11">
        <v>0</v>
      </c>
      <c r="D202" s="11">
        <v>5</v>
      </c>
      <c r="E202" s="11">
        <v>2</v>
      </c>
      <c r="F202" s="3"/>
      <c r="G202" s="3"/>
      <c r="H202" s="3"/>
      <c r="I202" s="3"/>
      <c r="J202" s="3"/>
      <c r="K202" s="3"/>
    </row>
    <row r="203" spans="2:11" ht="15.6" x14ac:dyDescent="0.3">
      <c r="B203" s="141" t="s">
        <v>31</v>
      </c>
      <c r="C203" s="13">
        <v>29</v>
      </c>
      <c r="D203" s="13">
        <v>54</v>
      </c>
      <c r="E203" s="13">
        <v>70</v>
      </c>
      <c r="F203" s="3"/>
      <c r="G203" s="3"/>
      <c r="H203" s="3"/>
      <c r="I203" s="3"/>
      <c r="J203" s="3"/>
      <c r="K203" s="3"/>
    </row>
    <row r="204" spans="2:11" ht="15.6" x14ac:dyDescent="0.3">
      <c r="B204" s="140" t="s">
        <v>32</v>
      </c>
      <c r="C204" s="11">
        <v>160</v>
      </c>
      <c r="D204" s="11">
        <v>151</v>
      </c>
      <c r="E204" s="11">
        <v>157</v>
      </c>
      <c r="F204" s="3"/>
      <c r="G204" s="3"/>
      <c r="H204" s="3"/>
      <c r="I204" s="3"/>
      <c r="J204" s="3"/>
      <c r="K204" s="3"/>
    </row>
    <row r="205" spans="2:11" ht="15.6" x14ac:dyDescent="0.3">
      <c r="B205" s="19" t="s">
        <v>33</v>
      </c>
      <c r="C205" s="105">
        <v>36</v>
      </c>
      <c r="D205" s="105">
        <v>24</v>
      </c>
      <c r="E205" s="105">
        <v>20</v>
      </c>
      <c r="F205" s="3"/>
      <c r="G205" s="3"/>
      <c r="H205" s="3"/>
      <c r="I205" s="3"/>
      <c r="J205" s="3"/>
      <c r="K205" s="3"/>
    </row>
    <row r="206" spans="2:11" ht="15.6" x14ac:dyDescent="0.3">
      <c r="B206" s="140" t="s">
        <v>34</v>
      </c>
      <c r="C206" s="11">
        <v>21</v>
      </c>
      <c r="D206" s="11">
        <v>13</v>
      </c>
      <c r="E206" s="11">
        <v>10</v>
      </c>
      <c r="F206" s="3"/>
      <c r="G206" s="3"/>
      <c r="H206" s="3"/>
      <c r="I206" s="3"/>
      <c r="J206" s="3"/>
      <c r="K206" s="3"/>
    </row>
    <row r="207" spans="2:11" ht="15.6" x14ac:dyDescent="0.3">
      <c r="B207" s="141" t="s">
        <v>35</v>
      </c>
      <c r="C207" s="13">
        <v>7</v>
      </c>
      <c r="D207" s="13">
        <v>4</v>
      </c>
      <c r="E207" s="13">
        <v>5</v>
      </c>
      <c r="F207" s="3"/>
      <c r="G207" s="3"/>
      <c r="H207" s="3"/>
      <c r="I207" s="3"/>
      <c r="J207" s="3"/>
      <c r="K207" s="3"/>
    </row>
    <row r="208" spans="2:11" ht="15.6" x14ac:dyDescent="0.3">
      <c r="B208" s="140" t="s">
        <v>36</v>
      </c>
      <c r="C208" s="11">
        <v>8</v>
      </c>
      <c r="D208" s="11">
        <v>7</v>
      </c>
      <c r="E208" s="11">
        <v>5</v>
      </c>
      <c r="F208" s="3"/>
      <c r="G208" s="3"/>
      <c r="H208" s="3"/>
      <c r="I208" s="3"/>
      <c r="J208" s="3"/>
      <c r="K208" s="3"/>
    </row>
    <row r="209" spans="2:11" ht="15.6" x14ac:dyDescent="0.3">
      <c r="B209" s="19" t="s">
        <v>37</v>
      </c>
      <c r="C209" s="105">
        <v>25</v>
      </c>
      <c r="D209" s="105">
        <v>14</v>
      </c>
      <c r="E209" s="105">
        <v>19</v>
      </c>
      <c r="F209" s="3"/>
      <c r="G209" s="3"/>
      <c r="H209" s="3"/>
      <c r="I209" s="3"/>
      <c r="J209" s="3"/>
      <c r="K209" s="3"/>
    </row>
    <row r="210" spans="2:11" ht="15.6" x14ac:dyDescent="0.3">
      <c r="B210" s="140" t="s">
        <v>38</v>
      </c>
      <c r="C210" s="11">
        <v>4</v>
      </c>
      <c r="D210" s="11">
        <v>8</v>
      </c>
      <c r="E210" s="11">
        <v>1</v>
      </c>
      <c r="F210" s="3"/>
      <c r="G210" s="3"/>
      <c r="H210" s="3"/>
      <c r="I210" s="3"/>
      <c r="J210" s="3"/>
      <c r="K210" s="3"/>
    </row>
    <row r="211" spans="2:11" ht="15.6" x14ac:dyDescent="0.3">
      <c r="B211" s="141" t="s">
        <v>83</v>
      </c>
      <c r="C211" s="13">
        <v>1</v>
      </c>
      <c r="D211" s="13">
        <v>2</v>
      </c>
      <c r="E211" s="13">
        <v>0</v>
      </c>
      <c r="F211" s="3"/>
      <c r="G211" s="3"/>
      <c r="H211" s="3"/>
      <c r="I211" s="3"/>
      <c r="J211" s="3"/>
      <c r="K211" s="3"/>
    </row>
    <row r="212" spans="2:11" ht="15.6" x14ac:dyDescent="0.3">
      <c r="B212" s="140" t="s">
        <v>40</v>
      </c>
      <c r="C212" s="11">
        <v>6</v>
      </c>
      <c r="D212" s="11">
        <v>1</v>
      </c>
      <c r="E212" s="11">
        <v>1</v>
      </c>
      <c r="F212" s="3"/>
      <c r="G212" s="3"/>
      <c r="H212" s="3"/>
      <c r="I212" s="3"/>
      <c r="J212" s="3"/>
      <c r="K212" s="3"/>
    </row>
    <row r="213" spans="2:11" ht="15.6" x14ac:dyDescent="0.3">
      <c r="B213" s="141" t="s">
        <v>41</v>
      </c>
      <c r="C213" s="13">
        <v>14</v>
      </c>
      <c r="D213" s="13">
        <v>3</v>
      </c>
      <c r="E213" s="13">
        <v>17</v>
      </c>
      <c r="F213" s="3"/>
      <c r="G213" s="3"/>
      <c r="H213" s="3"/>
      <c r="I213" s="3"/>
      <c r="J213" s="3"/>
      <c r="K213" s="3"/>
    </row>
    <row r="214" spans="2:11" ht="24.6" customHeight="1" x14ac:dyDescent="0.3">
      <c r="B214" s="143" t="s">
        <v>175</v>
      </c>
      <c r="C214" s="143"/>
      <c r="D214" s="143"/>
      <c r="E214" s="143"/>
      <c r="F214" s="3"/>
      <c r="G214" s="3"/>
      <c r="H214" s="3"/>
      <c r="I214" s="3"/>
      <c r="J214" s="3"/>
      <c r="K214" s="3"/>
    </row>
    <row r="215" spans="2:11" s="3" customFormat="1" x14ac:dyDescent="0.3"/>
    <row r="216" spans="2:11" s="3" customFormat="1" x14ac:dyDescent="0.3"/>
    <row r="217" spans="2:11" s="3" customFormat="1" x14ac:dyDescent="0.3"/>
    <row r="218" spans="2:11" s="3" customFormat="1" x14ac:dyDescent="0.3"/>
    <row r="219" spans="2:11" s="3" customFormat="1" x14ac:dyDescent="0.3"/>
    <row r="220" spans="2:11" s="3" customFormat="1" x14ac:dyDescent="0.3"/>
    <row r="221" spans="2:11" s="3" customFormat="1" x14ac:dyDescent="0.3"/>
    <row r="222" spans="2:11" s="3" customFormat="1" x14ac:dyDescent="0.3"/>
    <row r="223" spans="2:11" s="3" customFormat="1" x14ac:dyDescent="0.3"/>
    <row r="224" spans="2:11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</sheetData>
  <mergeCells count="41">
    <mergeCell ref="B141:K141"/>
    <mergeCell ref="B145:E145"/>
    <mergeCell ref="B153:E153"/>
    <mergeCell ref="B1:K1"/>
    <mergeCell ref="B9:K9"/>
    <mergeCell ref="B3:K3"/>
    <mergeCell ref="C4:E4"/>
    <mergeCell ref="F4:H4"/>
    <mergeCell ref="I4:K4"/>
    <mergeCell ref="B4:B5"/>
    <mergeCell ref="B122:K122"/>
    <mergeCell ref="B126:K126"/>
    <mergeCell ref="B127:B128"/>
    <mergeCell ref="C127:E127"/>
    <mergeCell ref="F127:H127"/>
    <mergeCell ref="I127:K127"/>
    <mergeCell ref="B71:E71"/>
    <mergeCell ref="B75:E75"/>
    <mergeCell ref="B13:K13"/>
    <mergeCell ref="B14:B15"/>
    <mergeCell ref="B28:K28"/>
    <mergeCell ref="F14:H14"/>
    <mergeCell ref="I14:K14"/>
    <mergeCell ref="C14:E14"/>
    <mergeCell ref="B41:E41"/>
    <mergeCell ref="B55:E55"/>
    <mergeCell ref="B59:E59"/>
    <mergeCell ref="B32:E32"/>
    <mergeCell ref="B45:E45"/>
    <mergeCell ref="B110:E110"/>
    <mergeCell ref="B114:K114"/>
    <mergeCell ref="B115:B116"/>
    <mergeCell ref="C115:E115"/>
    <mergeCell ref="F115:H115"/>
    <mergeCell ref="I115:K115"/>
    <mergeCell ref="B214:E214"/>
    <mergeCell ref="B157:E157"/>
    <mergeCell ref="B164:E164"/>
    <mergeCell ref="B168:E168"/>
    <mergeCell ref="B179:E179"/>
    <mergeCell ref="B183:E18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/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59" t="s">
        <v>197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3:21" ht="20.100000000000001" customHeight="1" x14ac:dyDescent="0.3">
      <c r="C4" s="165" t="s">
        <v>7</v>
      </c>
      <c r="D4" s="168" t="str">
        <f>"maio/20"</f>
        <v>maio/20</v>
      </c>
      <c r="E4" s="169"/>
      <c r="F4" s="169"/>
      <c r="G4" s="169"/>
      <c r="H4" s="169"/>
      <c r="I4" s="169"/>
      <c r="J4" s="168" t="str">
        <f>"abril/21"</f>
        <v>abril/21</v>
      </c>
      <c r="K4" s="169"/>
      <c r="L4" s="169"/>
      <c r="M4" s="169"/>
      <c r="N4" s="169"/>
      <c r="O4" s="169"/>
      <c r="P4" s="168" t="str">
        <f>"maio/21"</f>
        <v>maio/21</v>
      </c>
      <c r="Q4" s="169"/>
      <c r="R4" s="169"/>
      <c r="S4" s="169"/>
      <c r="T4" s="169"/>
      <c r="U4" s="169"/>
    </row>
    <row r="5" spans="3:21" ht="15" customHeight="1" x14ac:dyDescent="0.3">
      <c r="C5" s="167"/>
      <c r="D5" s="170" t="s">
        <v>128</v>
      </c>
      <c r="E5" s="170"/>
      <c r="F5" s="170" t="s">
        <v>129</v>
      </c>
      <c r="G5" s="170"/>
      <c r="H5" s="170" t="s">
        <v>86</v>
      </c>
      <c r="I5" s="170"/>
      <c r="J5" s="170" t="s">
        <v>128</v>
      </c>
      <c r="K5" s="170"/>
      <c r="L5" s="170" t="s">
        <v>129</v>
      </c>
      <c r="M5" s="170"/>
      <c r="N5" s="170" t="s">
        <v>86</v>
      </c>
      <c r="O5" s="170"/>
      <c r="P5" s="170" t="s">
        <v>128</v>
      </c>
      <c r="Q5" s="170"/>
      <c r="R5" s="170" t="s">
        <v>129</v>
      </c>
      <c r="S5" s="170"/>
      <c r="T5" s="170" t="s">
        <v>86</v>
      </c>
      <c r="U5" s="170"/>
    </row>
    <row r="6" spans="3:21" ht="15.6" x14ac:dyDescent="0.3">
      <c r="C6" s="166"/>
      <c r="D6" s="63" t="s">
        <v>5</v>
      </c>
      <c r="E6" s="63" t="s">
        <v>6</v>
      </c>
      <c r="F6" s="63" t="s">
        <v>5</v>
      </c>
      <c r="G6" s="63" t="s">
        <v>6</v>
      </c>
      <c r="H6" s="63" t="s">
        <v>5</v>
      </c>
      <c r="I6" s="63" t="s">
        <v>6</v>
      </c>
      <c r="J6" s="63" t="s">
        <v>5</v>
      </c>
      <c r="K6" s="63" t="s">
        <v>6</v>
      </c>
      <c r="L6" s="63" t="s">
        <v>5</v>
      </c>
      <c r="M6" s="63" t="s">
        <v>6</v>
      </c>
      <c r="N6" s="63" t="s">
        <v>5</v>
      </c>
      <c r="O6" s="63" t="s">
        <v>6</v>
      </c>
      <c r="P6" s="63" t="s">
        <v>5</v>
      </c>
      <c r="Q6" s="63" t="s">
        <v>6</v>
      </c>
      <c r="R6" s="63" t="s">
        <v>5</v>
      </c>
      <c r="S6" s="63" t="s">
        <v>6</v>
      </c>
      <c r="T6" s="63" t="s">
        <v>5</v>
      </c>
      <c r="U6" s="63" t="s">
        <v>6</v>
      </c>
    </row>
    <row r="7" spans="3:21" ht="15.6" x14ac:dyDescent="0.3">
      <c r="C7" s="9" t="s">
        <v>1</v>
      </c>
      <c r="D7" s="64">
        <v>3118</v>
      </c>
      <c r="E7" s="64">
        <v>1121</v>
      </c>
      <c r="F7" s="64">
        <v>3379</v>
      </c>
      <c r="G7" s="64">
        <v>1288</v>
      </c>
      <c r="H7" s="64">
        <v>-261</v>
      </c>
      <c r="I7" s="64">
        <v>-167</v>
      </c>
      <c r="J7" s="64">
        <v>5583</v>
      </c>
      <c r="K7" s="64">
        <v>2337</v>
      </c>
      <c r="L7" s="64">
        <v>5335</v>
      </c>
      <c r="M7" s="64">
        <v>1956</v>
      </c>
      <c r="N7" s="64">
        <v>248</v>
      </c>
      <c r="O7" s="64">
        <v>381</v>
      </c>
      <c r="P7" s="64">
        <v>5997</v>
      </c>
      <c r="Q7" s="64">
        <v>2698</v>
      </c>
      <c r="R7" s="64">
        <v>5528</v>
      </c>
      <c r="S7" s="64">
        <v>2101</v>
      </c>
      <c r="T7" s="64">
        <v>469</v>
      </c>
      <c r="U7" s="64">
        <v>597</v>
      </c>
    </row>
    <row r="8" spans="3:21" ht="15.6" x14ac:dyDescent="0.3">
      <c r="C8" s="65" t="s">
        <v>150</v>
      </c>
      <c r="D8" s="66">
        <v>1466</v>
      </c>
      <c r="E8" s="66">
        <v>434</v>
      </c>
      <c r="F8" s="66">
        <v>1368</v>
      </c>
      <c r="G8" s="66">
        <v>435</v>
      </c>
      <c r="H8" s="66">
        <v>98</v>
      </c>
      <c r="I8" s="66">
        <v>-1</v>
      </c>
      <c r="J8" s="66">
        <v>1859</v>
      </c>
      <c r="K8" s="66">
        <v>719</v>
      </c>
      <c r="L8" s="66">
        <v>2335</v>
      </c>
      <c r="M8" s="66">
        <v>740</v>
      </c>
      <c r="N8" s="66">
        <v>-476</v>
      </c>
      <c r="O8" s="66">
        <v>-21</v>
      </c>
      <c r="P8" s="66">
        <v>2109</v>
      </c>
      <c r="Q8" s="66">
        <v>794</v>
      </c>
      <c r="R8" s="66">
        <v>2496</v>
      </c>
      <c r="S8" s="66">
        <v>818</v>
      </c>
      <c r="T8" s="66">
        <v>-387</v>
      </c>
      <c r="U8" s="66">
        <v>-24</v>
      </c>
    </row>
    <row r="9" spans="3:21" ht="15.6" x14ac:dyDescent="0.3">
      <c r="C9" s="67" t="s">
        <v>122</v>
      </c>
      <c r="D9" s="68">
        <v>935</v>
      </c>
      <c r="E9" s="68">
        <v>404</v>
      </c>
      <c r="F9" s="68">
        <v>645</v>
      </c>
      <c r="G9" s="68">
        <v>230</v>
      </c>
      <c r="H9" s="68">
        <v>290</v>
      </c>
      <c r="I9" s="68">
        <v>174</v>
      </c>
      <c r="J9" s="68">
        <v>2222</v>
      </c>
      <c r="K9" s="68">
        <v>998</v>
      </c>
      <c r="L9" s="68">
        <v>1356</v>
      </c>
      <c r="M9" s="68">
        <v>564</v>
      </c>
      <c r="N9" s="68">
        <v>866</v>
      </c>
      <c r="O9" s="68">
        <v>434</v>
      </c>
      <c r="P9" s="68">
        <v>2273</v>
      </c>
      <c r="Q9" s="68">
        <v>1151</v>
      </c>
      <c r="R9" s="68">
        <v>1451</v>
      </c>
      <c r="S9" s="68">
        <v>623</v>
      </c>
      <c r="T9" s="68">
        <v>822</v>
      </c>
      <c r="U9" s="68">
        <v>528</v>
      </c>
    </row>
    <row r="10" spans="3:21" ht="15.6" x14ac:dyDescent="0.3">
      <c r="C10" s="65" t="s">
        <v>125</v>
      </c>
      <c r="D10" s="66">
        <v>82</v>
      </c>
      <c r="E10" s="66">
        <v>60</v>
      </c>
      <c r="F10" s="66">
        <v>120</v>
      </c>
      <c r="G10" s="66">
        <v>98</v>
      </c>
      <c r="H10" s="66">
        <v>-38</v>
      </c>
      <c r="I10" s="66">
        <v>-38</v>
      </c>
      <c r="J10" s="66">
        <v>172</v>
      </c>
      <c r="K10" s="66">
        <v>103</v>
      </c>
      <c r="L10" s="66">
        <v>167</v>
      </c>
      <c r="M10" s="66">
        <v>114</v>
      </c>
      <c r="N10" s="66">
        <v>5</v>
      </c>
      <c r="O10" s="66">
        <v>-11</v>
      </c>
      <c r="P10" s="66">
        <v>169</v>
      </c>
      <c r="Q10" s="66">
        <v>131</v>
      </c>
      <c r="R10" s="66">
        <v>169</v>
      </c>
      <c r="S10" s="66">
        <v>97</v>
      </c>
      <c r="T10" s="66">
        <v>0</v>
      </c>
      <c r="U10" s="66">
        <v>34</v>
      </c>
    </row>
    <row r="11" spans="3:21" ht="15.6" x14ac:dyDescent="0.3">
      <c r="C11" s="67" t="s">
        <v>124</v>
      </c>
      <c r="D11" s="68">
        <v>74</v>
      </c>
      <c r="E11" s="68">
        <v>31</v>
      </c>
      <c r="F11" s="68">
        <v>129</v>
      </c>
      <c r="G11" s="68">
        <v>72</v>
      </c>
      <c r="H11" s="68">
        <v>-55</v>
      </c>
      <c r="I11" s="68">
        <v>-41</v>
      </c>
      <c r="J11" s="68">
        <v>149</v>
      </c>
      <c r="K11" s="68">
        <v>82</v>
      </c>
      <c r="L11" s="68">
        <v>144</v>
      </c>
      <c r="M11" s="68">
        <v>96</v>
      </c>
      <c r="N11" s="68">
        <v>5</v>
      </c>
      <c r="O11" s="68">
        <v>-14</v>
      </c>
      <c r="P11" s="68">
        <v>181</v>
      </c>
      <c r="Q11" s="68">
        <v>121</v>
      </c>
      <c r="R11" s="68">
        <v>146</v>
      </c>
      <c r="S11" s="68">
        <v>79</v>
      </c>
      <c r="T11" s="68">
        <v>35</v>
      </c>
      <c r="U11" s="68">
        <v>42</v>
      </c>
    </row>
    <row r="12" spans="3:21" ht="15.6" x14ac:dyDescent="0.3">
      <c r="C12" s="65" t="s">
        <v>130</v>
      </c>
      <c r="D12" s="66">
        <v>33</v>
      </c>
      <c r="E12" s="66">
        <v>23</v>
      </c>
      <c r="F12" s="66">
        <v>80</v>
      </c>
      <c r="G12" s="66">
        <v>61</v>
      </c>
      <c r="H12" s="66">
        <v>-47</v>
      </c>
      <c r="I12" s="66">
        <v>-38</v>
      </c>
      <c r="J12" s="66">
        <v>122</v>
      </c>
      <c r="K12" s="66">
        <v>54</v>
      </c>
      <c r="L12" s="66">
        <v>87</v>
      </c>
      <c r="M12" s="66">
        <v>34</v>
      </c>
      <c r="N12" s="66">
        <v>35</v>
      </c>
      <c r="O12" s="66">
        <v>20</v>
      </c>
      <c r="P12" s="66">
        <v>131</v>
      </c>
      <c r="Q12" s="66">
        <v>66</v>
      </c>
      <c r="R12" s="66">
        <v>101</v>
      </c>
      <c r="S12" s="66">
        <v>48</v>
      </c>
      <c r="T12" s="66">
        <v>30</v>
      </c>
      <c r="U12" s="66">
        <v>18</v>
      </c>
    </row>
    <row r="13" spans="3:21" ht="15.6" x14ac:dyDescent="0.3">
      <c r="C13" s="67" t="s">
        <v>123</v>
      </c>
      <c r="D13" s="68">
        <v>66</v>
      </c>
      <c r="E13" s="68">
        <v>33</v>
      </c>
      <c r="F13" s="68">
        <v>99</v>
      </c>
      <c r="G13" s="68">
        <v>51</v>
      </c>
      <c r="H13" s="68">
        <v>-33</v>
      </c>
      <c r="I13" s="68">
        <v>-18</v>
      </c>
      <c r="J13" s="68">
        <v>96</v>
      </c>
      <c r="K13" s="68">
        <v>34</v>
      </c>
      <c r="L13" s="68">
        <v>118</v>
      </c>
      <c r="M13" s="68">
        <v>45</v>
      </c>
      <c r="N13" s="68">
        <v>-22</v>
      </c>
      <c r="O13" s="68">
        <v>-11</v>
      </c>
      <c r="P13" s="68">
        <v>108</v>
      </c>
      <c r="Q13" s="68">
        <v>34</v>
      </c>
      <c r="R13" s="68">
        <v>118</v>
      </c>
      <c r="S13" s="68">
        <v>45</v>
      </c>
      <c r="T13" s="68">
        <v>-10</v>
      </c>
      <c r="U13" s="68">
        <v>-11</v>
      </c>
    </row>
    <row r="14" spans="3:21" ht="15.6" x14ac:dyDescent="0.3">
      <c r="C14" s="65" t="s">
        <v>132</v>
      </c>
      <c r="D14" s="66">
        <v>30</v>
      </c>
      <c r="E14" s="66">
        <v>18</v>
      </c>
      <c r="F14" s="66">
        <v>41</v>
      </c>
      <c r="G14" s="66">
        <v>27</v>
      </c>
      <c r="H14" s="66">
        <v>-11</v>
      </c>
      <c r="I14" s="66">
        <v>-9</v>
      </c>
      <c r="J14" s="66">
        <v>73</v>
      </c>
      <c r="K14" s="66">
        <v>48</v>
      </c>
      <c r="L14" s="66">
        <v>53</v>
      </c>
      <c r="M14" s="66">
        <v>31</v>
      </c>
      <c r="N14" s="66">
        <v>20</v>
      </c>
      <c r="O14" s="66">
        <v>17</v>
      </c>
      <c r="P14" s="66">
        <v>89</v>
      </c>
      <c r="Q14" s="66">
        <v>55</v>
      </c>
      <c r="R14" s="66">
        <v>59</v>
      </c>
      <c r="S14" s="66">
        <v>43</v>
      </c>
      <c r="T14" s="66">
        <v>30</v>
      </c>
      <c r="U14" s="66">
        <v>12</v>
      </c>
    </row>
    <row r="15" spans="3:21" ht="15.6" x14ac:dyDescent="0.3">
      <c r="C15" s="67" t="s">
        <v>131</v>
      </c>
      <c r="D15" s="68">
        <v>40</v>
      </c>
      <c r="E15" s="68">
        <v>16</v>
      </c>
      <c r="F15" s="68">
        <v>60</v>
      </c>
      <c r="G15" s="68">
        <v>25</v>
      </c>
      <c r="H15" s="68">
        <v>-20</v>
      </c>
      <c r="I15" s="68">
        <v>-9</v>
      </c>
      <c r="J15" s="68">
        <v>86</v>
      </c>
      <c r="K15" s="68">
        <v>36</v>
      </c>
      <c r="L15" s="68">
        <v>70</v>
      </c>
      <c r="M15" s="68">
        <v>40</v>
      </c>
      <c r="N15" s="68">
        <v>16</v>
      </c>
      <c r="O15" s="68">
        <v>-4</v>
      </c>
      <c r="P15" s="68">
        <v>107</v>
      </c>
      <c r="Q15" s="68">
        <v>40</v>
      </c>
      <c r="R15" s="68">
        <v>61</v>
      </c>
      <c r="S15" s="68">
        <v>36</v>
      </c>
      <c r="T15" s="68">
        <v>46</v>
      </c>
      <c r="U15" s="68">
        <v>4</v>
      </c>
    </row>
    <row r="16" spans="3:21" ht="15.6" x14ac:dyDescent="0.3">
      <c r="C16" s="65" t="s">
        <v>151</v>
      </c>
      <c r="D16" s="66">
        <v>60</v>
      </c>
      <c r="E16" s="66">
        <v>2</v>
      </c>
      <c r="F16" s="66">
        <v>91</v>
      </c>
      <c r="G16" s="66">
        <v>2</v>
      </c>
      <c r="H16" s="66">
        <v>-31</v>
      </c>
      <c r="I16" s="66">
        <v>0</v>
      </c>
      <c r="J16" s="66">
        <v>100</v>
      </c>
      <c r="K16" s="66">
        <v>0</v>
      </c>
      <c r="L16" s="66">
        <v>188</v>
      </c>
      <c r="M16" s="66">
        <v>1</v>
      </c>
      <c r="N16" s="66">
        <v>-88</v>
      </c>
      <c r="O16" s="66">
        <v>-1</v>
      </c>
      <c r="P16" s="66">
        <v>103</v>
      </c>
      <c r="Q16" s="66">
        <v>1</v>
      </c>
      <c r="R16" s="66">
        <v>127</v>
      </c>
      <c r="S16" s="66">
        <v>0</v>
      </c>
      <c r="T16" s="66">
        <v>-24</v>
      </c>
      <c r="U16" s="66">
        <v>1</v>
      </c>
    </row>
    <row r="17" spans="3:21" ht="15.6" x14ac:dyDescent="0.3">
      <c r="C17" s="67" t="s">
        <v>126</v>
      </c>
      <c r="D17" s="68">
        <v>33</v>
      </c>
      <c r="E17" s="68">
        <v>16</v>
      </c>
      <c r="F17" s="68">
        <v>80</v>
      </c>
      <c r="G17" s="68">
        <v>50</v>
      </c>
      <c r="H17" s="68">
        <v>-47</v>
      </c>
      <c r="I17" s="68">
        <v>-34</v>
      </c>
      <c r="J17" s="68">
        <v>78</v>
      </c>
      <c r="K17" s="68">
        <v>32</v>
      </c>
      <c r="L17" s="68">
        <v>86</v>
      </c>
      <c r="M17" s="68">
        <v>53</v>
      </c>
      <c r="N17" s="68">
        <v>-8</v>
      </c>
      <c r="O17" s="68">
        <v>-21</v>
      </c>
      <c r="P17" s="68">
        <v>75</v>
      </c>
      <c r="Q17" s="68">
        <v>40</v>
      </c>
      <c r="R17" s="68">
        <v>71</v>
      </c>
      <c r="S17" s="68">
        <v>43</v>
      </c>
      <c r="T17" s="68">
        <v>4</v>
      </c>
      <c r="U17" s="68">
        <v>-3</v>
      </c>
    </row>
    <row r="18" spans="3:21" ht="15.6" x14ac:dyDescent="0.3">
      <c r="C18" s="65" t="s">
        <v>127</v>
      </c>
      <c r="D18" s="66">
        <v>299</v>
      </c>
      <c r="E18" s="66">
        <v>84</v>
      </c>
      <c r="F18" s="66">
        <v>666</v>
      </c>
      <c r="G18" s="66">
        <v>237</v>
      </c>
      <c r="H18" s="66">
        <v>-367</v>
      </c>
      <c r="I18" s="66">
        <v>-153</v>
      </c>
      <c r="J18" s="66">
        <v>626</v>
      </c>
      <c r="K18" s="66">
        <v>231</v>
      </c>
      <c r="L18" s="66">
        <v>731</v>
      </c>
      <c r="M18" s="66">
        <v>238</v>
      </c>
      <c r="N18" s="66">
        <v>-105</v>
      </c>
      <c r="O18" s="66">
        <v>-7</v>
      </c>
      <c r="P18" s="66">
        <v>652</v>
      </c>
      <c r="Q18" s="66">
        <v>265</v>
      </c>
      <c r="R18" s="66">
        <v>729</v>
      </c>
      <c r="S18" s="66">
        <v>269</v>
      </c>
      <c r="T18" s="66">
        <v>-77</v>
      </c>
      <c r="U18" s="66">
        <v>-4</v>
      </c>
    </row>
    <row r="19" spans="3:21" ht="20.100000000000001" customHeight="1" x14ac:dyDescent="0.3">
      <c r="C19" s="158" t="s">
        <v>198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59" t="s">
        <v>199</v>
      </c>
      <c r="D23" s="159"/>
      <c r="E23" s="159"/>
      <c r="F23" s="159"/>
      <c r="G23" s="159"/>
      <c r="H23" s="159"/>
      <c r="I23" s="159"/>
      <c r="J23" s="159"/>
      <c r="K23" s="159"/>
      <c r="L23" s="159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65" t="s">
        <v>133</v>
      </c>
      <c r="D24" s="161" t="str">
        <f>"maio/20"</f>
        <v>maio/20</v>
      </c>
      <c r="E24" s="162"/>
      <c r="F24" s="163"/>
      <c r="G24" s="161" t="str">
        <f>"abril/21"</f>
        <v>abril/21</v>
      </c>
      <c r="H24" s="162"/>
      <c r="I24" s="163"/>
      <c r="J24" s="161" t="str">
        <f>"maio/21"</f>
        <v>maio/21</v>
      </c>
      <c r="K24" s="162"/>
      <c r="L24" s="163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66"/>
      <c r="D25" s="63" t="s">
        <v>128</v>
      </c>
      <c r="E25" s="63" t="s">
        <v>129</v>
      </c>
      <c r="F25" s="63" t="s">
        <v>86</v>
      </c>
      <c r="G25" s="63" t="s">
        <v>128</v>
      </c>
      <c r="H25" s="63" t="s">
        <v>129</v>
      </c>
      <c r="I25" s="63" t="s">
        <v>86</v>
      </c>
      <c r="J25" s="63" t="s">
        <v>128</v>
      </c>
      <c r="K25" s="63" t="s">
        <v>129</v>
      </c>
      <c r="L25" s="63" t="s">
        <v>86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4">
        <v>4239</v>
      </c>
      <c r="E26" s="64">
        <v>4667</v>
      </c>
      <c r="F26" s="64">
        <v>-428</v>
      </c>
      <c r="G26" s="64">
        <v>7920</v>
      </c>
      <c r="H26" s="64">
        <v>7291</v>
      </c>
      <c r="I26" s="64">
        <v>629</v>
      </c>
      <c r="J26" s="64">
        <v>8695</v>
      </c>
      <c r="K26" s="64">
        <v>7629</v>
      </c>
      <c r="L26" s="64">
        <v>1066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9" t="s">
        <v>134</v>
      </c>
      <c r="D27" s="66">
        <v>185</v>
      </c>
      <c r="E27" s="66">
        <v>96</v>
      </c>
      <c r="F27" s="66">
        <v>89</v>
      </c>
      <c r="G27" s="66">
        <v>305</v>
      </c>
      <c r="H27" s="66">
        <v>148</v>
      </c>
      <c r="I27" s="66">
        <v>157</v>
      </c>
      <c r="J27" s="66">
        <v>321</v>
      </c>
      <c r="K27" s="66">
        <v>146</v>
      </c>
      <c r="L27" s="66">
        <v>175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70" t="s">
        <v>135</v>
      </c>
      <c r="D28" s="68">
        <v>3261</v>
      </c>
      <c r="E28" s="68">
        <v>3175</v>
      </c>
      <c r="F28" s="68">
        <v>86</v>
      </c>
      <c r="G28" s="68">
        <v>5864</v>
      </c>
      <c r="H28" s="68">
        <v>5303</v>
      </c>
      <c r="I28" s="68">
        <v>561</v>
      </c>
      <c r="J28" s="68">
        <v>6422</v>
      </c>
      <c r="K28" s="68">
        <v>5699</v>
      </c>
      <c r="L28" s="68">
        <v>723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9" t="s">
        <v>136</v>
      </c>
      <c r="D29" s="66">
        <v>780</v>
      </c>
      <c r="E29" s="66">
        <v>1306</v>
      </c>
      <c r="F29" s="66">
        <v>-526</v>
      </c>
      <c r="G29" s="66">
        <v>1725</v>
      </c>
      <c r="H29" s="66">
        <v>1751</v>
      </c>
      <c r="I29" s="66">
        <v>-26</v>
      </c>
      <c r="J29" s="66">
        <v>1914</v>
      </c>
      <c r="K29" s="66">
        <v>1720</v>
      </c>
      <c r="L29" s="66">
        <v>194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70" t="s">
        <v>137</v>
      </c>
      <c r="D30" s="68">
        <v>13</v>
      </c>
      <c r="E30" s="68">
        <v>90</v>
      </c>
      <c r="F30" s="68">
        <v>-77</v>
      </c>
      <c r="G30" s="68">
        <v>26</v>
      </c>
      <c r="H30" s="68">
        <v>89</v>
      </c>
      <c r="I30" s="68">
        <v>-63</v>
      </c>
      <c r="J30" s="68">
        <v>38</v>
      </c>
      <c r="K30" s="68">
        <v>64</v>
      </c>
      <c r="L30" s="68">
        <v>-26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58" t="s">
        <v>198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59" t="s">
        <v>200</v>
      </c>
      <c r="D35" s="159"/>
      <c r="E35" s="159"/>
      <c r="F35" s="159"/>
      <c r="G35" s="159"/>
      <c r="H35" s="159"/>
      <c r="I35" s="159"/>
      <c r="J35" s="159"/>
      <c r="K35" s="159"/>
      <c r="L35" s="159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64" t="s">
        <v>66</v>
      </c>
      <c r="D36" s="161" t="str">
        <f>"maio/20"</f>
        <v>maio/20</v>
      </c>
      <c r="E36" s="162"/>
      <c r="F36" s="163"/>
      <c r="G36" s="161" t="str">
        <f>"abril/21"</f>
        <v>abril/21</v>
      </c>
      <c r="H36" s="162"/>
      <c r="I36" s="163"/>
      <c r="J36" s="161" t="str">
        <f>"maio/21"</f>
        <v>maio/21</v>
      </c>
      <c r="K36" s="162"/>
      <c r="L36" s="163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64"/>
      <c r="D37" s="63" t="s">
        <v>128</v>
      </c>
      <c r="E37" s="63" t="s">
        <v>129</v>
      </c>
      <c r="F37" s="63" t="s">
        <v>86</v>
      </c>
      <c r="G37" s="63" t="s">
        <v>128</v>
      </c>
      <c r="H37" s="63" t="s">
        <v>129</v>
      </c>
      <c r="I37" s="63" t="s">
        <v>86</v>
      </c>
      <c r="J37" s="63" t="s">
        <v>128</v>
      </c>
      <c r="K37" s="63" t="s">
        <v>129</v>
      </c>
      <c r="L37" s="63" t="s">
        <v>86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4">
        <v>4239</v>
      </c>
      <c r="E38" s="64">
        <v>4667</v>
      </c>
      <c r="F38" s="64">
        <v>-428</v>
      </c>
      <c r="G38" s="64">
        <v>7920</v>
      </c>
      <c r="H38" s="64">
        <v>7291</v>
      </c>
      <c r="I38" s="64">
        <v>629</v>
      </c>
      <c r="J38" s="64">
        <v>8695</v>
      </c>
      <c r="K38" s="64">
        <v>7629</v>
      </c>
      <c r="L38" s="64">
        <v>1066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5" t="s">
        <v>207</v>
      </c>
      <c r="D39" s="66">
        <v>132</v>
      </c>
      <c r="E39" s="66">
        <v>82</v>
      </c>
      <c r="F39" s="71">
        <v>50</v>
      </c>
      <c r="G39" s="66">
        <v>218</v>
      </c>
      <c r="H39" s="66">
        <v>214</v>
      </c>
      <c r="I39" s="71">
        <v>4</v>
      </c>
      <c r="J39" s="71">
        <v>225</v>
      </c>
      <c r="K39" s="66">
        <v>229</v>
      </c>
      <c r="L39" s="66">
        <v>-4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31.8" thickBot="1" x14ac:dyDescent="0.35">
      <c r="C40" s="72" t="s">
        <v>208</v>
      </c>
      <c r="D40" s="68">
        <v>577</v>
      </c>
      <c r="E40" s="68">
        <v>462</v>
      </c>
      <c r="F40" s="73">
        <v>115</v>
      </c>
      <c r="G40" s="68">
        <v>796</v>
      </c>
      <c r="H40" s="68">
        <v>774</v>
      </c>
      <c r="I40" s="73">
        <v>22</v>
      </c>
      <c r="J40" s="73">
        <v>814</v>
      </c>
      <c r="K40" s="68">
        <v>871</v>
      </c>
      <c r="L40" s="68">
        <v>-57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4" t="s">
        <v>209</v>
      </c>
      <c r="D41" s="66">
        <v>545</v>
      </c>
      <c r="E41" s="66">
        <v>506</v>
      </c>
      <c r="F41" s="71">
        <v>39</v>
      </c>
      <c r="G41" s="66">
        <v>743</v>
      </c>
      <c r="H41" s="66">
        <v>839</v>
      </c>
      <c r="I41" s="71">
        <v>-96</v>
      </c>
      <c r="J41" s="71">
        <v>794</v>
      </c>
      <c r="K41" s="66">
        <v>820</v>
      </c>
      <c r="L41" s="66">
        <v>-26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7" t="s">
        <v>210</v>
      </c>
      <c r="D42" s="68">
        <v>433</v>
      </c>
      <c r="E42" s="68">
        <v>311</v>
      </c>
      <c r="F42" s="73">
        <v>122</v>
      </c>
      <c r="G42" s="68">
        <v>658</v>
      </c>
      <c r="H42" s="68">
        <v>567</v>
      </c>
      <c r="I42" s="73">
        <v>91</v>
      </c>
      <c r="J42" s="73">
        <v>720</v>
      </c>
      <c r="K42" s="68">
        <v>635</v>
      </c>
      <c r="L42" s="68">
        <v>85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5" t="s">
        <v>211</v>
      </c>
      <c r="D43" s="66">
        <v>2049</v>
      </c>
      <c r="E43" s="66">
        <v>2401</v>
      </c>
      <c r="F43" s="71">
        <v>-352</v>
      </c>
      <c r="G43" s="66">
        <v>4415</v>
      </c>
      <c r="H43" s="66">
        <v>3893</v>
      </c>
      <c r="I43" s="71">
        <v>522</v>
      </c>
      <c r="J43" s="71">
        <v>4954</v>
      </c>
      <c r="K43" s="66">
        <v>4016</v>
      </c>
      <c r="L43" s="66">
        <v>938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7" t="s">
        <v>212</v>
      </c>
      <c r="D44" s="68">
        <v>95</v>
      </c>
      <c r="E44" s="68">
        <v>142</v>
      </c>
      <c r="F44" s="73">
        <v>-47</v>
      </c>
      <c r="G44" s="68">
        <v>198</v>
      </c>
      <c r="H44" s="68">
        <v>196</v>
      </c>
      <c r="I44" s="73">
        <v>2</v>
      </c>
      <c r="J44" s="73">
        <v>216</v>
      </c>
      <c r="K44" s="68">
        <v>180</v>
      </c>
      <c r="L44" s="68">
        <v>36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5" t="s">
        <v>213</v>
      </c>
      <c r="D45" s="66">
        <v>408</v>
      </c>
      <c r="E45" s="66">
        <v>763</v>
      </c>
      <c r="F45" s="71">
        <v>-355</v>
      </c>
      <c r="G45" s="66">
        <v>892</v>
      </c>
      <c r="H45" s="66">
        <v>808</v>
      </c>
      <c r="I45" s="71">
        <v>84</v>
      </c>
      <c r="J45" s="71">
        <v>972</v>
      </c>
      <c r="K45" s="66">
        <v>878</v>
      </c>
      <c r="L45" s="66">
        <v>94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58" t="s">
        <v>198</v>
      </c>
      <c r="D46" s="158"/>
      <c r="E46" s="158"/>
      <c r="F46" s="158"/>
      <c r="G46" s="158"/>
      <c r="H46" s="158"/>
      <c r="I46" s="158"/>
      <c r="J46" s="158"/>
      <c r="K46" s="158"/>
      <c r="L46" s="158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59" t="s">
        <v>201</v>
      </c>
      <c r="D50" s="159"/>
      <c r="E50" s="159"/>
      <c r="F50" s="159"/>
      <c r="G50" s="159"/>
      <c r="H50" s="159"/>
      <c r="I50" s="159"/>
      <c r="J50" s="159"/>
      <c r="K50" s="159"/>
      <c r="L50" s="159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64" t="s">
        <v>138</v>
      </c>
      <c r="D51" s="161" t="str">
        <f>"maio/20"</f>
        <v>maio/20</v>
      </c>
      <c r="E51" s="162"/>
      <c r="F51" s="163"/>
      <c r="G51" s="161" t="str">
        <f>"abril/21"</f>
        <v>abril/21</v>
      </c>
      <c r="H51" s="162"/>
      <c r="I51" s="163"/>
      <c r="J51" s="161" t="str">
        <f>"maio/21"</f>
        <v>maio/21</v>
      </c>
      <c r="K51" s="162"/>
      <c r="L51" s="163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64"/>
      <c r="D52" s="63" t="s">
        <v>128</v>
      </c>
      <c r="E52" s="63" t="s">
        <v>129</v>
      </c>
      <c r="F52" s="63" t="s">
        <v>86</v>
      </c>
      <c r="G52" s="63" t="s">
        <v>128</v>
      </c>
      <c r="H52" s="63" t="s">
        <v>129</v>
      </c>
      <c r="I52" s="63" t="s">
        <v>86</v>
      </c>
      <c r="J52" s="63" t="s">
        <v>128</v>
      </c>
      <c r="K52" s="63" t="s">
        <v>129</v>
      </c>
      <c r="L52" s="63" t="s">
        <v>86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4">
        <v>4239</v>
      </c>
      <c r="E53" s="64">
        <v>4667</v>
      </c>
      <c r="F53" s="64">
        <v>-428</v>
      </c>
      <c r="G53" s="64">
        <v>7920</v>
      </c>
      <c r="H53" s="64">
        <v>7291</v>
      </c>
      <c r="I53" s="64">
        <v>629</v>
      </c>
      <c r="J53" s="64">
        <v>8695</v>
      </c>
      <c r="K53" s="64">
        <v>7629</v>
      </c>
      <c r="L53" s="64">
        <v>1066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4" t="s">
        <v>152</v>
      </c>
      <c r="D54" s="75">
        <v>732</v>
      </c>
      <c r="E54" s="75">
        <v>424</v>
      </c>
      <c r="F54" s="76">
        <v>308</v>
      </c>
      <c r="G54" s="75">
        <v>1155</v>
      </c>
      <c r="H54" s="75">
        <v>1100</v>
      </c>
      <c r="I54" s="76">
        <v>55</v>
      </c>
      <c r="J54" s="76">
        <v>1231</v>
      </c>
      <c r="K54" s="75">
        <v>1236</v>
      </c>
      <c r="L54" s="75">
        <v>-5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2" t="s">
        <v>140</v>
      </c>
      <c r="D55" s="78">
        <v>546</v>
      </c>
      <c r="E55" s="78">
        <v>95</v>
      </c>
      <c r="F55" s="79">
        <v>451</v>
      </c>
      <c r="G55" s="78">
        <v>573</v>
      </c>
      <c r="H55" s="78">
        <v>466</v>
      </c>
      <c r="I55" s="79">
        <v>107</v>
      </c>
      <c r="J55" s="79">
        <v>518</v>
      </c>
      <c r="K55" s="78">
        <v>529</v>
      </c>
      <c r="L55" s="78">
        <v>-11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4" t="s">
        <v>153</v>
      </c>
      <c r="D56" s="75">
        <v>313</v>
      </c>
      <c r="E56" s="75">
        <v>257</v>
      </c>
      <c r="F56" s="76">
        <v>56</v>
      </c>
      <c r="G56" s="75">
        <v>442</v>
      </c>
      <c r="H56" s="75">
        <v>382</v>
      </c>
      <c r="I56" s="76">
        <v>60</v>
      </c>
      <c r="J56" s="76">
        <v>491</v>
      </c>
      <c r="K56" s="75">
        <v>459</v>
      </c>
      <c r="L56" s="75">
        <v>32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2" thickBot="1" x14ac:dyDescent="0.35">
      <c r="C57" s="72" t="s">
        <v>139</v>
      </c>
      <c r="D57" s="78">
        <v>253</v>
      </c>
      <c r="E57" s="78">
        <v>215</v>
      </c>
      <c r="F57" s="79">
        <v>38</v>
      </c>
      <c r="G57" s="78">
        <v>341</v>
      </c>
      <c r="H57" s="78">
        <v>421</v>
      </c>
      <c r="I57" s="79">
        <v>-80</v>
      </c>
      <c r="J57" s="79">
        <v>456</v>
      </c>
      <c r="K57" s="78">
        <v>417</v>
      </c>
      <c r="L57" s="78">
        <v>39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1.8" thickBot="1" x14ac:dyDescent="0.35">
      <c r="C58" s="74" t="s">
        <v>154</v>
      </c>
      <c r="D58" s="75">
        <v>96</v>
      </c>
      <c r="E58" s="75">
        <v>168</v>
      </c>
      <c r="F58" s="76">
        <v>-72</v>
      </c>
      <c r="G58" s="75">
        <v>200</v>
      </c>
      <c r="H58" s="75">
        <v>213</v>
      </c>
      <c r="I58" s="76">
        <v>-13</v>
      </c>
      <c r="J58" s="76">
        <v>236</v>
      </c>
      <c r="K58" s="75">
        <v>241</v>
      </c>
      <c r="L58" s="75">
        <v>-5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2" t="s">
        <v>155</v>
      </c>
      <c r="D59" s="78">
        <v>138</v>
      </c>
      <c r="E59" s="78">
        <v>91</v>
      </c>
      <c r="F59" s="79">
        <v>47</v>
      </c>
      <c r="G59" s="78">
        <v>200</v>
      </c>
      <c r="H59" s="78">
        <v>169</v>
      </c>
      <c r="I59" s="79">
        <v>31</v>
      </c>
      <c r="J59" s="79">
        <v>177</v>
      </c>
      <c r="K59" s="78">
        <v>189</v>
      </c>
      <c r="L59" s="78">
        <v>-12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2" thickBot="1" x14ac:dyDescent="0.35">
      <c r="C60" s="74" t="s">
        <v>156</v>
      </c>
      <c r="D60" s="75">
        <v>140</v>
      </c>
      <c r="E60" s="75">
        <v>86</v>
      </c>
      <c r="F60" s="76">
        <v>54</v>
      </c>
      <c r="G60" s="75">
        <v>180</v>
      </c>
      <c r="H60" s="75">
        <v>183</v>
      </c>
      <c r="I60" s="76">
        <v>-3</v>
      </c>
      <c r="J60" s="76">
        <v>153</v>
      </c>
      <c r="K60" s="75">
        <v>203</v>
      </c>
      <c r="L60" s="75">
        <v>-50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31.8" thickBot="1" x14ac:dyDescent="0.35">
      <c r="C61" s="72" t="s">
        <v>157</v>
      </c>
      <c r="D61" s="78">
        <v>40</v>
      </c>
      <c r="E61" s="78">
        <v>102</v>
      </c>
      <c r="F61" s="79">
        <v>-62</v>
      </c>
      <c r="G61" s="78">
        <v>99</v>
      </c>
      <c r="H61" s="78">
        <v>136</v>
      </c>
      <c r="I61" s="79">
        <v>-37</v>
      </c>
      <c r="J61" s="79">
        <v>155</v>
      </c>
      <c r="K61" s="78">
        <v>124</v>
      </c>
      <c r="L61" s="78">
        <v>31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4" t="s">
        <v>214</v>
      </c>
      <c r="D62" s="75">
        <v>85</v>
      </c>
      <c r="E62" s="75">
        <v>111</v>
      </c>
      <c r="F62" s="76">
        <v>-26</v>
      </c>
      <c r="G62" s="75">
        <v>118</v>
      </c>
      <c r="H62" s="75">
        <v>101</v>
      </c>
      <c r="I62" s="76">
        <v>17</v>
      </c>
      <c r="J62" s="76">
        <v>149</v>
      </c>
      <c r="K62" s="75">
        <v>126</v>
      </c>
      <c r="L62" s="75">
        <v>23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2" t="s">
        <v>215</v>
      </c>
      <c r="D63" s="78">
        <v>61</v>
      </c>
      <c r="E63" s="78">
        <v>26</v>
      </c>
      <c r="F63" s="79">
        <v>35</v>
      </c>
      <c r="G63" s="81">
        <v>166</v>
      </c>
      <c r="H63" s="81">
        <v>71</v>
      </c>
      <c r="I63" s="79">
        <v>95</v>
      </c>
      <c r="J63" s="79">
        <v>171</v>
      </c>
      <c r="K63" s="81">
        <v>78</v>
      </c>
      <c r="L63" s="78">
        <v>93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5" t="s">
        <v>127</v>
      </c>
      <c r="D64" s="83">
        <v>1835</v>
      </c>
      <c r="E64" s="84">
        <v>3092</v>
      </c>
      <c r="F64" s="85">
        <v>-1257</v>
      </c>
      <c r="G64" s="86">
        <v>4446</v>
      </c>
      <c r="H64" s="86">
        <v>4049</v>
      </c>
      <c r="I64" s="87">
        <v>397</v>
      </c>
      <c r="J64" s="87">
        <v>4958</v>
      </c>
      <c r="K64" s="88">
        <v>4027</v>
      </c>
      <c r="L64" s="89">
        <v>931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58" t="s">
        <v>198</v>
      </c>
      <c r="D65" s="158"/>
      <c r="E65" s="158"/>
      <c r="F65" s="158"/>
      <c r="G65" s="158"/>
      <c r="H65" s="158"/>
      <c r="I65" s="158"/>
      <c r="J65" s="158"/>
      <c r="K65" s="158"/>
      <c r="L65" s="158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59" t="s">
        <v>202</v>
      </c>
      <c r="D69" s="159"/>
      <c r="E69" s="159"/>
      <c r="F69" s="159"/>
      <c r="G69" s="159"/>
      <c r="H69" s="159"/>
      <c r="I69" s="159"/>
      <c r="J69" s="159"/>
      <c r="K69" s="159"/>
      <c r="L69" s="159"/>
      <c r="M69" s="3"/>
      <c r="N69" s="3"/>
      <c r="O69" s="3"/>
      <c r="P69" s="3"/>
      <c r="Q69" s="3"/>
      <c r="R69" s="3"/>
      <c r="S69" s="3"/>
      <c r="T69" s="3"/>
      <c r="U69" s="3"/>
    </row>
    <row r="70" spans="3:21" ht="16.2" thickBot="1" x14ac:dyDescent="0.35">
      <c r="C70" s="160" t="s">
        <v>141</v>
      </c>
      <c r="D70" s="161" t="str">
        <f>"maio/20"</f>
        <v>maio/20</v>
      </c>
      <c r="E70" s="162"/>
      <c r="F70" s="163"/>
      <c r="G70" s="161" t="str">
        <f>"abril/21"</f>
        <v>abril/21</v>
      </c>
      <c r="H70" s="162"/>
      <c r="I70" s="163"/>
      <c r="J70" s="161" t="str">
        <f>"maio/21"</f>
        <v>maio/21</v>
      </c>
      <c r="K70" s="162"/>
      <c r="L70" s="163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60"/>
      <c r="D71" s="63" t="s">
        <v>128</v>
      </c>
      <c r="E71" s="63" t="s">
        <v>129</v>
      </c>
      <c r="F71" s="63" t="s">
        <v>86</v>
      </c>
      <c r="G71" s="63" t="s">
        <v>128</v>
      </c>
      <c r="H71" s="63" t="s">
        <v>129</v>
      </c>
      <c r="I71" s="63" t="s">
        <v>86</v>
      </c>
      <c r="J71" s="63" t="s">
        <v>128</v>
      </c>
      <c r="K71" s="63" t="s">
        <v>129</v>
      </c>
      <c r="L71" s="63" t="s">
        <v>86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4">
        <v>4239</v>
      </c>
      <c r="E72" s="64">
        <v>4667</v>
      </c>
      <c r="F72" s="64">
        <v>-428</v>
      </c>
      <c r="G72" s="64">
        <v>7920</v>
      </c>
      <c r="H72" s="64">
        <v>7291</v>
      </c>
      <c r="I72" s="64">
        <v>629</v>
      </c>
      <c r="J72" s="64">
        <v>8695</v>
      </c>
      <c r="K72" s="64">
        <v>7629</v>
      </c>
      <c r="L72" s="64">
        <v>1066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4" t="s">
        <v>147</v>
      </c>
      <c r="D73" s="75">
        <v>492</v>
      </c>
      <c r="E73" s="75">
        <v>189</v>
      </c>
      <c r="F73" s="76">
        <v>303</v>
      </c>
      <c r="G73" s="75">
        <v>697</v>
      </c>
      <c r="H73" s="75">
        <v>577</v>
      </c>
      <c r="I73" s="76">
        <v>120</v>
      </c>
      <c r="J73" s="76">
        <v>658</v>
      </c>
      <c r="K73" s="75">
        <v>717</v>
      </c>
      <c r="L73" s="75">
        <v>-59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2" t="s">
        <v>143</v>
      </c>
      <c r="D74" s="78">
        <v>588</v>
      </c>
      <c r="E74" s="78">
        <v>93</v>
      </c>
      <c r="F74" s="79">
        <v>495</v>
      </c>
      <c r="G74" s="78">
        <v>529</v>
      </c>
      <c r="H74" s="78">
        <v>392</v>
      </c>
      <c r="I74" s="79">
        <v>137</v>
      </c>
      <c r="J74" s="79">
        <v>548</v>
      </c>
      <c r="K74" s="78">
        <v>440</v>
      </c>
      <c r="L74" s="78">
        <v>108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4" t="s">
        <v>144</v>
      </c>
      <c r="D75" s="75">
        <v>246</v>
      </c>
      <c r="E75" s="75">
        <v>231</v>
      </c>
      <c r="F75" s="76">
        <v>15</v>
      </c>
      <c r="G75" s="75">
        <v>335</v>
      </c>
      <c r="H75" s="75">
        <v>280</v>
      </c>
      <c r="I75" s="76">
        <v>55</v>
      </c>
      <c r="J75" s="76">
        <v>354</v>
      </c>
      <c r="K75" s="75">
        <v>355</v>
      </c>
      <c r="L75" s="75">
        <v>-1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31.8" thickBot="1" x14ac:dyDescent="0.35">
      <c r="C76" s="72" t="s">
        <v>158</v>
      </c>
      <c r="D76" s="78">
        <v>133</v>
      </c>
      <c r="E76" s="78">
        <v>119</v>
      </c>
      <c r="F76" s="79">
        <v>14</v>
      </c>
      <c r="G76" s="78">
        <v>260</v>
      </c>
      <c r="H76" s="78">
        <v>293</v>
      </c>
      <c r="I76" s="79">
        <v>-33</v>
      </c>
      <c r="J76" s="79">
        <v>282</v>
      </c>
      <c r="K76" s="78">
        <v>361</v>
      </c>
      <c r="L76" s="78">
        <v>-79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2" thickBot="1" x14ac:dyDescent="0.35">
      <c r="C77" s="74" t="s">
        <v>142</v>
      </c>
      <c r="D77" s="75">
        <v>36</v>
      </c>
      <c r="E77" s="75">
        <v>330</v>
      </c>
      <c r="F77" s="76">
        <v>-294</v>
      </c>
      <c r="G77" s="75">
        <v>186</v>
      </c>
      <c r="H77" s="75">
        <v>328</v>
      </c>
      <c r="I77" s="76">
        <v>-142</v>
      </c>
      <c r="J77" s="76">
        <v>311</v>
      </c>
      <c r="K77" s="75">
        <v>311</v>
      </c>
      <c r="L77" s="75">
        <v>0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63" thickBot="1" x14ac:dyDescent="0.35">
      <c r="C78" s="72" t="s">
        <v>145</v>
      </c>
      <c r="D78" s="78">
        <v>181</v>
      </c>
      <c r="E78" s="78">
        <v>97</v>
      </c>
      <c r="F78" s="79">
        <v>84</v>
      </c>
      <c r="G78" s="78">
        <v>229</v>
      </c>
      <c r="H78" s="78">
        <v>197</v>
      </c>
      <c r="I78" s="79">
        <v>32</v>
      </c>
      <c r="J78" s="79">
        <v>250</v>
      </c>
      <c r="K78" s="78">
        <v>230</v>
      </c>
      <c r="L78" s="78">
        <v>20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78.599999999999994" thickBot="1" x14ac:dyDescent="0.35">
      <c r="C79" s="74" t="s">
        <v>159</v>
      </c>
      <c r="D79" s="75">
        <v>45</v>
      </c>
      <c r="E79" s="75">
        <v>42</v>
      </c>
      <c r="F79" s="76">
        <v>3</v>
      </c>
      <c r="G79" s="75">
        <v>105</v>
      </c>
      <c r="H79" s="75">
        <v>123</v>
      </c>
      <c r="I79" s="76">
        <v>-18</v>
      </c>
      <c r="J79" s="76">
        <v>138</v>
      </c>
      <c r="K79" s="75">
        <v>120</v>
      </c>
      <c r="L79" s="75">
        <v>18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1.8" thickBot="1" x14ac:dyDescent="0.35">
      <c r="C80" s="72" t="s">
        <v>146</v>
      </c>
      <c r="D80" s="78">
        <v>34</v>
      </c>
      <c r="E80" s="78">
        <v>90</v>
      </c>
      <c r="F80" s="79">
        <v>-56</v>
      </c>
      <c r="G80" s="78">
        <v>77</v>
      </c>
      <c r="H80" s="78">
        <v>117</v>
      </c>
      <c r="I80" s="79">
        <v>-40</v>
      </c>
      <c r="J80" s="79">
        <v>136</v>
      </c>
      <c r="K80" s="78">
        <v>120</v>
      </c>
      <c r="L80" s="78">
        <v>16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1.8" thickBot="1" x14ac:dyDescent="0.35">
      <c r="C81" s="74" t="s">
        <v>148</v>
      </c>
      <c r="D81" s="75">
        <v>69</v>
      </c>
      <c r="E81" s="75">
        <v>65</v>
      </c>
      <c r="F81" s="76">
        <v>4</v>
      </c>
      <c r="G81" s="75">
        <v>76</v>
      </c>
      <c r="H81" s="75">
        <v>99</v>
      </c>
      <c r="I81" s="76">
        <v>-23</v>
      </c>
      <c r="J81" s="76">
        <v>119</v>
      </c>
      <c r="K81" s="75">
        <v>99</v>
      </c>
      <c r="L81" s="75">
        <v>20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" thickBot="1" x14ac:dyDescent="0.35">
      <c r="C82" s="72" t="s">
        <v>216</v>
      </c>
      <c r="D82" s="78">
        <v>16</v>
      </c>
      <c r="E82" s="78">
        <v>85</v>
      </c>
      <c r="F82" s="79">
        <v>-69</v>
      </c>
      <c r="G82" s="81">
        <v>97</v>
      </c>
      <c r="H82" s="81">
        <v>80</v>
      </c>
      <c r="I82" s="79">
        <v>17</v>
      </c>
      <c r="J82" s="79">
        <v>104</v>
      </c>
      <c r="K82" s="81">
        <v>97</v>
      </c>
      <c r="L82" s="81">
        <v>7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2" t="s">
        <v>127</v>
      </c>
      <c r="D83" s="83">
        <v>2399</v>
      </c>
      <c r="E83" s="84">
        <v>3326</v>
      </c>
      <c r="F83" s="85">
        <v>-927</v>
      </c>
      <c r="G83" s="86">
        <v>5329</v>
      </c>
      <c r="H83" s="86">
        <v>4805</v>
      </c>
      <c r="I83" s="87">
        <v>524</v>
      </c>
      <c r="J83" s="87">
        <v>5795</v>
      </c>
      <c r="K83" s="86">
        <v>4779</v>
      </c>
      <c r="L83" s="86">
        <v>1016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58" t="s">
        <v>198</v>
      </c>
      <c r="D84" s="158"/>
      <c r="E84" s="158"/>
      <c r="F84" s="158"/>
      <c r="G84" s="158"/>
      <c r="H84" s="158"/>
      <c r="I84" s="158"/>
      <c r="J84" s="158"/>
      <c r="K84" s="158"/>
      <c r="L84" s="158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59" t="s">
        <v>203</v>
      </c>
      <c r="D89" s="159"/>
      <c r="E89" s="159"/>
      <c r="F89" s="159"/>
      <c r="G89" s="159"/>
      <c r="H89" s="159"/>
      <c r="I89" s="159"/>
      <c r="J89" s="159"/>
      <c r="K89" s="159"/>
      <c r="L89" s="159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60" t="s">
        <v>149</v>
      </c>
      <c r="D90" s="161" t="str">
        <f>"maio/20"</f>
        <v>maio/20</v>
      </c>
      <c r="E90" s="162"/>
      <c r="F90" s="163"/>
      <c r="G90" s="161" t="str">
        <f>"abril/21"</f>
        <v>abril/21</v>
      </c>
      <c r="H90" s="162"/>
      <c r="I90" s="163"/>
      <c r="J90" s="161" t="str">
        <f>"maio/21"</f>
        <v>maio/21</v>
      </c>
      <c r="K90" s="162"/>
      <c r="L90" s="163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60"/>
      <c r="D91" s="63" t="s">
        <v>128</v>
      </c>
      <c r="E91" s="63" t="s">
        <v>129</v>
      </c>
      <c r="F91" s="63" t="s">
        <v>86</v>
      </c>
      <c r="G91" s="63" t="s">
        <v>128</v>
      </c>
      <c r="H91" s="63" t="s">
        <v>129</v>
      </c>
      <c r="I91" s="63" t="s">
        <v>86</v>
      </c>
      <c r="J91" s="63" t="s">
        <v>128</v>
      </c>
      <c r="K91" s="63" t="s">
        <v>129</v>
      </c>
      <c r="L91" s="63" t="s">
        <v>86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65</v>
      </c>
      <c r="D92" s="64">
        <v>4239</v>
      </c>
      <c r="E92" s="64">
        <v>4667</v>
      </c>
      <c r="F92" s="64">
        <v>-428</v>
      </c>
      <c r="G92" s="64">
        <v>7920</v>
      </c>
      <c r="H92" s="64">
        <v>7291</v>
      </c>
      <c r="I92" s="64">
        <v>629</v>
      </c>
      <c r="J92" s="64">
        <v>8695</v>
      </c>
      <c r="K92" s="64">
        <v>7629</v>
      </c>
      <c r="L92" s="64">
        <v>1066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90" t="s">
        <v>10</v>
      </c>
      <c r="D93" s="91">
        <v>264</v>
      </c>
      <c r="E93" s="91">
        <v>311</v>
      </c>
      <c r="F93" s="92">
        <v>-47</v>
      </c>
      <c r="G93" s="91">
        <v>585</v>
      </c>
      <c r="H93" s="91">
        <v>418</v>
      </c>
      <c r="I93" s="92">
        <v>167</v>
      </c>
      <c r="J93" s="92">
        <v>564</v>
      </c>
      <c r="K93" s="91">
        <v>420</v>
      </c>
      <c r="L93" s="91">
        <v>144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5" t="s">
        <v>11</v>
      </c>
      <c r="D94" s="66">
        <v>27</v>
      </c>
      <c r="E94" s="66">
        <v>39</v>
      </c>
      <c r="F94" s="71">
        <v>-12</v>
      </c>
      <c r="G94" s="66">
        <v>45</v>
      </c>
      <c r="H94" s="66">
        <v>41</v>
      </c>
      <c r="I94" s="71">
        <v>4</v>
      </c>
      <c r="J94" s="71">
        <v>45</v>
      </c>
      <c r="K94" s="66">
        <v>44</v>
      </c>
      <c r="L94" s="66">
        <v>1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7" t="s">
        <v>12</v>
      </c>
      <c r="D95" s="68">
        <v>4</v>
      </c>
      <c r="E95" s="68">
        <v>1</v>
      </c>
      <c r="F95" s="73">
        <v>3</v>
      </c>
      <c r="G95" s="68">
        <v>3</v>
      </c>
      <c r="H95" s="68">
        <v>5</v>
      </c>
      <c r="I95" s="73">
        <v>-2</v>
      </c>
      <c r="J95" s="73">
        <v>5</v>
      </c>
      <c r="K95" s="68">
        <v>5</v>
      </c>
      <c r="L95" s="68">
        <v>0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5" t="s">
        <v>13</v>
      </c>
      <c r="D96" s="66">
        <v>102</v>
      </c>
      <c r="E96" s="66">
        <v>122</v>
      </c>
      <c r="F96" s="71">
        <v>-20</v>
      </c>
      <c r="G96" s="66">
        <v>259</v>
      </c>
      <c r="H96" s="66">
        <v>163</v>
      </c>
      <c r="I96" s="71">
        <v>96</v>
      </c>
      <c r="J96" s="71">
        <v>236</v>
      </c>
      <c r="K96" s="66">
        <v>161</v>
      </c>
      <c r="L96" s="66">
        <v>75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7" t="s">
        <v>14</v>
      </c>
      <c r="D97" s="68">
        <v>124</v>
      </c>
      <c r="E97" s="68">
        <v>132</v>
      </c>
      <c r="F97" s="73">
        <v>-8</v>
      </c>
      <c r="G97" s="68">
        <v>242</v>
      </c>
      <c r="H97" s="68">
        <v>189</v>
      </c>
      <c r="I97" s="73">
        <v>53</v>
      </c>
      <c r="J97" s="73">
        <v>240</v>
      </c>
      <c r="K97" s="68">
        <v>195</v>
      </c>
      <c r="L97" s="68">
        <v>45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5" t="s">
        <v>15</v>
      </c>
      <c r="D98" s="66">
        <v>5</v>
      </c>
      <c r="E98" s="66">
        <v>11</v>
      </c>
      <c r="F98" s="71">
        <v>-6</v>
      </c>
      <c r="G98" s="66">
        <v>30</v>
      </c>
      <c r="H98" s="66">
        <v>18</v>
      </c>
      <c r="I98" s="71">
        <v>12</v>
      </c>
      <c r="J98" s="71">
        <v>33</v>
      </c>
      <c r="K98" s="66">
        <v>12</v>
      </c>
      <c r="L98" s="66">
        <v>21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7" t="s">
        <v>16</v>
      </c>
      <c r="D99" s="68">
        <v>0</v>
      </c>
      <c r="E99" s="68">
        <v>3</v>
      </c>
      <c r="F99" s="73">
        <v>-3</v>
      </c>
      <c r="G99" s="68">
        <v>2</v>
      </c>
      <c r="H99" s="68">
        <v>1</v>
      </c>
      <c r="I99" s="73">
        <v>1</v>
      </c>
      <c r="J99" s="73">
        <v>1</v>
      </c>
      <c r="K99" s="68">
        <v>0</v>
      </c>
      <c r="L99" s="68">
        <v>1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5" t="s">
        <v>17</v>
      </c>
      <c r="D100" s="66">
        <v>2</v>
      </c>
      <c r="E100" s="66">
        <v>3</v>
      </c>
      <c r="F100" s="71">
        <v>-1</v>
      </c>
      <c r="G100" s="66">
        <v>4</v>
      </c>
      <c r="H100" s="66">
        <v>1</v>
      </c>
      <c r="I100" s="71">
        <v>3</v>
      </c>
      <c r="J100" s="71">
        <v>4</v>
      </c>
      <c r="K100" s="66">
        <v>3</v>
      </c>
      <c r="L100" s="66">
        <v>1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90" t="s">
        <v>18</v>
      </c>
      <c r="D101" s="93">
        <v>62</v>
      </c>
      <c r="E101" s="93">
        <v>108</v>
      </c>
      <c r="F101" s="94">
        <v>-46</v>
      </c>
      <c r="G101" s="93">
        <v>105</v>
      </c>
      <c r="H101" s="93">
        <v>116</v>
      </c>
      <c r="I101" s="94">
        <v>-11</v>
      </c>
      <c r="J101" s="94">
        <v>119</v>
      </c>
      <c r="K101" s="93">
        <v>103</v>
      </c>
      <c r="L101" s="93">
        <v>16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5" t="s">
        <v>19</v>
      </c>
      <c r="D102" s="66">
        <v>3</v>
      </c>
      <c r="E102" s="66">
        <v>5</v>
      </c>
      <c r="F102" s="71">
        <v>-2</v>
      </c>
      <c r="G102" s="66">
        <v>1</v>
      </c>
      <c r="H102" s="66">
        <v>4</v>
      </c>
      <c r="I102" s="71">
        <v>-3</v>
      </c>
      <c r="J102" s="71">
        <v>3</v>
      </c>
      <c r="K102" s="66">
        <v>2</v>
      </c>
      <c r="L102" s="66">
        <v>1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7" t="s">
        <v>20</v>
      </c>
      <c r="D103" s="68">
        <v>0</v>
      </c>
      <c r="E103" s="68">
        <v>4</v>
      </c>
      <c r="F103" s="73">
        <v>-4</v>
      </c>
      <c r="G103" s="68">
        <v>1</v>
      </c>
      <c r="H103" s="68">
        <v>3</v>
      </c>
      <c r="I103" s="73">
        <v>-2</v>
      </c>
      <c r="J103" s="73">
        <v>2</v>
      </c>
      <c r="K103" s="68">
        <v>1</v>
      </c>
      <c r="L103" s="68">
        <v>1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5" t="s">
        <v>21</v>
      </c>
      <c r="D104" s="66">
        <v>12</v>
      </c>
      <c r="E104" s="66">
        <v>24</v>
      </c>
      <c r="F104" s="71">
        <v>-12</v>
      </c>
      <c r="G104" s="66">
        <v>15</v>
      </c>
      <c r="H104" s="66">
        <v>25</v>
      </c>
      <c r="I104" s="71">
        <v>-10</v>
      </c>
      <c r="J104" s="71">
        <v>25</v>
      </c>
      <c r="K104" s="66">
        <v>26</v>
      </c>
      <c r="L104" s="66">
        <v>-1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7" t="s">
        <v>22</v>
      </c>
      <c r="D105" s="68">
        <v>8</v>
      </c>
      <c r="E105" s="68">
        <v>17</v>
      </c>
      <c r="F105" s="73">
        <v>-9</v>
      </c>
      <c r="G105" s="68">
        <v>16</v>
      </c>
      <c r="H105" s="68">
        <v>6</v>
      </c>
      <c r="I105" s="73">
        <v>10</v>
      </c>
      <c r="J105" s="73">
        <v>8</v>
      </c>
      <c r="K105" s="68">
        <v>8</v>
      </c>
      <c r="L105" s="68">
        <v>0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5" t="s">
        <v>23</v>
      </c>
      <c r="D106" s="66">
        <v>3</v>
      </c>
      <c r="E106" s="66">
        <v>7</v>
      </c>
      <c r="F106" s="71">
        <v>-4</v>
      </c>
      <c r="G106" s="66">
        <v>7</v>
      </c>
      <c r="H106" s="66">
        <v>10</v>
      </c>
      <c r="I106" s="71">
        <v>-3</v>
      </c>
      <c r="J106" s="71">
        <v>11</v>
      </c>
      <c r="K106" s="66">
        <v>7</v>
      </c>
      <c r="L106" s="66">
        <v>4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7" t="s">
        <v>24</v>
      </c>
      <c r="D107" s="68">
        <v>17</v>
      </c>
      <c r="E107" s="68">
        <v>13</v>
      </c>
      <c r="F107" s="73">
        <v>4</v>
      </c>
      <c r="G107" s="68">
        <v>15</v>
      </c>
      <c r="H107" s="68">
        <v>18</v>
      </c>
      <c r="I107" s="73">
        <v>-3</v>
      </c>
      <c r="J107" s="73">
        <v>20</v>
      </c>
      <c r="K107" s="68">
        <v>18</v>
      </c>
      <c r="L107" s="68">
        <v>2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5" t="s">
        <v>25</v>
      </c>
      <c r="D108" s="66">
        <v>0</v>
      </c>
      <c r="E108" s="66">
        <v>2</v>
      </c>
      <c r="F108" s="71">
        <v>-2</v>
      </c>
      <c r="G108" s="66">
        <v>4</v>
      </c>
      <c r="H108" s="66">
        <v>5</v>
      </c>
      <c r="I108" s="71">
        <v>-1</v>
      </c>
      <c r="J108" s="71">
        <v>6</v>
      </c>
      <c r="K108" s="66">
        <v>4</v>
      </c>
      <c r="L108" s="66">
        <v>2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7" t="s">
        <v>26</v>
      </c>
      <c r="D109" s="68">
        <v>1</v>
      </c>
      <c r="E109" s="68">
        <v>3</v>
      </c>
      <c r="F109" s="73">
        <v>-2</v>
      </c>
      <c r="G109" s="68">
        <v>2</v>
      </c>
      <c r="H109" s="68">
        <v>4</v>
      </c>
      <c r="I109" s="73">
        <v>-2</v>
      </c>
      <c r="J109" s="73">
        <v>1</v>
      </c>
      <c r="K109" s="68">
        <v>3</v>
      </c>
      <c r="L109" s="68">
        <v>-2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5" t="s">
        <v>27</v>
      </c>
      <c r="D110" s="66">
        <v>18</v>
      </c>
      <c r="E110" s="66">
        <v>33</v>
      </c>
      <c r="F110" s="71">
        <v>-15</v>
      </c>
      <c r="G110" s="66">
        <v>44</v>
      </c>
      <c r="H110" s="66">
        <v>41</v>
      </c>
      <c r="I110" s="71">
        <v>3</v>
      </c>
      <c r="J110" s="71">
        <v>43</v>
      </c>
      <c r="K110" s="66">
        <v>34</v>
      </c>
      <c r="L110" s="66">
        <v>9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90" t="s">
        <v>28</v>
      </c>
      <c r="D111" s="93">
        <v>1032</v>
      </c>
      <c r="E111" s="93">
        <v>1851</v>
      </c>
      <c r="F111" s="94">
        <v>-819</v>
      </c>
      <c r="G111" s="93">
        <v>2283</v>
      </c>
      <c r="H111" s="93">
        <v>2338</v>
      </c>
      <c r="I111" s="94">
        <v>-55</v>
      </c>
      <c r="J111" s="94">
        <v>2494</v>
      </c>
      <c r="K111" s="93">
        <v>2305</v>
      </c>
      <c r="L111" s="93">
        <v>189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5" t="s">
        <v>29</v>
      </c>
      <c r="D112" s="66">
        <v>186</v>
      </c>
      <c r="E112" s="66">
        <v>186</v>
      </c>
      <c r="F112" s="71">
        <v>0</v>
      </c>
      <c r="G112" s="66">
        <v>278</v>
      </c>
      <c r="H112" s="66">
        <v>295</v>
      </c>
      <c r="I112" s="71">
        <v>-17</v>
      </c>
      <c r="J112" s="71">
        <v>360</v>
      </c>
      <c r="K112" s="66">
        <v>332</v>
      </c>
      <c r="L112" s="66">
        <v>28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7" t="s">
        <v>30</v>
      </c>
      <c r="D113" s="68">
        <v>14</v>
      </c>
      <c r="E113" s="68">
        <v>20</v>
      </c>
      <c r="F113" s="73">
        <v>-6</v>
      </c>
      <c r="G113" s="68">
        <v>11</v>
      </c>
      <c r="H113" s="68">
        <v>29</v>
      </c>
      <c r="I113" s="73">
        <v>-18</v>
      </c>
      <c r="J113" s="73">
        <v>22</v>
      </c>
      <c r="K113" s="68">
        <v>27</v>
      </c>
      <c r="L113" s="68">
        <v>-5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5" t="s">
        <v>31</v>
      </c>
      <c r="D114" s="66">
        <v>61</v>
      </c>
      <c r="E114" s="66">
        <v>253</v>
      </c>
      <c r="F114" s="71">
        <v>-192</v>
      </c>
      <c r="G114" s="66">
        <v>186</v>
      </c>
      <c r="H114" s="66">
        <v>176</v>
      </c>
      <c r="I114" s="71">
        <v>10</v>
      </c>
      <c r="J114" s="71">
        <v>196</v>
      </c>
      <c r="K114" s="66">
        <v>195</v>
      </c>
      <c r="L114" s="66">
        <v>1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7" t="s">
        <v>32</v>
      </c>
      <c r="D115" s="68">
        <v>771</v>
      </c>
      <c r="E115" s="68">
        <v>1392</v>
      </c>
      <c r="F115" s="73">
        <v>-621</v>
      </c>
      <c r="G115" s="68">
        <v>1808</v>
      </c>
      <c r="H115" s="68">
        <v>1838</v>
      </c>
      <c r="I115" s="73">
        <v>-30</v>
      </c>
      <c r="J115" s="73">
        <v>1916</v>
      </c>
      <c r="K115" s="68">
        <v>1751</v>
      </c>
      <c r="L115" s="68">
        <v>165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90" t="s">
        <v>33</v>
      </c>
      <c r="D116" s="93">
        <v>2461</v>
      </c>
      <c r="E116" s="93">
        <v>2049</v>
      </c>
      <c r="F116" s="94">
        <v>412</v>
      </c>
      <c r="G116" s="93">
        <v>4355</v>
      </c>
      <c r="H116" s="93">
        <v>3875</v>
      </c>
      <c r="I116" s="94">
        <v>480</v>
      </c>
      <c r="J116" s="94">
        <v>4773</v>
      </c>
      <c r="K116" s="93">
        <v>4160</v>
      </c>
      <c r="L116" s="93">
        <v>613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5" t="s">
        <v>34</v>
      </c>
      <c r="D117" s="66">
        <v>619</v>
      </c>
      <c r="E117" s="66">
        <v>599</v>
      </c>
      <c r="F117" s="71">
        <v>20</v>
      </c>
      <c r="G117" s="66">
        <v>1221</v>
      </c>
      <c r="H117" s="66">
        <v>1047</v>
      </c>
      <c r="I117" s="71">
        <v>174</v>
      </c>
      <c r="J117" s="71">
        <v>1329</v>
      </c>
      <c r="K117" s="66">
        <v>1184</v>
      </c>
      <c r="L117" s="66">
        <v>145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7" t="s">
        <v>35</v>
      </c>
      <c r="D118" s="68">
        <v>1330</v>
      </c>
      <c r="E118" s="68">
        <v>798</v>
      </c>
      <c r="F118" s="73">
        <v>532</v>
      </c>
      <c r="G118" s="68">
        <v>2158</v>
      </c>
      <c r="H118" s="68">
        <v>1874</v>
      </c>
      <c r="I118" s="73">
        <v>284</v>
      </c>
      <c r="J118" s="73">
        <v>2465</v>
      </c>
      <c r="K118" s="68">
        <v>1964</v>
      </c>
      <c r="L118" s="68">
        <v>501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5" t="s">
        <v>36</v>
      </c>
      <c r="D119" s="66">
        <v>512</v>
      </c>
      <c r="E119" s="66">
        <v>652</v>
      </c>
      <c r="F119" s="71">
        <v>-140</v>
      </c>
      <c r="G119" s="66">
        <v>976</v>
      </c>
      <c r="H119" s="66">
        <v>954</v>
      </c>
      <c r="I119" s="71">
        <v>22</v>
      </c>
      <c r="J119" s="71">
        <v>979</v>
      </c>
      <c r="K119" s="66">
        <v>1012</v>
      </c>
      <c r="L119" s="66">
        <v>-33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90" t="s">
        <v>37</v>
      </c>
      <c r="D120" s="93">
        <v>418</v>
      </c>
      <c r="E120" s="93">
        <v>348</v>
      </c>
      <c r="F120" s="94">
        <v>70</v>
      </c>
      <c r="G120" s="93">
        <v>592</v>
      </c>
      <c r="H120" s="93">
        <v>544</v>
      </c>
      <c r="I120" s="94">
        <v>48</v>
      </c>
      <c r="J120" s="94">
        <v>741</v>
      </c>
      <c r="K120" s="93">
        <v>641</v>
      </c>
      <c r="L120" s="93">
        <v>100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5" t="s">
        <v>38</v>
      </c>
      <c r="D121" s="66">
        <v>195</v>
      </c>
      <c r="E121" s="66">
        <v>84</v>
      </c>
      <c r="F121" s="71">
        <v>111</v>
      </c>
      <c r="G121" s="66">
        <v>222</v>
      </c>
      <c r="H121" s="66">
        <v>164</v>
      </c>
      <c r="I121" s="71">
        <v>58</v>
      </c>
      <c r="J121" s="71">
        <v>315</v>
      </c>
      <c r="K121" s="66">
        <v>218</v>
      </c>
      <c r="L121" s="66">
        <v>97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7" t="s">
        <v>83</v>
      </c>
      <c r="D122" s="68">
        <v>132</v>
      </c>
      <c r="E122" s="68">
        <v>116</v>
      </c>
      <c r="F122" s="73">
        <v>16</v>
      </c>
      <c r="G122" s="68">
        <v>215</v>
      </c>
      <c r="H122" s="68">
        <v>200</v>
      </c>
      <c r="I122" s="73">
        <v>15</v>
      </c>
      <c r="J122" s="73">
        <v>218</v>
      </c>
      <c r="K122" s="68">
        <v>224</v>
      </c>
      <c r="L122" s="68">
        <v>-6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5" t="s">
        <v>40</v>
      </c>
      <c r="D123" s="66">
        <v>52</v>
      </c>
      <c r="E123" s="66">
        <v>71</v>
      </c>
      <c r="F123" s="71">
        <v>-19</v>
      </c>
      <c r="G123" s="66">
        <v>91</v>
      </c>
      <c r="H123" s="66">
        <v>124</v>
      </c>
      <c r="I123" s="71">
        <v>-33</v>
      </c>
      <c r="J123" s="71">
        <v>136</v>
      </c>
      <c r="K123" s="66">
        <v>124</v>
      </c>
      <c r="L123" s="66">
        <v>12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7" t="s">
        <v>41</v>
      </c>
      <c r="D124" s="68">
        <v>39</v>
      </c>
      <c r="E124" s="68">
        <v>77</v>
      </c>
      <c r="F124" s="73">
        <v>-38</v>
      </c>
      <c r="G124" s="68">
        <v>64</v>
      </c>
      <c r="H124" s="68">
        <v>56</v>
      </c>
      <c r="I124" s="73">
        <v>8</v>
      </c>
      <c r="J124" s="73">
        <v>72</v>
      </c>
      <c r="K124" s="68">
        <v>75</v>
      </c>
      <c r="L124" s="68">
        <v>-3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90" t="s">
        <v>106</v>
      </c>
      <c r="D125" s="91">
        <v>2</v>
      </c>
      <c r="E125" s="91">
        <v>0</v>
      </c>
      <c r="F125" s="92">
        <v>2</v>
      </c>
      <c r="G125" s="91">
        <v>0</v>
      </c>
      <c r="H125" s="91">
        <v>0</v>
      </c>
      <c r="I125" s="92">
        <v>0</v>
      </c>
      <c r="J125" s="92">
        <v>4</v>
      </c>
      <c r="K125" s="91">
        <v>0</v>
      </c>
      <c r="L125" s="91">
        <v>4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5" t="s">
        <v>106</v>
      </c>
      <c r="D126" s="66">
        <v>2</v>
      </c>
      <c r="E126" s="66">
        <v>0</v>
      </c>
      <c r="F126" s="71">
        <v>2</v>
      </c>
      <c r="G126" s="66">
        <v>0</v>
      </c>
      <c r="H126" s="66">
        <v>0</v>
      </c>
      <c r="I126" s="71">
        <v>0</v>
      </c>
      <c r="J126" s="71">
        <v>4</v>
      </c>
      <c r="K126" s="66">
        <v>0</v>
      </c>
      <c r="L126" s="66">
        <v>4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58" t="s">
        <v>198</v>
      </c>
      <c r="D127" s="158"/>
      <c r="E127" s="158"/>
      <c r="F127" s="158"/>
      <c r="G127" s="158"/>
      <c r="H127" s="158"/>
      <c r="I127" s="158"/>
      <c r="J127" s="158"/>
      <c r="K127" s="158"/>
      <c r="L127" s="158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59" t="s">
        <v>204</v>
      </c>
      <c r="D131" s="159"/>
      <c r="E131" s="159"/>
      <c r="F131" s="159"/>
      <c r="G131" s="159"/>
      <c r="H131" s="159"/>
      <c r="I131" s="159"/>
      <c r="J131" s="159"/>
      <c r="K131" s="159"/>
      <c r="L131" s="159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60" t="s">
        <v>120</v>
      </c>
      <c r="D132" s="161" t="str">
        <f>"maio/20"</f>
        <v>maio/20</v>
      </c>
      <c r="E132" s="162"/>
      <c r="F132" s="163"/>
      <c r="G132" s="161" t="str">
        <f>"abril/21"</f>
        <v>abril/21</v>
      </c>
      <c r="H132" s="162"/>
      <c r="I132" s="163"/>
      <c r="J132" s="161" t="str">
        <f>"maio/21"</f>
        <v>maio/21</v>
      </c>
      <c r="K132" s="162"/>
      <c r="L132" s="16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60"/>
      <c r="D133" s="63" t="s">
        <v>128</v>
      </c>
      <c r="E133" s="63" t="s">
        <v>129</v>
      </c>
      <c r="F133" s="63" t="s">
        <v>86</v>
      </c>
      <c r="G133" s="63" t="s">
        <v>128</v>
      </c>
      <c r="H133" s="63" t="s">
        <v>129</v>
      </c>
      <c r="I133" s="63" t="s">
        <v>86</v>
      </c>
      <c r="J133" s="63" t="s">
        <v>128</v>
      </c>
      <c r="K133" s="63" t="s">
        <v>129</v>
      </c>
      <c r="L133" s="63" t="s">
        <v>86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4">
        <v>4239</v>
      </c>
      <c r="E134" s="64">
        <v>4667</v>
      </c>
      <c r="F134" s="64">
        <v>-428</v>
      </c>
      <c r="G134" s="64">
        <v>7920</v>
      </c>
      <c r="H134" s="64">
        <v>7291</v>
      </c>
      <c r="I134" s="64">
        <v>629</v>
      </c>
      <c r="J134" s="64">
        <v>8695</v>
      </c>
      <c r="K134" s="64">
        <v>7629</v>
      </c>
      <c r="L134" s="64">
        <v>1066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4" t="s">
        <v>217</v>
      </c>
      <c r="D135" s="75">
        <v>384</v>
      </c>
      <c r="E135" s="75">
        <v>721</v>
      </c>
      <c r="F135" s="76">
        <v>-337</v>
      </c>
      <c r="G135" s="75">
        <v>856</v>
      </c>
      <c r="H135" s="75">
        <v>833</v>
      </c>
      <c r="I135" s="76">
        <v>23</v>
      </c>
      <c r="J135" s="76">
        <v>898</v>
      </c>
      <c r="K135" s="75">
        <v>805</v>
      </c>
      <c r="L135" s="75">
        <v>93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7" t="s">
        <v>218</v>
      </c>
      <c r="D136" s="78">
        <v>174</v>
      </c>
      <c r="E136" s="78">
        <v>183</v>
      </c>
      <c r="F136" s="79">
        <v>-9</v>
      </c>
      <c r="G136" s="78">
        <v>319</v>
      </c>
      <c r="H136" s="78">
        <v>249</v>
      </c>
      <c r="I136" s="79">
        <v>70</v>
      </c>
      <c r="J136" s="79">
        <v>409</v>
      </c>
      <c r="K136" s="78">
        <v>295</v>
      </c>
      <c r="L136" s="78">
        <v>114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80" t="s">
        <v>219</v>
      </c>
      <c r="D137" s="75">
        <v>308</v>
      </c>
      <c r="E137" s="75">
        <v>72</v>
      </c>
      <c r="F137" s="76">
        <v>236</v>
      </c>
      <c r="G137" s="75">
        <v>388</v>
      </c>
      <c r="H137" s="75">
        <v>274</v>
      </c>
      <c r="I137" s="76">
        <v>114</v>
      </c>
      <c r="J137" s="76">
        <v>364</v>
      </c>
      <c r="K137" s="75">
        <v>300</v>
      </c>
      <c r="L137" s="75">
        <v>64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2" t="s">
        <v>220</v>
      </c>
      <c r="D138" s="78">
        <v>40</v>
      </c>
      <c r="E138" s="78">
        <v>72</v>
      </c>
      <c r="F138" s="79">
        <v>-32</v>
      </c>
      <c r="G138" s="78">
        <v>269</v>
      </c>
      <c r="H138" s="78">
        <v>183</v>
      </c>
      <c r="I138" s="79">
        <v>86</v>
      </c>
      <c r="J138" s="79">
        <v>259</v>
      </c>
      <c r="K138" s="78">
        <v>233</v>
      </c>
      <c r="L138" s="78">
        <v>26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4" t="s">
        <v>221</v>
      </c>
      <c r="D139" s="75">
        <v>110</v>
      </c>
      <c r="E139" s="75">
        <v>120</v>
      </c>
      <c r="F139" s="76">
        <v>-10</v>
      </c>
      <c r="G139" s="75">
        <v>220</v>
      </c>
      <c r="H139" s="75">
        <v>164</v>
      </c>
      <c r="I139" s="76">
        <v>56</v>
      </c>
      <c r="J139" s="76">
        <v>225</v>
      </c>
      <c r="K139" s="75">
        <v>177</v>
      </c>
      <c r="L139" s="75">
        <v>48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7" t="s">
        <v>222</v>
      </c>
      <c r="D140" s="78">
        <v>94</v>
      </c>
      <c r="E140" s="78">
        <v>115</v>
      </c>
      <c r="F140" s="79">
        <v>-21</v>
      </c>
      <c r="G140" s="78">
        <v>246</v>
      </c>
      <c r="H140" s="78">
        <v>151</v>
      </c>
      <c r="I140" s="79">
        <v>95</v>
      </c>
      <c r="J140" s="79">
        <v>222</v>
      </c>
      <c r="K140" s="78">
        <v>141</v>
      </c>
      <c r="L140" s="78">
        <v>81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80" t="s">
        <v>223</v>
      </c>
      <c r="D141" s="75">
        <v>88</v>
      </c>
      <c r="E141" s="75">
        <v>41</v>
      </c>
      <c r="F141" s="76">
        <v>47</v>
      </c>
      <c r="G141" s="75">
        <v>243</v>
      </c>
      <c r="H141" s="75">
        <v>111</v>
      </c>
      <c r="I141" s="76">
        <v>132</v>
      </c>
      <c r="J141" s="76">
        <v>256</v>
      </c>
      <c r="K141" s="75">
        <v>102</v>
      </c>
      <c r="L141" s="75">
        <v>154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2" t="s">
        <v>224</v>
      </c>
      <c r="D142" s="78">
        <v>86</v>
      </c>
      <c r="E142" s="78">
        <v>104</v>
      </c>
      <c r="F142" s="79">
        <v>-18</v>
      </c>
      <c r="G142" s="78">
        <v>109</v>
      </c>
      <c r="H142" s="78">
        <v>149</v>
      </c>
      <c r="I142" s="79">
        <v>-40</v>
      </c>
      <c r="J142" s="79">
        <v>142</v>
      </c>
      <c r="K142" s="78">
        <v>150</v>
      </c>
      <c r="L142" s="78">
        <v>-8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4" t="s">
        <v>225</v>
      </c>
      <c r="D143" s="75">
        <v>110</v>
      </c>
      <c r="E143" s="75">
        <v>29</v>
      </c>
      <c r="F143" s="76">
        <v>81</v>
      </c>
      <c r="G143" s="75">
        <v>119</v>
      </c>
      <c r="H143" s="75">
        <v>70</v>
      </c>
      <c r="I143" s="76">
        <v>49</v>
      </c>
      <c r="J143" s="76">
        <v>184</v>
      </c>
      <c r="K143" s="75">
        <v>107</v>
      </c>
      <c r="L143" s="75">
        <v>77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7" t="s">
        <v>226</v>
      </c>
      <c r="D144" s="78">
        <v>35</v>
      </c>
      <c r="E144" s="78">
        <v>158</v>
      </c>
      <c r="F144" s="79">
        <v>-123</v>
      </c>
      <c r="G144" s="81">
        <v>103</v>
      </c>
      <c r="H144" s="81">
        <v>81</v>
      </c>
      <c r="I144" s="79">
        <v>22</v>
      </c>
      <c r="J144" s="79">
        <v>110</v>
      </c>
      <c r="K144" s="81">
        <v>101</v>
      </c>
      <c r="L144" s="78">
        <v>9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2" t="s">
        <v>127</v>
      </c>
      <c r="D145" s="83">
        <v>2810</v>
      </c>
      <c r="E145" s="84">
        <v>3052</v>
      </c>
      <c r="F145" s="85">
        <v>-242</v>
      </c>
      <c r="G145" s="86">
        <v>5048</v>
      </c>
      <c r="H145" s="86">
        <v>5026</v>
      </c>
      <c r="I145" s="87">
        <v>22</v>
      </c>
      <c r="J145" s="87">
        <v>5626</v>
      </c>
      <c r="K145" s="88">
        <v>5218</v>
      </c>
      <c r="L145" s="89">
        <v>408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58" t="s">
        <v>198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2"/>
  <sheetViews>
    <sheetView workbookViewId="0"/>
  </sheetViews>
  <sheetFormatPr defaultRowHeight="14.4" x14ac:dyDescent="0.3"/>
  <cols>
    <col min="2" max="2" width="45.44140625" bestFit="1" customWidth="1"/>
    <col min="3" max="3" width="48.88671875" bestFit="1" customWidth="1"/>
    <col min="4" max="4" width="9.33203125" customWidth="1"/>
    <col min="5" max="5" width="9.6640625" bestFit="1" customWidth="1"/>
    <col min="6" max="6" width="9.109375" bestFit="1" customWidth="1"/>
    <col min="7" max="7" width="8.44140625" bestFit="1" customWidth="1"/>
    <col min="8" max="8" width="9.6640625" bestFit="1" customWidth="1"/>
    <col min="9" max="9" width="7.6640625" bestFit="1" customWidth="1"/>
    <col min="10" max="10" width="8.44140625" bestFit="1" customWidth="1"/>
    <col min="11" max="11" width="9.6640625" bestFit="1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71" t="s">
        <v>187</v>
      </c>
      <c r="C3" s="171"/>
      <c r="D3" s="171"/>
      <c r="E3" s="171"/>
    </row>
    <row r="4" spans="2:6" s="3" customFormat="1" ht="18.899999999999999" customHeight="1" x14ac:dyDescent="0.3">
      <c r="B4" s="112" t="s">
        <v>0</v>
      </c>
      <c r="C4" s="113" t="s">
        <v>206</v>
      </c>
      <c r="D4" s="113" t="s">
        <v>173</v>
      </c>
      <c r="E4" s="113" t="s">
        <v>205</v>
      </c>
      <c r="F4" s="4"/>
    </row>
    <row r="5" spans="2:6" s="3" customFormat="1" x14ac:dyDescent="0.3">
      <c r="B5" s="22" t="s">
        <v>1</v>
      </c>
      <c r="C5" s="120">
        <f t="shared" ref="C5" si="0">SUM(C6:C9)</f>
        <v>2326</v>
      </c>
      <c r="D5" s="120">
        <f t="shared" ref="D5:E5" si="1">SUM(D6:D9)</f>
        <v>10544</v>
      </c>
      <c r="E5" s="120">
        <f t="shared" si="1"/>
        <v>9482</v>
      </c>
      <c r="F5" s="6"/>
    </row>
    <row r="6" spans="2:6" s="3" customFormat="1" x14ac:dyDescent="0.3">
      <c r="B6" s="23" t="s">
        <v>87</v>
      </c>
      <c r="C6" s="121">
        <v>435</v>
      </c>
      <c r="D6" s="121">
        <v>1820</v>
      </c>
      <c r="E6" s="121">
        <v>1687</v>
      </c>
      <c r="F6" s="5"/>
    </row>
    <row r="7" spans="2:6" s="3" customFormat="1" x14ac:dyDescent="0.3">
      <c r="B7" s="24" t="s">
        <v>2</v>
      </c>
      <c r="C7" s="122">
        <v>1842</v>
      </c>
      <c r="D7" s="122">
        <v>5911</v>
      </c>
      <c r="E7" s="122">
        <v>5298</v>
      </c>
      <c r="F7" s="5"/>
    </row>
    <row r="8" spans="2:6" s="3" customFormat="1" x14ac:dyDescent="0.3">
      <c r="B8" s="23" t="s">
        <v>3</v>
      </c>
      <c r="C8" s="121">
        <v>5</v>
      </c>
      <c r="D8" s="121">
        <v>52</v>
      </c>
      <c r="E8" s="121">
        <v>36</v>
      </c>
      <c r="F8" s="5"/>
    </row>
    <row r="9" spans="2:6" s="3" customFormat="1" x14ac:dyDescent="0.3">
      <c r="B9" s="24" t="s">
        <v>4</v>
      </c>
      <c r="C9" s="122">
        <v>44</v>
      </c>
      <c r="D9" s="122">
        <v>2761</v>
      </c>
      <c r="E9" s="122">
        <v>2461</v>
      </c>
      <c r="F9" s="5"/>
    </row>
    <row r="10" spans="2:6" s="3" customFormat="1" ht="45.9" customHeight="1" x14ac:dyDescent="0.3">
      <c r="B10" s="172" t="s">
        <v>188</v>
      </c>
      <c r="C10" s="172"/>
      <c r="D10" s="172"/>
      <c r="E10" s="172"/>
      <c r="F10" s="5"/>
    </row>
    <row r="11" spans="2:6" s="3" customFormat="1" ht="15.6" customHeight="1" x14ac:dyDescent="0.3">
      <c r="B11" s="173" t="s">
        <v>88</v>
      </c>
      <c r="C11" s="174"/>
      <c r="D11" s="174"/>
      <c r="E11" s="174"/>
    </row>
    <row r="12" spans="2:6" s="3" customFormat="1" ht="15.6" customHeight="1" x14ac:dyDescent="0.3">
      <c r="B12" s="111"/>
      <c r="C12" s="111"/>
      <c r="D12" s="111"/>
      <c r="E12" s="111"/>
    </row>
    <row r="13" spans="2:6" s="3" customFormat="1" ht="15.6" customHeight="1" x14ac:dyDescent="0.3">
      <c r="B13" s="111"/>
      <c r="C13" s="111"/>
      <c r="D13" s="111"/>
      <c r="E13" s="111"/>
    </row>
    <row r="14" spans="2:6" s="3" customFormat="1" x14ac:dyDescent="0.3"/>
    <row r="15" spans="2:6" s="3" customFormat="1" ht="30.75" customHeight="1" x14ac:dyDescent="0.3">
      <c r="B15" s="179" t="s">
        <v>271</v>
      </c>
      <c r="C15" s="171"/>
      <c r="D15" s="171"/>
      <c r="E15" s="171"/>
      <c r="F15" s="180"/>
    </row>
    <row r="16" spans="2:6" s="3" customFormat="1" x14ac:dyDescent="0.3">
      <c r="B16" s="181" t="s">
        <v>169</v>
      </c>
      <c r="C16" s="183" t="s">
        <v>170</v>
      </c>
      <c r="D16" s="185" t="s">
        <v>171</v>
      </c>
      <c r="E16" s="186"/>
      <c r="F16" s="187"/>
    </row>
    <row r="17" spans="2:6" s="3" customFormat="1" x14ac:dyDescent="0.3">
      <c r="B17" s="182"/>
      <c r="C17" s="184"/>
      <c r="D17" s="113" t="s">
        <v>206</v>
      </c>
      <c r="E17" s="113" t="s">
        <v>173</v>
      </c>
      <c r="F17" s="113" t="s">
        <v>205</v>
      </c>
    </row>
    <row r="18" spans="2:6" s="3" customFormat="1" x14ac:dyDescent="0.3">
      <c r="B18" s="106" t="s">
        <v>1</v>
      </c>
      <c r="C18" s="106"/>
      <c r="D18" s="123">
        <f t="shared" ref="D18:F18" si="2">SUM(D19:D31)</f>
        <v>2326</v>
      </c>
      <c r="E18" s="123">
        <f t="shared" si="2"/>
        <v>10544</v>
      </c>
      <c r="F18" s="123">
        <f t="shared" si="2"/>
        <v>9482</v>
      </c>
    </row>
    <row r="19" spans="2:6" s="3" customFormat="1" x14ac:dyDescent="0.3">
      <c r="B19" s="107">
        <v>132</v>
      </c>
      <c r="C19" s="108" t="s">
        <v>227</v>
      </c>
      <c r="D19" s="124">
        <v>21</v>
      </c>
      <c r="E19" s="124">
        <v>155</v>
      </c>
      <c r="F19" s="124">
        <v>205</v>
      </c>
    </row>
    <row r="20" spans="2:6" s="3" customFormat="1" x14ac:dyDescent="0.3">
      <c r="B20" s="109">
        <v>166</v>
      </c>
      <c r="C20" s="110" t="s">
        <v>228</v>
      </c>
      <c r="D20" s="125">
        <v>18</v>
      </c>
      <c r="E20" s="125">
        <v>77</v>
      </c>
      <c r="F20" s="125">
        <v>61</v>
      </c>
    </row>
    <row r="21" spans="2:6" s="3" customFormat="1" x14ac:dyDescent="0.3">
      <c r="B21" s="107">
        <v>200</v>
      </c>
      <c r="C21" s="108" t="s">
        <v>229</v>
      </c>
      <c r="D21" s="124">
        <v>38</v>
      </c>
      <c r="E21" s="124">
        <v>264</v>
      </c>
      <c r="F21" s="124">
        <v>252</v>
      </c>
    </row>
    <row r="22" spans="2:6" s="3" customFormat="1" x14ac:dyDescent="0.3">
      <c r="B22" s="109">
        <v>209</v>
      </c>
      <c r="C22" s="110" t="s">
        <v>230</v>
      </c>
      <c r="D22" s="125">
        <v>238</v>
      </c>
      <c r="E22" s="125">
        <v>1138</v>
      </c>
      <c r="F22" s="125">
        <v>994</v>
      </c>
    </row>
    <row r="23" spans="2:6" s="3" customFormat="1" x14ac:dyDescent="0.3">
      <c r="B23" s="107">
        <v>273</v>
      </c>
      <c r="C23" s="108" t="s">
        <v>231</v>
      </c>
      <c r="D23" s="124">
        <v>506</v>
      </c>
      <c r="E23" s="124">
        <v>1964</v>
      </c>
      <c r="F23" s="124">
        <v>2025</v>
      </c>
    </row>
    <row r="24" spans="2:6" s="3" customFormat="1" x14ac:dyDescent="0.3">
      <c r="B24" s="109">
        <v>274</v>
      </c>
      <c r="C24" s="110" t="s">
        <v>232</v>
      </c>
      <c r="D24" s="125">
        <v>14</v>
      </c>
      <c r="E24" s="125">
        <v>75</v>
      </c>
      <c r="F24" s="125">
        <v>87</v>
      </c>
    </row>
    <row r="25" spans="2:6" s="3" customFormat="1" x14ac:dyDescent="0.3">
      <c r="B25" s="107">
        <v>278</v>
      </c>
      <c r="C25" s="108" t="s">
        <v>233</v>
      </c>
      <c r="D25" s="124">
        <v>134</v>
      </c>
      <c r="E25" s="124">
        <v>684</v>
      </c>
      <c r="F25" s="124">
        <v>571</v>
      </c>
    </row>
    <row r="26" spans="2:6" s="3" customFormat="1" x14ac:dyDescent="0.3">
      <c r="B26" s="109">
        <v>279</v>
      </c>
      <c r="C26" s="110" t="s">
        <v>234</v>
      </c>
      <c r="D26" s="125">
        <v>698</v>
      </c>
      <c r="E26" s="125">
        <v>1338</v>
      </c>
      <c r="F26" s="125">
        <v>836</v>
      </c>
    </row>
    <row r="27" spans="2:6" s="3" customFormat="1" x14ac:dyDescent="0.3">
      <c r="B27" s="107">
        <v>280</v>
      </c>
      <c r="C27" s="108" t="s">
        <v>235</v>
      </c>
      <c r="D27" s="124">
        <v>53</v>
      </c>
      <c r="E27" s="124">
        <v>100</v>
      </c>
      <c r="F27" s="124">
        <v>121</v>
      </c>
    </row>
    <row r="28" spans="2:6" s="3" customFormat="1" x14ac:dyDescent="0.3">
      <c r="B28" s="109">
        <v>284</v>
      </c>
      <c r="C28" s="110" t="s">
        <v>236</v>
      </c>
      <c r="D28" s="125">
        <v>32</v>
      </c>
      <c r="E28" s="125">
        <v>78</v>
      </c>
      <c r="F28" s="125">
        <v>61</v>
      </c>
    </row>
    <row r="29" spans="2:6" s="3" customFormat="1" x14ac:dyDescent="0.3">
      <c r="B29" s="107">
        <v>286</v>
      </c>
      <c r="C29" s="108" t="s">
        <v>237</v>
      </c>
      <c r="D29" s="124">
        <v>252</v>
      </c>
      <c r="E29" s="124">
        <v>1009</v>
      </c>
      <c r="F29" s="124">
        <v>893</v>
      </c>
    </row>
    <row r="30" spans="2:6" s="3" customFormat="1" x14ac:dyDescent="0.3">
      <c r="B30" s="109">
        <v>312</v>
      </c>
      <c r="C30" s="110" t="s">
        <v>238</v>
      </c>
      <c r="D30" s="125">
        <v>46</v>
      </c>
      <c r="E30" s="125">
        <v>9</v>
      </c>
      <c r="F30" s="125">
        <v>19</v>
      </c>
    </row>
    <row r="31" spans="2:6" s="3" customFormat="1" x14ac:dyDescent="0.3">
      <c r="B31" s="107" t="s">
        <v>239</v>
      </c>
      <c r="C31" s="108" t="s">
        <v>239</v>
      </c>
      <c r="D31" s="124">
        <v>276</v>
      </c>
      <c r="E31" s="124">
        <v>3653</v>
      </c>
      <c r="F31" s="124">
        <v>3357</v>
      </c>
    </row>
    <row r="32" spans="2:6" s="3" customFormat="1" ht="26.25" customHeight="1" x14ac:dyDescent="0.3">
      <c r="B32" s="172" t="s">
        <v>172</v>
      </c>
      <c r="C32" s="172"/>
      <c r="D32" s="172"/>
      <c r="E32" s="172"/>
      <c r="F32" s="172"/>
    </row>
    <row r="33" spans="2:11" s="3" customFormat="1" x14ac:dyDescent="0.3">
      <c r="B33" s="111"/>
      <c r="C33" s="111"/>
      <c r="D33" s="111"/>
      <c r="E33" s="111"/>
      <c r="F33" s="111"/>
    </row>
    <row r="34" spans="2:11" s="3" customFormat="1" x14ac:dyDescent="0.3">
      <c r="B34" s="111"/>
      <c r="C34" s="111"/>
      <c r="D34" s="111"/>
      <c r="E34" s="111"/>
      <c r="F34" s="111"/>
    </row>
    <row r="35" spans="2:11" s="3" customFormat="1" x14ac:dyDescent="0.3">
      <c r="B35" s="111"/>
      <c r="C35" s="111"/>
      <c r="D35" s="111"/>
      <c r="E35" s="111"/>
      <c r="F35" s="111"/>
    </row>
    <row r="36" spans="2:11" s="3" customFormat="1" ht="29.4" customHeight="1" x14ac:dyDescent="0.3">
      <c r="B36" s="171" t="s">
        <v>189</v>
      </c>
      <c r="C36" s="171"/>
      <c r="D36" s="171"/>
      <c r="E36" s="171"/>
      <c r="F36" s="171"/>
      <c r="G36" s="171"/>
      <c r="H36" s="171"/>
      <c r="I36" s="171"/>
      <c r="J36" s="171"/>
      <c r="K36" s="171"/>
    </row>
    <row r="37" spans="2:11" s="3" customFormat="1" x14ac:dyDescent="0.3">
      <c r="B37" s="175" t="s">
        <v>7</v>
      </c>
      <c r="C37" s="176" t="s">
        <v>206</v>
      </c>
      <c r="D37" s="177"/>
      <c r="E37" s="178"/>
      <c r="F37" s="176" t="s">
        <v>173</v>
      </c>
      <c r="G37" s="177"/>
      <c r="H37" s="178"/>
      <c r="I37" s="176" t="s">
        <v>205</v>
      </c>
      <c r="J37" s="177"/>
      <c r="K37" s="178"/>
    </row>
    <row r="38" spans="2:11" s="3" customFormat="1" x14ac:dyDescent="0.3">
      <c r="B38" s="175"/>
      <c r="C38" s="21" t="s">
        <v>1</v>
      </c>
      <c r="D38" s="35" t="s">
        <v>5</v>
      </c>
      <c r="E38" s="35" t="s">
        <v>6</v>
      </c>
      <c r="F38" s="21" t="s">
        <v>1</v>
      </c>
      <c r="G38" s="35" t="s">
        <v>5</v>
      </c>
      <c r="H38" s="35" t="s">
        <v>6</v>
      </c>
      <c r="I38" s="21" t="s">
        <v>1</v>
      </c>
      <c r="J38" s="35" t="s">
        <v>5</v>
      </c>
      <c r="K38" s="35" t="s">
        <v>6</v>
      </c>
    </row>
    <row r="39" spans="2:11" s="3" customFormat="1" x14ac:dyDescent="0.3">
      <c r="B39" s="22" t="s">
        <v>1</v>
      </c>
      <c r="C39" s="120">
        <f>SUM(C40:C50)</f>
        <v>2324</v>
      </c>
      <c r="D39" s="120">
        <f t="shared" ref="D39:K39" si="3">SUM(D40:D50)</f>
        <v>1330</v>
      </c>
      <c r="E39" s="120">
        <f t="shared" si="3"/>
        <v>994</v>
      </c>
      <c r="F39" s="120">
        <f t="shared" si="3"/>
        <v>10540</v>
      </c>
      <c r="G39" s="120">
        <f t="shared" si="3"/>
        <v>6102</v>
      </c>
      <c r="H39" s="120">
        <f t="shared" si="3"/>
        <v>4438</v>
      </c>
      <c r="I39" s="120">
        <f t="shared" si="3"/>
        <v>9480</v>
      </c>
      <c r="J39" s="120">
        <f t="shared" si="3"/>
        <v>5423</v>
      </c>
      <c r="K39" s="120">
        <f t="shared" si="3"/>
        <v>4057</v>
      </c>
    </row>
    <row r="40" spans="2:11" s="3" customFormat="1" x14ac:dyDescent="0.3">
      <c r="B40" s="26" t="s">
        <v>101</v>
      </c>
      <c r="C40" s="126">
        <f>D40+E40</f>
        <v>22</v>
      </c>
      <c r="D40" s="126">
        <v>15</v>
      </c>
      <c r="E40" s="126">
        <v>7</v>
      </c>
      <c r="F40" s="126">
        <f t="shared" ref="F40:F50" si="4">G40+H40</f>
        <v>184</v>
      </c>
      <c r="G40" s="126">
        <v>96</v>
      </c>
      <c r="H40" s="126">
        <v>88</v>
      </c>
      <c r="I40" s="126">
        <f t="shared" ref="I40:I50" si="5">J40+K40</f>
        <v>265</v>
      </c>
      <c r="J40" s="126">
        <v>143</v>
      </c>
      <c r="K40" s="126">
        <v>122</v>
      </c>
    </row>
    <row r="41" spans="2:11" s="3" customFormat="1" x14ac:dyDescent="0.3">
      <c r="B41" s="25" t="s">
        <v>48</v>
      </c>
      <c r="C41" s="127">
        <f t="shared" ref="C41:C50" si="6">D41+E41</f>
        <v>49</v>
      </c>
      <c r="D41" s="127">
        <v>25</v>
      </c>
      <c r="E41" s="127">
        <v>24</v>
      </c>
      <c r="F41" s="127">
        <f t="shared" si="4"/>
        <v>329</v>
      </c>
      <c r="G41" s="127">
        <v>171</v>
      </c>
      <c r="H41" s="127">
        <v>158</v>
      </c>
      <c r="I41" s="127">
        <f t="shared" si="5"/>
        <v>310</v>
      </c>
      <c r="J41" s="127">
        <v>156</v>
      </c>
      <c r="K41" s="127">
        <v>154</v>
      </c>
    </row>
    <row r="42" spans="2:11" s="3" customFormat="1" x14ac:dyDescent="0.3">
      <c r="B42" s="26" t="s">
        <v>49</v>
      </c>
      <c r="C42" s="126">
        <f t="shared" si="6"/>
        <v>41</v>
      </c>
      <c r="D42" s="126">
        <v>18</v>
      </c>
      <c r="E42" s="126">
        <v>23</v>
      </c>
      <c r="F42" s="126">
        <f t="shared" si="4"/>
        <v>261</v>
      </c>
      <c r="G42" s="126">
        <v>144</v>
      </c>
      <c r="H42" s="126">
        <v>117</v>
      </c>
      <c r="I42" s="126">
        <f t="shared" si="5"/>
        <v>231</v>
      </c>
      <c r="J42" s="126">
        <v>124</v>
      </c>
      <c r="K42" s="126">
        <v>107</v>
      </c>
    </row>
    <row r="43" spans="2:11" s="3" customFormat="1" x14ac:dyDescent="0.3">
      <c r="B43" s="25" t="s">
        <v>50</v>
      </c>
      <c r="C43" s="127">
        <f t="shared" si="6"/>
        <v>28</v>
      </c>
      <c r="D43" s="127">
        <v>18</v>
      </c>
      <c r="E43" s="127">
        <v>10</v>
      </c>
      <c r="F43" s="127">
        <f t="shared" si="4"/>
        <v>247</v>
      </c>
      <c r="G43" s="127">
        <v>174</v>
      </c>
      <c r="H43" s="127">
        <v>73</v>
      </c>
      <c r="I43" s="127">
        <f t="shared" si="5"/>
        <v>238</v>
      </c>
      <c r="J43" s="127">
        <v>171</v>
      </c>
      <c r="K43" s="127">
        <v>67</v>
      </c>
    </row>
    <row r="44" spans="2:11" s="3" customFormat="1" x14ac:dyDescent="0.3">
      <c r="B44" s="26" t="s">
        <v>51</v>
      </c>
      <c r="C44" s="126">
        <f t="shared" si="6"/>
        <v>82</v>
      </c>
      <c r="D44" s="126">
        <v>51</v>
      </c>
      <c r="E44" s="126">
        <v>31</v>
      </c>
      <c r="F44" s="126">
        <f t="shared" si="4"/>
        <v>471</v>
      </c>
      <c r="G44" s="126">
        <v>308</v>
      </c>
      <c r="H44" s="126">
        <v>163</v>
      </c>
      <c r="I44" s="126">
        <f t="shared" si="5"/>
        <v>430</v>
      </c>
      <c r="J44" s="126">
        <v>257</v>
      </c>
      <c r="K44" s="126">
        <v>173</v>
      </c>
    </row>
    <row r="45" spans="2:11" s="3" customFormat="1" x14ac:dyDescent="0.3">
      <c r="B45" s="25" t="s">
        <v>98</v>
      </c>
      <c r="C45" s="127">
        <f t="shared" si="6"/>
        <v>19</v>
      </c>
      <c r="D45" s="127">
        <v>11</v>
      </c>
      <c r="E45" s="127">
        <v>8</v>
      </c>
      <c r="F45" s="127">
        <f t="shared" si="4"/>
        <v>272</v>
      </c>
      <c r="G45" s="127">
        <v>161</v>
      </c>
      <c r="H45" s="127">
        <v>111</v>
      </c>
      <c r="I45" s="127">
        <f t="shared" si="5"/>
        <v>189</v>
      </c>
      <c r="J45" s="127">
        <v>109</v>
      </c>
      <c r="K45" s="127">
        <v>80</v>
      </c>
    </row>
    <row r="46" spans="2:11" s="3" customFormat="1" x14ac:dyDescent="0.3">
      <c r="B46" s="26" t="s">
        <v>53</v>
      </c>
      <c r="C46" s="126">
        <f t="shared" si="6"/>
        <v>10</v>
      </c>
      <c r="D46" s="126">
        <v>8</v>
      </c>
      <c r="E46" s="126">
        <v>2</v>
      </c>
      <c r="F46" s="126">
        <f t="shared" si="4"/>
        <v>121</v>
      </c>
      <c r="G46" s="126">
        <v>83</v>
      </c>
      <c r="H46" s="126">
        <v>38</v>
      </c>
      <c r="I46" s="126">
        <f t="shared" si="5"/>
        <v>135</v>
      </c>
      <c r="J46" s="126">
        <v>87</v>
      </c>
      <c r="K46" s="126">
        <v>48</v>
      </c>
    </row>
    <row r="47" spans="2:11" s="3" customFormat="1" x14ac:dyDescent="0.3">
      <c r="B47" s="25" t="s">
        <v>99</v>
      </c>
      <c r="C47" s="127">
        <f t="shared" si="6"/>
        <v>892</v>
      </c>
      <c r="D47" s="127">
        <v>495</v>
      </c>
      <c r="E47" s="127">
        <v>397</v>
      </c>
      <c r="F47" s="127">
        <f t="shared" si="4"/>
        <v>2202</v>
      </c>
      <c r="G47" s="127">
        <v>1314</v>
      </c>
      <c r="H47" s="127">
        <v>888</v>
      </c>
      <c r="I47" s="127">
        <f t="shared" si="5"/>
        <v>1515</v>
      </c>
      <c r="J47" s="127">
        <v>840</v>
      </c>
      <c r="K47" s="127">
        <v>675</v>
      </c>
    </row>
    <row r="48" spans="2:11" s="3" customFormat="1" x14ac:dyDescent="0.3">
      <c r="B48" s="26" t="s">
        <v>59</v>
      </c>
      <c r="C48" s="126">
        <f t="shared" si="6"/>
        <v>19</v>
      </c>
      <c r="D48" s="126">
        <v>7</v>
      </c>
      <c r="E48" s="126">
        <v>12</v>
      </c>
      <c r="F48" s="126">
        <f t="shared" si="4"/>
        <v>300</v>
      </c>
      <c r="G48" s="126">
        <v>143</v>
      </c>
      <c r="H48" s="126">
        <v>157</v>
      </c>
      <c r="I48" s="126">
        <f t="shared" si="5"/>
        <v>288</v>
      </c>
      <c r="J48" s="126">
        <v>134</v>
      </c>
      <c r="K48" s="126">
        <v>154</v>
      </c>
    </row>
    <row r="49" spans="2:11" s="3" customFormat="1" x14ac:dyDescent="0.3">
      <c r="B49" s="25" t="s">
        <v>64</v>
      </c>
      <c r="C49" s="127">
        <f t="shared" si="6"/>
        <v>631</v>
      </c>
      <c r="D49" s="127">
        <v>332</v>
      </c>
      <c r="E49" s="127">
        <v>299</v>
      </c>
      <c r="F49" s="127">
        <f t="shared" si="4"/>
        <v>4423</v>
      </c>
      <c r="G49" s="127">
        <v>2336</v>
      </c>
      <c r="H49" s="127">
        <v>2087</v>
      </c>
      <c r="I49" s="127">
        <f t="shared" si="5"/>
        <v>4199</v>
      </c>
      <c r="J49" s="127">
        <v>2248</v>
      </c>
      <c r="K49" s="127">
        <v>1951</v>
      </c>
    </row>
    <row r="50" spans="2:11" s="3" customFormat="1" x14ac:dyDescent="0.3">
      <c r="B50" s="24" t="s">
        <v>9</v>
      </c>
      <c r="C50" s="128">
        <f t="shared" si="6"/>
        <v>531</v>
      </c>
      <c r="D50" s="128">
        <v>350</v>
      </c>
      <c r="E50" s="128">
        <v>181</v>
      </c>
      <c r="F50" s="128">
        <f t="shared" si="4"/>
        <v>1730</v>
      </c>
      <c r="G50" s="128">
        <v>1172</v>
      </c>
      <c r="H50" s="128">
        <v>558</v>
      </c>
      <c r="I50" s="128">
        <f t="shared" si="5"/>
        <v>1680</v>
      </c>
      <c r="J50" s="128">
        <v>1154</v>
      </c>
      <c r="K50" s="128">
        <v>526</v>
      </c>
    </row>
    <row r="51" spans="2:11" s="3" customFormat="1" x14ac:dyDescent="0.3">
      <c r="B51" s="172" t="s">
        <v>188</v>
      </c>
      <c r="C51" s="172"/>
      <c r="D51" s="172"/>
      <c r="E51" s="172"/>
      <c r="F51" s="172"/>
      <c r="G51" s="172"/>
      <c r="H51" s="172"/>
      <c r="I51" s="172"/>
      <c r="J51" s="172"/>
      <c r="K51" s="172"/>
    </row>
    <row r="52" spans="2:11" s="3" customFormat="1" x14ac:dyDescent="0.3">
      <c r="B52" s="3" t="s">
        <v>240</v>
      </c>
      <c r="D52" s="5"/>
      <c r="E52" s="5"/>
      <c r="F52" s="5"/>
    </row>
    <row r="53" spans="2:11" s="3" customFormat="1" x14ac:dyDescent="0.3">
      <c r="D53" s="5"/>
      <c r="E53" s="5"/>
      <c r="F53" s="5"/>
    </row>
    <row r="54" spans="2:11" s="3" customFormat="1" x14ac:dyDescent="0.3">
      <c r="B54" s="2"/>
      <c r="C54" s="2"/>
      <c r="D54" s="2"/>
      <c r="E54" s="2"/>
      <c r="F54" s="2"/>
    </row>
    <row r="55" spans="2:11" s="3" customFormat="1" ht="28.5" customHeight="1" x14ac:dyDescent="0.3">
      <c r="B55" s="171" t="s">
        <v>190</v>
      </c>
      <c r="C55" s="171"/>
      <c r="D55" s="171"/>
      <c r="E55" s="171"/>
      <c r="F55" s="2"/>
    </row>
    <row r="56" spans="2:11" s="3" customFormat="1" x14ac:dyDescent="0.3">
      <c r="B56" s="112" t="s">
        <v>103</v>
      </c>
      <c r="C56" s="113" t="s">
        <v>206</v>
      </c>
      <c r="D56" s="113" t="s">
        <v>173</v>
      </c>
      <c r="E56" s="113" t="s">
        <v>205</v>
      </c>
      <c r="F56" s="2"/>
    </row>
    <row r="57" spans="2:11" s="3" customFormat="1" x14ac:dyDescent="0.3">
      <c r="B57" s="22" t="s">
        <v>1</v>
      </c>
      <c r="C57" s="120">
        <f t="shared" ref="C57:E57" si="7">SUM(C58:C63)</f>
        <v>2326</v>
      </c>
      <c r="D57" s="120">
        <f t="shared" si="7"/>
        <v>10544</v>
      </c>
      <c r="E57" s="120">
        <f t="shared" si="7"/>
        <v>9482</v>
      </c>
      <c r="F57" s="2"/>
    </row>
    <row r="58" spans="2:11" s="3" customFormat="1" x14ac:dyDescent="0.3">
      <c r="B58" s="26" t="s">
        <v>42</v>
      </c>
      <c r="C58" s="122">
        <v>285</v>
      </c>
      <c r="D58" s="122">
        <v>1935</v>
      </c>
      <c r="E58" s="122">
        <v>1693</v>
      </c>
      <c r="F58" s="2"/>
    </row>
    <row r="59" spans="2:11" s="3" customFormat="1" x14ac:dyDescent="0.3">
      <c r="B59" s="25" t="s">
        <v>43</v>
      </c>
      <c r="C59" s="121">
        <v>635</v>
      </c>
      <c r="D59" s="121">
        <v>2265</v>
      </c>
      <c r="E59" s="121">
        <v>1934</v>
      </c>
      <c r="F59" s="2"/>
    </row>
    <row r="60" spans="2:11" s="3" customFormat="1" x14ac:dyDescent="0.3">
      <c r="B60" s="26" t="s">
        <v>44</v>
      </c>
      <c r="C60" s="122">
        <v>1026</v>
      </c>
      <c r="D60" s="122">
        <v>3775</v>
      </c>
      <c r="E60" s="122">
        <v>3269</v>
      </c>
      <c r="F60" s="2"/>
    </row>
    <row r="61" spans="2:11" s="3" customFormat="1" x14ac:dyDescent="0.3">
      <c r="B61" s="25" t="s">
        <v>45</v>
      </c>
      <c r="C61" s="121">
        <v>347</v>
      </c>
      <c r="D61" s="121">
        <v>1415</v>
      </c>
      <c r="E61" s="121">
        <v>1412</v>
      </c>
      <c r="F61" s="2"/>
    </row>
    <row r="62" spans="2:11" s="3" customFormat="1" x14ac:dyDescent="0.3">
      <c r="B62" s="26" t="s">
        <v>46</v>
      </c>
      <c r="C62" s="122">
        <v>25</v>
      </c>
      <c r="D62" s="122">
        <v>133</v>
      </c>
      <c r="E62" s="122">
        <v>128</v>
      </c>
      <c r="F62" s="2"/>
    </row>
    <row r="63" spans="2:11" s="3" customFormat="1" x14ac:dyDescent="0.3">
      <c r="B63" s="25" t="s">
        <v>241</v>
      </c>
      <c r="C63" s="121">
        <v>8</v>
      </c>
      <c r="D63" s="121">
        <v>1021</v>
      </c>
      <c r="E63" s="121">
        <v>1046</v>
      </c>
      <c r="F63" s="2"/>
    </row>
    <row r="64" spans="2:11" s="3" customFormat="1" ht="28.5" customHeight="1" x14ac:dyDescent="0.3">
      <c r="B64" s="172" t="s">
        <v>188</v>
      </c>
      <c r="C64" s="172"/>
      <c r="D64" s="172"/>
      <c r="E64" s="172"/>
      <c r="F64" s="2"/>
    </row>
    <row r="65" spans="2:6" s="3" customFormat="1" x14ac:dyDescent="0.3">
      <c r="B65" s="111"/>
      <c r="C65" s="111"/>
      <c r="D65" s="111"/>
      <c r="E65" s="111"/>
      <c r="F65" s="2"/>
    </row>
    <row r="66" spans="2:6" s="3" customFormat="1" x14ac:dyDescent="0.3">
      <c r="B66" s="111"/>
      <c r="C66" s="111"/>
      <c r="D66" s="111"/>
      <c r="E66" s="111"/>
      <c r="F66" s="2"/>
    </row>
    <row r="67" spans="2:6" s="3" customFormat="1" x14ac:dyDescent="0.3">
      <c r="B67" s="2"/>
      <c r="C67" s="2"/>
      <c r="D67" s="2"/>
      <c r="E67" s="2"/>
      <c r="F67" s="2"/>
    </row>
    <row r="68" spans="2:6" s="3" customFormat="1" ht="47.1" customHeight="1" x14ac:dyDescent="0.3">
      <c r="B68" s="171" t="s">
        <v>191</v>
      </c>
      <c r="C68" s="171"/>
      <c r="D68" s="171"/>
      <c r="E68" s="171"/>
    </row>
    <row r="69" spans="2:6" s="3" customFormat="1" ht="27.9" customHeight="1" x14ac:dyDescent="0.3">
      <c r="B69" s="112" t="s">
        <v>102</v>
      </c>
      <c r="C69" s="113" t="s">
        <v>206</v>
      </c>
      <c r="D69" s="113" t="s">
        <v>173</v>
      </c>
      <c r="E69" s="113" t="s">
        <v>205</v>
      </c>
      <c r="F69" s="4"/>
    </row>
    <row r="70" spans="2:6" s="3" customFormat="1" x14ac:dyDescent="0.3">
      <c r="B70" s="22" t="s">
        <v>65</v>
      </c>
      <c r="C70" s="120">
        <f t="shared" ref="C70:E70" si="8">C71+C79+C89+C94+C98+C103</f>
        <v>2326</v>
      </c>
      <c r="D70" s="120">
        <f t="shared" si="8"/>
        <v>10544</v>
      </c>
      <c r="E70" s="120">
        <f t="shared" si="8"/>
        <v>9482</v>
      </c>
      <c r="F70" s="6"/>
    </row>
    <row r="71" spans="2:6" s="3" customFormat="1" x14ac:dyDescent="0.3">
      <c r="B71" s="34" t="s">
        <v>10</v>
      </c>
      <c r="C71" s="129">
        <f t="shared" ref="C71" si="9">SUM(C72:C78)</f>
        <v>457</v>
      </c>
      <c r="D71" s="129">
        <f t="shared" ref="D71:E71" si="10">SUM(D72:D78)</f>
        <v>2996</v>
      </c>
      <c r="E71" s="129">
        <f t="shared" si="10"/>
        <v>2673</v>
      </c>
      <c r="F71" s="5"/>
    </row>
    <row r="72" spans="2:6" s="3" customFormat="1" x14ac:dyDescent="0.3">
      <c r="B72" s="25" t="s">
        <v>11</v>
      </c>
      <c r="C72" s="121">
        <v>0</v>
      </c>
      <c r="D72" s="121">
        <v>101</v>
      </c>
      <c r="E72" s="121">
        <v>151</v>
      </c>
      <c r="F72" s="5"/>
    </row>
    <row r="73" spans="2:6" s="3" customFormat="1" x14ac:dyDescent="0.3">
      <c r="B73" s="26" t="s">
        <v>12</v>
      </c>
      <c r="C73" s="122">
        <v>27</v>
      </c>
      <c r="D73" s="122">
        <v>22</v>
      </c>
      <c r="E73" s="122">
        <v>17</v>
      </c>
      <c r="F73" s="5"/>
    </row>
    <row r="74" spans="2:6" s="3" customFormat="1" x14ac:dyDescent="0.3">
      <c r="B74" s="25" t="s">
        <v>13</v>
      </c>
      <c r="C74" s="121">
        <v>220</v>
      </c>
      <c r="D74" s="121">
        <v>438</v>
      </c>
      <c r="E74" s="121">
        <v>498</v>
      </c>
      <c r="F74" s="5"/>
    </row>
    <row r="75" spans="2:6" s="3" customFormat="1" x14ac:dyDescent="0.3">
      <c r="B75" s="26" t="s">
        <v>14</v>
      </c>
      <c r="C75" s="122">
        <v>208</v>
      </c>
      <c r="D75" s="122">
        <v>2276</v>
      </c>
      <c r="E75" s="122">
        <v>1880</v>
      </c>
      <c r="F75" s="5"/>
    </row>
    <row r="76" spans="2:6" s="3" customFormat="1" x14ac:dyDescent="0.3">
      <c r="B76" s="25" t="s">
        <v>15</v>
      </c>
      <c r="C76" s="121">
        <v>1</v>
      </c>
      <c r="D76" s="121">
        <v>123</v>
      </c>
      <c r="E76" s="121">
        <v>104</v>
      </c>
      <c r="F76" s="5"/>
    </row>
    <row r="77" spans="2:6" s="3" customFormat="1" x14ac:dyDescent="0.3">
      <c r="B77" s="26" t="s">
        <v>16</v>
      </c>
      <c r="C77" s="122">
        <v>1</v>
      </c>
      <c r="D77" s="122">
        <v>14</v>
      </c>
      <c r="E77" s="122">
        <v>8</v>
      </c>
      <c r="F77" s="5"/>
    </row>
    <row r="78" spans="2:6" s="3" customFormat="1" x14ac:dyDescent="0.3">
      <c r="B78" s="25" t="s">
        <v>17</v>
      </c>
      <c r="C78" s="121">
        <v>0</v>
      </c>
      <c r="D78" s="121">
        <v>22</v>
      </c>
      <c r="E78" s="121">
        <v>15</v>
      </c>
      <c r="F78" s="5"/>
    </row>
    <row r="79" spans="2:6" s="3" customFormat="1" x14ac:dyDescent="0.3">
      <c r="B79" s="34" t="s">
        <v>18</v>
      </c>
      <c r="C79" s="129">
        <f t="shared" ref="C79:E79" si="11">SUM(C80:C88)</f>
        <v>72</v>
      </c>
      <c r="D79" s="129">
        <f t="shared" si="11"/>
        <v>632</v>
      </c>
      <c r="E79" s="129">
        <f t="shared" si="11"/>
        <v>495</v>
      </c>
      <c r="F79" s="5"/>
    </row>
    <row r="80" spans="2:6" s="3" customFormat="1" x14ac:dyDescent="0.3">
      <c r="B80" s="25" t="s">
        <v>19</v>
      </c>
      <c r="C80" s="121">
        <v>3</v>
      </c>
      <c r="D80" s="121">
        <v>39</v>
      </c>
      <c r="E80" s="121">
        <v>36</v>
      </c>
      <c r="F80" s="5"/>
    </row>
    <row r="81" spans="2:6" s="3" customFormat="1" x14ac:dyDescent="0.3">
      <c r="B81" s="26" t="s">
        <v>20</v>
      </c>
      <c r="C81" s="122">
        <v>0</v>
      </c>
      <c r="D81" s="122">
        <v>54</v>
      </c>
      <c r="E81" s="122">
        <v>27</v>
      </c>
      <c r="F81" s="5"/>
    </row>
    <row r="82" spans="2:6" s="3" customFormat="1" x14ac:dyDescent="0.3">
      <c r="B82" s="25" t="s">
        <v>21</v>
      </c>
      <c r="C82" s="121">
        <v>28</v>
      </c>
      <c r="D82" s="121">
        <v>100</v>
      </c>
      <c r="E82" s="121">
        <v>85</v>
      </c>
      <c r="F82" s="5"/>
    </row>
    <row r="83" spans="2:6" s="3" customFormat="1" x14ac:dyDescent="0.3">
      <c r="B83" s="26" t="s">
        <v>22</v>
      </c>
      <c r="C83" s="122">
        <v>0</v>
      </c>
      <c r="D83" s="122">
        <v>63</v>
      </c>
      <c r="E83" s="122">
        <v>69</v>
      </c>
      <c r="F83" s="5"/>
    </row>
    <row r="84" spans="2:6" s="3" customFormat="1" x14ac:dyDescent="0.3">
      <c r="B84" s="25" t="s">
        <v>23</v>
      </c>
      <c r="C84" s="121">
        <v>4</v>
      </c>
      <c r="D84" s="121">
        <v>35</v>
      </c>
      <c r="E84" s="121">
        <v>30</v>
      </c>
      <c r="F84" s="5"/>
    </row>
    <row r="85" spans="2:6" s="3" customFormat="1" x14ac:dyDescent="0.3">
      <c r="B85" s="26" t="s">
        <v>24</v>
      </c>
      <c r="C85" s="122">
        <v>5</v>
      </c>
      <c r="D85" s="122">
        <v>131</v>
      </c>
      <c r="E85" s="122">
        <v>100</v>
      </c>
      <c r="F85" s="5"/>
    </row>
    <row r="86" spans="2:6" s="3" customFormat="1" x14ac:dyDescent="0.3">
      <c r="B86" s="25" t="s">
        <v>25</v>
      </c>
      <c r="C86" s="121">
        <v>3</v>
      </c>
      <c r="D86" s="121">
        <v>14</v>
      </c>
      <c r="E86" s="121">
        <v>12</v>
      </c>
      <c r="F86" s="5"/>
    </row>
    <row r="87" spans="2:6" s="3" customFormat="1" x14ac:dyDescent="0.3">
      <c r="B87" s="26" t="s">
        <v>26</v>
      </c>
      <c r="C87" s="122">
        <v>0</v>
      </c>
      <c r="D87" s="122">
        <v>9</v>
      </c>
      <c r="E87" s="122">
        <v>14</v>
      </c>
      <c r="F87" s="5"/>
    </row>
    <row r="88" spans="2:6" s="3" customFormat="1" x14ac:dyDescent="0.3">
      <c r="B88" s="25" t="s">
        <v>27</v>
      </c>
      <c r="C88" s="121">
        <v>29</v>
      </c>
      <c r="D88" s="121">
        <v>187</v>
      </c>
      <c r="E88" s="121">
        <v>122</v>
      </c>
      <c r="F88" s="5"/>
    </row>
    <row r="89" spans="2:6" s="3" customFormat="1" x14ac:dyDescent="0.3">
      <c r="B89" s="34" t="s">
        <v>28</v>
      </c>
      <c r="C89" s="130">
        <f t="shared" ref="C89:E89" si="12">SUM(C90:C93)</f>
        <v>1080</v>
      </c>
      <c r="D89" s="130">
        <f t="shared" si="12"/>
        <v>3200</v>
      </c>
      <c r="E89" s="130">
        <f t="shared" si="12"/>
        <v>3019</v>
      </c>
      <c r="F89" s="5"/>
    </row>
    <row r="90" spans="2:6" s="3" customFormat="1" x14ac:dyDescent="0.3">
      <c r="B90" s="25" t="s">
        <v>29</v>
      </c>
      <c r="C90" s="121">
        <v>62</v>
      </c>
      <c r="D90" s="121">
        <v>241</v>
      </c>
      <c r="E90" s="121">
        <v>275</v>
      </c>
      <c r="F90" s="5"/>
    </row>
    <row r="91" spans="2:6" s="3" customFormat="1" x14ac:dyDescent="0.3">
      <c r="B91" s="26" t="s">
        <v>30</v>
      </c>
      <c r="C91" s="122">
        <v>11</v>
      </c>
      <c r="D91" s="122">
        <v>23</v>
      </c>
      <c r="E91" s="122">
        <v>38</v>
      </c>
      <c r="F91" s="5"/>
    </row>
    <row r="92" spans="2:6" s="3" customFormat="1" x14ac:dyDescent="0.3">
      <c r="B92" s="25" t="s">
        <v>31</v>
      </c>
      <c r="C92" s="121">
        <v>53</v>
      </c>
      <c r="D92" s="121">
        <v>581</v>
      </c>
      <c r="E92" s="121">
        <v>552</v>
      </c>
      <c r="F92" s="5"/>
    </row>
    <row r="93" spans="2:6" s="3" customFormat="1" x14ac:dyDescent="0.3">
      <c r="B93" s="26" t="s">
        <v>32</v>
      </c>
      <c r="C93" s="122">
        <v>954</v>
      </c>
      <c r="D93" s="122">
        <v>2355</v>
      </c>
      <c r="E93" s="122">
        <v>2154</v>
      </c>
      <c r="F93" s="5"/>
    </row>
    <row r="94" spans="2:6" s="3" customFormat="1" x14ac:dyDescent="0.3">
      <c r="B94" s="33" t="s">
        <v>33</v>
      </c>
      <c r="C94" s="131">
        <f t="shared" ref="C94:E94" si="13">SUM(C95:C97)</f>
        <v>629</v>
      </c>
      <c r="D94" s="131">
        <f t="shared" si="13"/>
        <v>2988</v>
      </c>
      <c r="E94" s="131">
        <f t="shared" si="13"/>
        <v>2518</v>
      </c>
      <c r="F94" s="5"/>
    </row>
    <row r="95" spans="2:6" s="3" customFormat="1" x14ac:dyDescent="0.3">
      <c r="B95" s="26" t="s">
        <v>34</v>
      </c>
      <c r="C95" s="122">
        <v>185</v>
      </c>
      <c r="D95" s="122">
        <v>1420</v>
      </c>
      <c r="E95" s="122">
        <v>1058</v>
      </c>
      <c r="F95" s="5"/>
    </row>
    <row r="96" spans="2:6" s="3" customFormat="1" x14ac:dyDescent="0.3">
      <c r="B96" s="25" t="s">
        <v>35</v>
      </c>
      <c r="C96" s="121">
        <v>235</v>
      </c>
      <c r="D96" s="121">
        <v>935</v>
      </c>
      <c r="E96" s="121">
        <v>964</v>
      </c>
      <c r="F96" s="5"/>
    </row>
    <row r="97" spans="2:6" s="3" customFormat="1" x14ac:dyDescent="0.3">
      <c r="B97" s="26" t="s">
        <v>36</v>
      </c>
      <c r="C97" s="122">
        <v>209</v>
      </c>
      <c r="D97" s="122">
        <v>633</v>
      </c>
      <c r="E97" s="122">
        <v>496</v>
      </c>
      <c r="F97" s="5"/>
    </row>
    <row r="98" spans="2:6" s="3" customFormat="1" x14ac:dyDescent="0.3">
      <c r="B98" s="33" t="s">
        <v>37</v>
      </c>
      <c r="C98" s="131">
        <f t="shared" ref="C98:E98" si="14">SUM(C99:C102)</f>
        <v>86</v>
      </c>
      <c r="D98" s="131">
        <f t="shared" si="14"/>
        <v>706</v>
      </c>
      <c r="E98" s="131">
        <f t="shared" si="14"/>
        <v>762</v>
      </c>
      <c r="F98" s="5"/>
    </row>
    <row r="99" spans="2:6" s="3" customFormat="1" x14ac:dyDescent="0.3">
      <c r="B99" s="26" t="s">
        <v>38</v>
      </c>
      <c r="C99" s="122">
        <v>17</v>
      </c>
      <c r="D99" s="122">
        <v>263</v>
      </c>
      <c r="E99" s="122">
        <v>271</v>
      </c>
      <c r="F99" s="5"/>
    </row>
    <row r="100" spans="2:6" s="3" customFormat="1" x14ac:dyDescent="0.3">
      <c r="B100" s="25" t="s">
        <v>39</v>
      </c>
      <c r="C100" s="121">
        <v>4</v>
      </c>
      <c r="D100" s="121">
        <v>138</v>
      </c>
      <c r="E100" s="121">
        <v>197</v>
      </c>
      <c r="F100" s="5"/>
    </row>
    <row r="101" spans="2:6" s="3" customFormat="1" x14ac:dyDescent="0.3">
      <c r="B101" s="26" t="s">
        <v>40</v>
      </c>
      <c r="C101" s="122">
        <v>55</v>
      </c>
      <c r="D101" s="122">
        <v>132</v>
      </c>
      <c r="E101" s="122">
        <v>162</v>
      </c>
      <c r="F101" s="5"/>
    </row>
    <row r="102" spans="2:6" s="3" customFormat="1" x14ac:dyDescent="0.3">
      <c r="B102" s="25" t="s">
        <v>41</v>
      </c>
      <c r="C102" s="121">
        <v>10</v>
      </c>
      <c r="D102" s="121">
        <v>173</v>
      </c>
      <c r="E102" s="121">
        <v>132</v>
      </c>
      <c r="F102" s="5"/>
    </row>
    <row r="103" spans="2:6" s="3" customFormat="1" x14ac:dyDescent="0.3">
      <c r="B103" s="26" t="s">
        <v>8</v>
      </c>
      <c r="C103" s="122">
        <v>2</v>
      </c>
      <c r="D103" s="122">
        <v>22</v>
      </c>
      <c r="E103" s="122">
        <v>15</v>
      </c>
      <c r="F103" s="5"/>
    </row>
    <row r="104" spans="2:6" s="3" customFormat="1" ht="30" customHeight="1" x14ac:dyDescent="0.3">
      <c r="B104" s="172" t="s">
        <v>188</v>
      </c>
      <c r="C104" s="172"/>
      <c r="D104" s="172"/>
      <c r="E104" s="172"/>
      <c r="F104" s="5"/>
    </row>
    <row r="105" spans="2:6" s="3" customFormat="1" x14ac:dyDescent="0.3">
      <c r="B105" s="111"/>
      <c r="C105" s="111"/>
      <c r="D105" s="111"/>
      <c r="E105" s="111"/>
      <c r="F105" s="5"/>
    </row>
    <row r="106" spans="2:6" s="3" customFormat="1" x14ac:dyDescent="0.3">
      <c r="B106" s="2"/>
      <c r="C106" s="2"/>
      <c r="D106" s="5"/>
      <c r="E106" s="5"/>
      <c r="F106" s="5"/>
    </row>
    <row r="107" spans="2:6" s="3" customFormat="1" x14ac:dyDescent="0.3">
      <c r="F107" s="2"/>
    </row>
    <row r="108" spans="2:6" ht="32.1" customHeight="1" x14ac:dyDescent="0.3">
      <c r="B108" s="171" t="s">
        <v>192</v>
      </c>
      <c r="C108" s="171"/>
      <c r="D108" s="171"/>
      <c r="E108" s="171"/>
    </row>
    <row r="109" spans="2:6" x14ac:dyDescent="0.3">
      <c r="B109" s="112" t="s">
        <v>120</v>
      </c>
      <c r="C109" s="113" t="s">
        <v>206</v>
      </c>
      <c r="D109" s="113" t="s">
        <v>173</v>
      </c>
      <c r="E109" s="113" t="s">
        <v>205</v>
      </c>
    </row>
    <row r="110" spans="2:6" x14ac:dyDescent="0.3">
      <c r="B110" s="22" t="s">
        <v>65</v>
      </c>
      <c r="C110" s="120">
        <f>SUM(C111:C121)</f>
        <v>2326</v>
      </c>
      <c r="D110" s="120">
        <f t="shared" ref="D110:E110" si="15">SUM(D111:D121)</f>
        <v>10544</v>
      </c>
      <c r="E110" s="120">
        <f t="shared" si="15"/>
        <v>9482</v>
      </c>
    </row>
    <row r="111" spans="2:6" x14ac:dyDescent="0.3">
      <c r="B111" s="56" t="s">
        <v>242</v>
      </c>
      <c r="C111" s="122">
        <v>214</v>
      </c>
      <c r="D111" s="122">
        <v>393</v>
      </c>
      <c r="E111" s="122">
        <v>447</v>
      </c>
    </row>
    <row r="112" spans="2:6" x14ac:dyDescent="0.3">
      <c r="B112" s="57" t="s">
        <v>243</v>
      </c>
      <c r="C112" s="121">
        <v>10</v>
      </c>
      <c r="D112" s="121">
        <v>173</v>
      </c>
      <c r="E112" s="121">
        <v>132</v>
      </c>
    </row>
    <row r="113" spans="2:5" x14ac:dyDescent="0.3">
      <c r="B113" s="56" t="s">
        <v>244</v>
      </c>
      <c r="C113" s="122">
        <v>21</v>
      </c>
      <c r="D113" s="122">
        <v>328</v>
      </c>
      <c r="E113" s="122">
        <v>135</v>
      </c>
    </row>
    <row r="114" spans="2:5" x14ac:dyDescent="0.3">
      <c r="B114" s="57" t="s">
        <v>245</v>
      </c>
      <c r="C114" s="121">
        <v>36</v>
      </c>
      <c r="D114" s="121">
        <v>196</v>
      </c>
      <c r="E114" s="121">
        <v>257</v>
      </c>
    </row>
    <row r="115" spans="2:5" x14ac:dyDescent="0.3">
      <c r="B115" s="56" t="s">
        <v>246</v>
      </c>
      <c r="C115" s="122">
        <v>22</v>
      </c>
      <c r="D115" s="122">
        <v>194</v>
      </c>
      <c r="E115" s="122">
        <v>136</v>
      </c>
    </row>
    <row r="116" spans="2:5" x14ac:dyDescent="0.3">
      <c r="B116" s="57" t="s">
        <v>247</v>
      </c>
      <c r="C116" s="121">
        <v>36</v>
      </c>
      <c r="D116" s="121">
        <v>342</v>
      </c>
      <c r="E116" s="121">
        <v>342</v>
      </c>
    </row>
    <row r="117" spans="2:5" x14ac:dyDescent="0.3">
      <c r="B117" s="56" t="s">
        <v>248</v>
      </c>
      <c r="C117" s="122">
        <v>192</v>
      </c>
      <c r="D117" s="122">
        <v>1558</v>
      </c>
      <c r="E117" s="122">
        <v>1293</v>
      </c>
    </row>
    <row r="118" spans="2:5" x14ac:dyDescent="0.3">
      <c r="B118" s="57" t="s">
        <v>249</v>
      </c>
      <c r="C118" s="121">
        <v>6</v>
      </c>
      <c r="D118" s="121">
        <v>579</v>
      </c>
      <c r="E118" s="121">
        <v>459</v>
      </c>
    </row>
    <row r="119" spans="2:5" x14ac:dyDescent="0.3">
      <c r="B119" s="56" t="s">
        <v>250</v>
      </c>
      <c r="C119" s="122">
        <v>45</v>
      </c>
      <c r="D119" s="122">
        <v>220</v>
      </c>
      <c r="E119" s="122">
        <v>156</v>
      </c>
    </row>
    <row r="120" spans="2:5" x14ac:dyDescent="0.3">
      <c r="B120" s="57" t="s">
        <v>251</v>
      </c>
      <c r="C120" s="121">
        <v>588</v>
      </c>
      <c r="D120" s="121">
        <v>1366</v>
      </c>
      <c r="E120" s="121">
        <v>1251</v>
      </c>
    </row>
    <row r="121" spans="2:5" x14ac:dyDescent="0.3">
      <c r="B121" s="56" t="s">
        <v>121</v>
      </c>
      <c r="C121" s="122">
        <v>1156</v>
      </c>
      <c r="D121" s="122">
        <v>5195</v>
      </c>
      <c r="E121" s="122">
        <v>4874</v>
      </c>
    </row>
    <row r="122" spans="2:5" ht="34.5" customHeight="1" x14ac:dyDescent="0.3">
      <c r="B122" s="172" t="s">
        <v>188</v>
      </c>
      <c r="C122" s="172"/>
      <c r="D122" s="172"/>
      <c r="E122" s="172"/>
    </row>
  </sheetData>
  <mergeCells count="20">
    <mergeCell ref="B122:E122"/>
    <mergeCell ref="C16:C17"/>
    <mergeCell ref="D16:F16"/>
    <mergeCell ref="B32:F32"/>
    <mergeCell ref="B51:K51"/>
    <mergeCell ref="B55:E55"/>
    <mergeCell ref="B64:E64"/>
    <mergeCell ref="B68:E68"/>
    <mergeCell ref="B104:E104"/>
    <mergeCell ref="B108:E108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76"/>
  <sheetViews>
    <sheetView tabSelected="1" workbookViewId="0">
      <selection activeCell="A16" sqref="A1:XFD1048576"/>
    </sheetView>
  </sheetViews>
  <sheetFormatPr defaultRowHeight="14.4" x14ac:dyDescent="0.3"/>
  <cols>
    <col min="1" max="1" width="8.88671875" style="3"/>
    <col min="2" max="2" width="45" customWidth="1"/>
    <col min="3" max="11" width="12.33203125" customWidth="1"/>
    <col min="12" max="53" width="8.886718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89" t="s">
        <v>193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2:11" x14ac:dyDescent="0.3">
      <c r="B4" s="175" t="s">
        <v>97</v>
      </c>
      <c r="C4" s="176" t="s">
        <v>206</v>
      </c>
      <c r="D4" s="177"/>
      <c r="E4" s="178"/>
      <c r="F4" s="176" t="s">
        <v>173</v>
      </c>
      <c r="G4" s="177"/>
      <c r="H4" s="178"/>
      <c r="I4" s="176" t="s">
        <v>205</v>
      </c>
      <c r="J4" s="177"/>
      <c r="K4" s="178"/>
    </row>
    <row r="5" spans="2:11" x14ac:dyDescent="0.3">
      <c r="B5" s="175"/>
      <c r="C5" s="27" t="s">
        <v>104</v>
      </c>
      <c r="D5" s="28" t="s">
        <v>105</v>
      </c>
      <c r="E5" s="28" t="s">
        <v>86</v>
      </c>
      <c r="F5" s="27" t="s">
        <v>104</v>
      </c>
      <c r="G5" s="28" t="s">
        <v>105</v>
      </c>
      <c r="H5" s="28" t="s">
        <v>86</v>
      </c>
      <c r="I5" s="27" t="s">
        <v>104</v>
      </c>
      <c r="J5" s="28" t="s">
        <v>105</v>
      </c>
      <c r="K5" s="28" t="s">
        <v>86</v>
      </c>
    </row>
    <row r="6" spans="2:11" x14ac:dyDescent="0.3">
      <c r="B6" s="29" t="s">
        <v>1</v>
      </c>
      <c r="C6" s="120">
        <f t="shared" ref="C6:K6" si="0">SUM(C7:C14)</f>
        <v>59730</v>
      </c>
      <c r="D6" s="120">
        <f t="shared" si="0"/>
        <v>60426</v>
      </c>
      <c r="E6" s="120">
        <f t="shared" si="0"/>
        <v>-696</v>
      </c>
      <c r="F6" s="120">
        <f t="shared" si="0"/>
        <v>132023</v>
      </c>
      <c r="G6" s="120">
        <f t="shared" si="0"/>
        <v>150379</v>
      </c>
      <c r="H6" s="120">
        <f t="shared" si="0"/>
        <v>-18356</v>
      </c>
      <c r="I6" s="120">
        <f t="shared" si="0"/>
        <v>158171</v>
      </c>
      <c r="J6" s="120">
        <f t="shared" si="0"/>
        <v>168227</v>
      </c>
      <c r="K6" s="120">
        <f t="shared" si="0"/>
        <v>-10056</v>
      </c>
    </row>
    <row r="7" spans="2:11" x14ac:dyDescent="0.3">
      <c r="B7" s="30" t="s">
        <v>92</v>
      </c>
      <c r="C7" s="132">
        <v>34332</v>
      </c>
      <c r="D7" s="132">
        <v>24952</v>
      </c>
      <c r="E7" s="132">
        <f t="shared" ref="E7:E14" si="1">C7-D7</f>
        <v>9380</v>
      </c>
      <c r="F7" s="132">
        <v>66846</v>
      </c>
      <c r="G7" s="132">
        <v>84568</v>
      </c>
      <c r="H7" s="132">
        <f t="shared" ref="H7:H14" si="2">F7-G7</f>
        <v>-17722</v>
      </c>
      <c r="I7" s="132">
        <v>86375</v>
      </c>
      <c r="J7" s="132">
        <v>98578</v>
      </c>
      <c r="K7" s="132">
        <f t="shared" ref="K7:K14" si="3">I7-J7</f>
        <v>-12203</v>
      </c>
    </row>
    <row r="8" spans="2:11" x14ac:dyDescent="0.3">
      <c r="B8" s="31" t="s">
        <v>93</v>
      </c>
      <c r="C8" s="133">
        <v>2729</v>
      </c>
      <c r="D8" s="133">
        <v>8078</v>
      </c>
      <c r="E8" s="133">
        <f t="shared" si="1"/>
        <v>-5349</v>
      </c>
      <c r="F8" s="133">
        <v>8070</v>
      </c>
      <c r="G8" s="133">
        <v>10833</v>
      </c>
      <c r="H8" s="133">
        <f t="shared" si="2"/>
        <v>-2763</v>
      </c>
      <c r="I8" s="133">
        <v>10752</v>
      </c>
      <c r="J8" s="133">
        <v>15414</v>
      </c>
      <c r="K8" s="133">
        <f t="shared" si="3"/>
        <v>-4662</v>
      </c>
    </row>
    <row r="9" spans="2:11" x14ac:dyDescent="0.3">
      <c r="B9" s="30" t="s">
        <v>2</v>
      </c>
      <c r="C9" s="132">
        <v>1622</v>
      </c>
      <c r="D9" s="132">
        <v>1983</v>
      </c>
      <c r="E9" s="132">
        <f t="shared" si="1"/>
        <v>-361</v>
      </c>
      <c r="F9" s="132">
        <v>4578</v>
      </c>
      <c r="G9" s="132">
        <v>3798</v>
      </c>
      <c r="H9" s="132">
        <f t="shared" si="2"/>
        <v>780</v>
      </c>
      <c r="I9" s="132">
        <v>5680</v>
      </c>
      <c r="J9" s="132">
        <v>4018</v>
      </c>
      <c r="K9" s="132">
        <f t="shared" si="3"/>
        <v>1662</v>
      </c>
    </row>
    <row r="10" spans="2:11" x14ac:dyDescent="0.3">
      <c r="B10" s="31" t="s">
        <v>94</v>
      </c>
      <c r="C10" s="133">
        <v>20531</v>
      </c>
      <c r="D10" s="133">
        <v>20104</v>
      </c>
      <c r="E10" s="133">
        <f t="shared" si="1"/>
        <v>427</v>
      </c>
      <c r="F10" s="133">
        <v>35007</v>
      </c>
      <c r="G10" s="133">
        <v>35252</v>
      </c>
      <c r="H10" s="133">
        <f t="shared" si="2"/>
        <v>-245</v>
      </c>
      <c r="I10" s="133">
        <v>34285</v>
      </c>
      <c r="J10" s="133">
        <v>33112</v>
      </c>
      <c r="K10" s="133">
        <f t="shared" si="3"/>
        <v>1173</v>
      </c>
    </row>
    <row r="11" spans="2:11" x14ac:dyDescent="0.3">
      <c r="B11" s="30" t="s">
        <v>3</v>
      </c>
      <c r="C11" s="132">
        <v>4</v>
      </c>
      <c r="D11" s="132">
        <v>3</v>
      </c>
      <c r="E11" s="132">
        <f t="shared" si="1"/>
        <v>1</v>
      </c>
      <c r="F11" s="132">
        <v>38</v>
      </c>
      <c r="G11" s="132">
        <v>48</v>
      </c>
      <c r="H11" s="132">
        <f t="shared" si="2"/>
        <v>-10</v>
      </c>
      <c r="I11" s="132">
        <v>9</v>
      </c>
      <c r="J11" s="132">
        <v>21</v>
      </c>
      <c r="K11" s="132">
        <f t="shared" si="3"/>
        <v>-12</v>
      </c>
    </row>
    <row r="12" spans="2:11" x14ac:dyDescent="0.3">
      <c r="B12" s="31" t="s">
        <v>95</v>
      </c>
      <c r="C12" s="133">
        <v>2</v>
      </c>
      <c r="D12" s="133">
        <v>281</v>
      </c>
      <c r="E12" s="133">
        <f t="shared" si="1"/>
        <v>-279</v>
      </c>
      <c r="F12" s="133">
        <v>2</v>
      </c>
      <c r="G12" s="133">
        <v>43</v>
      </c>
      <c r="H12" s="133">
        <f t="shared" si="2"/>
        <v>-41</v>
      </c>
      <c r="I12" s="133">
        <v>6</v>
      </c>
      <c r="J12" s="133">
        <v>11</v>
      </c>
      <c r="K12" s="133">
        <f t="shared" si="3"/>
        <v>-5</v>
      </c>
    </row>
    <row r="13" spans="2:11" x14ac:dyDescent="0.3">
      <c r="B13" s="30" t="s">
        <v>96</v>
      </c>
      <c r="C13" s="132">
        <v>510</v>
      </c>
      <c r="D13" s="132">
        <v>5025</v>
      </c>
      <c r="E13" s="132">
        <f t="shared" si="1"/>
        <v>-4515</v>
      </c>
      <c r="F13" s="132">
        <v>17479</v>
      </c>
      <c r="G13" s="132">
        <v>15824</v>
      </c>
      <c r="H13" s="132">
        <f t="shared" si="2"/>
        <v>1655</v>
      </c>
      <c r="I13" s="132">
        <v>21062</v>
      </c>
      <c r="J13" s="132">
        <v>17070</v>
      </c>
      <c r="K13" s="132">
        <f t="shared" si="3"/>
        <v>3992</v>
      </c>
    </row>
    <row r="14" spans="2:11" x14ac:dyDescent="0.3">
      <c r="B14" s="31" t="s">
        <v>106</v>
      </c>
      <c r="C14" s="134">
        <v>0</v>
      </c>
      <c r="D14" s="134">
        <v>0</v>
      </c>
      <c r="E14" s="134">
        <f t="shared" si="1"/>
        <v>0</v>
      </c>
      <c r="F14" s="134">
        <v>3</v>
      </c>
      <c r="G14" s="134">
        <v>13</v>
      </c>
      <c r="H14" s="134">
        <f t="shared" si="2"/>
        <v>-10</v>
      </c>
      <c r="I14" s="134">
        <v>2</v>
      </c>
      <c r="J14" s="134">
        <v>3</v>
      </c>
      <c r="K14" s="134">
        <f t="shared" si="3"/>
        <v>-1</v>
      </c>
    </row>
    <row r="15" spans="2:11" x14ac:dyDescent="0.3">
      <c r="B15" s="188" t="s">
        <v>194</v>
      </c>
      <c r="C15" s="188"/>
      <c r="D15" s="188"/>
      <c r="E15" s="188"/>
      <c r="F15" s="188"/>
      <c r="G15" s="188"/>
      <c r="H15" s="188"/>
      <c r="I15" s="188"/>
      <c r="J15" s="188"/>
      <c r="K15" s="188"/>
    </row>
    <row r="16" spans="2:11" s="3" customFormat="1" x14ac:dyDescent="0.3"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2:11" s="3" customFormat="1" x14ac:dyDescent="0.3"/>
    <row r="18" spans="2:11" s="3" customFormat="1" x14ac:dyDescent="0.3"/>
    <row r="19" spans="2:11" ht="35.25" customHeight="1" x14ac:dyDescent="0.3">
      <c r="B19" s="189" t="s">
        <v>195</v>
      </c>
      <c r="C19" s="189"/>
      <c r="D19" s="189"/>
      <c r="E19" s="189"/>
      <c r="F19" s="189"/>
      <c r="G19" s="189"/>
      <c r="H19" s="189"/>
      <c r="I19" s="189"/>
      <c r="J19" s="189"/>
      <c r="K19" s="189"/>
    </row>
    <row r="20" spans="2:11" x14ac:dyDescent="0.3">
      <c r="B20" s="175" t="s">
        <v>7</v>
      </c>
      <c r="C20" s="176" t="s">
        <v>206</v>
      </c>
      <c r="D20" s="177"/>
      <c r="E20" s="178"/>
      <c r="F20" s="176" t="s">
        <v>173</v>
      </c>
      <c r="G20" s="177"/>
      <c r="H20" s="178"/>
      <c r="I20" s="176" t="s">
        <v>205</v>
      </c>
      <c r="J20" s="177"/>
      <c r="K20" s="178"/>
    </row>
    <row r="21" spans="2:11" x14ac:dyDescent="0.3">
      <c r="B21" s="175"/>
      <c r="C21" s="27" t="s">
        <v>104</v>
      </c>
      <c r="D21" s="28" t="s">
        <v>105</v>
      </c>
      <c r="E21" s="28" t="s">
        <v>86</v>
      </c>
      <c r="F21" s="27" t="s">
        <v>104</v>
      </c>
      <c r="G21" s="28" t="s">
        <v>105</v>
      </c>
      <c r="H21" s="28" t="s">
        <v>86</v>
      </c>
      <c r="I21" s="27" t="s">
        <v>104</v>
      </c>
      <c r="J21" s="28" t="s">
        <v>105</v>
      </c>
      <c r="K21" s="28" t="s">
        <v>86</v>
      </c>
    </row>
    <row r="22" spans="2:11" x14ac:dyDescent="0.3">
      <c r="B22" s="29" t="s">
        <v>1</v>
      </c>
      <c r="C22" s="120">
        <f>SUM(C23:C43)</f>
        <v>59730</v>
      </c>
      <c r="D22" s="120">
        <f t="shared" ref="D22:K22" si="4">SUM(D23:D43)</f>
        <v>60426</v>
      </c>
      <c r="E22" s="120">
        <f t="shared" si="4"/>
        <v>-696</v>
      </c>
      <c r="F22" s="120">
        <f t="shared" si="4"/>
        <v>132023</v>
      </c>
      <c r="G22" s="120">
        <f t="shared" si="4"/>
        <v>150379</v>
      </c>
      <c r="H22" s="120">
        <f t="shared" si="4"/>
        <v>-18356</v>
      </c>
      <c r="I22" s="120">
        <f t="shared" si="4"/>
        <v>158171</v>
      </c>
      <c r="J22" s="120">
        <f t="shared" si="4"/>
        <v>168227</v>
      </c>
      <c r="K22" s="120">
        <f t="shared" si="4"/>
        <v>-10056</v>
      </c>
    </row>
    <row r="23" spans="2:11" x14ac:dyDescent="0.3">
      <c r="B23" s="59" t="s">
        <v>47</v>
      </c>
      <c r="C23" s="132">
        <v>753</v>
      </c>
      <c r="D23" s="132">
        <v>1286</v>
      </c>
      <c r="E23" s="132">
        <f>C23-D23</f>
        <v>-533</v>
      </c>
      <c r="F23" s="132">
        <v>1541</v>
      </c>
      <c r="G23" s="132">
        <v>1779</v>
      </c>
      <c r="H23" s="132">
        <f t="shared" ref="H23:H43" si="5">F23-G23</f>
        <v>-238</v>
      </c>
      <c r="I23" s="132">
        <v>1753</v>
      </c>
      <c r="J23" s="132">
        <v>2000</v>
      </c>
      <c r="K23" s="132">
        <f t="shared" ref="K23:K43" si="6">I23-J23</f>
        <v>-247</v>
      </c>
    </row>
    <row r="24" spans="2:11" x14ac:dyDescent="0.3">
      <c r="B24" s="60" t="s">
        <v>48</v>
      </c>
      <c r="C24" s="133">
        <v>1260</v>
      </c>
      <c r="D24" s="133">
        <v>1606</v>
      </c>
      <c r="E24" s="133">
        <f t="shared" ref="E24:E43" si="7">C24-D24</f>
        <v>-346</v>
      </c>
      <c r="F24" s="133">
        <v>3645</v>
      </c>
      <c r="G24" s="133">
        <v>3600</v>
      </c>
      <c r="H24" s="133">
        <f t="shared" si="5"/>
        <v>45</v>
      </c>
      <c r="I24" s="133">
        <v>3567</v>
      </c>
      <c r="J24" s="133">
        <v>3204</v>
      </c>
      <c r="K24" s="133">
        <f t="shared" si="6"/>
        <v>363</v>
      </c>
    </row>
    <row r="25" spans="2:11" x14ac:dyDescent="0.3">
      <c r="B25" s="59" t="s">
        <v>49</v>
      </c>
      <c r="C25" s="132">
        <v>463</v>
      </c>
      <c r="D25" s="132">
        <v>930</v>
      </c>
      <c r="E25" s="132">
        <f t="shared" si="7"/>
        <v>-467</v>
      </c>
      <c r="F25" s="132">
        <v>2371</v>
      </c>
      <c r="G25" s="132">
        <v>2171</v>
      </c>
      <c r="H25" s="132">
        <f t="shared" si="5"/>
        <v>200</v>
      </c>
      <c r="I25" s="132">
        <v>2354</v>
      </c>
      <c r="J25" s="132">
        <v>2140</v>
      </c>
      <c r="K25" s="132">
        <f t="shared" si="6"/>
        <v>214</v>
      </c>
    </row>
    <row r="26" spans="2:11" x14ac:dyDescent="0.3">
      <c r="B26" s="60" t="s">
        <v>50</v>
      </c>
      <c r="C26" s="133">
        <v>1500</v>
      </c>
      <c r="D26" s="133">
        <v>1539</v>
      </c>
      <c r="E26" s="133">
        <f t="shared" si="7"/>
        <v>-39</v>
      </c>
      <c r="F26" s="133">
        <v>2629</v>
      </c>
      <c r="G26" s="133">
        <v>2932</v>
      </c>
      <c r="H26" s="133">
        <f t="shared" si="5"/>
        <v>-303</v>
      </c>
      <c r="I26" s="133">
        <v>2398</v>
      </c>
      <c r="J26" s="133">
        <v>2092</v>
      </c>
      <c r="K26" s="133">
        <f t="shared" si="6"/>
        <v>306</v>
      </c>
    </row>
    <row r="27" spans="2:11" x14ac:dyDescent="0.3">
      <c r="B27" s="59" t="s">
        <v>51</v>
      </c>
      <c r="C27" s="132">
        <v>194</v>
      </c>
      <c r="D27" s="132">
        <v>1176</v>
      </c>
      <c r="E27" s="132">
        <f t="shared" si="7"/>
        <v>-982</v>
      </c>
      <c r="F27" s="132">
        <v>1191</v>
      </c>
      <c r="G27" s="132">
        <v>945</v>
      </c>
      <c r="H27" s="132">
        <f t="shared" si="5"/>
        <v>246</v>
      </c>
      <c r="I27" s="132">
        <v>1646</v>
      </c>
      <c r="J27" s="132">
        <v>1786</v>
      </c>
      <c r="K27" s="132">
        <f t="shared" si="6"/>
        <v>-140</v>
      </c>
    </row>
    <row r="28" spans="2:11" x14ac:dyDescent="0.3">
      <c r="B28" s="60" t="s">
        <v>52</v>
      </c>
      <c r="C28" s="133">
        <v>181</v>
      </c>
      <c r="D28" s="133">
        <v>756</v>
      </c>
      <c r="E28" s="133">
        <f t="shared" si="7"/>
        <v>-575</v>
      </c>
      <c r="F28" s="133">
        <v>1455</v>
      </c>
      <c r="G28" s="133">
        <v>1648</v>
      </c>
      <c r="H28" s="133">
        <f t="shared" si="5"/>
        <v>-193</v>
      </c>
      <c r="I28" s="133">
        <v>2021</v>
      </c>
      <c r="J28" s="133">
        <v>2188</v>
      </c>
      <c r="K28" s="133">
        <f t="shared" si="6"/>
        <v>-167</v>
      </c>
    </row>
    <row r="29" spans="2:11" x14ac:dyDescent="0.3">
      <c r="B29" s="59" t="s">
        <v>53</v>
      </c>
      <c r="C29" s="132">
        <v>1425</v>
      </c>
      <c r="D29" s="132">
        <v>2168</v>
      </c>
      <c r="E29" s="132">
        <f t="shared" si="7"/>
        <v>-743</v>
      </c>
      <c r="F29" s="132">
        <v>10936</v>
      </c>
      <c r="G29" s="132">
        <v>10115</v>
      </c>
      <c r="H29" s="132">
        <f t="shared" si="5"/>
        <v>821</v>
      </c>
      <c r="I29" s="132">
        <v>13082</v>
      </c>
      <c r="J29" s="132">
        <v>12372</v>
      </c>
      <c r="K29" s="132">
        <f t="shared" si="6"/>
        <v>710</v>
      </c>
    </row>
    <row r="30" spans="2:11" x14ac:dyDescent="0.3">
      <c r="B30" s="60" t="s">
        <v>54</v>
      </c>
      <c r="C30" s="133">
        <v>6017</v>
      </c>
      <c r="D30" s="133">
        <v>4966</v>
      </c>
      <c r="E30" s="133">
        <f t="shared" si="7"/>
        <v>1051</v>
      </c>
      <c r="F30" s="133">
        <v>8662</v>
      </c>
      <c r="G30" s="133">
        <v>8350</v>
      </c>
      <c r="H30" s="133">
        <f t="shared" si="5"/>
        <v>312</v>
      </c>
      <c r="I30" s="133">
        <v>8255</v>
      </c>
      <c r="J30" s="133">
        <v>7785</v>
      </c>
      <c r="K30" s="133">
        <f t="shared" si="6"/>
        <v>470</v>
      </c>
    </row>
    <row r="31" spans="2:11" x14ac:dyDescent="0.3">
      <c r="B31" s="59" t="s">
        <v>55</v>
      </c>
      <c r="C31" s="132">
        <v>515</v>
      </c>
      <c r="D31" s="132">
        <v>1913</v>
      </c>
      <c r="E31" s="132">
        <f t="shared" si="7"/>
        <v>-1398</v>
      </c>
      <c r="F31" s="132">
        <v>1469</v>
      </c>
      <c r="G31" s="132">
        <v>2105</v>
      </c>
      <c r="H31" s="132">
        <f t="shared" si="5"/>
        <v>-636</v>
      </c>
      <c r="I31" s="132">
        <v>1798</v>
      </c>
      <c r="J31" s="132">
        <v>2861</v>
      </c>
      <c r="K31" s="132">
        <f t="shared" si="6"/>
        <v>-1063</v>
      </c>
    </row>
    <row r="32" spans="2:11" x14ac:dyDescent="0.3">
      <c r="B32" s="60" t="s">
        <v>252</v>
      </c>
      <c r="C32" s="133">
        <v>788</v>
      </c>
      <c r="D32" s="133">
        <v>917</v>
      </c>
      <c r="E32" s="133">
        <f t="shared" si="7"/>
        <v>-129</v>
      </c>
      <c r="F32" s="133">
        <v>1169</v>
      </c>
      <c r="G32" s="133">
        <v>1266</v>
      </c>
      <c r="H32" s="133">
        <f t="shared" si="5"/>
        <v>-97</v>
      </c>
      <c r="I32" s="133">
        <v>1169</v>
      </c>
      <c r="J32" s="133">
        <v>1255</v>
      </c>
      <c r="K32" s="133">
        <f t="shared" si="6"/>
        <v>-86</v>
      </c>
    </row>
    <row r="33" spans="2:11" x14ac:dyDescent="0.3">
      <c r="B33" s="59" t="s">
        <v>82</v>
      </c>
      <c r="C33" s="132">
        <v>1670</v>
      </c>
      <c r="D33" s="132">
        <v>2339</v>
      </c>
      <c r="E33" s="132">
        <f t="shared" si="7"/>
        <v>-669</v>
      </c>
      <c r="F33" s="132">
        <v>2170</v>
      </c>
      <c r="G33" s="132">
        <v>2522</v>
      </c>
      <c r="H33" s="132">
        <f t="shared" si="5"/>
        <v>-352</v>
      </c>
      <c r="I33" s="132">
        <v>2322</v>
      </c>
      <c r="J33" s="132">
        <v>2083</v>
      </c>
      <c r="K33" s="132">
        <f t="shared" si="6"/>
        <v>239</v>
      </c>
    </row>
    <row r="34" spans="2:11" x14ac:dyDescent="0.3">
      <c r="B34" t="s">
        <v>56</v>
      </c>
      <c r="C34" s="136">
        <v>446</v>
      </c>
      <c r="D34" s="136">
        <v>1553</v>
      </c>
      <c r="E34" s="136">
        <f t="shared" si="7"/>
        <v>-1107</v>
      </c>
      <c r="F34" s="136">
        <v>1154</v>
      </c>
      <c r="G34" s="136">
        <v>2072</v>
      </c>
      <c r="H34" s="136">
        <f t="shared" si="5"/>
        <v>-918</v>
      </c>
      <c r="I34" s="136">
        <v>1654</v>
      </c>
      <c r="J34" s="136">
        <v>2204</v>
      </c>
      <c r="K34" s="136">
        <f t="shared" si="6"/>
        <v>-550</v>
      </c>
    </row>
    <row r="35" spans="2:11" x14ac:dyDescent="0.3">
      <c r="B35" s="59" t="s">
        <v>58</v>
      </c>
      <c r="C35" s="132">
        <v>55</v>
      </c>
      <c r="D35" s="132">
        <v>174</v>
      </c>
      <c r="E35" s="132">
        <f t="shared" si="7"/>
        <v>-119</v>
      </c>
      <c r="F35" s="132">
        <v>1019</v>
      </c>
      <c r="G35" s="132">
        <v>1046</v>
      </c>
      <c r="H35" s="132">
        <f t="shared" si="5"/>
        <v>-27</v>
      </c>
      <c r="I35" s="132">
        <v>1154</v>
      </c>
      <c r="J35" s="132">
        <v>1222</v>
      </c>
      <c r="K35" s="132">
        <f t="shared" si="6"/>
        <v>-68</v>
      </c>
    </row>
    <row r="36" spans="2:11" x14ac:dyDescent="0.3">
      <c r="B36" s="60" t="s">
        <v>59</v>
      </c>
      <c r="C36" s="133">
        <v>1976</v>
      </c>
      <c r="D36" s="133">
        <v>1953</v>
      </c>
      <c r="E36" s="133">
        <f t="shared" si="7"/>
        <v>23</v>
      </c>
      <c r="F36" s="133">
        <v>4234</v>
      </c>
      <c r="G36" s="133">
        <v>3866</v>
      </c>
      <c r="H36" s="133">
        <f t="shared" si="5"/>
        <v>368</v>
      </c>
      <c r="I36" s="133">
        <v>4079</v>
      </c>
      <c r="J36" s="133">
        <v>3561</v>
      </c>
      <c r="K36" s="133">
        <f t="shared" si="6"/>
        <v>518</v>
      </c>
    </row>
    <row r="37" spans="2:11" x14ac:dyDescent="0.3">
      <c r="B37" s="59" t="s">
        <v>60</v>
      </c>
      <c r="C37" s="132">
        <v>123</v>
      </c>
      <c r="D37" s="132">
        <v>481</v>
      </c>
      <c r="E37" s="132">
        <f t="shared" si="7"/>
        <v>-358</v>
      </c>
      <c r="F37" s="132">
        <v>751</v>
      </c>
      <c r="G37" s="132">
        <v>715</v>
      </c>
      <c r="H37" s="132">
        <f t="shared" si="5"/>
        <v>36</v>
      </c>
      <c r="I37" s="132">
        <v>949</v>
      </c>
      <c r="J37" s="132">
        <v>804</v>
      </c>
      <c r="K37" s="132">
        <f t="shared" si="6"/>
        <v>145</v>
      </c>
    </row>
    <row r="38" spans="2:11" x14ac:dyDescent="0.3">
      <c r="B38" s="60" t="s">
        <v>61</v>
      </c>
      <c r="C38" s="133">
        <v>823</v>
      </c>
      <c r="D38" s="133">
        <v>1696</v>
      </c>
      <c r="E38" s="133">
        <f t="shared" si="7"/>
        <v>-873</v>
      </c>
      <c r="F38" s="133">
        <v>3298</v>
      </c>
      <c r="G38" s="133">
        <v>4272</v>
      </c>
      <c r="H38" s="133">
        <f t="shared" si="5"/>
        <v>-974</v>
      </c>
      <c r="I38" s="133">
        <v>3791</v>
      </c>
      <c r="J38" s="133">
        <v>4647</v>
      </c>
      <c r="K38" s="133">
        <f t="shared" si="6"/>
        <v>-856</v>
      </c>
    </row>
    <row r="39" spans="2:11" x14ac:dyDescent="0.3">
      <c r="B39" s="59" t="s">
        <v>253</v>
      </c>
      <c r="C39" s="132">
        <v>452</v>
      </c>
      <c r="D39" s="132">
        <v>614</v>
      </c>
      <c r="E39" s="132">
        <f t="shared" si="7"/>
        <v>-162</v>
      </c>
      <c r="F39" s="132">
        <v>940</v>
      </c>
      <c r="G39" s="132">
        <v>1043</v>
      </c>
      <c r="H39" s="132">
        <f t="shared" si="5"/>
        <v>-103</v>
      </c>
      <c r="I39" s="132">
        <v>924</v>
      </c>
      <c r="J39" s="132">
        <v>982</v>
      </c>
      <c r="K39" s="132">
        <f t="shared" si="6"/>
        <v>-58</v>
      </c>
    </row>
    <row r="40" spans="2:11" x14ac:dyDescent="0.3">
      <c r="B40" s="60" t="s">
        <v>254</v>
      </c>
      <c r="C40" s="133">
        <v>1120</v>
      </c>
      <c r="D40" s="133">
        <v>1150</v>
      </c>
      <c r="E40" s="133">
        <f t="shared" si="7"/>
        <v>-30</v>
      </c>
      <c r="F40" s="133">
        <v>1838</v>
      </c>
      <c r="G40" s="133">
        <v>1573</v>
      </c>
      <c r="H40" s="133">
        <f t="shared" si="5"/>
        <v>265</v>
      </c>
      <c r="I40" s="133">
        <v>1484</v>
      </c>
      <c r="J40" s="133">
        <v>1557</v>
      </c>
      <c r="K40" s="133">
        <f t="shared" si="6"/>
        <v>-73</v>
      </c>
    </row>
    <row r="41" spans="2:11" x14ac:dyDescent="0.3">
      <c r="B41" s="59" t="s">
        <v>63</v>
      </c>
      <c r="C41" s="132">
        <v>385</v>
      </c>
      <c r="D41" s="132">
        <v>562</v>
      </c>
      <c r="E41" s="132">
        <f t="shared" si="7"/>
        <v>-177</v>
      </c>
      <c r="F41" s="132">
        <v>972</v>
      </c>
      <c r="G41" s="132">
        <v>923</v>
      </c>
      <c r="H41" s="132">
        <f t="shared" si="5"/>
        <v>49</v>
      </c>
      <c r="I41" s="132">
        <v>1093</v>
      </c>
      <c r="J41" s="132">
        <v>951</v>
      </c>
      <c r="K41" s="132">
        <f t="shared" si="6"/>
        <v>142</v>
      </c>
    </row>
    <row r="42" spans="2:11" x14ac:dyDescent="0.3">
      <c r="B42" s="60" t="s">
        <v>64</v>
      </c>
      <c r="C42" s="133">
        <v>62</v>
      </c>
      <c r="D42" s="133">
        <v>840</v>
      </c>
      <c r="E42" s="133">
        <f t="shared" si="7"/>
        <v>-778</v>
      </c>
      <c r="F42" s="133">
        <v>973</v>
      </c>
      <c r="G42" s="133">
        <v>671</v>
      </c>
      <c r="H42" s="133">
        <f t="shared" si="5"/>
        <v>302</v>
      </c>
      <c r="I42" s="133">
        <v>2649</v>
      </c>
      <c r="J42" s="133">
        <v>749</v>
      </c>
      <c r="K42" s="133">
        <f t="shared" si="6"/>
        <v>1900</v>
      </c>
    </row>
    <row r="43" spans="2:11" x14ac:dyDescent="0.3">
      <c r="B43" s="59" t="s">
        <v>9</v>
      </c>
      <c r="C43" s="132">
        <v>39522</v>
      </c>
      <c r="D43" s="132">
        <v>31807</v>
      </c>
      <c r="E43" s="132">
        <f t="shared" si="7"/>
        <v>7715</v>
      </c>
      <c r="F43" s="132">
        <v>79606</v>
      </c>
      <c r="G43" s="132">
        <v>96765</v>
      </c>
      <c r="H43" s="132">
        <f t="shared" si="5"/>
        <v>-17159</v>
      </c>
      <c r="I43" s="132">
        <v>100029</v>
      </c>
      <c r="J43" s="132">
        <v>111784</v>
      </c>
      <c r="K43" s="132">
        <f t="shared" si="6"/>
        <v>-11755</v>
      </c>
    </row>
    <row r="44" spans="2:11" x14ac:dyDescent="0.3">
      <c r="B44" s="188" t="s">
        <v>194</v>
      </c>
      <c r="C44" s="188"/>
      <c r="D44" s="188"/>
      <c r="E44" s="188"/>
      <c r="F44" s="188"/>
      <c r="G44" s="188"/>
      <c r="H44" s="188"/>
      <c r="I44" s="188"/>
      <c r="J44" s="188"/>
      <c r="K44" s="188"/>
    </row>
    <row r="45" spans="2:11" s="3" customFormat="1" x14ac:dyDescent="0.3"/>
    <row r="46" spans="2:11" s="3" customFormat="1" x14ac:dyDescent="0.3"/>
    <row r="47" spans="2:11" s="3" customFormat="1" x14ac:dyDescent="0.3"/>
    <row r="48" spans="2:11" ht="27.75" customHeight="1" x14ac:dyDescent="0.3">
      <c r="B48" s="189" t="s">
        <v>196</v>
      </c>
      <c r="C48" s="189"/>
      <c r="D48" s="189"/>
      <c r="E48" s="189"/>
      <c r="F48" s="189"/>
      <c r="G48" s="189"/>
      <c r="H48" s="189"/>
      <c r="I48" s="189"/>
      <c r="J48" s="189"/>
      <c r="K48" s="189"/>
    </row>
    <row r="49" spans="2:11" ht="15" customHeight="1" x14ac:dyDescent="0.3">
      <c r="B49" s="183" t="s">
        <v>102</v>
      </c>
      <c r="C49" s="176" t="s">
        <v>206</v>
      </c>
      <c r="D49" s="177"/>
      <c r="E49" s="178"/>
      <c r="F49" s="176" t="s">
        <v>173</v>
      </c>
      <c r="G49" s="177"/>
      <c r="H49" s="178"/>
      <c r="I49" s="176" t="s">
        <v>205</v>
      </c>
      <c r="J49" s="177"/>
      <c r="K49" s="178"/>
    </row>
    <row r="50" spans="2:11" x14ac:dyDescent="0.3">
      <c r="B50" s="184"/>
      <c r="C50" s="27" t="s">
        <v>104</v>
      </c>
      <c r="D50" s="28" t="s">
        <v>105</v>
      </c>
      <c r="E50" s="28" t="s">
        <v>86</v>
      </c>
      <c r="F50" s="27" t="s">
        <v>104</v>
      </c>
      <c r="G50" s="28" t="s">
        <v>105</v>
      </c>
      <c r="H50" s="28" t="s">
        <v>86</v>
      </c>
      <c r="I50" s="27" t="s">
        <v>104</v>
      </c>
      <c r="J50" s="28" t="s">
        <v>105</v>
      </c>
      <c r="K50" s="28" t="s">
        <v>86</v>
      </c>
    </row>
    <row r="51" spans="2:11" x14ac:dyDescent="0.3">
      <c r="B51" s="29" t="s">
        <v>65</v>
      </c>
      <c r="C51" s="120">
        <f t="shared" ref="C51:K51" si="8">C52+C60+C70+C75+C79</f>
        <v>59730</v>
      </c>
      <c r="D51" s="120">
        <f t="shared" si="8"/>
        <v>60426</v>
      </c>
      <c r="E51" s="120">
        <f t="shared" si="8"/>
        <v>-696</v>
      </c>
      <c r="F51" s="120">
        <f t="shared" si="8"/>
        <v>132023</v>
      </c>
      <c r="G51" s="120">
        <f t="shared" si="8"/>
        <v>150379</v>
      </c>
      <c r="H51" s="120">
        <f t="shared" si="8"/>
        <v>-18356</v>
      </c>
      <c r="I51" s="120">
        <f t="shared" si="8"/>
        <v>158171</v>
      </c>
      <c r="J51" s="120">
        <f t="shared" si="8"/>
        <v>168227</v>
      </c>
      <c r="K51" s="120">
        <f t="shared" si="8"/>
        <v>-10056</v>
      </c>
    </row>
    <row r="52" spans="2:11" x14ac:dyDescent="0.3">
      <c r="B52" s="32" t="s">
        <v>10</v>
      </c>
      <c r="C52" s="137">
        <f>SUM(C53:C59)</f>
        <v>3124</v>
      </c>
      <c r="D52" s="137">
        <f>SUM(D53:D59)</f>
        <v>3107</v>
      </c>
      <c r="E52" s="137">
        <f t="shared" ref="E52:E83" si="9">C52-D52</f>
        <v>17</v>
      </c>
      <c r="F52" s="137">
        <f t="shared" ref="F52:K52" si="10">SUM(F53:F59)</f>
        <v>4237</v>
      </c>
      <c r="G52" s="137">
        <f t="shared" si="10"/>
        <v>4244</v>
      </c>
      <c r="H52" s="137">
        <f t="shared" si="10"/>
        <v>-7</v>
      </c>
      <c r="I52" s="137">
        <f t="shared" si="10"/>
        <v>6076</v>
      </c>
      <c r="J52" s="137">
        <f t="shared" si="10"/>
        <v>4592</v>
      </c>
      <c r="K52" s="137">
        <f t="shared" si="10"/>
        <v>1484</v>
      </c>
    </row>
    <row r="53" spans="2:11" x14ac:dyDescent="0.3">
      <c r="B53" s="31" t="s">
        <v>11</v>
      </c>
      <c r="C53" s="133">
        <v>14</v>
      </c>
      <c r="D53" s="133">
        <v>19</v>
      </c>
      <c r="E53" s="133">
        <f t="shared" si="9"/>
        <v>-5</v>
      </c>
      <c r="F53" s="133">
        <v>151</v>
      </c>
      <c r="G53" s="133">
        <v>150</v>
      </c>
      <c r="H53" s="133">
        <f t="shared" ref="H53:H59" si="11">F53-G53</f>
        <v>1</v>
      </c>
      <c r="I53" s="133">
        <v>234</v>
      </c>
      <c r="J53" s="133">
        <v>182</v>
      </c>
      <c r="K53" s="133">
        <f t="shared" ref="K53:K59" si="12">I53-J53</f>
        <v>52</v>
      </c>
    </row>
    <row r="54" spans="2:11" x14ac:dyDescent="0.3">
      <c r="B54" s="30" t="s">
        <v>12</v>
      </c>
      <c r="C54" s="132">
        <v>386</v>
      </c>
      <c r="D54" s="132">
        <v>488</v>
      </c>
      <c r="E54" s="132">
        <f t="shared" si="9"/>
        <v>-102</v>
      </c>
      <c r="F54" s="132">
        <v>822</v>
      </c>
      <c r="G54" s="132">
        <v>787</v>
      </c>
      <c r="H54" s="132">
        <f t="shared" si="11"/>
        <v>35</v>
      </c>
      <c r="I54" s="132">
        <v>897</v>
      </c>
      <c r="J54" s="132">
        <v>960</v>
      </c>
      <c r="K54" s="132">
        <f t="shared" si="12"/>
        <v>-63</v>
      </c>
    </row>
    <row r="55" spans="2:11" x14ac:dyDescent="0.3">
      <c r="B55" s="31" t="s">
        <v>13</v>
      </c>
      <c r="C55" s="133">
        <v>134</v>
      </c>
      <c r="D55" s="133">
        <v>432</v>
      </c>
      <c r="E55" s="133">
        <f t="shared" si="9"/>
        <v>-298</v>
      </c>
      <c r="F55" s="133">
        <v>850</v>
      </c>
      <c r="G55" s="133">
        <v>975</v>
      </c>
      <c r="H55" s="133">
        <f t="shared" si="11"/>
        <v>-125</v>
      </c>
      <c r="I55" s="133">
        <v>1050</v>
      </c>
      <c r="J55" s="133">
        <v>1048</v>
      </c>
      <c r="K55" s="133">
        <f t="shared" si="12"/>
        <v>2</v>
      </c>
    </row>
    <row r="56" spans="2:11" x14ac:dyDescent="0.3">
      <c r="B56" s="30" t="s">
        <v>14</v>
      </c>
      <c r="C56" s="132">
        <v>174</v>
      </c>
      <c r="D56" s="132">
        <v>810</v>
      </c>
      <c r="E56" s="132">
        <f t="shared" si="9"/>
        <v>-636</v>
      </c>
      <c r="F56" s="132">
        <v>216</v>
      </c>
      <c r="G56" s="132">
        <v>375</v>
      </c>
      <c r="H56" s="132">
        <f t="shared" si="11"/>
        <v>-159</v>
      </c>
      <c r="I56" s="132">
        <v>1746</v>
      </c>
      <c r="J56" s="132">
        <v>446</v>
      </c>
      <c r="K56" s="132">
        <f t="shared" si="12"/>
        <v>1300</v>
      </c>
    </row>
    <row r="57" spans="2:11" x14ac:dyDescent="0.3">
      <c r="B57" s="31" t="s">
        <v>15</v>
      </c>
      <c r="C57" s="133">
        <v>1488</v>
      </c>
      <c r="D57" s="133">
        <v>1273</v>
      </c>
      <c r="E57" s="133">
        <f t="shared" si="9"/>
        <v>215</v>
      </c>
      <c r="F57" s="133">
        <v>1354</v>
      </c>
      <c r="G57" s="133">
        <v>1817</v>
      </c>
      <c r="H57" s="133">
        <f t="shared" si="11"/>
        <v>-463</v>
      </c>
      <c r="I57" s="133">
        <v>1185</v>
      </c>
      <c r="J57" s="133">
        <v>1814</v>
      </c>
      <c r="K57" s="133">
        <f t="shared" si="12"/>
        <v>-629</v>
      </c>
    </row>
    <row r="58" spans="2:11" x14ac:dyDescent="0.3">
      <c r="B58" s="30" t="s">
        <v>16</v>
      </c>
      <c r="C58" s="132">
        <v>928</v>
      </c>
      <c r="D58" s="132">
        <v>85</v>
      </c>
      <c r="E58" s="132">
        <f t="shared" si="9"/>
        <v>843</v>
      </c>
      <c r="F58" s="132">
        <v>843</v>
      </c>
      <c r="G58" s="132">
        <v>139</v>
      </c>
      <c r="H58" s="132">
        <f t="shared" si="11"/>
        <v>704</v>
      </c>
      <c r="I58" s="132">
        <v>964</v>
      </c>
      <c r="J58" s="132">
        <v>142</v>
      </c>
      <c r="K58" s="132">
        <f t="shared" si="12"/>
        <v>822</v>
      </c>
    </row>
    <row r="59" spans="2:11" x14ac:dyDescent="0.3">
      <c r="B59" s="31" t="s">
        <v>17</v>
      </c>
      <c r="C59" s="133">
        <v>0</v>
      </c>
      <c r="D59" s="133">
        <v>0</v>
      </c>
      <c r="E59" s="133">
        <f t="shared" si="9"/>
        <v>0</v>
      </c>
      <c r="F59" s="133">
        <v>1</v>
      </c>
      <c r="G59" s="133">
        <v>1</v>
      </c>
      <c r="H59" s="133">
        <f t="shared" si="11"/>
        <v>0</v>
      </c>
      <c r="I59" s="133">
        <v>0</v>
      </c>
      <c r="J59" s="133">
        <v>0</v>
      </c>
      <c r="K59" s="133">
        <f t="shared" si="12"/>
        <v>0</v>
      </c>
    </row>
    <row r="60" spans="2:11" x14ac:dyDescent="0.3">
      <c r="B60" s="32" t="s">
        <v>18</v>
      </c>
      <c r="C60" s="137">
        <f>SUM(C61:C69)</f>
        <v>3088</v>
      </c>
      <c r="D60" s="137">
        <f>SUM(D61:D69)</f>
        <v>2262</v>
      </c>
      <c r="E60" s="137">
        <f t="shared" si="9"/>
        <v>826</v>
      </c>
      <c r="F60" s="137">
        <f t="shared" ref="F60:K60" si="13">SUM(F61:F69)</f>
        <v>6282</v>
      </c>
      <c r="G60" s="137">
        <f t="shared" si="13"/>
        <v>6806</v>
      </c>
      <c r="H60" s="137">
        <f t="shared" si="13"/>
        <v>-524</v>
      </c>
      <c r="I60" s="137">
        <f t="shared" si="13"/>
        <v>6825</v>
      </c>
      <c r="J60" s="137">
        <f t="shared" si="13"/>
        <v>6563</v>
      </c>
      <c r="K60" s="137">
        <f t="shared" si="13"/>
        <v>262</v>
      </c>
    </row>
    <row r="61" spans="2:11" x14ac:dyDescent="0.3">
      <c r="B61" s="31" t="s">
        <v>19</v>
      </c>
      <c r="C61" s="134">
        <v>534</v>
      </c>
      <c r="D61" s="134">
        <v>148</v>
      </c>
      <c r="E61" s="134">
        <f t="shared" si="9"/>
        <v>386</v>
      </c>
      <c r="F61" s="134">
        <v>404</v>
      </c>
      <c r="G61" s="134">
        <v>201</v>
      </c>
      <c r="H61" s="134">
        <f t="shared" ref="H61:H69" si="14">F61-G61</f>
        <v>203</v>
      </c>
      <c r="I61" s="134">
        <v>373</v>
      </c>
      <c r="J61" s="134">
        <v>218</v>
      </c>
      <c r="K61" s="134">
        <f t="shared" ref="K61:K69" si="15">I61-J61</f>
        <v>155</v>
      </c>
    </row>
    <row r="62" spans="2:11" x14ac:dyDescent="0.3">
      <c r="B62" s="30" t="s">
        <v>20</v>
      </c>
      <c r="C62" s="138">
        <v>0</v>
      </c>
      <c r="D62" s="138">
        <v>0</v>
      </c>
      <c r="E62" s="138">
        <f t="shared" si="9"/>
        <v>0</v>
      </c>
      <c r="F62" s="138">
        <v>0</v>
      </c>
      <c r="G62" s="138">
        <v>0</v>
      </c>
      <c r="H62" s="138">
        <f t="shared" si="14"/>
        <v>0</v>
      </c>
      <c r="I62" s="138">
        <v>0</v>
      </c>
      <c r="J62" s="138">
        <v>0</v>
      </c>
      <c r="K62" s="138">
        <f t="shared" si="15"/>
        <v>0</v>
      </c>
    </row>
    <row r="63" spans="2:11" x14ac:dyDescent="0.3">
      <c r="B63" s="31" t="s">
        <v>21</v>
      </c>
      <c r="C63" s="134">
        <v>443</v>
      </c>
      <c r="D63" s="134">
        <v>468</v>
      </c>
      <c r="E63" s="134">
        <f t="shared" si="9"/>
        <v>-25</v>
      </c>
      <c r="F63" s="134">
        <v>1651</v>
      </c>
      <c r="G63" s="134">
        <v>1902</v>
      </c>
      <c r="H63" s="134">
        <f t="shared" si="14"/>
        <v>-251</v>
      </c>
      <c r="I63" s="134">
        <v>1814</v>
      </c>
      <c r="J63" s="134">
        <v>1624</v>
      </c>
      <c r="K63" s="134">
        <f t="shared" si="15"/>
        <v>190</v>
      </c>
    </row>
    <row r="64" spans="2:11" x14ac:dyDescent="0.3">
      <c r="B64" s="30" t="s">
        <v>22</v>
      </c>
      <c r="C64" s="138">
        <v>82</v>
      </c>
      <c r="D64" s="138">
        <v>181</v>
      </c>
      <c r="E64" s="138">
        <f t="shared" si="9"/>
        <v>-99</v>
      </c>
      <c r="F64" s="138">
        <v>78</v>
      </c>
      <c r="G64" s="138">
        <v>196</v>
      </c>
      <c r="H64" s="138">
        <f t="shared" si="14"/>
        <v>-118</v>
      </c>
      <c r="I64" s="138">
        <v>69</v>
      </c>
      <c r="J64" s="138">
        <v>126</v>
      </c>
      <c r="K64" s="138">
        <f t="shared" si="15"/>
        <v>-57</v>
      </c>
    </row>
    <row r="65" spans="1:53" x14ac:dyDescent="0.3">
      <c r="B65" s="31" t="s">
        <v>23</v>
      </c>
      <c r="C65" s="134">
        <v>2</v>
      </c>
      <c r="D65" s="134">
        <v>10</v>
      </c>
      <c r="E65" s="134">
        <f t="shared" si="9"/>
        <v>-8</v>
      </c>
      <c r="F65" s="134">
        <v>23</v>
      </c>
      <c r="G65" s="134">
        <v>27</v>
      </c>
      <c r="H65" s="134">
        <f t="shared" si="14"/>
        <v>-4</v>
      </c>
      <c r="I65" s="134">
        <v>115</v>
      </c>
      <c r="J65" s="134">
        <v>81</v>
      </c>
      <c r="K65" s="134">
        <f t="shared" si="15"/>
        <v>34</v>
      </c>
    </row>
    <row r="66" spans="1:53" x14ac:dyDescent="0.3">
      <c r="B66" s="30" t="s">
        <v>24</v>
      </c>
      <c r="C66" s="138">
        <v>786</v>
      </c>
      <c r="D66" s="138">
        <v>662</v>
      </c>
      <c r="E66" s="138">
        <f t="shared" si="9"/>
        <v>124</v>
      </c>
      <c r="F66" s="138">
        <v>1826</v>
      </c>
      <c r="G66" s="138">
        <v>1902</v>
      </c>
      <c r="H66" s="138">
        <f t="shared" si="14"/>
        <v>-76</v>
      </c>
      <c r="I66" s="138">
        <v>2188</v>
      </c>
      <c r="J66" s="138">
        <v>2271</v>
      </c>
      <c r="K66" s="138">
        <f t="shared" si="15"/>
        <v>-83</v>
      </c>
    </row>
    <row r="67" spans="1:53" x14ac:dyDescent="0.3">
      <c r="B67" s="31" t="s">
        <v>25</v>
      </c>
      <c r="C67" s="134">
        <v>46</v>
      </c>
      <c r="D67" s="134">
        <v>22</v>
      </c>
      <c r="E67" s="134">
        <f t="shared" si="9"/>
        <v>24</v>
      </c>
      <c r="F67" s="134">
        <v>184</v>
      </c>
      <c r="G67" s="134">
        <v>138</v>
      </c>
      <c r="H67" s="134">
        <f t="shared" si="14"/>
        <v>46</v>
      </c>
      <c r="I67" s="134">
        <v>67</v>
      </c>
      <c r="J67" s="134">
        <v>19</v>
      </c>
      <c r="K67" s="134">
        <f t="shared" si="15"/>
        <v>48</v>
      </c>
    </row>
    <row r="68" spans="1:53" x14ac:dyDescent="0.3">
      <c r="B68" s="30" t="s">
        <v>26</v>
      </c>
      <c r="C68" s="138">
        <v>49</v>
      </c>
      <c r="D68" s="138">
        <v>24</v>
      </c>
      <c r="E68" s="138">
        <f t="shared" si="9"/>
        <v>25</v>
      </c>
      <c r="F68" s="138">
        <v>37</v>
      </c>
      <c r="G68" s="138">
        <v>38</v>
      </c>
      <c r="H68" s="138">
        <f t="shared" si="14"/>
        <v>-1</v>
      </c>
      <c r="I68" s="138">
        <v>79</v>
      </c>
      <c r="J68" s="138">
        <v>68</v>
      </c>
      <c r="K68" s="138">
        <f t="shared" si="15"/>
        <v>11</v>
      </c>
    </row>
    <row r="69" spans="1:53" x14ac:dyDescent="0.3">
      <c r="B69" s="31" t="s">
        <v>27</v>
      </c>
      <c r="C69" s="134">
        <v>1146</v>
      </c>
      <c r="D69" s="134">
        <v>747</v>
      </c>
      <c r="E69" s="134">
        <f t="shared" si="9"/>
        <v>399</v>
      </c>
      <c r="F69" s="134">
        <v>2079</v>
      </c>
      <c r="G69" s="134">
        <v>2402</v>
      </c>
      <c r="H69" s="134">
        <f t="shared" si="14"/>
        <v>-323</v>
      </c>
      <c r="I69" s="134">
        <v>2120</v>
      </c>
      <c r="J69" s="134">
        <v>2156</v>
      </c>
      <c r="K69" s="134">
        <f t="shared" si="15"/>
        <v>-36</v>
      </c>
    </row>
    <row r="70" spans="1:53" s="36" customFormat="1" x14ac:dyDescent="0.3">
      <c r="A70" s="6"/>
      <c r="B70" s="32" t="s">
        <v>28</v>
      </c>
      <c r="C70" s="139">
        <f>SUM(C71:C74)</f>
        <v>42521</v>
      </c>
      <c r="D70" s="139">
        <f>SUM(D71:D74)</f>
        <v>44769</v>
      </c>
      <c r="E70" s="139">
        <f t="shared" si="9"/>
        <v>-2248</v>
      </c>
      <c r="F70" s="139">
        <f t="shared" ref="F70:K70" si="16">SUM(F71:F74)</f>
        <v>105258</v>
      </c>
      <c r="G70" s="139">
        <f t="shared" si="16"/>
        <v>121296</v>
      </c>
      <c r="H70" s="139">
        <f t="shared" si="16"/>
        <v>-16038</v>
      </c>
      <c r="I70" s="139">
        <f t="shared" si="16"/>
        <v>128796</v>
      </c>
      <c r="J70" s="139">
        <f t="shared" si="16"/>
        <v>139879</v>
      </c>
      <c r="K70" s="139">
        <f t="shared" si="16"/>
        <v>-11083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x14ac:dyDescent="0.3">
      <c r="B71" s="31" t="s">
        <v>29</v>
      </c>
      <c r="C71" s="134">
        <v>141</v>
      </c>
      <c r="D71" s="134">
        <v>50</v>
      </c>
      <c r="E71" s="134">
        <f t="shared" si="9"/>
        <v>91</v>
      </c>
      <c r="F71" s="134">
        <v>1751</v>
      </c>
      <c r="G71" s="134">
        <v>2850</v>
      </c>
      <c r="H71" s="134">
        <f t="shared" ref="H71:H74" si="17">F71-G71</f>
        <v>-1099</v>
      </c>
      <c r="I71" s="134">
        <v>2169</v>
      </c>
      <c r="J71" s="134">
        <v>2793</v>
      </c>
      <c r="K71" s="134">
        <f t="shared" ref="K71:K74" si="18">I71-J71</f>
        <v>-624</v>
      </c>
    </row>
    <row r="72" spans="1:53" x14ac:dyDescent="0.3">
      <c r="B72" s="30" t="s">
        <v>30</v>
      </c>
      <c r="C72" s="138">
        <v>826</v>
      </c>
      <c r="D72" s="138">
        <v>809</v>
      </c>
      <c r="E72" s="138">
        <f t="shared" si="9"/>
        <v>17</v>
      </c>
      <c r="F72" s="138">
        <v>1304</v>
      </c>
      <c r="G72" s="138">
        <v>1531</v>
      </c>
      <c r="H72" s="138">
        <f t="shared" si="17"/>
        <v>-227</v>
      </c>
      <c r="I72" s="138">
        <v>1293</v>
      </c>
      <c r="J72" s="138">
        <v>1123</v>
      </c>
      <c r="K72" s="138">
        <f t="shared" si="18"/>
        <v>170</v>
      </c>
    </row>
    <row r="73" spans="1:53" x14ac:dyDescent="0.3">
      <c r="B73" s="31" t="s">
        <v>31</v>
      </c>
      <c r="C73" s="134">
        <v>4743</v>
      </c>
      <c r="D73" s="134">
        <v>6985</v>
      </c>
      <c r="E73" s="134">
        <f t="shared" si="9"/>
        <v>-2242</v>
      </c>
      <c r="F73" s="134">
        <v>14007</v>
      </c>
      <c r="G73" s="134">
        <v>16216</v>
      </c>
      <c r="H73" s="134">
        <f t="shared" si="17"/>
        <v>-2209</v>
      </c>
      <c r="I73" s="134">
        <v>15529</v>
      </c>
      <c r="J73" s="134">
        <v>17116</v>
      </c>
      <c r="K73" s="134">
        <f t="shared" si="18"/>
        <v>-1587</v>
      </c>
    </row>
    <row r="74" spans="1:53" x14ac:dyDescent="0.3">
      <c r="B74" s="30" t="s">
        <v>32</v>
      </c>
      <c r="C74" s="138">
        <v>36811</v>
      </c>
      <c r="D74" s="138">
        <v>36925</v>
      </c>
      <c r="E74" s="138">
        <f t="shared" si="9"/>
        <v>-114</v>
      </c>
      <c r="F74" s="138">
        <v>88196</v>
      </c>
      <c r="G74" s="138">
        <v>100699</v>
      </c>
      <c r="H74" s="138">
        <f t="shared" si="17"/>
        <v>-12503</v>
      </c>
      <c r="I74" s="138">
        <v>109805</v>
      </c>
      <c r="J74" s="138">
        <v>118847</v>
      </c>
      <c r="K74" s="138">
        <f t="shared" si="18"/>
        <v>-9042</v>
      </c>
    </row>
    <row r="75" spans="1:53" s="36" customFormat="1" x14ac:dyDescent="0.3">
      <c r="A75" s="6"/>
      <c r="B75" s="32" t="s">
        <v>33</v>
      </c>
      <c r="C75" s="137">
        <f>SUM(C76:C78)</f>
        <v>9789</v>
      </c>
      <c r="D75" s="137">
        <f>SUM(D76:D78)</f>
        <v>9468</v>
      </c>
      <c r="E75" s="137">
        <f t="shared" si="9"/>
        <v>321</v>
      </c>
      <c r="F75" s="137">
        <f t="shared" ref="F75:K75" si="19">SUM(F76:F78)</f>
        <v>12699</v>
      </c>
      <c r="G75" s="137">
        <f t="shared" si="19"/>
        <v>13201</v>
      </c>
      <c r="H75" s="137">
        <f t="shared" si="19"/>
        <v>-502</v>
      </c>
      <c r="I75" s="137">
        <f t="shared" si="19"/>
        <v>12208</v>
      </c>
      <c r="J75" s="137">
        <f t="shared" si="19"/>
        <v>11963</v>
      </c>
      <c r="K75" s="137">
        <f t="shared" si="19"/>
        <v>245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x14ac:dyDescent="0.3">
      <c r="B76" s="31" t="s">
        <v>34</v>
      </c>
      <c r="C76" s="133">
        <v>6474</v>
      </c>
      <c r="D76" s="133">
        <v>5671</v>
      </c>
      <c r="E76" s="133">
        <f t="shared" si="9"/>
        <v>803</v>
      </c>
      <c r="F76" s="133">
        <v>7433</v>
      </c>
      <c r="G76" s="133">
        <v>6054</v>
      </c>
      <c r="H76" s="133">
        <f t="shared" ref="H76:H78" si="20">F76-G76</f>
        <v>1379</v>
      </c>
      <c r="I76" s="133">
        <v>7162</v>
      </c>
      <c r="J76" s="133">
        <v>5479</v>
      </c>
      <c r="K76" s="133">
        <f t="shared" ref="K76:K78" si="21">I76-J76</f>
        <v>1683</v>
      </c>
    </row>
    <row r="77" spans="1:53" x14ac:dyDescent="0.3">
      <c r="B77" s="30" t="s">
        <v>35</v>
      </c>
      <c r="C77" s="132">
        <v>854</v>
      </c>
      <c r="D77" s="132">
        <v>1558</v>
      </c>
      <c r="E77" s="132">
        <f t="shared" si="9"/>
        <v>-704</v>
      </c>
      <c r="F77" s="132">
        <v>1619</v>
      </c>
      <c r="G77" s="132">
        <v>2275</v>
      </c>
      <c r="H77" s="132">
        <f t="shared" si="20"/>
        <v>-656</v>
      </c>
      <c r="I77" s="132">
        <v>1445</v>
      </c>
      <c r="J77" s="132">
        <v>1857</v>
      </c>
      <c r="K77" s="132">
        <f t="shared" si="21"/>
        <v>-412</v>
      </c>
    </row>
    <row r="78" spans="1:53" x14ac:dyDescent="0.3">
      <c r="B78" s="31" t="s">
        <v>36</v>
      </c>
      <c r="C78" s="133">
        <v>2461</v>
      </c>
      <c r="D78" s="133">
        <v>2239</v>
      </c>
      <c r="E78" s="133">
        <f t="shared" si="9"/>
        <v>222</v>
      </c>
      <c r="F78" s="133">
        <v>3647</v>
      </c>
      <c r="G78" s="133">
        <v>4872</v>
      </c>
      <c r="H78" s="133">
        <f t="shared" si="20"/>
        <v>-1225</v>
      </c>
      <c r="I78" s="133">
        <v>3601</v>
      </c>
      <c r="J78" s="133">
        <v>4627</v>
      </c>
      <c r="K78" s="133">
        <f t="shared" si="21"/>
        <v>-1026</v>
      </c>
    </row>
    <row r="79" spans="1:53" s="36" customFormat="1" x14ac:dyDescent="0.3">
      <c r="A79" s="6"/>
      <c r="B79" s="32" t="s">
        <v>37</v>
      </c>
      <c r="C79" s="137">
        <f>SUM(C80:C83)</f>
        <v>1208</v>
      </c>
      <c r="D79" s="137">
        <f>SUM(D80:D83)</f>
        <v>820</v>
      </c>
      <c r="E79" s="137">
        <f t="shared" si="9"/>
        <v>388</v>
      </c>
      <c r="F79" s="137">
        <f t="shared" ref="F79:K79" si="22">SUM(F80:F83)</f>
        <v>3547</v>
      </c>
      <c r="G79" s="137">
        <f t="shared" si="22"/>
        <v>4832</v>
      </c>
      <c r="H79" s="137">
        <f t="shared" si="22"/>
        <v>-1285</v>
      </c>
      <c r="I79" s="137">
        <f t="shared" si="22"/>
        <v>4266</v>
      </c>
      <c r="J79" s="137">
        <f t="shared" si="22"/>
        <v>5230</v>
      </c>
      <c r="K79" s="137">
        <f t="shared" si="22"/>
        <v>-964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x14ac:dyDescent="0.3">
      <c r="B80" s="31" t="s">
        <v>38</v>
      </c>
      <c r="C80" s="133">
        <v>1192</v>
      </c>
      <c r="D80" s="133">
        <v>818</v>
      </c>
      <c r="E80" s="133">
        <f t="shared" si="9"/>
        <v>374</v>
      </c>
      <c r="F80" s="133">
        <v>1442</v>
      </c>
      <c r="G80" s="133">
        <v>1496</v>
      </c>
      <c r="H80" s="133">
        <f t="shared" ref="H80:H83" si="23">F80-G80</f>
        <v>-54</v>
      </c>
      <c r="I80" s="133">
        <v>1274</v>
      </c>
      <c r="J80" s="133">
        <v>1334</v>
      </c>
      <c r="K80" s="133">
        <f t="shared" ref="K80:K83" si="24">I80-J80</f>
        <v>-60</v>
      </c>
    </row>
    <row r="81" spans="2:11" x14ac:dyDescent="0.3">
      <c r="B81" s="30" t="s">
        <v>39</v>
      </c>
      <c r="C81" s="132">
        <v>5</v>
      </c>
      <c r="D81" s="132">
        <v>0</v>
      </c>
      <c r="E81" s="132">
        <f t="shared" si="9"/>
        <v>5</v>
      </c>
      <c r="F81" s="132">
        <v>56</v>
      </c>
      <c r="G81" s="132">
        <v>126</v>
      </c>
      <c r="H81" s="132">
        <f t="shared" si="23"/>
        <v>-70</v>
      </c>
      <c r="I81" s="132">
        <v>329</v>
      </c>
      <c r="J81" s="132">
        <v>283</v>
      </c>
      <c r="K81" s="132">
        <f t="shared" si="24"/>
        <v>46</v>
      </c>
    </row>
    <row r="82" spans="2:11" x14ac:dyDescent="0.3">
      <c r="B82" s="31" t="s">
        <v>40</v>
      </c>
      <c r="C82" s="134">
        <v>0</v>
      </c>
      <c r="D82" s="134">
        <v>0</v>
      </c>
      <c r="E82" s="134">
        <f t="shared" si="9"/>
        <v>0</v>
      </c>
      <c r="F82" s="134">
        <v>215</v>
      </c>
      <c r="G82" s="134">
        <v>210</v>
      </c>
      <c r="H82" s="134">
        <f t="shared" si="23"/>
        <v>5</v>
      </c>
      <c r="I82" s="134">
        <v>141</v>
      </c>
      <c r="J82" s="134">
        <v>74</v>
      </c>
      <c r="K82" s="134">
        <f t="shared" si="24"/>
        <v>67</v>
      </c>
    </row>
    <row r="83" spans="2:11" x14ac:dyDescent="0.3">
      <c r="B83" s="30" t="s">
        <v>41</v>
      </c>
      <c r="C83" s="138">
        <v>11</v>
      </c>
      <c r="D83" s="138">
        <v>2</v>
      </c>
      <c r="E83" s="138">
        <f t="shared" si="9"/>
        <v>9</v>
      </c>
      <c r="F83" s="138">
        <v>1834</v>
      </c>
      <c r="G83" s="138">
        <v>3000</v>
      </c>
      <c r="H83" s="138">
        <f t="shared" si="23"/>
        <v>-1166</v>
      </c>
      <c r="I83" s="138">
        <v>2522</v>
      </c>
      <c r="J83" s="138">
        <v>3539</v>
      </c>
      <c r="K83" s="138">
        <f t="shared" si="24"/>
        <v>-1017</v>
      </c>
    </row>
    <row r="84" spans="2:11" x14ac:dyDescent="0.3">
      <c r="B84" s="188" t="s">
        <v>194</v>
      </c>
      <c r="C84" s="188"/>
      <c r="D84" s="188"/>
      <c r="E84" s="188"/>
      <c r="F84" s="188"/>
      <c r="G84" s="188"/>
      <c r="H84" s="188"/>
      <c r="I84" s="188"/>
      <c r="J84" s="188"/>
      <c r="K84" s="188"/>
    </row>
    <row r="85" spans="2:11" s="3" customFormat="1" x14ac:dyDescent="0.3"/>
    <row r="86" spans="2:11" s="3" customFormat="1" x14ac:dyDescent="0.3"/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</sheetData>
  <mergeCells count="18">
    <mergeCell ref="B3:K3"/>
    <mergeCell ref="C4:E4"/>
    <mergeCell ref="F4:H4"/>
    <mergeCell ref="I4:K4"/>
    <mergeCell ref="B15:K15"/>
    <mergeCell ref="F49:H49"/>
    <mergeCell ref="I49:K49"/>
    <mergeCell ref="B84:K84"/>
    <mergeCell ref="B19:K19"/>
    <mergeCell ref="B4:B5"/>
    <mergeCell ref="I20:K20"/>
    <mergeCell ref="B20:B21"/>
    <mergeCell ref="C20:E20"/>
    <mergeCell ref="F20:H20"/>
    <mergeCell ref="B44:K44"/>
    <mergeCell ref="B48:K48"/>
    <mergeCell ref="B49:B50"/>
    <mergeCell ref="C49:E4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82"/>
  <sheetViews>
    <sheetView zoomScale="80" zoomScaleNormal="80" workbookViewId="0"/>
  </sheetViews>
  <sheetFormatPr defaultRowHeight="14.4" x14ac:dyDescent="0.3"/>
  <cols>
    <col min="1" max="1" width="9.109375" style="3"/>
    <col min="2" max="2" width="35.5546875" customWidth="1"/>
    <col min="3" max="3" width="12.33203125" bestFit="1" customWidth="1"/>
    <col min="4" max="4" width="13" bestFit="1" customWidth="1"/>
    <col min="5" max="5" width="12.33203125" bestFit="1" customWidth="1"/>
    <col min="6" max="6" width="14.33203125" bestFit="1" customWidth="1"/>
    <col min="12" max="12" width="9.109375" style="3"/>
    <col min="13" max="13" width="15.88671875" style="3" bestFit="1" customWidth="1"/>
    <col min="14" max="67" width="9.109375" style="3"/>
  </cols>
  <sheetData>
    <row r="1" spans="2:11" s="3" customFormat="1" x14ac:dyDescent="0.3"/>
    <row r="2" spans="2:11" s="3" customFormat="1" x14ac:dyDescent="0.3"/>
    <row r="3" spans="2:11" ht="30.75" customHeight="1" x14ac:dyDescent="0.3">
      <c r="B3" s="192" t="s">
        <v>267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2:11" x14ac:dyDescent="0.3">
      <c r="B4" s="190" t="s">
        <v>7</v>
      </c>
      <c r="C4" s="193" t="s">
        <v>206</v>
      </c>
      <c r="D4" s="194"/>
      <c r="E4" s="194"/>
      <c r="F4" s="193" t="s">
        <v>173</v>
      </c>
      <c r="G4" s="194"/>
      <c r="H4" s="194"/>
      <c r="I4" s="193" t="s">
        <v>205</v>
      </c>
      <c r="J4" s="194"/>
      <c r="K4" s="194"/>
    </row>
    <row r="5" spans="2:11" ht="15" thickBot="1" x14ac:dyDescent="0.35">
      <c r="B5" s="191"/>
      <c r="C5" s="41" t="s">
        <v>1</v>
      </c>
      <c r="D5" s="42" t="s">
        <v>5</v>
      </c>
      <c r="E5" s="42" t="s">
        <v>6</v>
      </c>
      <c r="F5" s="41" t="s">
        <v>1</v>
      </c>
      <c r="G5" s="42" t="s">
        <v>5</v>
      </c>
      <c r="H5" s="42" t="s">
        <v>6</v>
      </c>
      <c r="I5" s="41" t="s">
        <v>1</v>
      </c>
      <c r="J5" s="42" t="s">
        <v>5</v>
      </c>
      <c r="K5" s="42" t="s">
        <v>6</v>
      </c>
    </row>
    <row r="6" spans="2:11" ht="15" thickTop="1" x14ac:dyDescent="0.3">
      <c r="B6" s="1" t="s">
        <v>1</v>
      </c>
      <c r="C6" s="43">
        <v>955</v>
      </c>
      <c r="D6" s="43">
        <v>541</v>
      </c>
      <c r="E6" s="43">
        <v>414</v>
      </c>
      <c r="F6" s="43">
        <v>876</v>
      </c>
      <c r="G6" s="43">
        <v>526</v>
      </c>
      <c r="H6" s="43">
        <v>350</v>
      </c>
      <c r="I6" s="43">
        <v>909</v>
      </c>
      <c r="J6" s="43">
        <v>502</v>
      </c>
      <c r="K6" s="43">
        <v>407</v>
      </c>
    </row>
    <row r="7" spans="2:11" x14ac:dyDescent="0.3">
      <c r="B7" s="44" t="s">
        <v>64</v>
      </c>
      <c r="C7" s="45">
        <v>591</v>
      </c>
      <c r="D7" s="45">
        <v>287</v>
      </c>
      <c r="E7" s="45">
        <v>304</v>
      </c>
      <c r="F7" s="45">
        <v>469</v>
      </c>
      <c r="G7" s="45">
        <v>246</v>
      </c>
      <c r="H7" s="45">
        <v>223</v>
      </c>
      <c r="I7" s="45">
        <v>536</v>
      </c>
      <c r="J7" s="45">
        <v>278</v>
      </c>
      <c r="K7" s="45">
        <v>258</v>
      </c>
    </row>
    <row r="8" spans="2:11" x14ac:dyDescent="0.3">
      <c r="B8" s="44" t="s">
        <v>101</v>
      </c>
      <c r="C8" s="46">
        <v>26</v>
      </c>
      <c r="D8" s="46">
        <v>11</v>
      </c>
      <c r="E8" s="46">
        <v>15</v>
      </c>
      <c r="F8" s="46">
        <v>67</v>
      </c>
      <c r="G8" s="46">
        <v>32</v>
      </c>
      <c r="H8" s="46">
        <v>35</v>
      </c>
      <c r="I8" s="46">
        <v>177</v>
      </c>
      <c r="J8" s="46">
        <v>95</v>
      </c>
      <c r="K8" s="46">
        <v>82</v>
      </c>
    </row>
    <row r="9" spans="2:11" x14ac:dyDescent="0.3">
      <c r="B9" s="44" t="s">
        <v>98</v>
      </c>
      <c r="C9" s="45">
        <v>74</v>
      </c>
      <c r="D9" s="45">
        <v>44</v>
      </c>
      <c r="E9" s="45">
        <v>30</v>
      </c>
      <c r="F9" s="45">
        <v>41</v>
      </c>
      <c r="G9" s="45">
        <v>21</v>
      </c>
      <c r="H9" s="45">
        <v>20</v>
      </c>
      <c r="I9" s="45">
        <v>47</v>
      </c>
      <c r="J9" s="45">
        <v>25</v>
      </c>
      <c r="K9" s="45">
        <v>22</v>
      </c>
    </row>
    <row r="10" spans="2:11" x14ac:dyDescent="0.3">
      <c r="B10" s="44" t="s">
        <v>99</v>
      </c>
      <c r="C10" s="46">
        <v>97</v>
      </c>
      <c r="D10" s="46">
        <v>64</v>
      </c>
      <c r="E10" s="46">
        <v>33</v>
      </c>
      <c r="F10" s="46">
        <v>9</v>
      </c>
      <c r="G10" s="46">
        <v>3</v>
      </c>
      <c r="H10" s="46">
        <v>6</v>
      </c>
      <c r="I10" s="46">
        <v>10</v>
      </c>
      <c r="J10" s="46">
        <v>7</v>
      </c>
      <c r="K10" s="46">
        <v>3</v>
      </c>
    </row>
    <row r="11" spans="2:11" x14ac:dyDescent="0.3">
      <c r="B11" s="44" t="s">
        <v>50</v>
      </c>
      <c r="C11" s="45">
        <v>13</v>
      </c>
      <c r="D11" s="45">
        <v>9</v>
      </c>
      <c r="E11" s="45">
        <v>4</v>
      </c>
      <c r="F11" s="45">
        <v>45</v>
      </c>
      <c r="G11" s="45">
        <v>24</v>
      </c>
      <c r="H11" s="45">
        <v>21</v>
      </c>
      <c r="I11" s="45">
        <v>42</v>
      </c>
      <c r="J11" s="45">
        <v>24</v>
      </c>
      <c r="K11" s="45">
        <v>18</v>
      </c>
    </row>
    <row r="12" spans="2:11" x14ac:dyDescent="0.3">
      <c r="B12" s="44" t="s">
        <v>100</v>
      </c>
      <c r="C12" s="46">
        <v>54</v>
      </c>
      <c r="D12" s="46">
        <v>53</v>
      </c>
      <c r="E12" s="46">
        <v>1</v>
      </c>
      <c r="F12" s="46">
        <v>14</v>
      </c>
      <c r="G12" s="46">
        <v>14</v>
      </c>
      <c r="H12" s="46">
        <v>0</v>
      </c>
      <c r="I12" s="46">
        <v>12</v>
      </c>
      <c r="J12" s="46">
        <v>10</v>
      </c>
      <c r="K12" s="46">
        <v>2</v>
      </c>
    </row>
    <row r="13" spans="2:11" x14ac:dyDescent="0.3">
      <c r="B13" s="44" t="s">
        <v>82</v>
      </c>
      <c r="C13" s="45">
        <v>4</v>
      </c>
      <c r="D13" s="45">
        <v>4</v>
      </c>
      <c r="E13" s="45">
        <v>0</v>
      </c>
      <c r="F13" s="45">
        <v>45</v>
      </c>
      <c r="G13" s="45">
        <v>44</v>
      </c>
      <c r="H13" s="45">
        <v>1</v>
      </c>
      <c r="I13" s="45">
        <v>3</v>
      </c>
      <c r="J13" s="45">
        <v>3</v>
      </c>
      <c r="K13" s="45">
        <v>0</v>
      </c>
    </row>
    <row r="14" spans="2:11" x14ac:dyDescent="0.3">
      <c r="B14" s="44" t="s">
        <v>165</v>
      </c>
      <c r="C14" s="46">
        <v>16</v>
      </c>
      <c r="D14" s="46">
        <v>13</v>
      </c>
      <c r="E14" s="46">
        <v>3</v>
      </c>
      <c r="F14" s="46">
        <v>21</v>
      </c>
      <c r="G14" s="46">
        <v>10</v>
      </c>
      <c r="H14" s="46">
        <v>11</v>
      </c>
      <c r="I14" s="46">
        <v>8</v>
      </c>
      <c r="J14" s="46">
        <v>4</v>
      </c>
      <c r="K14" s="46">
        <v>4</v>
      </c>
    </row>
    <row r="15" spans="2:11" x14ac:dyDescent="0.3">
      <c r="B15" s="44" t="s">
        <v>255</v>
      </c>
      <c r="C15" s="45">
        <v>3</v>
      </c>
      <c r="D15" s="45">
        <v>3</v>
      </c>
      <c r="E15" s="45">
        <v>0</v>
      </c>
      <c r="F15" s="45">
        <v>23</v>
      </c>
      <c r="G15" s="45">
        <v>19</v>
      </c>
      <c r="H15" s="45">
        <v>4</v>
      </c>
      <c r="I15" s="45">
        <v>4</v>
      </c>
      <c r="J15" s="45">
        <v>4</v>
      </c>
      <c r="K15" s="45">
        <v>0</v>
      </c>
    </row>
    <row r="16" spans="2:11" x14ac:dyDescent="0.3">
      <c r="B16" s="44" t="s">
        <v>51</v>
      </c>
      <c r="C16" s="46">
        <v>7</v>
      </c>
      <c r="D16" s="46">
        <v>4</v>
      </c>
      <c r="E16" s="46">
        <v>3</v>
      </c>
      <c r="F16" s="46">
        <v>9</v>
      </c>
      <c r="G16" s="46">
        <v>4</v>
      </c>
      <c r="H16" s="46">
        <v>5</v>
      </c>
      <c r="I16" s="46">
        <v>11</v>
      </c>
      <c r="J16" s="46">
        <v>9</v>
      </c>
      <c r="K16" s="46">
        <v>2</v>
      </c>
    </row>
    <row r="17" spans="2:11" ht="15" thickBot="1" x14ac:dyDescent="0.35">
      <c r="B17" s="47" t="s">
        <v>256</v>
      </c>
      <c r="C17" s="48">
        <v>70</v>
      </c>
      <c r="D17" s="48">
        <v>49</v>
      </c>
      <c r="E17" s="48">
        <v>21</v>
      </c>
      <c r="F17" s="48">
        <v>133</v>
      </c>
      <c r="G17" s="48">
        <v>109</v>
      </c>
      <c r="H17" s="48">
        <v>24</v>
      </c>
      <c r="I17" s="48">
        <v>59</v>
      </c>
      <c r="J17" s="48">
        <v>43</v>
      </c>
      <c r="K17" s="48">
        <v>16</v>
      </c>
    </row>
    <row r="18" spans="2:11" ht="15" thickTop="1" x14ac:dyDescent="0.3">
      <c r="B18" s="195" t="s">
        <v>268</v>
      </c>
      <c r="C18" s="195"/>
      <c r="D18" s="195"/>
      <c r="E18" s="195"/>
      <c r="F18" s="195"/>
      <c r="G18" s="195"/>
      <c r="H18" s="195"/>
      <c r="I18" s="195"/>
      <c r="J18" s="195"/>
      <c r="K18" s="195"/>
    </row>
    <row r="19" spans="2:11" x14ac:dyDescent="0.3">
      <c r="B19" s="7"/>
      <c r="C19" s="7"/>
      <c r="D19" s="7"/>
      <c r="E19" s="7"/>
      <c r="F19" s="3"/>
      <c r="G19" s="3"/>
      <c r="H19" s="3"/>
      <c r="I19" s="3"/>
      <c r="J19" s="3"/>
      <c r="K19" s="3"/>
    </row>
    <row r="20" spans="2:11" x14ac:dyDescent="0.3">
      <c r="B20" s="7"/>
      <c r="C20" s="7"/>
      <c r="D20" s="7"/>
      <c r="E20" s="7"/>
      <c r="F20" s="3"/>
      <c r="G20" s="3"/>
      <c r="H20" s="3"/>
      <c r="I20" s="3"/>
      <c r="J20" s="3"/>
      <c r="K20" s="3"/>
    </row>
    <row r="21" spans="2:11" x14ac:dyDescent="0.3">
      <c r="F21" s="3"/>
      <c r="G21" s="3"/>
      <c r="H21" s="3"/>
      <c r="I21" s="3"/>
      <c r="J21" s="3"/>
      <c r="K21" s="3"/>
    </row>
    <row r="22" spans="2:11" ht="45" customHeight="1" x14ac:dyDescent="0.3">
      <c r="B22" s="192" t="s">
        <v>269</v>
      </c>
      <c r="C22" s="192"/>
      <c r="D22" s="192"/>
      <c r="E22" s="192"/>
      <c r="F22" s="3"/>
      <c r="G22" s="3"/>
      <c r="H22" s="3"/>
      <c r="I22" s="3"/>
      <c r="J22" s="3"/>
      <c r="K22" s="3"/>
    </row>
    <row r="23" spans="2:11" ht="25.5" customHeight="1" thickBot="1" x14ac:dyDescent="0.35">
      <c r="B23" s="115" t="s">
        <v>103</v>
      </c>
      <c r="C23" s="97" t="s">
        <v>206</v>
      </c>
      <c r="D23" s="97" t="s">
        <v>173</v>
      </c>
      <c r="E23" s="96" t="s">
        <v>205</v>
      </c>
      <c r="F23" s="3"/>
      <c r="G23" s="3"/>
      <c r="H23" s="3"/>
      <c r="I23" s="3"/>
      <c r="J23" s="3"/>
      <c r="K23" s="3"/>
    </row>
    <row r="24" spans="2:11" ht="15" thickTop="1" x14ac:dyDescent="0.3">
      <c r="B24" s="1" t="s">
        <v>1</v>
      </c>
      <c r="C24" s="43">
        <v>955</v>
      </c>
      <c r="D24" s="43">
        <v>876</v>
      </c>
      <c r="E24" s="43">
        <v>909</v>
      </c>
      <c r="F24" s="3"/>
      <c r="G24" s="3"/>
      <c r="H24" s="3"/>
      <c r="I24" s="3"/>
      <c r="J24" s="3"/>
      <c r="K24" s="3"/>
    </row>
    <row r="25" spans="2:11" x14ac:dyDescent="0.3">
      <c r="B25" s="44" t="s">
        <v>163</v>
      </c>
      <c r="C25" s="52">
        <v>218</v>
      </c>
      <c r="D25" s="52">
        <v>231</v>
      </c>
      <c r="E25" s="52">
        <v>258</v>
      </c>
      <c r="F25" s="3"/>
      <c r="G25" s="3"/>
      <c r="H25" s="3"/>
      <c r="I25" s="3"/>
      <c r="J25" s="3"/>
      <c r="K25" s="3"/>
    </row>
    <row r="26" spans="2:11" x14ac:dyDescent="0.3">
      <c r="B26" s="44" t="s">
        <v>43</v>
      </c>
      <c r="C26" s="99">
        <v>224</v>
      </c>
      <c r="D26" s="99">
        <v>202</v>
      </c>
      <c r="E26" s="99">
        <v>187</v>
      </c>
      <c r="F26" s="3"/>
      <c r="G26" s="3"/>
      <c r="H26" s="3"/>
      <c r="I26" s="3"/>
      <c r="J26" s="3"/>
      <c r="K26" s="3"/>
    </row>
    <row r="27" spans="2:11" x14ac:dyDescent="0.3">
      <c r="B27" s="44" t="s">
        <v>164</v>
      </c>
      <c r="C27" s="52">
        <v>350</v>
      </c>
      <c r="D27" s="52">
        <v>312</v>
      </c>
      <c r="E27" s="52">
        <v>311</v>
      </c>
      <c r="F27" s="3"/>
      <c r="G27" s="3"/>
      <c r="H27" s="3"/>
      <c r="I27" s="3"/>
      <c r="J27" s="3"/>
      <c r="K27" s="3"/>
    </row>
    <row r="28" spans="2:11" x14ac:dyDescent="0.3">
      <c r="B28" s="44" t="s">
        <v>160</v>
      </c>
      <c r="C28" s="99">
        <v>87</v>
      </c>
      <c r="D28" s="99">
        <v>70</v>
      </c>
      <c r="E28" s="99">
        <v>89</v>
      </c>
      <c r="F28" s="3"/>
      <c r="G28" s="3"/>
      <c r="H28" s="3"/>
      <c r="I28" s="3"/>
      <c r="J28" s="3"/>
      <c r="K28" s="3"/>
    </row>
    <row r="29" spans="2:11" x14ac:dyDescent="0.3">
      <c r="B29" s="44" t="s">
        <v>161</v>
      </c>
      <c r="C29" s="52">
        <v>57</v>
      </c>
      <c r="D29" s="52">
        <v>45</v>
      </c>
      <c r="E29" s="52">
        <v>47</v>
      </c>
      <c r="F29" s="3"/>
      <c r="G29" s="3"/>
      <c r="H29" s="3"/>
      <c r="I29" s="3"/>
      <c r="J29" s="3"/>
      <c r="K29" s="3"/>
    </row>
    <row r="30" spans="2:11" ht="15" thickBot="1" x14ac:dyDescent="0.35">
      <c r="B30" s="44" t="s">
        <v>162</v>
      </c>
      <c r="C30" s="99">
        <v>19</v>
      </c>
      <c r="D30" s="99">
        <v>16</v>
      </c>
      <c r="E30" s="99">
        <v>17</v>
      </c>
      <c r="F30" s="3"/>
      <c r="G30" s="3"/>
      <c r="H30" s="3"/>
      <c r="I30" s="3"/>
      <c r="J30" s="3"/>
      <c r="K30" s="3"/>
    </row>
    <row r="31" spans="2:11" ht="45" customHeight="1" thickTop="1" x14ac:dyDescent="0.3">
      <c r="B31" s="195" t="s">
        <v>268</v>
      </c>
      <c r="C31" s="195"/>
      <c r="D31" s="195"/>
      <c r="E31" s="195"/>
      <c r="F31" s="3"/>
      <c r="G31" s="3"/>
      <c r="H31" s="3"/>
      <c r="I31" s="3"/>
      <c r="J31" s="3"/>
      <c r="K31" s="3"/>
    </row>
    <row r="32" spans="2:11" s="3" customFormat="1" x14ac:dyDescent="0.3"/>
    <row r="33" spans="1:67" s="3" customFormat="1" x14ac:dyDescent="0.3"/>
    <row r="34" spans="1:67" s="3" customFormat="1" x14ac:dyDescent="0.3"/>
    <row r="35" spans="1:67" ht="47.25" customHeight="1" x14ac:dyDescent="0.3">
      <c r="B35" s="192" t="s">
        <v>269</v>
      </c>
      <c r="C35" s="192"/>
      <c r="D35" s="192"/>
      <c r="E35" s="192"/>
      <c r="F35" s="3"/>
      <c r="G35" s="3"/>
      <c r="H35" s="3"/>
      <c r="I35" s="3"/>
      <c r="J35" s="3"/>
      <c r="K35" s="3"/>
    </row>
    <row r="36" spans="1:67" ht="35.25" customHeight="1" thickBot="1" x14ac:dyDescent="0.35">
      <c r="B36" s="98" t="s">
        <v>102</v>
      </c>
      <c r="C36" s="97" t="s">
        <v>206</v>
      </c>
      <c r="D36" s="97" t="s">
        <v>173</v>
      </c>
      <c r="E36" s="96" t="s">
        <v>205</v>
      </c>
      <c r="F36" s="3"/>
      <c r="G36" s="3"/>
      <c r="H36" s="3"/>
      <c r="I36" s="3"/>
      <c r="J36" s="3"/>
      <c r="K36" s="3"/>
    </row>
    <row r="37" spans="1:67" ht="15" thickTop="1" x14ac:dyDescent="0.3">
      <c r="B37" s="49" t="s">
        <v>65</v>
      </c>
      <c r="C37" s="43">
        <v>955</v>
      </c>
      <c r="D37" s="43">
        <v>876</v>
      </c>
      <c r="E37" s="43">
        <v>909</v>
      </c>
      <c r="F37" s="3"/>
      <c r="G37" s="3"/>
      <c r="H37" s="3"/>
      <c r="I37" s="3"/>
      <c r="J37" s="3"/>
      <c r="K37" s="3"/>
    </row>
    <row r="38" spans="1:67" s="36" customFormat="1" x14ac:dyDescent="0.3">
      <c r="A38" s="6"/>
      <c r="B38" s="1" t="s">
        <v>10</v>
      </c>
      <c r="C38" s="50">
        <v>730</v>
      </c>
      <c r="D38" s="50">
        <v>448</v>
      </c>
      <c r="E38" s="50">
        <v>544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x14ac:dyDescent="0.3">
      <c r="B39" s="44" t="s">
        <v>12</v>
      </c>
      <c r="C39" s="51">
        <v>23</v>
      </c>
      <c r="D39" s="51">
        <v>13</v>
      </c>
      <c r="E39" s="51">
        <v>60</v>
      </c>
      <c r="F39" s="3"/>
      <c r="G39" s="3"/>
      <c r="H39" s="3"/>
      <c r="I39" s="3"/>
      <c r="J39" s="3"/>
      <c r="K39" s="3"/>
    </row>
    <row r="40" spans="1:67" x14ac:dyDescent="0.3">
      <c r="B40" s="44" t="s">
        <v>13</v>
      </c>
      <c r="C40" s="45">
        <v>4</v>
      </c>
      <c r="D40" s="45">
        <v>18</v>
      </c>
      <c r="E40" s="45">
        <v>21</v>
      </c>
      <c r="F40" s="3"/>
      <c r="G40" s="3"/>
      <c r="H40" s="3"/>
      <c r="I40" s="3"/>
      <c r="J40" s="3"/>
      <c r="K40" s="3"/>
    </row>
    <row r="41" spans="1:67" x14ac:dyDescent="0.3">
      <c r="B41" s="44" t="s">
        <v>14</v>
      </c>
      <c r="C41" s="51">
        <v>702</v>
      </c>
      <c r="D41" s="51">
        <v>412</v>
      </c>
      <c r="E41" s="51">
        <v>459</v>
      </c>
      <c r="F41" s="3"/>
      <c r="G41" s="3"/>
      <c r="H41" s="3"/>
      <c r="I41" s="3"/>
      <c r="J41" s="3"/>
      <c r="K41" s="3"/>
    </row>
    <row r="42" spans="1:67" x14ac:dyDescent="0.3">
      <c r="B42" s="44" t="s">
        <v>16</v>
      </c>
      <c r="C42" s="45">
        <v>1</v>
      </c>
      <c r="D42" s="45">
        <v>5</v>
      </c>
      <c r="E42" s="45">
        <v>4</v>
      </c>
      <c r="F42" s="3"/>
      <c r="G42" s="3"/>
      <c r="H42" s="3"/>
      <c r="I42" s="3"/>
      <c r="J42" s="3"/>
      <c r="K42" s="3"/>
    </row>
    <row r="43" spans="1:67" x14ac:dyDescent="0.3">
      <c r="B43" s="1" t="s">
        <v>18</v>
      </c>
      <c r="C43" s="43">
        <v>1</v>
      </c>
      <c r="D43" s="43">
        <v>1</v>
      </c>
      <c r="E43" s="43">
        <v>2</v>
      </c>
      <c r="F43" s="3"/>
      <c r="G43" s="3"/>
      <c r="H43" s="3"/>
      <c r="I43" s="3"/>
      <c r="J43" s="3"/>
      <c r="K43" s="3"/>
    </row>
    <row r="44" spans="1:67" x14ac:dyDescent="0.3">
      <c r="B44" s="61" t="s">
        <v>21</v>
      </c>
      <c r="C44" s="100">
        <v>1</v>
      </c>
      <c r="D44" s="100">
        <v>1</v>
      </c>
      <c r="E44" s="100">
        <v>0</v>
      </c>
      <c r="F44" s="3"/>
      <c r="G44" s="3"/>
      <c r="H44" s="3"/>
      <c r="I44" s="3"/>
      <c r="J44" s="3"/>
      <c r="K44" s="3"/>
    </row>
    <row r="45" spans="1:67" s="36" customFormat="1" x14ac:dyDescent="0.3">
      <c r="A45" s="6"/>
      <c r="B45" s="61" t="s">
        <v>24</v>
      </c>
      <c r="C45" s="142">
        <v>0</v>
      </c>
      <c r="D45" s="142">
        <v>0</v>
      </c>
      <c r="E45" s="142"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3">
      <c r="B46" s="61" t="s">
        <v>25</v>
      </c>
      <c r="C46" s="100">
        <v>0</v>
      </c>
      <c r="D46" s="100">
        <v>0</v>
      </c>
      <c r="E46" s="100">
        <v>1</v>
      </c>
      <c r="F46" s="3"/>
      <c r="G46" s="3"/>
      <c r="H46" s="3"/>
      <c r="I46" s="3"/>
      <c r="J46" s="3"/>
      <c r="K46" s="3"/>
    </row>
    <row r="47" spans="1:67" x14ac:dyDescent="0.3">
      <c r="B47" s="1" t="s">
        <v>28</v>
      </c>
      <c r="C47" s="43">
        <v>209</v>
      </c>
      <c r="D47" s="43">
        <v>376</v>
      </c>
      <c r="E47" s="43">
        <v>323</v>
      </c>
      <c r="F47" s="3"/>
      <c r="G47" s="3"/>
      <c r="H47" s="3"/>
      <c r="I47" s="3"/>
      <c r="J47" s="3"/>
      <c r="K47" s="3"/>
    </row>
    <row r="48" spans="1:67" x14ac:dyDescent="0.3">
      <c r="B48" s="61" t="s">
        <v>29</v>
      </c>
      <c r="C48" s="100">
        <v>0</v>
      </c>
      <c r="D48" s="100">
        <v>0</v>
      </c>
      <c r="E48" s="100">
        <v>1</v>
      </c>
      <c r="F48" s="3"/>
      <c r="G48" s="3"/>
      <c r="H48" s="3"/>
      <c r="I48" s="3"/>
      <c r="J48" s="3"/>
      <c r="K48" s="3"/>
    </row>
    <row r="49" spans="2:11" x14ac:dyDescent="0.3">
      <c r="B49" s="61" t="s">
        <v>31</v>
      </c>
      <c r="C49" s="142">
        <v>12</v>
      </c>
      <c r="D49" s="142">
        <v>14</v>
      </c>
      <c r="E49" s="142">
        <v>9</v>
      </c>
      <c r="F49" s="3"/>
      <c r="G49" s="3"/>
      <c r="H49" s="3"/>
      <c r="I49" s="3"/>
      <c r="J49" s="3"/>
      <c r="K49" s="3"/>
    </row>
    <row r="50" spans="2:11" x14ac:dyDescent="0.3">
      <c r="B50" s="61" t="s">
        <v>32</v>
      </c>
      <c r="C50" s="100">
        <v>197</v>
      </c>
      <c r="D50" s="100">
        <v>362</v>
      </c>
      <c r="E50" s="100">
        <v>313</v>
      </c>
      <c r="F50" s="3"/>
      <c r="G50" s="3"/>
      <c r="H50" s="3"/>
      <c r="I50" s="3"/>
      <c r="J50" s="3"/>
      <c r="K50" s="3"/>
    </row>
    <row r="51" spans="2:11" x14ac:dyDescent="0.3">
      <c r="B51" s="1" t="s">
        <v>33</v>
      </c>
      <c r="C51" s="43">
        <v>7</v>
      </c>
      <c r="D51" s="43">
        <v>44</v>
      </c>
      <c r="E51" s="43">
        <v>35</v>
      </c>
      <c r="F51" s="3"/>
      <c r="G51" s="3"/>
      <c r="H51" s="3"/>
      <c r="I51" s="3"/>
      <c r="J51" s="3"/>
      <c r="K51" s="3"/>
    </row>
    <row r="52" spans="2:11" x14ac:dyDescent="0.3">
      <c r="B52" s="61" t="s">
        <v>34</v>
      </c>
      <c r="C52" s="100">
        <v>5</v>
      </c>
      <c r="D52" s="100">
        <v>43</v>
      </c>
      <c r="E52" s="100">
        <v>29</v>
      </c>
      <c r="F52" s="3"/>
      <c r="G52" s="3"/>
      <c r="H52" s="3"/>
      <c r="I52" s="3"/>
      <c r="J52" s="3"/>
      <c r="K52" s="3"/>
    </row>
    <row r="53" spans="2:11" x14ac:dyDescent="0.3">
      <c r="B53" s="61" t="s">
        <v>36</v>
      </c>
      <c r="C53" s="142">
        <v>2</v>
      </c>
      <c r="D53" s="142">
        <v>1</v>
      </c>
      <c r="E53" s="142">
        <v>6</v>
      </c>
      <c r="F53" s="3"/>
      <c r="G53" s="3"/>
      <c r="H53" s="3"/>
      <c r="I53" s="3"/>
      <c r="J53" s="3"/>
      <c r="K53" s="3"/>
    </row>
    <row r="54" spans="2:11" x14ac:dyDescent="0.3">
      <c r="B54" s="1" t="s">
        <v>37</v>
      </c>
      <c r="C54" s="50">
        <v>8</v>
      </c>
      <c r="D54" s="50">
        <v>7</v>
      </c>
      <c r="E54" s="50">
        <v>5</v>
      </c>
      <c r="F54" s="3"/>
      <c r="G54" s="3"/>
      <c r="H54" s="3"/>
      <c r="I54" s="3"/>
      <c r="J54" s="3"/>
      <c r="K54" s="3"/>
    </row>
    <row r="55" spans="2:11" x14ac:dyDescent="0.3">
      <c r="B55" s="61" t="s">
        <v>38</v>
      </c>
      <c r="C55" s="142">
        <v>8</v>
      </c>
      <c r="D55" s="142">
        <v>6</v>
      </c>
      <c r="E55" s="142">
        <v>3</v>
      </c>
      <c r="F55" s="3"/>
      <c r="G55" s="3"/>
      <c r="H55" s="3"/>
      <c r="I55" s="3"/>
      <c r="J55" s="3"/>
      <c r="K55" s="3"/>
    </row>
    <row r="56" spans="2:11" ht="15" thickBot="1" x14ac:dyDescent="0.35">
      <c r="B56" s="61" t="s">
        <v>41</v>
      </c>
      <c r="C56" s="100">
        <v>0</v>
      </c>
      <c r="D56" s="100">
        <v>1</v>
      </c>
      <c r="E56" s="100">
        <v>2</v>
      </c>
      <c r="F56" s="3"/>
      <c r="G56" s="3"/>
      <c r="H56" s="3"/>
      <c r="I56" s="3"/>
      <c r="J56" s="3"/>
      <c r="K56" s="3"/>
    </row>
    <row r="57" spans="2:11" ht="42" customHeight="1" thickTop="1" x14ac:dyDescent="0.3">
      <c r="B57" s="195" t="s">
        <v>268</v>
      </c>
      <c r="C57" s="195"/>
      <c r="D57" s="195"/>
      <c r="E57" s="195"/>
      <c r="F57" s="3"/>
      <c r="G57" s="3"/>
      <c r="H57" s="3"/>
      <c r="I57" s="3"/>
      <c r="J57" s="3"/>
      <c r="K57" s="3"/>
    </row>
    <row r="58" spans="2:11" s="3" customFormat="1" x14ac:dyDescent="0.3"/>
    <row r="59" spans="2:11" s="3" customFormat="1" x14ac:dyDescent="0.3"/>
    <row r="60" spans="2:11" s="3" customFormat="1" x14ac:dyDescent="0.3"/>
    <row r="61" spans="2:11" ht="30.75" customHeight="1" x14ac:dyDescent="0.3">
      <c r="B61" s="192" t="s">
        <v>270</v>
      </c>
      <c r="C61" s="192"/>
      <c r="D61" s="192"/>
      <c r="E61" s="192"/>
      <c r="F61" s="3"/>
      <c r="G61" s="3"/>
      <c r="H61" s="3"/>
      <c r="I61" s="3"/>
      <c r="J61" s="3"/>
      <c r="K61" s="3"/>
    </row>
    <row r="62" spans="2:11" ht="15" thickBot="1" x14ac:dyDescent="0.35">
      <c r="B62" s="98" t="s">
        <v>120</v>
      </c>
      <c r="C62" s="97" t="s">
        <v>206</v>
      </c>
      <c r="D62" s="97" t="s">
        <v>173</v>
      </c>
      <c r="E62" s="96" t="s">
        <v>205</v>
      </c>
      <c r="F62" s="3"/>
      <c r="G62" s="3"/>
      <c r="H62" s="3"/>
      <c r="I62" s="3"/>
      <c r="J62" s="3"/>
      <c r="K62" s="3"/>
    </row>
    <row r="63" spans="2:11" ht="15" thickTop="1" x14ac:dyDescent="0.3">
      <c r="B63" s="49" t="s">
        <v>65</v>
      </c>
      <c r="C63" s="43">
        <v>955</v>
      </c>
      <c r="D63" s="43">
        <v>876</v>
      </c>
      <c r="E63" s="43">
        <v>909</v>
      </c>
      <c r="F63" s="3"/>
      <c r="G63" s="3"/>
      <c r="H63" s="3"/>
      <c r="I63" s="3"/>
      <c r="J63" s="3"/>
      <c r="K63" s="3"/>
    </row>
    <row r="64" spans="2:11" x14ac:dyDescent="0.3">
      <c r="B64" s="61" t="s">
        <v>257</v>
      </c>
      <c r="C64" s="45">
        <v>526</v>
      </c>
      <c r="D64" s="45">
        <v>370</v>
      </c>
      <c r="E64" s="45">
        <v>434</v>
      </c>
      <c r="F64" s="3"/>
      <c r="G64" s="3"/>
      <c r="H64" s="3"/>
      <c r="I64" s="3"/>
      <c r="J64" s="3"/>
      <c r="K64" s="3"/>
    </row>
    <row r="65" spans="2:11" x14ac:dyDescent="0.3">
      <c r="B65" s="61" t="s">
        <v>258</v>
      </c>
      <c r="C65" s="46">
        <v>97</v>
      </c>
      <c r="D65" s="46">
        <v>284</v>
      </c>
      <c r="E65" s="46">
        <v>278</v>
      </c>
      <c r="F65" s="3"/>
      <c r="G65" s="3"/>
      <c r="H65" s="3"/>
      <c r="I65" s="3"/>
      <c r="J65" s="3"/>
      <c r="K65" s="3"/>
    </row>
    <row r="66" spans="2:11" x14ac:dyDescent="0.3">
      <c r="B66" s="61" t="s">
        <v>259</v>
      </c>
      <c r="C66" s="45">
        <v>9</v>
      </c>
      <c r="D66" s="45">
        <v>1</v>
      </c>
      <c r="E66" s="45">
        <v>42</v>
      </c>
      <c r="F66" s="3"/>
      <c r="G66" s="3"/>
      <c r="H66" s="3"/>
      <c r="I66" s="3"/>
      <c r="J66" s="3"/>
      <c r="K66" s="3"/>
    </row>
    <row r="67" spans="2:11" x14ac:dyDescent="0.3">
      <c r="B67" s="61" t="s">
        <v>260</v>
      </c>
      <c r="C67" s="46">
        <v>100</v>
      </c>
      <c r="D67" s="46">
        <v>78</v>
      </c>
      <c r="E67" s="46">
        <v>33</v>
      </c>
      <c r="F67" s="3"/>
      <c r="G67" s="3"/>
      <c r="H67" s="3"/>
      <c r="I67" s="3"/>
      <c r="J67" s="3"/>
      <c r="K67" s="3"/>
    </row>
    <row r="68" spans="2:11" x14ac:dyDescent="0.3">
      <c r="B68" s="61" t="s">
        <v>261</v>
      </c>
      <c r="C68" s="45">
        <v>0</v>
      </c>
      <c r="D68" s="45">
        <v>25</v>
      </c>
      <c r="E68" s="45">
        <v>21</v>
      </c>
      <c r="F68" s="3"/>
      <c r="G68" s="3"/>
      <c r="H68" s="3"/>
      <c r="I68" s="3"/>
      <c r="J68" s="3"/>
      <c r="K68" s="3"/>
    </row>
    <row r="69" spans="2:11" x14ac:dyDescent="0.3">
      <c r="B69" s="61" t="s">
        <v>262</v>
      </c>
      <c r="C69" s="46">
        <v>116</v>
      </c>
      <c r="D69" s="46">
        <v>38</v>
      </c>
      <c r="E69" s="46">
        <v>20</v>
      </c>
      <c r="F69" s="3"/>
      <c r="G69" s="3"/>
      <c r="H69" s="3"/>
      <c r="I69" s="3"/>
      <c r="J69" s="3"/>
      <c r="K69" s="3"/>
    </row>
    <row r="70" spans="2:11" x14ac:dyDescent="0.3">
      <c r="B70" s="61" t="s">
        <v>263</v>
      </c>
      <c r="C70" s="45">
        <v>4</v>
      </c>
      <c r="D70" s="45">
        <v>17</v>
      </c>
      <c r="E70" s="45">
        <v>19</v>
      </c>
      <c r="F70" s="3"/>
      <c r="G70" s="3"/>
      <c r="H70" s="3"/>
      <c r="I70" s="3"/>
      <c r="J70" s="3"/>
      <c r="K70" s="3"/>
    </row>
    <row r="71" spans="2:11" x14ac:dyDescent="0.3">
      <c r="B71" s="61" t="s">
        <v>264</v>
      </c>
      <c r="C71" s="46">
        <v>14</v>
      </c>
      <c r="D71" s="46">
        <v>0</v>
      </c>
      <c r="E71" s="46">
        <v>10</v>
      </c>
      <c r="F71" s="3"/>
      <c r="G71" s="3"/>
      <c r="H71" s="3"/>
      <c r="I71" s="3"/>
      <c r="J71" s="3"/>
      <c r="K71" s="3"/>
    </row>
    <row r="72" spans="2:11" x14ac:dyDescent="0.3">
      <c r="B72" s="61" t="s">
        <v>265</v>
      </c>
      <c r="C72" s="45">
        <v>12</v>
      </c>
      <c r="D72" s="45">
        <v>14</v>
      </c>
      <c r="E72" s="45">
        <v>9</v>
      </c>
      <c r="F72" s="3"/>
      <c r="G72" s="3"/>
      <c r="H72" s="3"/>
      <c r="I72" s="3"/>
      <c r="J72" s="3"/>
      <c r="K72" s="3"/>
    </row>
    <row r="73" spans="2:11" x14ac:dyDescent="0.3">
      <c r="B73" s="61" t="s">
        <v>266</v>
      </c>
      <c r="C73" s="46">
        <v>60</v>
      </c>
      <c r="D73" s="46">
        <v>4</v>
      </c>
      <c r="E73" s="46">
        <v>5</v>
      </c>
      <c r="F73" s="3"/>
      <c r="G73" s="3"/>
      <c r="H73" s="3"/>
      <c r="I73" s="3"/>
      <c r="J73" s="3"/>
      <c r="K73" s="3"/>
    </row>
    <row r="74" spans="2:11" ht="15" thickBot="1" x14ac:dyDescent="0.35">
      <c r="B74" s="47" t="s">
        <v>109</v>
      </c>
      <c r="C74" s="48">
        <v>17</v>
      </c>
      <c r="D74" s="48">
        <v>45</v>
      </c>
      <c r="E74" s="48">
        <v>38</v>
      </c>
      <c r="F74" s="3"/>
      <c r="G74" s="3"/>
      <c r="H74" s="3"/>
      <c r="I74" s="3"/>
      <c r="J74" s="3"/>
      <c r="K74" s="3"/>
    </row>
    <row r="75" spans="2:11" ht="45.75" customHeight="1" thickTop="1" x14ac:dyDescent="0.3">
      <c r="B75" s="195" t="s">
        <v>268</v>
      </c>
      <c r="C75" s="195"/>
      <c r="D75" s="195"/>
      <c r="E75" s="195"/>
      <c r="F75" s="3"/>
      <c r="G75" s="3"/>
      <c r="H75" s="3"/>
      <c r="I75" s="3"/>
      <c r="J75" s="3"/>
      <c r="K75" s="3"/>
    </row>
    <row r="76" spans="2:11" s="3" customFormat="1" x14ac:dyDescent="0.3"/>
    <row r="77" spans="2:11" s="3" customFormat="1" x14ac:dyDescent="0.3"/>
    <row r="78" spans="2:11" s="3" customFormat="1" x14ac:dyDescent="0.3"/>
    <row r="79" spans="2:11" s="3" customFormat="1" x14ac:dyDescent="0.3"/>
    <row r="80" spans="2:11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6:11" s="3" customFormat="1" x14ac:dyDescent="0.3"/>
    <row r="354" spans="6:11" s="3" customFormat="1" x14ac:dyDescent="0.3"/>
    <row r="355" spans="6:11" x14ac:dyDescent="0.3">
      <c r="F355" s="3"/>
      <c r="G355" s="3"/>
      <c r="H355" s="3"/>
      <c r="I355" s="3"/>
      <c r="J355" s="3"/>
      <c r="K355" s="3"/>
    </row>
    <row r="356" spans="6:11" x14ac:dyDescent="0.3">
      <c r="F356" s="3"/>
      <c r="G356" s="3"/>
      <c r="H356" s="3"/>
      <c r="I356" s="3"/>
      <c r="J356" s="3"/>
      <c r="K356" s="3"/>
    </row>
    <row r="357" spans="6:11" x14ac:dyDescent="0.3">
      <c r="F357" s="3"/>
      <c r="G357" s="3"/>
      <c r="H357" s="3"/>
      <c r="I357" s="3"/>
      <c r="J357" s="3"/>
      <c r="K357" s="3"/>
    </row>
    <row r="358" spans="6:11" x14ac:dyDescent="0.3">
      <c r="F358" s="3"/>
      <c r="G358" s="3"/>
      <c r="H358" s="3"/>
      <c r="I358" s="3"/>
      <c r="J358" s="3"/>
      <c r="K358" s="3"/>
    </row>
    <row r="359" spans="6:11" x14ac:dyDescent="0.3">
      <c r="F359" s="3"/>
      <c r="G359" s="3"/>
      <c r="H359" s="3"/>
      <c r="I359" s="3"/>
      <c r="J359" s="3"/>
      <c r="K359" s="3"/>
    </row>
    <row r="360" spans="6:11" x14ac:dyDescent="0.3">
      <c r="F360" s="3"/>
      <c r="G360" s="3"/>
      <c r="H360" s="3"/>
      <c r="I360" s="3"/>
      <c r="J360" s="3"/>
      <c r="K360" s="3"/>
    </row>
    <row r="361" spans="6:11" x14ac:dyDescent="0.3">
      <c r="F361" s="3"/>
      <c r="G361" s="3"/>
      <c r="H361" s="3"/>
      <c r="I361" s="3"/>
      <c r="J361" s="3"/>
      <c r="K361" s="3"/>
    </row>
    <row r="362" spans="6:11" x14ac:dyDescent="0.3">
      <c r="F362" s="3"/>
      <c r="G362" s="3"/>
      <c r="H362" s="3"/>
      <c r="I362" s="3"/>
      <c r="J362" s="3"/>
      <c r="K362" s="3"/>
    </row>
    <row r="363" spans="6:11" x14ac:dyDescent="0.3">
      <c r="F363" s="3"/>
      <c r="G363" s="3"/>
      <c r="H363" s="3"/>
      <c r="I363" s="3"/>
      <c r="J363" s="3"/>
      <c r="K363" s="3"/>
    </row>
    <row r="364" spans="6:11" x14ac:dyDescent="0.3">
      <c r="F364" s="3"/>
      <c r="G364" s="3"/>
      <c r="H364" s="3"/>
      <c r="I364" s="3"/>
      <c r="J364" s="3"/>
      <c r="K364" s="3"/>
    </row>
    <row r="365" spans="6:11" x14ac:dyDescent="0.3">
      <c r="F365" s="3"/>
      <c r="G365" s="3"/>
      <c r="H365" s="3"/>
      <c r="I365" s="3"/>
      <c r="J365" s="3"/>
      <c r="K365" s="3"/>
    </row>
    <row r="366" spans="6:11" x14ac:dyDescent="0.3">
      <c r="F366" s="3"/>
      <c r="G366" s="3"/>
      <c r="H366" s="3"/>
      <c r="I366" s="3"/>
      <c r="J366" s="3"/>
      <c r="K366" s="3"/>
    </row>
    <row r="367" spans="6:11" x14ac:dyDescent="0.3">
      <c r="F367" s="3"/>
      <c r="G367" s="3"/>
      <c r="H367" s="3"/>
      <c r="I367" s="3"/>
      <c r="J367" s="3"/>
      <c r="K367" s="3"/>
    </row>
    <row r="368" spans="6:11" x14ac:dyDescent="0.3">
      <c r="F368" s="3"/>
      <c r="G368" s="3"/>
      <c r="H368" s="3"/>
      <c r="I368" s="3"/>
      <c r="J368" s="3"/>
      <c r="K368" s="3"/>
    </row>
    <row r="369" spans="6:11" x14ac:dyDescent="0.3">
      <c r="F369" s="3"/>
      <c r="G369" s="3"/>
      <c r="H369" s="3"/>
      <c r="I369" s="3"/>
      <c r="J369" s="3"/>
      <c r="K369" s="3"/>
    </row>
    <row r="370" spans="6:11" x14ac:dyDescent="0.3">
      <c r="F370" s="3"/>
      <c r="G370" s="3"/>
      <c r="H370" s="3"/>
      <c r="I370" s="3"/>
      <c r="J370" s="3"/>
      <c r="K370" s="3"/>
    </row>
    <row r="371" spans="6:11" x14ac:dyDescent="0.3">
      <c r="F371" s="3"/>
      <c r="G371" s="3"/>
      <c r="H371" s="3"/>
      <c r="I371" s="3"/>
      <c r="J371" s="3"/>
      <c r="K371" s="3"/>
    </row>
    <row r="372" spans="6:11" x14ac:dyDescent="0.3">
      <c r="F372" s="3"/>
      <c r="G372" s="3"/>
      <c r="H372" s="3"/>
      <c r="I372" s="3"/>
      <c r="J372" s="3"/>
      <c r="K372" s="3"/>
    </row>
    <row r="373" spans="6:11" x14ac:dyDescent="0.3">
      <c r="F373" s="3"/>
      <c r="G373" s="3"/>
      <c r="H373" s="3"/>
      <c r="I373" s="3"/>
      <c r="J373" s="3"/>
      <c r="K373" s="3"/>
    </row>
    <row r="374" spans="6:11" x14ac:dyDescent="0.3">
      <c r="F374" s="3"/>
      <c r="G374" s="3"/>
      <c r="H374" s="3"/>
      <c r="I374" s="3"/>
      <c r="J374" s="3"/>
      <c r="K374" s="3"/>
    </row>
    <row r="375" spans="6:11" x14ac:dyDescent="0.3">
      <c r="F375" s="3"/>
      <c r="G375" s="3"/>
      <c r="H375" s="3"/>
      <c r="I375" s="3"/>
      <c r="J375" s="3"/>
      <c r="K375" s="3"/>
    </row>
    <row r="376" spans="6:11" x14ac:dyDescent="0.3">
      <c r="F376" s="3"/>
      <c r="G376" s="3"/>
      <c r="H376" s="3"/>
      <c r="I376" s="3"/>
      <c r="J376" s="3"/>
      <c r="K376" s="3"/>
    </row>
    <row r="377" spans="6:11" x14ac:dyDescent="0.3">
      <c r="F377" s="3"/>
      <c r="G377" s="3"/>
      <c r="H377" s="3"/>
      <c r="I377" s="3"/>
      <c r="J377" s="3"/>
      <c r="K377" s="3"/>
    </row>
    <row r="378" spans="6:11" x14ac:dyDescent="0.3">
      <c r="F378" s="3"/>
      <c r="G378" s="3"/>
      <c r="H378" s="3"/>
      <c r="I378" s="3"/>
      <c r="J378" s="3"/>
      <c r="K378" s="3"/>
    </row>
    <row r="379" spans="6:11" x14ac:dyDescent="0.3">
      <c r="F379" s="3"/>
      <c r="G379" s="3"/>
      <c r="H379" s="3"/>
      <c r="I379" s="3"/>
      <c r="J379" s="3"/>
      <c r="K379" s="3"/>
    </row>
    <row r="380" spans="6:11" x14ac:dyDescent="0.3">
      <c r="F380" s="3"/>
      <c r="G380" s="3"/>
      <c r="H380" s="3"/>
      <c r="I380" s="3"/>
      <c r="J380" s="3"/>
      <c r="K380" s="3"/>
    </row>
    <row r="381" spans="6:11" x14ac:dyDescent="0.3">
      <c r="F381" s="3"/>
      <c r="G381" s="3"/>
      <c r="H381" s="3"/>
      <c r="I381" s="3"/>
      <c r="J381" s="3"/>
      <c r="K381" s="3"/>
    </row>
    <row r="382" spans="6:11" x14ac:dyDescent="0.3">
      <c r="F382" s="3"/>
      <c r="G382" s="3"/>
      <c r="H382" s="3"/>
      <c r="I382" s="3"/>
      <c r="J382" s="3"/>
      <c r="K382" s="3"/>
    </row>
    <row r="383" spans="6:11" x14ac:dyDescent="0.3">
      <c r="F383" s="3"/>
      <c r="G383" s="3"/>
      <c r="H383" s="3"/>
      <c r="I383" s="3"/>
      <c r="J383" s="3"/>
      <c r="K383" s="3"/>
    </row>
    <row r="384" spans="6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</sheetData>
  <mergeCells count="12">
    <mergeCell ref="B75:E75"/>
    <mergeCell ref="B22:E22"/>
    <mergeCell ref="B18:K18"/>
    <mergeCell ref="B31:E31"/>
    <mergeCell ref="B35:E35"/>
    <mergeCell ref="B61:E61"/>
    <mergeCell ref="B57:E57"/>
    <mergeCell ref="B4:B5"/>
    <mergeCell ref="B3:K3"/>
    <mergeCell ref="C4:E4"/>
    <mergeCell ref="F4:H4"/>
    <mergeCell ref="I4:K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2022-04-03T22:04:01Z</dcterms:modified>
</cp:coreProperties>
</file>