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Migra\CONARE\Tabulações\Refugio_Em_Numeros_2022\"/>
    </mc:Choice>
  </mc:AlternateContent>
  <xr:revisionPtr revIDLastSave="0" documentId="13_ncr:1_{4F6C8311-76CE-4A5F-AEC1-42513CF879E3}" xr6:coauthVersionLast="36" xr6:coauthVersionMax="47" xr10:uidLastSave="{00000000-0000-0000-0000-000000000000}"/>
  <bookViews>
    <workbookView xWindow="-105" yWindow="-105" windowWidth="23250" windowHeight="12450" tabRatio="932" xr2:uid="{00000000-000D-0000-FFFF-FFFF00000000}"/>
  </bookViews>
  <sheets>
    <sheet name="Tabela 2.1.1" sheetId="1" r:id="rId1"/>
    <sheet name="Gráfico 2.1.1" sheetId="2" r:id="rId2"/>
    <sheet name="Tabela 2.1.2" sheetId="4" r:id="rId3"/>
    <sheet name="Gráfico 2.1.2" sheetId="101" r:id="rId4"/>
    <sheet name="Tabela 2.1.3" sheetId="6" r:id="rId5"/>
    <sheet name="Gráfico 2.1.3" sheetId="7" r:id="rId6"/>
    <sheet name="Tabela 2.1.4" sheetId="8" r:id="rId7"/>
    <sheet name="Gráfico 2.1.4" sheetId="9" r:id="rId8"/>
    <sheet name="Tabela 2.1.5" sheetId="10" r:id="rId9"/>
    <sheet name="Gráfico 2.1.5" sheetId="11" r:id="rId10"/>
    <sheet name="Tabela 2.2.1" sheetId="15" r:id="rId11"/>
    <sheet name="Gráfico 2.2.1" sheetId="16" r:id="rId12"/>
    <sheet name="Tabela 2.2.2" sheetId="18" r:id="rId13"/>
    <sheet name="Gráfico 2.2.2" sheetId="20" r:id="rId14"/>
    <sheet name="Tabela 2.2.3" sheetId="22" r:id="rId15"/>
    <sheet name="Gráfico 2.2.3" sheetId="23" r:id="rId16"/>
    <sheet name="Tabela 2.2.4" sheetId="108" r:id="rId17"/>
    <sheet name="Gráfico 2.2.4" sheetId="109" r:id="rId18"/>
    <sheet name="Tabela 2.2.5" sheetId="25" r:id="rId19"/>
    <sheet name="Gráfico 2.2.5" sheetId="26" r:id="rId20"/>
    <sheet name="Tabela 2.2.6" sheetId="28" r:id="rId21"/>
    <sheet name="Gráfico 2.2.6" sheetId="29" r:id="rId22"/>
    <sheet name="Tabela 2.2.7" sheetId="31" r:id="rId23"/>
    <sheet name="Gráfico 2.2.7" sheetId="32" r:id="rId24"/>
    <sheet name="Gráfico 2.2.8" sheetId="34" r:id="rId25"/>
    <sheet name="Tabela 2.2.8" sheetId="36" r:id="rId26"/>
    <sheet name="Gráfico 2.2.9" sheetId="37" r:id="rId27"/>
    <sheet name="Tabela 2.2.9" sheetId="39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9" l="1"/>
  <c r="E6" i="9"/>
  <c r="E7" i="9"/>
  <c r="E8" i="9"/>
  <c r="E9" i="9"/>
  <c r="E10" i="9"/>
  <c r="D5" i="9"/>
  <c r="D6" i="9"/>
  <c r="D7" i="9"/>
  <c r="D8" i="9"/>
  <c r="C8" i="9" s="1"/>
  <c r="D9" i="9"/>
  <c r="D10" i="9"/>
  <c r="F10" i="9"/>
  <c r="F9" i="9"/>
  <c r="F8" i="9"/>
  <c r="F7" i="9"/>
  <c r="F6" i="9"/>
  <c r="F5" i="9"/>
  <c r="F4" i="9"/>
  <c r="E4" i="9"/>
  <c r="D4" i="9"/>
  <c r="C4" i="9" s="1"/>
  <c r="C6" i="9" l="1"/>
  <c r="C7" i="9"/>
  <c r="C10" i="9"/>
  <c r="C9" i="9"/>
  <c r="C5" i="9"/>
  <c r="C4" i="39" l="1"/>
  <c r="C4" i="36"/>
  <c r="C4" i="31"/>
  <c r="C4" i="28"/>
  <c r="E5" i="26"/>
  <c r="E6" i="26"/>
  <c r="E7" i="26"/>
  <c r="E8" i="26"/>
  <c r="E9" i="26"/>
  <c r="E4" i="26"/>
  <c r="C12" i="25"/>
  <c r="C11" i="25"/>
  <c r="C10" i="25"/>
  <c r="C9" i="25"/>
  <c r="C8" i="25"/>
  <c r="C7" i="25"/>
  <c r="E6" i="25"/>
  <c r="D6" i="25"/>
  <c r="E5" i="23"/>
  <c r="E6" i="23"/>
  <c r="E7" i="23"/>
  <c r="E8" i="23"/>
  <c r="E9" i="23"/>
  <c r="E4" i="23"/>
  <c r="C12" i="22"/>
  <c r="C11" i="22"/>
  <c r="C10" i="22"/>
  <c r="C9" i="22"/>
  <c r="C8" i="22"/>
  <c r="C7" i="22"/>
  <c r="E6" i="22"/>
  <c r="D6" i="22"/>
  <c r="C4" i="18"/>
  <c r="C4" i="10"/>
  <c r="C6" i="25" l="1"/>
  <c r="C6" i="22"/>
  <c r="C4" i="15" l="1"/>
</calcChain>
</file>

<file path=xl/sharedStrings.xml><?xml version="1.0" encoding="utf-8"?>
<sst xmlns="http://schemas.openxmlformats.org/spreadsheetml/2006/main" count="571" uniqueCount="158">
  <si>
    <t>Com 20 países principais</t>
  </si>
  <si>
    <t>Com 10 países principais</t>
  </si>
  <si>
    <t>Principais Países</t>
  </si>
  <si>
    <t>Total</t>
  </si>
  <si>
    <t>VENEZUELA</t>
  </si>
  <si>
    <t>HAITI</t>
  </si>
  <si>
    <t>CUBA</t>
  </si>
  <si>
    <t>CHINA</t>
  </si>
  <si>
    <t>ANGOLA</t>
  </si>
  <si>
    <t>BANGLADESH</t>
  </si>
  <si>
    <t>NIGÉRIA</t>
  </si>
  <si>
    <t>SENEGAL</t>
  </si>
  <si>
    <t>COLÔMBIA</t>
  </si>
  <si>
    <t>SÍRIA</t>
  </si>
  <si>
    <t>LÍBANO</t>
  </si>
  <si>
    <t>OUTROS PAÍSES</t>
  </si>
  <si>
    <t>MARROCOS</t>
  </si>
  <si>
    <t>Fonte: Elaborado pelo OBMigra, a partir dos dados da Polícia Federal, Solicitações de refúgio.</t>
  </si>
  <si>
    <t>PERU</t>
  </si>
  <si>
    <t>GUINÉ BISSAU</t>
  </si>
  <si>
    <t>EGITO</t>
  </si>
  <si>
    <t>ÍNDIA</t>
  </si>
  <si>
    <t>PAQUISTÃO</t>
  </si>
  <si>
    <t>IÊMEN</t>
  </si>
  <si>
    <t>PARAGUAI</t>
  </si>
  <si>
    <t>REPÚBLICA DOMINICANA</t>
  </si>
  <si>
    <t xml:space="preserve">Homens </t>
  </si>
  <si>
    <t>Mulheres</t>
  </si>
  <si>
    <t>Não Informado</t>
  </si>
  <si>
    <t>Menor que 15 anos</t>
  </si>
  <si>
    <t>15 |-- 25</t>
  </si>
  <si>
    <t>25 |-- 40</t>
  </si>
  <si>
    <t>40 |-- 50</t>
  </si>
  <si>
    <t>50 |-- 60</t>
  </si>
  <si>
    <t xml:space="preserve">60 |-- </t>
  </si>
  <si>
    <t xml:space="preserve">OUTROS PAÍSES </t>
  </si>
  <si>
    <t>País de nascionalidade ou residência habitual</t>
  </si>
  <si>
    <t>Número de solicitações</t>
  </si>
  <si>
    <t>REPÚBLICA DEMOCRÁTICA DO CONGO</t>
  </si>
  <si>
    <t>GANA</t>
  </si>
  <si>
    <t>GUINÉ</t>
  </si>
  <si>
    <t>PAIS_IBGE_edit</t>
  </si>
  <si>
    <t>n</t>
  </si>
  <si>
    <t>freq</t>
  </si>
  <si>
    <t>OUTROS</t>
  </si>
  <si>
    <t>Tipo de decisão</t>
  </si>
  <si>
    <t>Número de processos</t>
  </si>
  <si>
    <t>Deferido</t>
  </si>
  <si>
    <t>Indeferido</t>
  </si>
  <si>
    <t>Extensão Deferida</t>
  </si>
  <si>
    <t>Extensão Indeferida</t>
  </si>
  <si>
    <t>Arquivamento</t>
  </si>
  <si>
    <t>Extinção</t>
  </si>
  <si>
    <t>Perda da condição de refugiado</t>
  </si>
  <si>
    <t>Cessação da condição de refugiado</t>
  </si>
  <si>
    <t>TIPO_PROCESSO_edit</t>
  </si>
  <si>
    <t>País de nacionalidade ou de residência habitual</t>
  </si>
  <si>
    <t>DEFERIDO</t>
  </si>
  <si>
    <t>total</t>
  </si>
  <si>
    <t>DefPerc</t>
  </si>
  <si>
    <t>Grupos de dade</t>
  </si>
  <si>
    <t>Processos de solicitação de reconhecimento da condição de refugiado</t>
  </si>
  <si>
    <t>Sexo</t>
  </si>
  <si>
    <t>Homens</t>
  </si>
  <si>
    <t>Não especificado</t>
  </si>
  <si>
    <t>0 a 4 anos</t>
  </si>
  <si>
    <t>5 a 14 anos</t>
  </si>
  <si>
    <t>15 a 24 anos</t>
  </si>
  <si>
    <t>25 a 39 anos</t>
  </si>
  <si>
    <t>40 a 59 anos</t>
  </si>
  <si>
    <t>60 anos ou mais</t>
  </si>
  <si>
    <t>Não Especificado</t>
  </si>
  <si>
    <t>GRUPO_IDADE_edit</t>
  </si>
  <si>
    <t>01 M</t>
  </si>
  <si>
    <t>02 F</t>
  </si>
  <si>
    <t>03 NE</t>
  </si>
  <si>
    <t>01 M perc</t>
  </si>
  <si>
    <t>02 F perc</t>
  </si>
  <si>
    <t>03 NE perc</t>
  </si>
  <si>
    <t>Homem</t>
  </si>
  <si>
    <t>Mulher</t>
  </si>
  <si>
    <t>Refugiados reconhecidos</t>
  </si>
  <si>
    <t>Número de pessoas com condição de refugiado extendida</t>
  </si>
  <si>
    <t>INDEFERIDO</t>
  </si>
  <si>
    <t>IndefPerc</t>
  </si>
  <si>
    <t>40 a 49 anos</t>
  </si>
  <si>
    <t>50 a 59 anos</t>
  </si>
  <si>
    <t>Notas:</t>
  </si>
  <si>
    <t>(-) Dado numérico igual a zero não resultante de arredondamento;</t>
  </si>
  <si>
    <t>(x) Dado numérico omitido a fim de evitar a individualização da informação;</t>
  </si>
  <si>
    <t>Elaborado pelo OBMigra, a partir dos dados do Comitê Nacional para os Refugiados (CONARE/MJSP), 2021.</t>
  </si>
  <si>
    <t>Tabela 2.1.1. Número de solicitantes de reconhecimento da condição de refugiado, segundo principais países de nacionalidade ou residência habitual, Brasil – 2021.</t>
  </si>
  <si>
    <t>Tabela 2.1.4. Número de solicitantes de reconhecimento da condição de refugiado, por sexo, segundo grupos de idade, Brasil – 2021.</t>
  </si>
  <si>
    <t>Gráfico 2.1.4. Proporção de solicitantes de reconhecimento da condição de refugiado, por sexo, segundo grupos de idade, Brasil – 2021.</t>
  </si>
  <si>
    <t>Tabela 2.1.5. Solicitações de reconhecimento da condição de refugiado apreciadas, segundo país de nacionalidade ou residência habitual, Brasil – 2021.</t>
  </si>
  <si>
    <t>Tabela 2.2.2. Número de processos de solicitação de reconhecimento da condição de refugiado deferidos, segundo país de nacionalidade ou de residência habitual, Brasil – 2021.</t>
  </si>
  <si>
    <t>Gráfico 2.2.2. Proporção de deferimento de processos de solicitação de reconhecimento da condição de refúgio, segundo principais nacionalidades, Brasil – 2021.</t>
  </si>
  <si>
    <t>Tabela 2.2.3. Número de processos de solicitação de reconhecimento da condição de refugiado deferidos, por sexo, segundo grupos de idade, Brasil – 2021.</t>
  </si>
  <si>
    <t>Gráfico 2.2.3. Distribuição relativa dos processos de solicitação de reconhecimento da condição de refugiado deferidos, por sexo, segundo grupos de idade, Brasil – 2021.</t>
  </si>
  <si>
    <t>Gráfico 2.1.5. Distribuição relativa das solicitações de reconhecimento da condição de refugiado apreciadas, segundo principais países de nacionalidade ou de residência habitual - 2021.</t>
  </si>
  <si>
    <t>Gráfico 2.1.1. Distribuição relativa dos solicitantes de reconhecimento da condição de refugiado, segundo principais países de nacionalidade ou residência habitual - 2021.</t>
  </si>
  <si>
    <t>Tabela 2.1.2. Número de solicitações de reconhecimento da condição de refugiado, por sexo, segundo principais países de nacionalidade ou residência habitual, Brasil - 2021.</t>
  </si>
  <si>
    <t>Tabela 2.1.3. Número de solicitações de reconhecimento da condição de refugiado, por grupos de idade, segundo principais países de nacionalidade ou residência habitual, Brasil - 2021.</t>
  </si>
  <si>
    <t>Gráfico 2.1.3. Distribuição relativa das solicitações de reconhecimento da condição de refugiado, por grupos de idade, segundo principais países de nacionalidade ou residência habitual, Brasil - 2021.</t>
  </si>
  <si>
    <t>Tabela 2.2.1. Número de processos de solicitação de reconhecimento da condição de refugiado, segundo tipo de decisão, Brasil - 2021.</t>
  </si>
  <si>
    <t>Gráfico 2.2.1. Distribuição relativa dos processos de solicitação de reconhecimento da condição de refugiado, segundo tipo de decisão, Brasil - 2021.</t>
  </si>
  <si>
    <t>TOGO</t>
  </si>
  <si>
    <t>FILIPINAS</t>
  </si>
  <si>
    <t>CAMARÕES</t>
  </si>
  <si>
    <t>ARGENTINA</t>
  </si>
  <si>
    <t>IRAQUE</t>
  </si>
  <si>
    <t>ESTADO DA PALESTINA</t>
  </si>
  <si>
    <t>NICARÁGUA</t>
  </si>
  <si>
    <t>MOÇAMBIQUE</t>
  </si>
  <si>
    <t>MAURITÂNIA</t>
  </si>
  <si>
    <t>NEPAL</t>
  </si>
  <si>
    <t>AFEGANISTÃO</t>
  </si>
  <si>
    <t>EQUADOR</t>
  </si>
  <si>
    <t>MALI</t>
  </si>
  <si>
    <t>Número de solicitantes de reconhecimento da condição de refugiado, segundo principais países de nacionalidade ou residência habitual, Brasil – 2021.</t>
  </si>
  <si>
    <t>Nº de solicitações</t>
  </si>
  <si>
    <t>Fonte: Elaborado pelo OBMigra, a partir dos dados da Polícia Federal, Solicitações de reconhecimento da condição de refugiado.</t>
  </si>
  <si>
    <t>Proporção de solicitações de reconhecimento da condição de refugiado, por sexo, segundo principais países de nacionalidade ou de residência habitual, Brasil - 2021</t>
  </si>
  <si>
    <t>Idade</t>
  </si>
  <si>
    <t>Outros Países</t>
  </si>
  <si>
    <t>Número de solicitações de reconhecimento da condição de refugiado, por grupos de idade, segundo principais países de nacionalidade ou residência habitual, Brasil - 2021.</t>
  </si>
  <si>
    <t>Pincipais Países</t>
  </si>
  <si>
    <t>-</t>
  </si>
  <si>
    <t>País</t>
  </si>
  <si>
    <t>Tabela 2.2.5. Número de refugiados reconhecidos, por sexo, segundo grupos de idade, Brasil – 2021.</t>
  </si>
  <si>
    <t>Gráfico 2.2.5. Proporção de refugiados reconhecidos, por sexo, segundo grupos de idade, Brasil – 2021.</t>
  </si>
  <si>
    <t>Tabela 2.2.6. Número de pessoas que tiveram a extensão dos efeitos da condição de refugiado reconhecidos, segundo país de nacionalidade ou de residência habitual, Brasil – 2021.</t>
  </si>
  <si>
    <t>Gráfico 2.2.6. Distribuição relativa de pessoas que tiveram a extensão dos efeitos da condição de refugiado reconhecidos, segundo país de nacionalidade ou de residência habitual, Brasil – 2021.</t>
  </si>
  <si>
    <t>Tabela 2.2.7. Número de processos de solicitação de reconhecimento da condição de refugiado indeferidos, segundo país de nacionalidade ou de residência habitual, Brasil – 2021.</t>
  </si>
  <si>
    <t>Gráfico 2.2.7. Distribuição relativa de processos de solicitação de reconhecimento da condição de refugiado indeferidos, segundo país de nacionalidade ou de residência habitual, Brasil – 2021.</t>
  </si>
  <si>
    <t>Gráfico 2.2.8. Proporção de indeferimento de processos de solicitação de reconhecimento da condição de refúgio, segundo principais nacionalidades, Brasil – 2021.</t>
  </si>
  <si>
    <t>Tabela 2.2.8. Número de processos de solicitação de reconhecimento da condição de refugiado extintos, segundo país de nacionalidade ou de residência habitual, Brasil – 2021.</t>
  </si>
  <si>
    <t>Gráfico 2.2.9. Distribuição relativa de processos de solicitação de reconhecimento da condição de refugiado extintos, segundo país de nacionalidade ou de residência habitual, Brasil – 2021.</t>
  </si>
  <si>
    <t>Tabela 2.2.9. Número de processos de solicitação de reconhecimento da condição de refugiado arquivados, segundo país de nacionalidade ou de residência habitual, Brasil – 2021.</t>
  </si>
  <si>
    <t>Fundamentação</t>
  </si>
  <si>
    <t>GGVDH</t>
  </si>
  <si>
    <t>Grupo social</t>
  </si>
  <si>
    <t>Nacionalidade</t>
  </si>
  <si>
    <t>Opinião política</t>
  </si>
  <si>
    <t>Raça</t>
  </si>
  <si>
    <t>Religião</t>
  </si>
  <si>
    <t>Outros</t>
  </si>
  <si>
    <t>FUNDAMENTACAO_edit</t>
  </si>
  <si>
    <t>GRUPO SOCIAL</t>
  </si>
  <si>
    <t>NACIONALIDADE</t>
  </si>
  <si>
    <t>OPINIÃO POLÍTICA</t>
  </si>
  <si>
    <t>RAÇA</t>
  </si>
  <si>
    <t>RELIGIÃO</t>
  </si>
  <si>
    <t>NÃO ESPECIFICADO</t>
  </si>
  <si>
    <t>Gráfico 2.2.4. Distribuição relativa de refugiados, por fundamentação aplicada ao ato de deferimento do refúgio, Brasil, 2021.</t>
  </si>
  <si>
    <t>Fonte: Elaborado pelo OBMigra, a partir dos dados do Comitê Nacional para os Refugiados (CONARE/MJSP), 2021.</t>
  </si>
  <si>
    <t>Tabela 2.2.4. Número de refugiados, por fundamentação aplicada ao ato de deferimento do refúgio, Brasil, 2021</t>
  </si>
  <si>
    <t>Gráfico 2.1.2. Distribuição relativa das solicitações de reconhecimento da condição de refugiado, por sexo, segundo principais países de nacionalidade ou de residência habitual, Brasil - 2021.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</si>
</sst>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\-??_-;_-@_-"/>
    <numFmt numFmtId="165" formatCode="_-* #,##0_-;\-* #,##0_-;_-* \-??_-;_-@_-"/>
    <numFmt numFmtId="166" formatCode="0.0%"/>
    <numFmt numFmtId="167" formatCode="0.0"/>
    <numFmt numFmtId="168" formatCode="_-* #,##0_-;\-* #,##0"/>
    <numFmt numFmtId="169" formatCode="#,##0_ ;&quot;- &quot;#,##0\ "/>
    <numFmt numFmtId="170" formatCode="#,##0_ ;\-#,##0\ "/>
    <numFmt numFmtId="171" formatCode="_-* #,##0_-;\-* #,##0_-;_-* &quot;-&quot;??_-;_-@_-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262626"/>
      <name val="Calibri"/>
      <family val="2"/>
      <charset val="1"/>
    </font>
    <font>
      <b/>
      <sz val="12"/>
      <color rgb="FF404040"/>
      <name val="Calibri"/>
      <family val="2"/>
      <charset val="1"/>
    </font>
    <font>
      <sz val="12"/>
      <color rgb="FF40404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A8202A"/>
        <bgColor rgb="FF993366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B3B3B3"/>
      </patternFill>
    </fill>
    <fill>
      <patternFill patternType="solid">
        <fgColor rgb="FFD9D9D9"/>
        <bgColor rgb="FFBDD7EE"/>
      </patternFill>
    </fill>
    <fill>
      <patternFill patternType="solid">
        <fgColor rgb="FFC00000"/>
        <bgColor rgb="FFA8202A"/>
      </patternFill>
    </fill>
    <fill>
      <patternFill patternType="solid">
        <fgColor rgb="FF2F75B5"/>
        <bgColor rgb="FF4472C4"/>
      </patternFill>
    </fill>
    <fill>
      <patternFill patternType="solid">
        <fgColor rgb="FF9BC2E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D9F5FF"/>
        <bgColor rgb="FFF2F2F2"/>
      </patternFill>
    </fill>
    <fill>
      <patternFill patternType="solid">
        <fgColor rgb="FFC9E3FF"/>
        <bgColor rgb="FFBDD7EE"/>
      </patternFill>
    </fill>
    <fill>
      <patternFill patternType="solid">
        <fgColor rgb="FFBDD7EE"/>
        <bgColor rgb="FFC9E3FF"/>
      </patternFill>
    </fill>
    <fill>
      <patternFill patternType="solid">
        <fgColor rgb="FFA8202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/>
      <bottom/>
      <diagonal/>
    </border>
  </borders>
  <cellStyleXfs count="6">
    <xf numFmtId="0" fontId="0" fillId="0" borderId="0"/>
    <xf numFmtId="164" fontId="10" fillId="0" borderId="0" applyBorder="0" applyProtection="0"/>
    <xf numFmtId="9" fontId="10" fillId="0" borderId="0" applyBorder="0" applyProtection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5" fontId="4" fillId="5" borderId="0" xfId="1" applyNumberFormat="1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vertical="center"/>
    </xf>
    <xf numFmtId="165" fontId="10" fillId="3" borderId="0" xfId="1" applyNumberFormat="1" applyFill="1" applyBorder="1" applyAlignment="1" applyProtection="1">
      <alignment horizontal="center" vertical="center"/>
    </xf>
    <xf numFmtId="165" fontId="10" fillId="5" borderId="0" xfId="1" applyNumberFormat="1" applyFill="1" applyBorder="1" applyAlignment="1" applyProtection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6" fontId="4" fillId="5" borderId="0" xfId="2" applyNumberFormat="1" applyFont="1" applyFill="1" applyBorder="1" applyAlignment="1" applyProtection="1">
      <alignment horizontal="center" vertical="center"/>
    </xf>
    <xf numFmtId="166" fontId="4" fillId="3" borderId="0" xfId="2" applyNumberFormat="1" applyFont="1" applyFill="1" applyBorder="1" applyAlignment="1" applyProtection="1">
      <alignment horizontal="center" vertical="center"/>
    </xf>
    <xf numFmtId="166" fontId="10" fillId="3" borderId="0" xfId="2" applyNumberFormat="1" applyFill="1" applyBorder="1" applyAlignment="1" applyProtection="1">
      <alignment horizontal="center" vertical="center"/>
    </xf>
    <xf numFmtId="166" fontId="10" fillId="5" borderId="0" xfId="2" applyNumberForma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3" fontId="8" fillId="10" borderId="7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3" fontId="8" fillId="11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6" fillId="8" borderId="7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168" fontId="7" fillId="9" borderId="8" xfId="0" applyNumberFormat="1" applyFont="1" applyFill="1" applyBorder="1" applyAlignment="1">
      <alignment horizontal="left" vertical="center" wrapText="1"/>
    </xf>
    <xf numFmtId="169" fontId="7" fillId="9" borderId="9" xfId="1" applyNumberFormat="1" applyFont="1" applyFill="1" applyBorder="1" applyAlignment="1" applyProtection="1">
      <alignment horizontal="right" vertical="center"/>
    </xf>
    <xf numFmtId="0" fontId="8" fillId="10" borderId="7" xfId="0" applyFont="1" applyFill="1" applyBorder="1" applyAlignment="1">
      <alignment horizontal="left" vertical="center" wrapText="1"/>
    </xf>
    <xf numFmtId="169" fontId="8" fillId="10" borderId="7" xfId="1" applyNumberFormat="1" applyFont="1" applyFill="1" applyBorder="1" applyAlignment="1" applyProtection="1">
      <alignment horizontal="right" vertical="center"/>
    </xf>
    <xf numFmtId="0" fontId="8" fillId="11" borderId="8" xfId="0" applyFont="1" applyFill="1" applyBorder="1" applyAlignment="1">
      <alignment horizontal="left" vertical="center" wrapText="1"/>
    </xf>
    <xf numFmtId="169" fontId="8" fillId="11" borderId="9" xfId="1" applyNumberFormat="1" applyFont="1" applyFill="1" applyBorder="1" applyAlignment="1" applyProtection="1">
      <alignment horizontal="right" vertical="center"/>
    </xf>
    <xf numFmtId="169" fontId="8" fillId="10" borderId="7" xfId="1" applyNumberFormat="1" applyFont="1" applyFill="1" applyBorder="1" applyAlignment="1" applyProtection="1">
      <alignment horizontal="left" vertical="center"/>
    </xf>
    <xf numFmtId="0" fontId="7" fillId="9" borderId="8" xfId="0" applyFont="1" applyFill="1" applyBorder="1" applyAlignment="1">
      <alignment horizontal="center" vertical="center" wrapText="1"/>
    </xf>
    <xf numFmtId="170" fontId="7" fillId="9" borderId="9" xfId="1" applyNumberFormat="1" applyFont="1" applyFill="1" applyBorder="1" applyAlignment="1" applyProtection="1">
      <alignment horizontal="right" vertical="center"/>
    </xf>
    <xf numFmtId="170" fontId="8" fillId="10" borderId="7" xfId="1" applyNumberFormat="1" applyFont="1" applyFill="1" applyBorder="1" applyAlignment="1" applyProtection="1">
      <alignment horizontal="right" vertical="center"/>
    </xf>
    <xf numFmtId="170" fontId="8" fillId="11" borderId="9" xfId="1" applyNumberFormat="1" applyFont="1" applyFill="1" applyBorder="1" applyAlignment="1" applyProtection="1">
      <alignment horizontal="right" vertical="center"/>
    </xf>
    <xf numFmtId="2" fontId="0" fillId="0" borderId="0" xfId="2" applyNumberFormat="1" applyFont="1" applyBorder="1" applyAlignment="1" applyProtection="1"/>
    <xf numFmtId="2" fontId="0" fillId="0" borderId="0" xfId="0" applyNumberFormat="1"/>
    <xf numFmtId="0" fontId="11" fillId="14" borderId="13" xfId="0" applyFont="1" applyFill="1" applyBorder="1" applyAlignment="1">
      <alignment horizontal="center" vertical="center" wrapText="1"/>
    </xf>
    <xf numFmtId="49" fontId="11" fillId="14" borderId="3" xfId="0" applyNumberFormat="1" applyFont="1" applyFill="1" applyBorder="1" applyAlignment="1">
      <alignment horizontal="center" vertical="center"/>
    </xf>
    <xf numFmtId="0" fontId="13" fillId="15" borderId="0" xfId="0" applyFont="1" applyFill="1" applyAlignment="1">
      <alignment horizontal="center" vertical="center"/>
    </xf>
    <xf numFmtId="171" fontId="11" fillId="16" borderId="0" xfId="1" applyNumberFormat="1" applyFont="1" applyFill="1" applyAlignment="1">
      <alignment horizontal="center" vertical="center"/>
    </xf>
    <xf numFmtId="0" fontId="14" fillId="15" borderId="0" xfId="0" applyFont="1" applyFill="1" applyAlignment="1">
      <alignment vertical="center"/>
    </xf>
    <xf numFmtId="171" fontId="2" fillId="17" borderId="0" xfId="1" applyNumberFormat="1" applyFont="1" applyFill="1" applyAlignment="1">
      <alignment horizontal="center" vertical="center"/>
    </xf>
    <xf numFmtId="171" fontId="2" fillId="16" borderId="0" xfId="1" applyNumberFormat="1" applyFont="1" applyFill="1" applyAlignment="1">
      <alignment horizontal="center"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/>
    </xf>
    <xf numFmtId="166" fontId="11" fillId="16" borderId="0" xfId="2" applyNumberFormat="1" applyFont="1" applyFill="1" applyAlignment="1">
      <alignment horizontal="center" vertical="center"/>
    </xf>
    <xf numFmtId="0" fontId="2" fillId="0" borderId="0" xfId="4"/>
    <xf numFmtId="166" fontId="0" fillId="0" borderId="0" xfId="5" applyNumberFormat="1" applyFont="1"/>
    <xf numFmtId="0" fontId="15" fillId="0" borderId="0" xfId="0" applyFont="1" applyFill="1"/>
    <xf numFmtId="3" fontId="0" fillId="0" borderId="0" xfId="0" applyNumberFormat="1"/>
    <xf numFmtId="4" fontId="0" fillId="0" borderId="0" xfId="0" applyNumberFormat="1"/>
    <xf numFmtId="166" fontId="1" fillId="17" borderId="0" xfId="2" applyNumberFormat="1" applyFont="1" applyFill="1" applyAlignment="1">
      <alignment horizontal="center" vertical="center"/>
    </xf>
    <xf numFmtId="166" fontId="1" fillId="16" borderId="0" xfId="2" applyNumberFormat="1" applyFont="1" applyFill="1" applyAlignment="1">
      <alignment horizontal="center" vertical="center"/>
    </xf>
    <xf numFmtId="0" fontId="7" fillId="9" borderId="8" xfId="0" applyFont="1" applyFill="1" applyBorder="1" applyAlignment="1">
      <alignment horizontal="left" vertical="center" wrapText="1"/>
    </xf>
    <xf numFmtId="170" fontId="7" fillId="9" borderId="17" xfId="0" applyNumberFormat="1" applyFont="1" applyFill="1" applyBorder="1" applyAlignment="1">
      <alignment horizontal="right" vertical="center" wrapText="1"/>
    </xf>
    <xf numFmtId="0" fontId="8" fillId="11" borderId="7" xfId="0" applyFont="1" applyFill="1" applyBorder="1" applyAlignment="1">
      <alignment horizontal="left" vertical="center" wrapText="1"/>
    </xf>
    <xf numFmtId="3" fontId="8" fillId="11" borderId="7" xfId="0" applyNumberFormat="1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3" fontId="8" fillId="10" borderId="1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12" borderId="16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wrapText="1"/>
    </xf>
    <xf numFmtId="0" fontId="12" fillId="18" borderId="1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</cellXfs>
  <cellStyles count="6">
    <cellStyle name="Normal" xfId="0" builtinId="0"/>
    <cellStyle name="Normal 2" xfId="3" xr:uid="{B9AF563E-D58B-4427-9ED6-7D7331BDD6F5}"/>
    <cellStyle name="Normal 3" xfId="4" xr:uid="{18AAFD01-9728-4346-A6C1-A4FE43816CE3}"/>
    <cellStyle name="Porcentagem" xfId="2" builtinId="5"/>
    <cellStyle name="Porcentagem 2" xfId="5" xr:uid="{67A1C305-F905-4392-BB9E-8648589594FE}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D9F5FF"/>
      <rgbColor rgb="FF660066"/>
      <rgbColor rgb="FFFF8080"/>
      <rgbColor rgb="FF2F75B5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9E3FF"/>
      <rgbColor rgb="FFD9D9D9"/>
      <rgbColor rgb="FFFFFF99"/>
      <rgbColor rgb="FF9BC2E6"/>
      <rgbColor rgb="FFFF99CC"/>
      <rgbColor rgb="FFB3B3B3"/>
      <rgbColor rgb="FFFFCC99"/>
      <rgbColor rgb="FF4472C4"/>
      <rgbColor rgb="FF33CCCC"/>
      <rgbColor rgb="FF99CC00"/>
      <rgbColor rgb="FFFFC000"/>
      <rgbColor rgb="FFFF9900"/>
      <rgbColor rgb="FFED7D31"/>
      <rgbColor rgb="FF595959"/>
      <rgbColor rgb="FFA5A5A5"/>
      <rgbColor rgb="FF004586"/>
      <rgbColor rgb="FF339966"/>
      <rgbColor rgb="FF003300"/>
      <rgbColor rgb="FF404040"/>
      <rgbColor rgb="FFA8202A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2.1.1'!$E$5:$E$10</c:f>
              <c:strCache>
                <c:ptCount val="6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OUTROS PAÍSES</c:v>
                </c:pt>
              </c:strCache>
            </c:strRef>
          </c:cat>
          <c:val>
            <c:numRef>
              <c:f>'Gráfico 2.1.1'!$F$5:$F$10</c:f>
              <c:numCache>
                <c:formatCode>0.0%</c:formatCode>
                <c:ptCount val="6"/>
                <c:pt idx="0">
                  <c:v>0.78524066375785895</c:v>
                </c:pt>
                <c:pt idx="1">
                  <c:v>6.7062905830212668E-2</c:v>
                </c:pt>
                <c:pt idx="2">
                  <c:v>2.7278661490363142E-2</c:v>
                </c:pt>
                <c:pt idx="3">
                  <c:v>1.8174322327962344E-2</c:v>
                </c:pt>
                <c:pt idx="4">
                  <c:v>1.1852818909540661E-2</c:v>
                </c:pt>
                <c:pt idx="5">
                  <c:v>9.0390627684062141E-2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2-4BBB-80A0-F94C5F128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569023"/>
        <c:axId val="2063222271"/>
      </c:barChart>
      <c:catAx>
        <c:axId val="1883569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222271"/>
        <c:crosses val="autoZero"/>
        <c:auto val="1"/>
        <c:lblAlgn val="ctr"/>
        <c:lblOffset val="100"/>
        <c:noMultiLvlLbl val="0"/>
      </c:catAx>
      <c:valAx>
        <c:axId val="2063222271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569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2.2.5'!$E$3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2.2.5'!$A$4:$A$10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2.2.5'!$E$4:$E$10</c:f>
              <c:numCache>
                <c:formatCode>0.0</c:formatCode>
                <c:ptCount val="7"/>
                <c:pt idx="0">
                  <c:v>8.4251458198314992</c:v>
                </c:pt>
                <c:pt idx="1">
                  <c:v>50.3888528839923</c:v>
                </c:pt>
                <c:pt idx="2">
                  <c:v>18.373298768632541</c:v>
                </c:pt>
                <c:pt idx="3">
                  <c:v>14.160725858716789</c:v>
                </c:pt>
                <c:pt idx="4">
                  <c:v>8.0038885288399193</c:v>
                </c:pt>
                <c:pt idx="5">
                  <c:v>0.64808813998703907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8-44E8-B0B5-A42CC3A3DB4D}"/>
            </c:ext>
          </c:extLst>
        </c:ser>
        <c:ser>
          <c:idx val="1"/>
          <c:order val="1"/>
          <c:tx>
            <c:strRef>
              <c:f>'Gráfico 2.2.5'!$F$3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2.2.5'!$A$4:$A$10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2.2.5'!$F$4:$F$10</c:f>
              <c:numCache>
                <c:formatCode>0.0</c:formatCode>
                <c:ptCount val="7"/>
                <c:pt idx="0">
                  <c:v>4.4069993519118604</c:v>
                </c:pt>
                <c:pt idx="1">
                  <c:v>26.636422553467298</c:v>
                </c:pt>
                <c:pt idx="2">
                  <c:v>9.1056383668178906</c:v>
                </c:pt>
                <c:pt idx="3">
                  <c:v>9.9805573558003893</c:v>
                </c:pt>
                <c:pt idx="4">
                  <c:v>4.8930654569021401</c:v>
                </c:pt>
                <c:pt idx="5">
                  <c:v>0.129617627997408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8-44E8-B0B5-A42CC3A3DB4D}"/>
            </c:ext>
          </c:extLst>
        </c:ser>
        <c:ser>
          <c:idx val="2"/>
          <c:order val="2"/>
          <c:tx>
            <c:strRef>
              <c:f>'Gráfico 2.2.5'!$G$3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2.2.5'!$A$4:$A$10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2.2.5'!$G$4:$G$10</c:f>
              <c:numCache>
                <c:formatCode>0.0</c:formatCode>
                <c:ptCount val="7"/>
                <c:pt idx="0">
                  <c:v>4.0181464679196397</c:v>
                </c:pt>
                <c:pt idx="1">
                  <c:v>23.752430330525002</c:v>
                </c:pt>
                <c:pt idx="2">
                  <c:v>9.2676604018146502</c:v>
                </c:pt>
                <c:pt idx="3">
                  <c:v>4.1801685029164002</c:v>
                </c:pt>
                <c:pt idx="4">
                  <c:v>3.1108230719377801</c:v>
                </c:pt>
                <c:pt idx="5">
                  <c:v>0.51847051198963101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8-44E8-B0B5-A42CC3A3DB4D}"/>
            </c:ext>
          </c:extLst>
        </c:ser>
        <c:ser>
          <c:idx val="3"/>
          <c:order val="3"/>
          <c:tx>
            <c:strRef>
              <c:f>'Gráfico 2.2.5'!$H$3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2.2.5'!$A$4:$A$10</c:f>
              <c:strCache>
                <c:ptCount val="7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  <c:pt idx="6">
                  <c:v>Não Especificado</c:v>
                </c:pt>
              </c:strCache>
            </c:strRef>
          </c:cat>
          <c:val>
            <c:numRef>
              <c:f>'Gráfico 2.2.5'!$H$4:$H$10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58-44E8-B0B5-A42CC3A3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208674"/>
        <c:axId val="45017354"/>
      </c:barChart>
      <c:catAx>
        <c:axId val="7120867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5017354"/>
        <c:crosses val="autoZero"/>
        <c:auto val="1"/>
        <c:lblAlgn val="ctr"/>
        <c:lblOffset val="100"/>
        <c:noMultiLvlLbl val="0"/>
      </c:catAx>
      <c:valAx>
        <c:axId val="4501735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7120867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2.2.6'!$A$3:$A$17</c:f>
              <c:strCache>
                <c:ptCount val="15"/>
                <c:pt idx="0">
                  <c:v>VENEZUELA</c:v>
                </c:pt>
                <c:pt idx="1">
                  <c:v>CUBA</c:v>
                </c:pt>
                <c:pt idx="2">
                  <c:v>SÍRIA</c:v>
                </c:pt>
                <c:pt idx="3">
                  <c:v>REPÚBLICA DEMOCRÁTICA DO CONGO</c:v>
                </c:pt>
                <c:pt idx="4">
                  <c:v>COLÔMBIA</c:v>
                </c:pt>
                <c:pt idx="5">
                  <c:v>PAQUISTÃO</c:v>
                </c:pt>
                <c:pt idx="6">
                  <c:v>CHINA</c:v>
                </c:pt>
                <c:pt idx="7">
                  <c:v>AFEGANISTÃO</c:v>
                </c:pt>
                <c:pt idx="8">
                  <c:v>CAMARÕES</c:v>
                </c:pt>
                <c:pt idx="9">
                  <c:v>ESTADO DA PALESTINA</c:v>
                </c:pt>
                <c:pt idx="10">
                  <c:v>IRAQUE</c:v>
                </c:pt>
                <c:pt idx="11">
                  <c:v>NIGÉRIA</c:v>
                </c:pt>
                <c:pt idx="12">
                  <c:v>TOGO</c:v>
                </c:pt>
                <c:pt idx="13">
                  <c:v>ANGOLA</c:v>
                </c:pt>
                <c:pt idx="14">
                  <c:v>EQUADOR</c:v>
                </c:pt>
              </c:strCache>
            </c:strRef>
          </c:cat>
          <c:val>
            <c:numRef>
              <c:f>'Gráfico 2.2.6'!$C$3:$C$17</c:f>
              <c:numCache>
                <c:formatCode>0.0</c:formatCode>
                <c:ptCount val="15"/>
                <c:pt idx="0">
                  <c:v>96.115666810530897</c:v>
                </c:pt>
                <c:pt idx="1">
                  <c:v>1.3810962451445801</c:v>
                </c:pt>
                <c:pt idx="2">
                  <c:v>0.82002589555459704</c:v>
                </c:pt>
                <c:pt idx="3">
                  <c:v>0.47475183426845102</c:v>
                </c:pt>
                <c:pt idx="4">
                  <c:v>0.25895554596460901</c:v>
                </c:pt>
                <c:pt idx="5">
                  <c:v>0.17263703064307301</c:v>
                </c:pt>
                <c:pt idx="6">
                  <c:v>0.12947777298230501</c:v>
                </c:pt>
                <c:pt idx="7">
                  <c:v>8.6318515321536504E-2</c:v>
                </c:pt>
                <c:pt idx="8">
                  <c:v>8.6318515321536504E-2</c:v>
                </c:pt>
                <c:pt idx="9">
                  <c:v>8.6318515321536504E-2</c:v>
                </c:pt>
                <c:pt idx="10">
                  <c:v>8.6318515321536504E-2</c:v>
                </c:pt>
                <c:pt idx="11">
                  <c:v>8.6318515321536504E-2</c:v>
                </c:pt>
                <c:pt idx="12">
                  <c:v>8.6318515321536504E-2</c:v>
                </c:pt>
                <c:pt idx="13">
                  <c:v>4.3159257660768197E-2</c:v>
                </c:pt>
                <c:pt idx="14">
                  <c:v>4.3159257660768197E-2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C-4553-A791-FD9BC544F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66865"/>
        <c:axId val="94050126"/>
      </c:barChart>
      <c:catAx>
        <c:axId val="4446686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4050126"/>
        <c:crosses val="autoZero"/>
        <c:auto val="1"/>
        <c:lblAlgn val="ctr"/>
        <c:lblOffset val="100"/>
        <c:noMultiLvlLbl val="0"/>
      </c:catAx>
      <c:valAx>
        <c:axId val="94050126"/>
        <c:scaling>
          <c:orientation val="minMax"/>
          <c:max val="1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4466865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2.2.7'!$A$3:$A$13</c:f>
              <c:strCache>
                <c:ptCount val="11"/>
                <c:pt idx="0">
                  <c:v>ANGOLA</c:v>
                </c:pt>
                <c:pt idx="1">
                  <c:v>GUINÉ BISSAU</c:v>
                </c:pt>
                <c:pt idx="2">
                  <c:v>CUBA</c:v>
                </c:pt>
                <c:pt idx="3">
                  <c:v>LÍBANO</c:v>
                </c:pt>
                <c:pt idx="4">
                  <c:v>REPÚBLICA DEMOCRÁTICA DO CONGO</c:v>
                </c:pt>
                <c:pt idx="5">
                  <c:v>NIGÉRIA</c:v>
                </c:pt>
                <c:pt idx="6">
                  <c:v>BANGLADESH</c:v>
                </c:pt>
                <c:pt idx="7">
                  <c:v>GANA</c:v>
                </c:pt>
                <c:pt idx="8">
                  <c:v>MOÇAMBIQUE</c:v>
                </c:pt>
                <c:pt idx="9">
                  <c:v>FILIPINAS</c:v>
                </c:pt>
                <c:pt idx="10">
                  <c:v>OUTROS</c:v>
                </c:pt>
              </c:strCache>
            </c:strRef>
          </c:cat>
          <c:val>
            <c:numRef>
              <c:f>'Gráfico 2.2.7'!$C$3:$C$13</c:f>
              <c:numCache>
                <c:formatCode>0.0</c:formatCode>
                <c:ptCount val="11"/>
                <c:pt idx="0">
                  <c:v>24.625267665952901</c:v>
                </c:pt>
                <c:pt idx="1">
                  <c:v>12.2055674518201</c:v>
                </c:pt>
                <c:pt idx="2">
                  <c:v>9.8501070663811596</c:v>
                </c:pt>
                <c:pt idx="3">
                  <c:v>8.3511777301927204</c:v>
                </c:pt>
                <c:pt idx="4">
                  <c:v>4.4967880085653098</c:v>
                </c:pt>
                <c:pt idx="5">
                  <c:v>3.21199143468951</c:v>
                </c:pt>
                <c:pt idx="6">
                  <c:v>2.9978586723768701</c:v>
                </c:pt>
                <c:pt idx="7">
                  <c:v>2.35546038543897</c:v>
                </c:pt>
                <c:pt idx="8">
                  <c:v>2.35546038543897</c:v>
                </c:pt>
                <c:pt idx="9">
                  <c:v>1.9271948608137</c:v>
                </c:pt>
                <c:pt idx="10">
                  <c:v>27.623126338329751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2-4557-A5C3-10FA25D75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19753"/>
        <c:axId val="83954422"/>
      </c:barChart>
      <c:catAx>
        <c:axId val="7581975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3954422"/>
        <c:crosses val="autoZero"/>
        <c:auto val="1"/>
        <c:lblAlgn val="ctr"/>
        <c:lblOffset val="100"/>
        <c:noMultiLvlLbl val="0"/>
      </c:catAx>
      <c:valAx>
        <c:axId val="8395442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75819753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2.2.8'!$A$3:$A$13</c:f>
              <c:strCache>
                <c:ptCount val="11"/>
                <c:pt idx="0">
                  <c:v>ANGOLA</c:v>
                </c:pt>
                <c:pt idx="1">
                  <c:v>GUINÉ BISSAU</c:v>
                </c:pt>
                <c:pt idx="2">
                  <c:v>CUBA</c:v>
                </c:pt>
                <c:pt idx="3">
                  <c:v>LÍBANO</c:v>
                </c:pt>
                <c:pt idx="4">
                  <c:v>REPÚBLICA DEMOCRÁTICA DO CONGO</c:v>
                </c:pt>
                <c:pt idx="5">
                  <c:v>NIGÉRIA</c:v>
                </c:pt>
                <c:pt idx="6">
                  <c:v>BANGLADESH</c:v>
                </c:pt>
                <c:pt idx="7">
                  <c:v>GANA</c:v>
                </c:pt>
                <c:pt idx="8">
                  <c:v>MOÇAMBIQUE</c:v>
                </c:pt>
                <c:pt idx="9">
                  <c:v>FILIPINAS</c:v>
                </c:pt>
                <c:pt idx="10">
                  <c:v>OUTROS</c:v>
                </c:pt>
              </c:strCache>
            </c:strRef>
          </c:cat>
          <c:val>
            <c:numRef>
              <c:f>'Gráfico 2.2.8'!$D$3:$D$13</c:f>
              <c:numCache>
                <c:formatCode>0.0</c:formatCode>
                <c:ptCount val="11"/>
                <c:pt idx="0">
                  <c:v>9.5993322203672804</c:v>
                </c:pt>
                <c:pt idx="1">
                  <c:v>14.9214659685864</c:v>
                </c:pt>
                <c:pt idx="2">
                  <c:v>3.9282664389410802</c:v>
                </c:pt>
                <c:pt idx="3">
                  <c:v>15</c:v>
                </c:pt>
                <c:pt idx="4">
                  <c:v>9.0128755364806903</c:v>
                </c:pt>
                <c:pt idx="5">
                  <c:v>2.35849056603774</c:v>
                </c:pt>
                <c:pt idx="6">
                  <c:v>3.06345733041575</c:v>
                </c:pt>
                <c:pt idx="7">
                  <c:v>4</c:v>
                </c:pt>
                <c:pt idx="8">
                  <c:v>35.4838709677419</c:v>
                </c:pt>
                <c:pt idx="9">
                  <c:v>9.2783505154639201</c:v>
                </c:pt>
                <c:pt idx="10">
                  <c:v>0.19488465547716527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4-45F2-AF98-29969E2FF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3123"/>
        <c:axId val="95166205"/>
      </c:barChart>
      <c:catAx>
        <c:axId val="64831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100" b="0" strike="noStrike" spc="-1" baseline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95166205"/>
        <c:crosses val="autoZero"/>
        <c:auto val="1"/>
        <c:lblAlgn val="ctr"/>
        <c:lblOffset val="100"/>
        <c:noMultiLvlLbl val="0"/>
      </c:catAx>
      <c:valAx>
        <c:axId val="95166205"/>
        <c:scaling>
          <c:orientation val="minMax"/>
          <c:max val="4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6483123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2.2.9'!$A$3:$A$13</c:f>
              <c:strCache>
                <c:ptCount val="11"/>
                <c:pt idx="0">
                  <c:v>HAITI</c:v>
                </c:pt>
                <c:pt idx="1">
                  <c:v>VENEZUELA</c:v>
                </c:pt>
                <c:pt idx="2">
                  <c:v>CHINA</c:v>
                </c:pt>
                <c:pt idx="3">
                  <c:v>ANGOLA</c:v>
                </c:pt>
                <c:pt idx="4">
                  <c:v>CUBA</c:v>
                </c:pt>
                <c:pt idx="5">
                  <c:v>NIGÉRIA</c:v>
                </c:pt>
                <c:pt idx="6">
                  <c:v>SENEGAL</c:v>
                </c:pt>
                <c:pt idx="7">
                  <c:v>BANGLADESH</c:v>
                </c:pt>
                <c:pt idx="8">
                  <c:v>GUINÉ BISSAU</c:v>
                </c:pt>
                <c:pt idx="9">
                  <c:v>GANA</c:v>
                </c:pt>
                <c:pt idx="10">
                  <c:v>OUTROS</c:v>
                </c:pt>
              </c:strCache>
            </c:strRef>
          </c:cat>
          <c:val>
            <c:numRef>
              <c:f>'Gráfico 2.2.9'!$C$3:$C$13</c:f>
              <c:numCache>
                <c:formatCode>0.0</c:formatCode>
                <c:ptCount val="11"/>
                <c:pt idx="0">
                  <c:v>36.676163342830002</c:v>
                </c:pt>
                <c:pt idx="1">
                  <c:v>32.588793922127302</c:v>
                </c:pt>
                <c:pt idx="2">
                  <c:v>8.2279202279202295</c:v>
                </c:pt>
                <c:pt idx="3">
                  <c:v>3.8670465337132001</c:v>
                </c:pt>
                <c:pt idx="4">
                  <c:v>2.4539411206077899</c:v>
                </c:pt>
                <c:pt idx="5">
                  <c:v>2.1576448243114901</c:v>
                </c:pt>
                <c:pt idx="6">
                  <c:v>2.0360873694207</c:v>
                </c:pt>
                <c:pt idx="7">
                  <c:v>1.52706552706553</c:v>
                </c:pt>
                <c:pt idx="8">
                  <c:v>1.11301044634378</c:v>
                </c:pt>
                <c:pt idx="9">
                  <c:v>0.86229819563152899</c:v>
                </c:pt>
                <c:pt idx="10">
                  <c:v>8.4900284900284699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6-4B08-AB36-07238FFE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66704"/>
        <c:axId val="20677593"/>
      </c:barChart>
      <c:catAx>
        <c:axId val="251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77593"/>
        <c:crosses val="autoZero"/>
        <c:auto val="1"/>
        <c:lblAlgn val="ctr"/>
        <c:lblOffset val="100"/>
        <c:noMultiLvlLbl val="0"/>
      </c:catAx>
      <c:valAx>
        <c:axId val="2067759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51667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2.1.2'!$C$3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2.1.2'!$B$4:$B$9</c:f>
              <c:strCache>
                <c:ptCount val="6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Outros Países</c:v>
                </c:pt>
              </c:strCache>
            </c:strRef>
          </c:cat>
          <c:val>
            <c:numRef>
              <c:f>'Gráfico 2.1.2'!$C$4:$C$9</c:f>
              <c:numCache>
                <c:formatCode>0.0%</c:formatCode>
                <c:ptCount val="6"/>
                <c:pt idx="0">
                  <c:v>0.38265709279554744</c:v>
                </c:pt>
                <c:pt idx="1">
                  <c:v>3.4046792867695054E-2</c:v>
                </c:pt>
                <c:pt idx="2">
                  <c:v>1.1715394922183667E-2</c:v>
                </c:pt>
                <c:pt idx="3">
                  <c:v>7.9018792730271067E-3</c:v>
                </c:pt>
                <c:pt idx="4">
                  <c:v>4.6724155701377678E-3</c:v>
                </c:pt>
                <c:pt idx="5">
                  <c:v>2.2090905967636687E-2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C-4B1A-BD0B-D3B5D9D4341A}"/>
            </c:ext>
          </c:extLst>
        </c:ser>
        <c:ser>
          <c:idx val="1"/>
          <c:order val="1"/>
          <c:tx>
            <c:strRef>
              <c:f>'Gráfico 2.1.2'!$D$3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2.1.2'!$B$4:$B$9</c:f>
              <c:strCache>
                <c:ptCount val="6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Outros Países</c:v>
                </c:pt>
              </c:strCache>
            </c:strRef>
          </c:cat>
          <c:val>
            <c:numRef>
              <c:f>'Gráfico 2.1.2'!$D$4:$D$9</c:f>
              <c:numCache>
                <c:formatCode>General</c:formatCode>
                <c:ptCount val="6"/>
                <c:pt idx="0">
                  <c:v>0.40244614697495446</c:v>
                </c:pt>
                <c:pt idx="1">
                  <c:v>3.3016112962517608E-2</c:v>
                </c:pt>
                <c:pt idx="2">
                  <c:v>1.5563266568179475E-2</c:v>
                </c:pt>
                <c:pt idx="3">
                  <c:v>1.027244305493524E-2</c:v>
                </c:pt>
                <c:pt idx="4">
                  <c:v>7.1804033394028931E-3</c:v>
                </c:pt>
                <c:pt idx="5">
                  <c:v>6.8265365719586357E-2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C-4B1A-BD0B-D3B5D9D43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250879"/>
        <c:axId val="308259615"/>
      </c:barChart>
      <c:catAx>
        <c:axId val="30825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59615"/>
        <c:crosses val="autoZero"/>
        <c:auto val="1"/>
        <c:lblAlgn val="ctr"/>
        <c:lblOffset val="100"/>
        <c:noMultiLvlLbl val="0"/>
      </c:catAx>
      <c:valAx>
        <c:axId val="30825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50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'Gráfico 2.1.3'!$M$3</c:f>
              <c:strCache>
                <c:ptCount val="1"/>
                <c:pt idx="0">
                  <c:v>Menor que 15 anos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2.1.3'!$K$4:$K$15</c15:sqref>
                  </c15:fullRef>
                </c:ext>
              </c:extLst>
              <c:f>'Gráfico 2.1.3'!$K$5:$K$15</c:f>
              <c:strCache>
                <c:ptCount val="11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GANA</c:v>
                </c:pt>
                <c:pt idx="6">
                  <c:v>BANGLADESH</c:v>
                </c:pt>
                <c:pt idx="7">
                  <c:v>NIGÉRIA</c:v>
                </c:pt>
                <c:pt idx="8">
                  <c:v>ÍNDIA</c:v>
                </c:pt>
                <c:pt idx="9">
                  <c:v>COLÔMBIA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2.1.3'!$M$4:$M$15</c15:sqref>
                  </c15:fullRef>
                </c:ext>
              </c:extLst>
              <c:f>'Gráfico 2.1.3'!$M$5:$M$15</c:f>
              <c:numCache>
                <c:formatCode>0.0%</c:formatCode>
                <c:ptCount val="11"/>
                <c:pt idx="0">
                  <c:v>0.35868043402170108</c:v>
                </c:pt>
                <c:pt idx="1">
                  <c:v>0.2848360655737705</c:v>
                </c:pt>
                <c:pt idx="2">
                  <c:v>5.5415617128463476E-2</c:v>
                </c:pt>
                <c:pt idx="3">
                  <c:v>7.9395085066162566E-2</c:v>
                </c:pt>
                <c:pt idx="4">
                  <c:v>5.7971014492753624E-3</c:v>
                </c:pt>
                <c:pt idx="5">
                  <c:v>4.2345276872964167E-2</c:v>
                </c:pt>
                <c:pt idx="6">
                  <c:v>2.7237354085603113E-2</c:v>
                </c:pt>
                <c:pt idx="7">
                  <c:v>0.11788617886178862</c:v>
                </c:pt>
                <c:pt idx="8">
                  <c:v>5.7553956834532377E-2</c:v>
                </c:pt>
                <c:pt idx="9">
                  <c:v>0.34782608695652173</c:v>
                </c:pt>
                <c:pt idx="10">
                  <c:v>0.17292746113989638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A1-45C4-ADF1-5F2C3388A4D6}"/>
            </c:ext>
          </c:extLst>
        </c:ser>
        <c:ser>
          <c:idx val="2"/>
          <c:order val="2"/>
          <c:tx>
            <c:strRef>
              <c:f>'Gráfico 2.1.3'!$N$3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2.1.3'!$K$4:$K$15</c15:sqref>
                  </c15:fullRef>
                </c:ext>
              </c:extLst>
              <c:f>'Gráfico 2.1.3'!$K$5:$K$15</c:f>
              <c:strCache>
                <c:ptCount val="11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GANA</c:v>
                </c:pt>
                <c:pt idx="6">
                  <c:v>BANGLADESH</c:v>
                </c:pt>
                <c:pt idx="7">
                  <c:v>NIGÉRIA</c:v>
                </c:pt>
                <c:pt idx="8">
                  <c:v>ÍNDIA</c:v>
                </c:pt>
                <c:pt idx="9">
                  <c:v>COLÔMBIA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2.1.3'!$N$4:$N$15</c15:sqref>
                  </c15:fullRef>
                </c:ext>
              </c:extLst>
              <c:f>'Gráfico 2.1.3'!$N$5:$N$15</c:f>
              <c:numCache>
                <c:formatCode>0.0%</c:formatCode>
                <c:ptCount val="11"/>
                <c:pt idx="0">
                  <c:v>0.22392369618480923</c:v>
                </c:pt>
                <c:pt idx="1">
                  <c:v>0.18135245901639344</c:v>
                </c:pt>
                <c:pt idx="2">
                  <c:v>0.29596977329974811</c:v>
                </c:pt>
                <c:pt idx="3">
                  <c:v>0.13610586011342155</c:v>
                </c:pt>
                <c:pt idx="4">
                  <c:v>0.15072463768115943</c:v>
                </c:pt>
                <c:pt idx="5">
                  <c:v>0.13680781758957655</c:v>
                </c:pt>
                <c:pt idx="6">
                  <c:v>0.38910505836575876</c:v>
                </c:pt>
                <c:pt idx="7">
                  <c:v>9.3495934959349589E-2</c:v>
                </c:pt>
                <c:pt idx="8">
                  <c:v>0.46762589928057552</c:v>
                </c:pt>
                <c:pt idx="9">
                  <c:v>0.11594202898550725</c:v>
                </c:pt>
                <c:pt idx="10">
                  <c:v>0.16321243523316062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A1-45C4-ADF1-5F2C3388A4D6}"/>
            </c:ext>
          </c:extLst>
        </c:ser>
        <c:ser>
          <c:idx val="3"/>
          <c:order val="3"/>
          <c:tx>
            <c:strRef>
              <c:f>'Gráfico 2.1.3'!$O$3</c:f>
              <c:strCache>
                <c:ptCount val="1"/>
                <c:pt idx="0">
                  <c:v>25 a 39 anos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2.1.3'!$K$4:$K$15</c15:sqref>
                  </c15:fullRef>
                </c:ext>
              </c:extLst>
              <c:f>'Gráfico 2.1.3'!$K$5:$K$15</c:f>
              <c:strCache>
                <c:ptCount val="11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GANA</c:v>
                </c:pt>
                <c:pt idx="6">
                  <c:v>BANGLADESH</c:v>
                </c:pt>
                <c:pt idx="7">
                  <c:v>NIGÉRIA</c:v>
                </c:pt>
                <c:pt idx="8">
                  <c:v>ÍNDIA</c:v>
                </c:pt>
                <c:pt idx="9">
                  <c:v>COLÔMBIA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2.1.3'!$O$4:$O$15</c15:sqref>
                  </c15:fullRef>
                </c:ext>
              </c:extLst>
              <c:f>'Gráfico 2.1.3'!$O$5:$O$15</c:f>
              <c:numCache>
                <c:formatCode>0.0%</c:formatCode>
                <c:ptCount val="11"/>
                <c:pt idx="0">
                  <c:v>0.26977598879943998</c:v>
                </c:pt>
                <c:pt idx="1">
                  <c:v>0.37551229508196721</c:v>
                </c:pt>
                <c:pt idx="2">
                  <c:v>0.5617128463476071</c:v>
                </c:pt>
                <c:pt idx="3">
                  <c:v>0.44801512287334594</c:v>
                </c:pt>
                <c:pt idx="4">
                  <c:v>0.50144927536231887</c:v>
                </c:pt>
                <c:pt idx="5">
                  <c:v>0.7263843648208469</c:v>
                </c:pt>
                <c:pt idx="6">
                  <c:v>0.49805447470817121</c:v>
                </c:pt>
                <c:pt idx="7">
                  <c:v>0.61788617886178865</c:v>
                </c:pt>
                <c:pt idx="8">
                  <c:v>0.42446043165467628</c:v>
                </c:pt>
                <c:pt idx="9">
                  <c:v>0.21739130434782608</c:v>
                </c:pt>
                <c:pt idx="10">
                  <c:v>0.48510362694300518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A1-45C4-ADF1-5F2C3388A4D6}"/>
            </c:ext>
          </c:extLst>
        </c:ser>
        <c:ser>
          <c:idx val="4"/>
          <c:order val="4"/>
          <c:tx>
            <c:strRef>
              <c:f>'Gráfico 2.1.3'!$P$3</c:f>
              <c:strCache>
                <c:ptCount val="1"/>
                <c:pt idx="0">
                  <c:v>40 a 49 anos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2.1.3'!$K$4:$K$15</c15:sqref>
                  </c15:fullRef>
                </c:ext>
              </c:extLst>
              <c:f>'Gráfico 2.1.3'!$K$5:$K$15</c:f>
              <c:strCache>
                <c:ptCount val="11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GANA</c:v>
                </c:pt>
                <c:pt idx="6">
                  <c:v>BANGLADESH</c:v>
                </c:pt>
                <c:pt idx="7">
                  <c:v>NIGÉRIA</c:v>
                </c:pt>
                <c:pt idx="8">
                  <c:v>ÍNDIA</c:v>
                </c:pt>
                <c:pt idx="9">
                  <c:v>COLÔMBIA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2.1.3'!$P$4:$P$15</c15:sqref>
                  </c15:fullRef>
                </c:ext>
              </c:extLst>
              <c:f>'Gráfico 2.1.3'!$P$5:$P$15</c:f>
              <c:numCache>
                <c:formatCode>0.0%</c:formatCode>
                <c:ptCount val="11"/>
                <c:pt idx="0">
                  <c:v>8.1072803640182003E-2</c:v>
                </c:pt>
                <c:pt idx="1">
                  <c:v>0.13063524590163936</c:v>
                </c:pt>
                <c:pt idx="2">
                  <c:v>7.3047858942065488E-2</c:v>
                </c:pt>
                <c:pt idx="3">
                  <c:v>0.14744801512287334</c:v>
                </c:pt>
                <c:pt idx="4">
                  <c:v>0.20289855072463769</c:v>
                </c:pt>
                <c:pt idx="5">
                  <c:v>8.7947882736156349E-2</c:v>
                </c:pt>
                <c:pt idx="6">
                  <c:v>6.6147859922178989E-2</c:v>
                </c:pt>
                <c:pt idx="7">
                  <c:v>0.15040650406504066</c:v>
                </c:pt>
                <c:pt idx="8">
                  <c:v>4.3165467625899283E-2</c:v>
                </c:pt>
                <c:pt idx="9">
                  <c:v>0.15217391304347827</c:v>
                </c:pt>
                <c:pt idx="10">
                  <c:v>0.1133419689119171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A1-45C4-ADF1-5F2C3388A4D6}"/>
            </c:ext>
          </c:extLst>
        </c:ser>
        <c:ser>
          <c:idx val="5"/>
          <c:order val="5"/>
          <c:tx>
            <c:strRef>
              <c:f>'Gráfico 2.1.3'!$Q$3</c:f>
              <c:strCache>
                <c:ptCount val="1"/>
                <c:pt idx="0">
                  <c:v>50 a 59 anos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2.1.3'!$K$4:$K$15</c15:sqref>
                  </c15:fullRef>
                </c:ext>
              </c:extLst>
              <c:f>'Gráfico 2.1.3'!$K$5:$K$15</c:f>
              <c:strCache>
                <c:ptCount val="11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GANA</c:v>
                </c:pt>
                <c:pt idx="6">
                  <c:v>BANGLADESH</c:v>
                </c:pt>
                <c:pt idx="7">
                  <c:v>NIGÉRIA</c:v>
                </c:pt>
                <c:pt idx="8">
                  <c:v>ÍNDIA</c:v>
                </c:pt>
                <c:pt idx="9">
                  <c:v>COLÔMBIA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2.1.3'!$Q$4:$Q$15</c15:sqref>
                  </c15:fullRef>
                </c:ext>
              </c:extLst>
              <c:f>'Gráfico 2.1.3'!$Q$5:$Q$15</c:f>
              <c:numCache>
                <c:formatCode>0.0%</c:formatCode>
                <c:ptCount val="11"/>
                <c:pt idx="0">
                  <c:v>4.2833391669583477E-2</c:v>
                </c:pt>
                <c:pt idx="1">
                  <c:v>2.5102459016393443E-2</c:v>
                </c:pt>
                <c:pt idx="2">
                  <c:v>1.1335012594458438E-2</c:v>
                </c:pt>
                <c:pt idx="3">
                  <c:v>0.12665406427221171</c:v>
                </c:pt>
                <c:pt idx="4">
                  <c:v>0.13623188405797101</c:v>
                </c:pt>
                <c:pt idx="5">
                  <c:v>6.5146579804560263E-3</c:v>
                </c:pt>
                <c:pt idx="6">
                  <c:v>1.556420233463035E-2</c:v>
                </c:pt>
                <c:pt idx="7">
                  <c:v>2.032520325203252E-2</c:v>
                </c:pt>
                <c:pt idx="8">
                  <c:v>7.1942446043165471E-3</c:v>
                </c:pt>
                <c:pt idx="9">
                  <c:v>7.9710144927536225E-2</c:v>
                </c:pt>
                <c:pt idx="10">
                  <c:v>4.4041450777202069E-2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A1-45C4-ADF1-5F2C3388A4D6}"/>
            </c:ext>
          </c:extLst>
        </c:ser>
        <c:ser>
          <c:idx val="6"/>
          <c:order val="6"/>
          <c:tx>
            <c:strRef>
              <c:f>'Gráfico 2.1.3'!$R$3</c:f>
              <c:strCache>
                <c:ptCount val="1"/>
                <c:pt idx="0">
                  <c:v>60 anos ou mais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2.1.3'!$K$4:$K$15</c15:sqref>
                  </c15:fullRef>
                </c:ext>
              </c:extLst>
              <c:f>'Gráfico 2.1.3'!$K$5:$K$15</c:f>
              <c:strCache>
                <c:ptCount val="11"/>
                <c:pt idx="0">
                  <c:v>VENEZUELA</c:v>
                </c:pt>
                <c:pt idx="1">
                  <c:v>ANGOLA</c:v>
                </c:pt>
                <c:pt idx="2">
                  <c:v>HAITI</c:v>
                </c:pt>
                <c:pt idx="3">
                  <c:v>CUBA</c:v>
                </c:pt>
                <c:pt idx="4">
                  <c:v>CHINA</c:v>
                </c:pt>
                <c:pt idx="5">
                  <c:v>GANA</c:v>
                </c:pt>
                <c:pt idx="6">
                  <c:v>BANGLADESH</c:v>
                </c:pt>
                <c:pt idx="7">
                  <c:v>NIGÉRIA</c:v>
                </c:pt>
                <c:pt idx="8">
                  <c:v>ÍNDIA</c:v>
                </c:pt>
                <c:pt idx="9">
                  <c:v>COLÔMBIA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2.1.3'!$R$4:$R$15</c15:sqref>
                  </c15:fullRef>
                </c:ext>
              </c:extLst>
              <c:f>'Gráfico 2.1.3'!$R$5:$R$15</c:f>
              <c:numCache>
                <c:formatCode>0.0%</c:formatCode>
                <c:ptCount val="11"/>
                <c:pt idx="0">
                  <c:v>2.3713685684284214E-2</c:v>
                </c:pt>
                <c:pt idx="1">
                  <c:v>2.5614754098360654E-3</c:v>
                </c:pt>
                <c:pt idx="2">
                  <c:v>2.5188916876574307E-3</c:v>
                </c:pt>
                <c:pt idx="3">
                  <c:v>6.2381852551984876E-2</c:v>
                </c:pt>
                <c:pt idx="4">
                  <c:v>2.8985507246376812E-3</c:v>
                </c:pt>
                <c:pt idx="5">
                  <c:v>0</c:v>
                </c:pt>
                <c:pt idx="6">
                  <c:v>3.8910505836575876E-3</c:v>
                </c:pt>
                <c:pt idx="7">
                  <c:v>0</c:v>
                </c:pt>
                <c:pt idx="8">
                  <c:v>0</c:v>
                </c:pt>
                <c:pt idx="9">
                  <c:v>8.6956521739130432E-2</c:v>
                </c:pt>
                <c:pt idx="10">
                  <c:v>2.1373056994818652E-2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A1-45C4-ADF1-5F2C3388A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1204575"/>
        <c:axId val="20632218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2.1.3'!$L$3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'Gráfico 2.1.3'!$K$4:$K$15</c15:sqref>
                        </c15:fullRef>
                        <c15:formulaRef>
                          <c15:sqref>'Gráfico 2.1.3'!$K$5:$K$15</c15:sqref>
                        </c15:formulaRef>
                      </c:ext>
                    </c:extLst>
                    <c:strCache>
                      <c:ptCount val="11"/>
                      <c:pt idx="0">
                        <c:v>VENEZUELA</c:v>
                      </c:pt>
                      <c:pt idx="1">
                        <c:v>ANGOLA</c:v>
                      </c:pt>
                      <c:pt idx="2">
                        <c:v>HAITI</c:v>
                      </c:pt>
                      <c:pt idx="3">
                        <c:v>CUBA</c:v>
                      </c:pt>
                      <c:pt idx="4">
                        <c:v>CHINA</c:v>
                      </c:pt>
                      <c:pt idx="5">
                        <c:v>GANA</c:v>
                      </c:pt>
                      <c:pt idx="6">
                        <c:v>BANGLADESH</c:v>
                      </c:pt>
                      <c:pt idx="7">
                        <c:v>NIGÉRIA</c:v>
                      </c:pt>
                      <c:pt idx="8">
                        <c:v>ÍNDIA</c:v>
                      </c:pt>
                      <c:pt idx="9">
                        <c:v>COLÔMBIA</c:v>
                      </c:pt>
                      <c:pt idx="10">
                        <c:v>OUTROS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'Gráfico 2.1.3'!$L$4:$L$15</c15:sqref>
                        </c15:fullRef>
                        <c15:formulaRef>
                          <c15:sqref>'Gráfico 2.1.3'!$L$5:$L$15</c15:sqref>
                        </c15:formulaRef>
                      </c:ext>
                    </c:extLst>
                    <c:numCache>
                      <c:formatCode>0.0%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6CA1-45C4-ADF1-5F2C3388A4D6}"/>
                  </c:ext>
                </c:extLst>
              </c15:ser>
            </c15:filteredBarSeries>
          </c:ext>
        </c:extLst>
      </c:barChart>
      <c:catAx>
        <c:axId val="206120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221855"/>
        <c:crosses val="autoZero"/>
        <c:auto val="1"/>
        <c:lblAlgn val="ctr"/>
        <c:lblOffset val="100"/>
        <c:noMultiLvlLbl val="0"/>
      </c:catAx>
      <c:valAx>
        <c:axId val="206322185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20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'Gráfico 2.1.4'!$D$3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2.1.4'!$B$4:$B$10</c15:sqref>
                  </c15:fullRef>
                </c:ext>
              </c:extLst>
              <c:f>'Gráfico 2.1.4'!$B$5:$B$10</c:f>
              <c:strCache>
                <c:ptCount val="6"/>
                <c:pt idx="0">
                  <c:v>Menor que 15 anos</c:v>
                </c:pt>
                <c:pt idx="1">
                  <c:v>15 |-- 25</c:v>
                </c:pt>
                <c:pt idx="2">
                  <c:v>25 |-- 40</c:v>
                </c:pt>
                <c:pt idx="3">
                  <c:v>40 |-- 50</c:v>
                </c:pt>
                <c:pt idx="4">
                  <c:v>50 |-- 60</c:v>
                </c:pt>
                <c:pt idx="5">
                  <c:v>60 |--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2.1.4'!$D$4:$D$10</c15:sqref>
                  </c15:fullRef>
                </c:ext>
              </c:extLst>
              <c:f>'Gráfico 2.1.4'!$D$5:$D$10</c:f>
              <c:numCache>
                <c:formatCode>0.0%</c:formatCode>
                <c:ptCount val="6"/>
                <c:pt idx="0">
                  <c:v>0.5072715433036683</c:v>
                </c:pt>
                <c:pt idx="1">
                  <c:v>0.54005372096697746</c:v>
                </c:pt>
                <c:pt idx="2">
                  <c:v>0.56321459982409849</c:v>
                </c:pt>
                <c:pt idx="3">
                  <c:v>0.56680785521755872</c:v>
                </c:pt>
                <c:pt idx="4">
                  <c:v>0.5032206119162641</c:v>
                </c:pt>
                <c:pt idx="5">
                  <c:v>0.49443561208267089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D-4DAD-B354-7ABFA2AA2D77}"/>
            </c:ext>
          </c:extLst>
        </c:ser>
        <c:ser>
          <c:idx val="2"/>
          <c:order val="2"/>
          <c:tx>
            <c:strRef>
              <c:f>'Gráfico 2.1.4'!$E$3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2.1.4'!$B$4:$B$10</c15:sqref>
                  </c15:fullRef>
                </c:ext>
              </c:extLst>
              <c:f>'Gráfico 2.1.4'!$B$5:$B$10</c:f>
              <c:strCache>
                <c:ptCount val="6"/>
                <c:pt idx="0">
                  <c:v>Menor que 15 anos</c:v>
                </c:pt>
                <c:pt idx="1">
                  <c:v>15 |-- 25</c:v>
                </c:pt>
                <c:pt idx="2">
                  <c:v>25 |-- 40</c:v>
                </c:pt>
                <c:pt idx="3">
                  <c:v>40 |-- 50</c:v>
                </c:pt>
                <c:pt idx="4">
                  <c:v>50 |-- 60</c:v>
                </c:pt>
                <c:pt idx="5">
                  <c:v>60 |--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2.1.4'!$E$4:$E$10</c15:sqref>
                  </c15:fullRef>
                </c:ext>
              </c:extLst>
              <c:f>'Gráfico 2.1.4'!$E$5:$E$10</c:f>
              <c:numCache>
                <c:formatCode>0.0%</c:formatCode>
                <c:ptCount val="6"/>
                <c:pt idx="0">
                  <c:v>0.4927284566963317</c:v>
                </c:pt>
                <c:pt idx="1">
                  <c:v>0.45947227050086903</c:v>
                </c:pt>
                <c:pt idx="2">
                  <c:v>0.43656552330694809</c:v>
                </c:pt>
                <c:pt idx="3">
                  <c:v>0.43319214478244128</c:v>
                </c:pt>
                <c:pt idx="4">
                  <c:v>0.4967793880837359</c:v>
                </c:pt>
                <c:pt idx="5">
                  <c:v>0.50556438791732905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D-4DAD-B354-7ABFA2AA2D77}"/>
            </c:ext>
          </c:extLst>
        </c:ser>
        <c:ser>
          <c:idx val="3"/>
          <c:order val="3"/>
          <c:tx>
            <c:strRef>
              <c:f>'Gráfico 2.1.4'!$F$3</c:f>
              <c:strCache>
                <c:ptCount val="1"/>
                <c:pt idx="0">
                  <c:v>Não Informado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2.1.4'!$B$4:$B$10</c15:sqref>
                  </c15:fullRef>
                </c:ext>
              </c:extLst>
              <c:f>'Gráfico 2.1.4'!$B$5:$B$10</c:f>
              <c:strCache>
                <c:ptCount val="6"/>
                <c:pt idx="0">
                  <c:v>Menor que 15 anos</c:v>
                </c:pt>
                <c:pt idx="1">
                  <c:v>15 |-- 25</c:v>
                </c:pt>
                <c:pt idx="2">
                  <c:v>25 |-- 40</c:v>
                </c:pt>
                <c:pt idx="3">
                  <c:v>40 |-- 50</c:v>
                </c:pt>
                <c:pt idx="4">
                  <c:v>50 |-- 60</c:v>
                </c:pt>
                <c:pt idx="5">
                  <c:v>60 |--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2.1.4'!$F$4:$F$10</c15:sqref>
                  </c15:fullRef>
                </c:ext>
              </c:extLst>
              <c:f>'Gráfico 2.1.4'!$F$5:$F$10</c:f>
              <c:numCache>
                <c:formatCode>0.0%</c:formatCode>
                <c:ptCount val="6"/>
                <c:pt idx="0">
                  <c:v>0</c:v>
                </c:pt>
                <c:pt idx="1">
                  <c:v>1.0306799051774487E-4</c:v>
                </c:pt>
                <c:pt idx="2">
                  <c:v>6.8711993678496582E-5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D-4DAD-B354-7ABFA2AA2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6555631"/>
        <c:axId val="13062766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2.1.4'!$C$3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'Gráfico 2.1.4'!$B$4:$B$10</c15:sqref>
                        </c15:fullRef>
                        <c15:formulaRef>
                          <c15:sqref>'Gráfico 2.1.4'!$B$5:$B$10</c15:sqref>
                        </c15:formulaRef>
                      </c:ext>
                    </c:extLst>
                    <c:strCache>
                      <c:ptCount val="6"/>
                      <c:pt idx="0">
                        <c:v>Menor que 15 anos</c:v>
                      </c:pt>
                      <c:pt idx="1">
                        <c:v>15 |-- 25</c:v>
                      </c:pt>
                      <c:pt idx="2">
                        <c:v>25 |-- 40</c:v>
                      </c:pt>
                      <c:pt idx="3">
                        <c:v>40 |-- 50</c:v>
                      </c:pt>
                      <c:pt idx="4">
                        <c:v>50 |-- 60</c:v>
                      </c:pt>
                      <c:pt idx="5">
                        <c:v>60 |--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'Gráfico 2.1.4'!$C$4:$C$10</c15:sqref>
                        </c15:fullRef>
                        <c15:formulaRef>
                          <c15:sqref>'Gráfico 2.1.4'!$C$5:$C$10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>
                        <c:v>1</c:v>
                      </c:pt>
                      <c:pt idx="1">
                        <c:v>0.99962905945836422</c:v>
                      </c:pt>
                      <c:pt idx="2">
                        <c:v>0.99984883512472511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3BD-4DAD-B354-7ABFA2AA2D77}"/>
                  </c:ext>
                </c:extLst>
              </c15:ser>
            </c15:filteredBarSeries>
          </c:ext>
        </c:extLst>
      </c:barChart>
      <c:catAx>
        <c:axId val="210655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276687"/>
        <c:crosses val="autoZero"/>
        <c:auto val="1"/>
        <c:lblAlgn val="ctr"/>
        <c:lblOffset val="100"/>
        <c:noMultiLvlLbl val="0"/>
      </c:catAx>
      <c:valAx>
        <c:axId val="130627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55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2.1.5'!$C$2</c:f>
              <c:strCache>
                <c:ptCount val="1"/>
                <c:pt idx="0">
                  <c:v>freq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2.1.5'!$A$3:$A$13</c:f>
              <c:strCache>
                <c:ptCount val="11"/>
                <c:pt idx="0">
                  <c:v>HAITI</c:v>
                </c:pt>
                <c:pt idx="1">
                  <c:v>VENEZUELA</c:v>
                </c:pt>
                <c:pt idx="2">
                  <c:v>CHINA</c:v>
                </c:pt>
                <c:pt idx="3">
                  <c:v>ANGOLA</c:v>
                </c:pt>
                <c:pt idx="4">
                  <c:v>CUBA</c:v>
                </c:pt>
                <c:pt idx="5">
                  <c:v>NIGÉRIA</c:v>
                </c:pt>
                <c:pt idx="6">
                  <c:v>SENEGAL</c:v>
                </c:pt>
                <c:pt idx="7">
                  <c:v>BANGLADESH</c:v>
                </c:pt>
                <c:pt idx="8">
                  <c:v>GUINÉ BISSAU</c:v>
                </c:pt>
                <c:pt idx="9">
                  <c:v>GANA</c:v>
                </c:pt>
                <c:pt idx="10">
                  <c:v>OUTROS</c:v>
                </c:pt>
              </c:strCache>
            </c:strRef>
          </c:cat>
          <c:val>
            <c:numRef>
              <c:f>'Gráfico 2.1.5'!$C$3:$C$13</c:f>
              <c:numCache>
                <c:formatCode>0.0</c:formatCode>
                <c:ptCount val="11"/>
                <c:pt idx="0">
                  <c:v>69.032749214047101</c:v>
                </c:pt>
                <c:pt idx="1">
                  <c:v>16.112387746183</c:v>
                </c:pt>
                <c:pt idx="2">
                  <c:v>3.6330057942001601</c:v>
                </c:pt>
                <c:pt idx="3">
                  <c:v>1.68891771107947</c:v>
                </c:pt>
                <c:pt idx="4">
                  <c:v>1.6508536224324399</c:v>
                </c:pt>
                <c:pt idx="5">
                  <c:v>0.89662075479678005</c:v>
                </c:pt>
                <c:pt idx="6">
                  <c:v>0.78806761309968598</c:v>
                </c:pt>
                <c:pt idx="7">
                  <c:v>0.64426994487756095</c:v>
                </c:pt>
                <c:pt idx="8">
                  <c:v>0.53853636530246896</c:v>
                </c:pt>
                <c:pt idx="9">
                  <c:v>0.38768979177533702</c:v>
                </c:pt>
                <c:pt idx="10">
                  <c:v>4.6269014422060311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9-481D-AFDA-C60228125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2605"/>
        <c:axId val="85390536"/>
      </c:barChart>
      <c:catAx>
        <c:axId val="4170260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5390536"/>
        <c:crosses val="autoZero"/>
        <c:auto val="1"/>
        <c:lblAlgn val="ctr"/>
        <c:lblOffset val="100"/>
        <c:noMultiLvlLbl val="0"/>
      </c:catAx>
      <c:valAx>
        <c:axId val="85390536"/>
        <c:scaling>
          <c:orientation val="minMax"/>
          <c:max val="7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1702605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2.2.1'!$A$3:$A$10</c:f>
              <c:strCache>
                <c:ptCount val="8"/>
                <c:pt idx="0">
                  <c:v>Deferido</c:v>
                </c:pt>
                <c:pt idx="1">
                  <c:v>Indeferido</c:v>
                </c:pt>
                <c:pt idx="2">
                  <c:v>Extensão Deferida</c:v>
                </c:pt>
                <c:pt idx="3">
                  <c:v>Extensão Indeferida</c:v>
                </c:pt>
                <c:pt idx="4">
                  <c:v>Arquivamento</c:v>
                </c:pt>
                <c:pt idx="5">
                  <c:v>Extinção</c:v>
                </c:pt>
                <c:pt idx="6">
                  <c:v>Perda da condição de refugiado</c:v>
                </c:pt>
                <c:pt idx="7">
                  <c:v>Cessação da condição de refugiado</c:v>
                </c:pt>
              </c:strCache>
            </c:strRef>
          </c:cat>
          <c:val>
            <c:numRef>
              <c:f>'Gráfico 2.2.1'!$C$3:$C$10</c:f>
              <c:numCache>
                <c:formatCode>0.0</c:formatCode>
                <c:ptCount val="8"/>
                <c:pt idx="0">
                  <c:v>1.0841216359099399</c:v>
                </c:pt>
                <c:pt idx="1">
                  <c:v>0.65836775548757298</c:v>
                </c:pt>
                <c:pt idx="2">
                  <c:v>3.2664627183398398</c:v>
                </c:pt>
                <c:pt idx="3">
                  <c:v>7.04890530500613E-3</c:v>
                </c:pt>
                <c:pt idx="4">
                  <c:v>57.541623785826097</c:v>
                </c:pt>
                <c:pt idx="5">
                  <c:v>37.112486430857302</c:v>
                </c:pt>
                <c:pt idx="6">
                  <c:v>0.21005737808918301</c:v>
                </c:pt>
                <c:pt idx="7">
                  <c:v>0.119831390185104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E-41CE-8DC6-7DD82FB73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24783"/>
        <c:axId val="25590176"/>
      </c:barChart>
      <c:catAx>
        <c:axId val="1212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5590176"/>
        <c:crosses val="autoZero"/>
        <c:auto val="1"/>
        <c:lblAlgn val="ctr"/>
        <c:lblOffset val="100"/>
        <c:noMultiLvlLbl val="0"/>
      </c:catAx>
      <c:valAx>
        <c:axId val="25590176"/>
        <c:scaling>
          <c:orientation val="minMax"/>
          <c:max val="6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2124783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2.2.2'!$A$3:$A$13</c:f>
              <c:strCache>
                <c:ptCount val="11"/>
                <c:pt idx="0">
                  <c:v>CUBA</c:v>
                </c:pt>
                <c:pt idx="1">
                  <c:v>VENEZUELA</c:v>
                </c:pt>
                <c:pt idx="2">
                  <c:v>SÍRIA</c:v>
                </c:pt>
                <c:pt idx="3">
                  <c:v>IRAQUE</c:v>
                </c:pt>
                <c:pt idx="4">
                  <c:v>NICARÁGUA</c:v>
                </c:pt>
                <c:pt idx="5">
                  <c:v>REPÚBLICA DEMOCRÁTICA DO CONGO</c:v>
                </c:pt>
                <c:pt idx="6">
                  <c:v>PAQUISTÃO</c:v>
                </c:pt>
                <c:pt idx="7">
                  <c:v>ESTADO DA PALESTINA</c:v>
                </c:pt>
                <c:pt idx="8">
                  <c:v>CHINA</c:v>
                </c:pt>
                <c:pt idx="9">
                  <c:v>MAURITÂNIA</c:v>
                </c:pt>
                <c:pt idx="10">
                  <c:v>OUTROS</c:v>
                </c:pt>
              </c:strCache>
            </c:strRef>
          </c:cat>
          <c:val>
            <c:numRef>
              <c:f>'Gráfico 2.2.2'!$D$3:$D$13</c:f>
              <c:numCache>
                <c:formatCode>0.0</c:formatCode>
                <c:ptCount val="11"/>
                <c:pt idx="0">
                  <c:v>28.351836037574699</c:v>
                </c:pt>
                <c:pt idx="1">
                  <c:v>1.31245078309563</c:v>
                </c:pt>
                <c:pt idx="2">
                  <c:v>24.137931034482801</c:v>
                </c:pt>
                <c:pt idx="3">
                  <c:v>76.363636363636402</c:v>
                </c:pt>
                <c:pt idx="4">
                  <c:v>58.823529411764703</c:v>
                </c:pt>
                <c:pt idx="5">
                  <c:v>7.2961373390557904</c:v>
                </c:pt>
                <c:pt idx="6">
                  <c:v>9.6385542168674707</c:v>
                </c:pt>
                <c:pt idx="7">
                  <c:v>27.5</c:v>
                </c:pt>
                <c:pt idx="8">
                  <c:v>0.38804811796662803</c:v>
                </c:pt>
                <c:pt idx="9">
                  <c:v>34.482758620689701</c:v>
                </c:pt>
                <c:pt idx="10">
                  <c:v>0.20365117463088225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3-419E-BCCD-4ABB5BD51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3910"/>
        <c:axId val="89137014"/>
      </c:barChart>
      <c:catAx>
        <c:axId val="6032391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89137014"/>
        <c:crosses val="autoZero"/>
        <c:auto val="1"/>
        <c:lblAlgn val="ctr"/>
        <c:lblOffset val="100"/>
        <c:noMultiLvlLbl val="0"/>
      </c:catAx>
      <c:valAx>
        <c:axId val="89137014"/>
        <c:scaling>
          <c:orientation val="minMax"/>
          <c:max val="8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6032391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2.2.3'!$E$3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-1.46520170668804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92-4090-828B-7C281CAC0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2.2.3'!$A$4:$A$9</c:f>
              <c:strCache>
                <c:ptCount val="6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f>'Gráfico 2.2.3'!$E$4:$E$9</c:f>
              <c:numCache>
                <c:formatCode>0.0</c:formatCode>
                <c:ptCount val="6"/>
                <c:pt idx="0">
                  <c:v>0.13003901170351101</c:v>
                </c:pt>
                <c:pt idx="1">
                  <c:v>0.78023407022106595</c:v>
                </c:pt>
                <c:pt idx="2">
                  <c:v>11.83355006501951</c:v>
                </c:pt>
                <c:pt idx="3">
                  <c:v>53.966189856957101</c:v>
                </c:pt>
                <c:pt idx="4">
                  <c:v>30.689206762028601</c:v>
                </c:pt>
                <c:pt idx="5">
                  <c:v>2.600780234070224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2-4090-828B-7C281CAC0FC9}"/>
            </c:ext>
          </c:extLst>
        </c:ser>
        <c:ser>
          <c:idx val="1"/>
          <c:order val="1"/>
          <c:tx>
            <c:strRef>
              <c:f>'Gráfico 2.2.3'!$F$3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-1.1371710318663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92-4090-828B-7C281CAC0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2.2.3'!$A$4:$A$9</c:f>
              <c:strCache>
                <c:ptCount val="6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f>'Gráfico 2.2.3'!$F$4:$F$9</c:f>
              <c:numCache>
                <c:formatCode>0.0</c:formatCode>
                <c:ptCount val="6"/>
                <c:pt idx="0">
                  <c:v>0</c:v>
                </c:pt>
                <c:pt idx="1">
                  <c:v>0.13003901170351101</c:v>
                </c:pt>
                <c:pt idx="2">
                  <c:v>6.2418725617685302</c:v>
                </c:pt>
                <c:pt idx="3">
                  <c:v>38.491547464239297</c:v>
                </c:pt>
                <c:pt idx="4">
                  <c:v>19.1157347204161</c:v>
                </c:pt>
                <c:pt idx="5">
                  <c:v>0.52015604681404404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92-4090-828B-7C281CAC0FC9}"/>
            </c:ext>
          </c:extLst>
        </c:ser>
        <c:ser>
          <c:idx val="2"/>
          <c:order val="2"/>
          <c:tx>
            <c:strRef>
              <c:f>'Gráfico 2.2.3'!$G$3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46520170668804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92-4090-828B-7C281CAC0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2.2.3'!$A$4:$A$9</c:f>
              <c:strCache>
                <c:ptCount val="6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f>'Gráfico 2.2.3'!$G$4:$G$9</c:f>
              <c:numCache>
                <c:formatCode>0.0</c:formatCode>
                <c:ptCount val="6"/>
                <c:pt idx="0">
                  <c:v>0.13003901170351101</c:v>
                </c:pt>
                <c:pt idx="1">
                  <c:v>0.65019505851755499</c:v>
                </c:pt>
                <c:pt idx="2">
                  <c:v>5.5916775032509802</c:v>
                </c:pt>
                <c:pt idx="3">
                  <c:v>15.474642392717801</c:v>
                </c:pt>
                <c:pt idx="4">
                  <c:v>11.573472041612501</c:v>
                </c:pt>
                <c:pt idx="5">
                  <c:v>2.0806241872561801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92-4090-828B-7C281CAC0FC9}"/>
            </c:ext>
          </c:extLst>
        </c:ser>
        <c:ser>
          <c:idx val="3"/>
          <c:order val="3"/>
          <c:tx>
            <c:strRef>
              <c:f>'Gráfico 2.2.3'!$H$3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1.67451623621489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92-4090-828B-7C281CAC0F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2.2.3'!$A$4:$A$9</c:f>
              <c:strCache>
                <c:ptCount val="6"/>
                <c:pt idx="0">
                  <c:v>0 a 4 anos</c:v>
                </c:pt>
                <c:pt idx="1">
                  <c:v>5 a 14 anos</c:v>
                </c:pt>
                <c:pt idx="2">
                  <c:v>15 a 24 anos</c:v>
                </c:pt>
                <c:pt idx="3">
                  <c:v>25 a 39 anos</c:v>
                </c:pt>
                <c:pt idx="4">
                  <c:v>40 a 59 anos</c:v>
                </c:pt>
                <c:pt idx="5">
                  <c:v>60 anos ou mais</c:v>
                </c:pt>
              </c:strCache>
            </c:strRef>
          </c:cat>
          <c:val>
            <c:numRef>
              <c:f>'Gráfico 2.2.3'!$H$4:$H$9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92-4090-828B-7C281CAC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10102"/>
        <c:axId val="45347117"/>
      </c:barChart>
      <c:catAx>
        <c:axId val="5011010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5347117"/>
        <c:crosses val="autoZero"/>
        <c:auto val="1"/>
        <c:lblAlgn val="ctr"/>
        <c:lblOffset val="100"/>
        <c:noMultiLvlLbl val="0"/>
      </c:catAx>
      <c:valAx>
        <c:axId val="4534711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011010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38100" tIns="19050" rIns="38100" bIns="19050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2.2.4'!$A$3:$A$10</c:f>
              <c:strCache>
                <c:ptCount val="8"/>
                <c:pt idx="0">
                  <c:v>GGVDH</c:v>
                </c:pt>
                <c:pt idx="1">
                  <c:v>GRUPO SOCIAL</c:v>
                </c:pt>
                <c:pt idx="2">
                  <c:v>NACIONALIDADE</c:v>
                </c:pt>
                <c:pt idx="3">
                  <c:v>OPINIÃO POLÍTICA</c:v>
                </c:pt>
                <c:pt idx="4">
                  <c:v>RAÇA</c:v>
                </c:pt>
                <c:pt idx="5">
                  <c:v>RELIGIÃO</c:v>
                </c:pt>
                <c:pt idx="6">
                  <c:v>OUTROS</c:v>
                </c:pt>
                <c:pt idx="7">
                  <c:v>NÃO ESPECIFICADO</c:v>
                </c:pt>
              </c:strCache>
            </c:strRef>
          </c:cat>
          <c:val>
            <c:numRef>
              <c:f>'Gráfico 2.2.4'!$C$3:$C$10</c:f>
              <c:numCache>
                <c:formatCode>0.0</c:formatCode>
                <c:ptCount val="8"/>
                <c:pt idx="0">
                  <c:v>31.469440832249699</c:v>
                </c:pt>
                <c:pt idx="1">
                  <c:v>12.873862158647601</c:v>
                </c:pt>
                <c:pt idx="2">
                  <c:v>1.0403120936280901</c:v>
                </c:pt>
                <c:pt idx="3">
                  <c:v>46.9440832249675</c:v>
                </c:pt>
                <c:pt idx="4">
                  <c:v>1.30039011703511</c:v>
                </c:pt>
                <c:pt idx="5">
                  <c:v>3.5110533159948001</c:v>
                </c:pt>
                <c:pt idx="6">
                  <c:v>2.7308192457737301</c:v>
                </c:pt>
                <c:pt idx="7">
                  <c:v>0.13003901170351101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2-445D-A39D-6C194E2DD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80736"/>
        <c:axId val="70446058"/>
      </c:barChart>
      <c:catAx>
        <c:axId val="696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0446058"/>
        <c:crosses val="autoZero"/>
        <c:auto val="1"/>
        <c:lblAlgn val="ctr"/>
        <c:lblOffset val="100"/>
        <c:noMultiLvlLbl val="0"/>
      </c:catAx>
      <c:valAx>
        <c:axId val="7044605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9680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16</xdr:col>
      <xdr:colOff>466725</xdr:colOff>
      <xdr:row>13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FA48A8-4DDC-441D-8E1B-3DD5D6AE2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161925</xdr:rowOff>
    </xdr:from>
    <xdr:to>
      <xdr:col>19</xdr:col>
      <xdr:colOff>293759</xdr:colOff>
      <xdr:row>27</xdr:row>
      <xdr:rowOff>189134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86A70C-4571-4FAE-9E55-C729B48AA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228600</xdr:rowOff>
    </xdr:from>
    <xdr:to>
      <xdr:col>13</xdr:col>
      <xdr:colOff>181987</xdr:colOff>
      <xdr:row>21</xdr:row>
      <xdr:rowOff>24294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25CB33-A8EA-406A-BBAF-1466E37C4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247649</xdr:colOff>
      <xdr:row>0</xdr:row>
      <xdr:rowOff>95250</xdr:rowOff>
    </xdr:from>
    <xdr:to>
      <xdr:col>13</xdr:col>
      <xdr:colOff>569984</xdr:colOff>
      <xdr:row>22</xdr:row>
      <xdr:rowOff>170085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0934AE-E26D-4849-A474-1C82BDAE8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133350</xdr:rowOff>
    </xdr:from>
    <xdr:to>
      <xdr:col>16</xdr:col>
      <xdr:colOff>560460</xdr:colOff>
      <xdr:row>26</xdr:row>
      <xdr:rowOff>103410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5F442F-3BE1-47AD-9078-CEEEA679D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581024</xdr:colOff>
      <xdr:row>0</xdr:row>
      <xdr:rowOff>180975</xdr:rowOff>
    </xdr:from>
    <xdr:to>
      <xdr:col>13</xdr:col>
      <xdr:colOff>141359</xdr:colOff>
      <xdr:row>22</xdr:row>
      <xdr:rowOff>112935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41F22D-F37F-4BFF-AEBA-BF646EEF7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409949" y="371474"/>
    <xdr:ext cx="6486525" cy="36861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3BF6AB-324D-4203-9ECF-F9E21B4698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</xdr:row>
      <xdr:rowOff>0</xdr:rowOff>
    </xdr:from>
    <xdr:to>
      <xdr:col>19</xdr:col>
      <xdr:colOff>561975</xdr:colOff>
      <xdr:row>44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00B0ABE-D255-49E7-9FC9-103FBEB5C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57150</xdr:colOff>
      <xdr:row>29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9920B0-301B-4732-9191-1488C689D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142875</xdr:rowOff>
    </xdr:from>
    <xdr:to>
      <xdr:col>14</xdr:col>
      <xdr:colOff>495300</xdr:colOff>
      <xdr:row>20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381738-DB32-412C-A8D5-C3BCC7949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180975</xdr:rowOff>
    </xdr:from>
    <xdr:to>
      <xdr:col>12</xdr:col>
      <xdr:colOff>247650</xdr:colOff>
      <xdr:row>21</xdr:row>
      <xdr:rowOff>17685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4BA168-615E-46FF-8C0E-980FC55E0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323849</xdr:colOff>
      <xdr:row>0</xdr:row>
      <xdr:rowOff>85724</xdr:rowOff>
    </xdr:from>
    <xdr:to>
      <xdr:col>17</xdr:col>
      <xdr:colOff>160409</xdr:colOff>
      <xdr:row>25</xdr:row>
      <xdr:rowOff>122459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4B6862-1DFD-4B9C-BD55-4EDCF0587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200025</xdr:rowOff>
    </xdr:from>
    <xdr:to>
      <xdr:col>18</xdr:col>
      <xdr:colOff>228599</xdr:colOff>
      <xdr:row>21</xdr:row>
      <xdr:rowOff>133351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C08CEB0-374E-435C-9284-181488DE0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342899</xdr:colOff>
      <xdr:row>0</xdr:row>
      <xdr:rowOff>266699</xdr:rowOff>
    </xdr:from>
    <xdr:to>
      <xdr:col>15</xdr:col>
      <xdr:colOff>79694</xdr:colOff>
      <xdr:row>26</xdr:row>
      <xdr:rowOff>126899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B28F04-E7A9-42DD-8586-D4FED8A8F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D1" zoomScale="102" zoomScaleNormal="102" workbookViewId="0">
      <selection activeCell="G6" sqref="G6"/>
    </sheetView>
  </sheetViews>
  <sheetFormatPr defaultColWidth="8.7109375" defaultRowHeight="15" x14ac:dyDescent="0.25"/>
  <cols>
    <col min="1" max="1" width="11.5703125" hidden="1" customWidth="1"/>
    <col min="2" max="2" width="33.28515625" hidden="1" customWidth="1"/>
    <col min="3" max="3" width="10" hidden="1" customWidth="1"/>
    <col min="5" max="5" width="33.28515625" customWidth="1"/>
    <col min="6" max="6" width="16.5703125" customWidth="1"/>
  </cols>
  <sheetData>
    <row r="1" spans="2:13" x14ac:dyDescent="0.25">
      <c r="B1" s="68"/>
      <c r="C1" s="68"/>
      <c r="E1" s="68"/>
      <c r="F1" s="68"/>
    </row>
    <row r="2" spans="2:13" ht="66" customHeight="1" x14ac:dyDescent="0.25">
      <c r="B2" s="69" t="s">
        <v>91</v>
      </c>
      <c r="C2" s="69"/>
      <c r="E2" s="70" t="s">
        <v>119</v>
      </c>
      <c r="F2" s="70"/>
    </row>
    <row r="3" spans="2:13" s="1" customFormat="1" ht="15.75" thickBot="1" x14ac:dyDescent="0.3">
      <c r="B3" s="2" t="s">
        <v>2</v>
      </c>
      <c r="C3" s="3" t="s">
        <v>3</v>
      </c>
      <c r="E3" s="42" t="s">
        <v>2</v>
      </c>
      <c r="F3" s="43" t="s">
        <v>120</v>
      </c>
      <c r="J3"/>
    </row>
    <row r="4" spans="2:13" ht="15.75" thickTop="1" x14ac:dyDescent="0.25">
      <c r="B4" s="4" t="s">
        <v>3</v>
      </c>
      <c r="C4" s="5">
        <v>28899</v>
      </c>
      <c r="E4" s="44" t="s">
        <v>3</v>
      </c>
      <c r="F4" s="45">
        <v>29107</v>
      </c>
      <c r="I4" s="1"/>
      <c r="L4" s="55"/>
    </row>
    <row r="5" spans="2:13" x14ac:dyDescent="0.25">
      <c r="B5" s="6"/>
      <c r="C5" s="7"/>
      <c r="E5" s="46" t="s">
        <v>4</v>
      </c>
      <c r="F5" s="47">
        <v>22856</v>
      </c>
    </row>
    <row r="6" spans="2:13" x14ac:dyDescent="0.25">
      <c r="B6" s="6"/>
      <c r="C6" s="8"/>
      <c r="E6" s="46" t="s">
        <v>8</v>
      </c>
      <c r="F6" s="48">
        <v>1952</v>
      </c>
    </row>
    <row r="7" spans="2:13" x14ac:dyDescent="0.25">
      <c r="B7" s="6"/>
      <c r="C7" s="7"/>
      <c r="E7" s="46" t="s">
        <v>5</v>
      </c>
      <c r="F7" s="47">
        <v>794</v>
      </c>
    </row>
    <row r="8" spans="2:13" x14ac:dyDescent="0.25">
      <c r="B8" s="6"/>
      <c r="C8" s="8"/>
      <c r="E8" s="46" t="s">
        <v>6</v>
      </c>
      <c r="F8" s="48">
        <v>529</v>
      </c>
    </row>
    <row r="9" spans="2:13" x14ac:dyDescent="0.25">
      <c r="B9" s="6"/>
      <c r="C9" s="7"/>
      <c r="E9" s="46" t="s">
        <v>7</v>
      </c>
      <c r="F9" s="47">
        <v>345</v>
      </c>
    </row>
    <row r="10" spans="2:13" x14ac:dyDescent="0.25">
      <c r="B10" s="6"/>
      <c r="C10" s="8"/>
      <c r="E10" s="46" t="s">
        <v>39</v>
      </c>
      <c r="F10" s="48">
        <v>307</v>
      </c>
    </row>
    <row r="11" spans="2:13" x14ac:dyDescent="0.25">
      <c r="B11" s="6"/>
      <c r="C11" s="7"/>
      <c r="E11" s="46" t="s">
        <v>9</v>
      </c>
      <c r="F11" s="47">
        <v>257</v>
      </c>
      <c r="M11" s="56"/>
    </row>
    <row r="12" spans="2:13" x14ac:dyDescent="0.25">
      <c r="B12" s="6"/>
      <c r="C12" s="8"/>
      <c r="E12" s="46" t="s">
        <v>10</v>
      </c>
      <c r="F12" s="48">
        <v>246</v>
      </c>
    </row>
    <row r="13" spans="2:13" x14ac:dyDescent="0.25">
      <c r="B13" s="6"/>
      <c r="C13" s="7"/>
      <c r="E13" s="46" t="s">
        <v>21</v>
      </c>
      <c r="F13" s="47">
        <v>139</v>
      </c>
    </row>
    <row r="14" spans="2:13" x14ac:dyDescent="0.25">
      <c r="B14" s="6"/>
      <c r="C14" s="8"/>
      <c r="E14" s="46" t="s">
        <v>12</v>
      </c>
      <c r="F14" s="48">
        <v>138</v>
      </c>
    </row>
    <row r="15" spans="2:13" x14ac:dyDescent="0.25">
      <c r="B15" s="6"/>
      <c r="C15" s="7"/>
      <c r="E15" s="46" t="s">
        <v>18</v>
      </c>
      <c r="F15" s="47">
        <v>128</v>
      </c>
      <c r="G15" s="9"/>
    </row>
    <row r="16" spans="2:13" x14ac:dyDescent="0.25">
      <c r="B16" s="6" t="s">
        <v>16</v>
      </c>
      <c r="C16" s="8">
        <v>96</v>
      </c>
      <c r="E16" s="46" t="s">
        <v>14</v>
      </c>
      <c r="F16" s="48">
        <v>90</v>
      </c>
    </row>
    <row r="17" spans="2:6" x14ac:dyDescent="0.25">
      <c r="B17" s="6" t="s">
        <v>18</v>
      </c>
      <c r="C17" s="7">
        <v>86</v>
      </c>
      <c r="E17" s="46" t="s">
        <v>40</v>
      </c>
      <c r="F17" s="47">
        <v>84</v>
      </c>
    </row>
    <row r="18" spans="2:6" x14ac:dyDescent="0.25">
      <c r="B18" s="6" t="s">
        <v>19</v>
      </c>
      <c r="C18" s="8">
        <v>77</v>
      </c>
      <c r="E18" s="46" t="s">
        <v>11</v>
      </c>
      <c r="F18" s="48">
        <v>79</v>
      </c>
    </row>
    <row r="19" spans="2:6" x14ac:dyDescent="0.25">
      <c r="B19" s="6" t="s">
        <v>20</v>
      </c>
      <c r="C19" s="7">
        <v>67</v>
      </c>
      <c r="E19" s="46" t="s">
        <v>13</v>
      </c>
      <c r="F19" s="47">
        <v>71</v>
      </c>
    </row>
    <row r="20" spans="2:6" x14ac:dyDescent="0.25">
      <c r="B20" s="6" t="s">
        <v>21</v>
      </c>
      <c r="C20" s="8">
        <v>62</v>
      </c>
      <c r="E20" s="46" t="s">
        <v>108</v>
      </c>
      <c r="F20" s="48">
        <v>57</v>
      </c>
    </row>
    <row r="21" spans="2:6" x14ac:dyDescent="0.25">
      <c r="B21" s="6" t="s">
        <v>22</v>
      </c>
      <c r="C21" s="7">
        <v>46</v>
      </c>
      <c r="E21" s="46" t="s">
        <v>16</v>
      </c>
      <c r="F21" s="47">
        <v>57</v>
      </c>
    </row>
    <row r="22" spans="2:6" x14ac:dyDescent="0.25">
      <c r="B22" s="6" t="s">
        <v>23</v>
      </c>
      <c r="C22" s="8">
        <v>39</v>
      </c>
      <c r="E22" s="46" t="s">
        <v>115</v>
      </c>
      <c r="F22" s="48">
        <v>55</v>
      </c>
    </row>
    <row r="23" spans="2:6" x14ac:dyDescent="0.25">
      <c r="B23" s="6" t="s">
        <v>24</v>
      </c>
      <c r="C23" s="7">
        <v>39</v>
      </c>
      <c r="E23" s="46" t="s">
        <v>22</v>
      </c>
      <c r="F23" s="47">
        <v>41</v>
      </c>
    </row>
    <row r="24" spans="2:6" x14ac:dyDescent="0.25">
      <c r="B24" s="6" t="s">
        <v>25</v>
      </c>
      <c r="C24" s="8">
        <v>36</v>
      </c>
      <c r="E24" s="46" t="s">
        <v>19</v>
      </c>
      <c r="F24" s="48">
        <v>39</v>
      </c>
    </row>
    <row r="25" spans="2:6" ht="15.75" thickBot="1" x14ac:dyDescent="0.3">
      <c r="B25" s="6" t="s">
        <v>15</v>
      </c>
      <c r="C25" s="7">
        <v>890</v>
      </c>
      <c r="E25" s="46" t="s">
        <v>15</v>
      </c>
      <c r="F25" s="47">
        <v>843</v>
      </c>
    </row>
    <row r="26" spans="2:6" s="1" customFormat="1" ht="46.5" customHeight="1" thickTop="1" x14ac:dyDescent="0.25">
      <c r="B26" s="67" t="s">
        <v>17</v>
      </c>
      <c r="C26" s="67"/>
      <c r="E26" s="71" t="s">
        <v>121</v>
      </c>
      <c r="F26" s="71"/>
    </row>
  </sheetData>
  <mergeCells count="6">
    <mergeCell ref="B26:C26"/>
    <mergeCell ref="B1:C1"/>
    <mergeCell ref="E1:F1"/>
    <mergeCell ref="B2:C2"/>
    <mergeCell ref="E2:F2"/>
    <mergeCell ref="E26:F2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3"/>
  <sheetViews>
    <sheetView zoomScaleNormal="100" workbookViewId="0">
      <selection activeCell="E1" sqref="E1"/>
    </sheetView>
  </sheetViews>
  <sheetFormatPr defaultColWidth="8.7109375" defaultRowHeight="15" x14ac:dyDescent="0.25"/>
  <cols>
    <col min="1" max="1" width="35.140625" customWidth="1"/>
    <col min="2" max="2" width="6" customWidth="1"/>
    <col min="3" max="3" width="12.5703125" customWidth="1"/>
  </cols>
  <sheetData>
    <row r="1" spans="1:3" ht="65.25" customHeight="1" x14ac:dyDescent="0.25">
      <c r="A1" s="76" t="s">
        <v>99</v>
      </c>
      <c r="B1" s="76"/>
      <c r="C1" s="76"/>
    </row>
    <row r="2" spans="1:3" x14ac:dyDescent="0.25">
      <c r="A2" t="s">
        <v>41</v>
      </c>
      <c r="B2" t="s">
        <v>42</v>
      </c>
      <c r="C2" t="s">
        <v>43</v>
      </c>
    </row>
    <row r="3" spans="1:3" x14ac:dyDescent="0.25">
      <c r="A3" t="s">
        <v>5</v>
      </c>
      <c r="B3">
        <v>48967</v>
      </c>
      <c r="C3" s="26">
        <v>69.032749214047101</v>
      </c>
    </row>
    <row r="4" spans="1:3" x14ac:dyDescent="0.25">
      <c r="A4" t="s">
        <v>4</v>
      </c>
      <c r="B4">
        <v>11429</v>
      </c>
      <c r="C4" s="26">
        <v>16.112387746183</v>
      </c>
    </row>
    <row r="5" spans="1:3" x14ac:dyDescent="0.25">
      <c r="A5" t="s">
        <v>7</v>
      </c>
      <c r="B5">
        <v>2577</v>
      </c>
      <c r="C5" s="26">
        <v>3.6330057942001601</v>
      </c>
    </row>
    <row r="6" spans="1:3" x14ac:dyDescent="0.25">
      <c r="A6" t="s">
        <v>8</v>
      </c>
      <c r="B6">
        <v>1198</v>
      </c>
      <c r="C6" s="26">
        <v>1.68891771107947</v>
      </c>
    </row>
    <row r="7" spans="1:3" x14ac:dyDescent="0.25">
      <c r="A7" t="s">
        <v>6</v>
      </c>
      <c r="B7">
        <v>1171</v>
      </c>
      <c r="C7" s="26">
        <v>1.6508536224324399</v>
      </c>
    </row>
    <row r="8" spans="1:3" x14ac:dyDescent="0.25">
      <c r="A8" t="s">
        <v>10</v>
      </c>
      <c r="B8">
        <v>636</v>
      </c>
      <c r="C8" s="26">
        <v>0.89662075479678005</v>
      </c>
    </row>
    <row r="9" spans="1:3" x14ac:dyDescent="0.25">
      <c r="A9" t="s">
        <v>11</v>
      </c>
      <c r="B9">
        <v>559</v>
      </c>
      <c r="C9" s="26">
        <v>0.78806761309968598</v>
      </c>
    </row>
    <row r="10" spans="1:3" x14ac:dyDescent="0.25">
      <c r="A10" t="s">
        <v>9</v>
      </c>
      <c r="B10">
        <v>457</v>
      </c>
      <c r="C10" s="26">
        <v>0.64426994487756095</v>
      </c>
    </row>
    <row r="11" spans="1:3" x14ac:dyDescent="0.25">
      <c r="A11" t="s">
        <v>19</v>
      </c>
      <c r="B11">
        <v>382</v>
      </c>
      <c r="C11" s="26">
        <v>0.53853636530246896</v>
      </c>
    </row>
    <row r="12" spans="1:3" x14ac:dyDescent="0.25">
      <c r="A12" t="s">
        <v>39</v>
      </c>
      <c r="B12">
        <v>275</v>
      </c>
      <c r="C12" s="26">
        <v>0.38768979177533702</v>
      </c>
    </row>
    <row r="13" spans="1:3" x14ac:dyDescent="0.25">
      <c r="A13" t="s">
        <v>44</v>
      </c>
      <c r="B13">
        <v>3282</v>
      </c>
      <c r="C13" s="26">
        <v>4.6269014422060311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C13"/>
  <sheetViews>
    <sheetView zoomScaleNormal="100" workbookViewId="0">
      <selection activeCell="B5" sqref="B5"/>
    </sheetView>
  </sheetViews>
  <sheetFormatPr defaultColWidth="8.7109375" defaultRowHeight="15" x14ac:dyDescent="0.25"/>
  <cols>
    <col min="2" max="2" width="34.7109375" customWidth="1"/>
    <col min="3" max="3" width="22.42578125" customWidth="1"/>
    <col min="5" max="5" width="34.28515625" customWidth="1"/>
  </cols>
  <sheetData>
    <row r="2" spans="2:3" ht="55.5" customHeight="1" x14ac:dyDescent="0.25">
      <c r="B2" s="74" t="s">
        <v>104</v>
      </c>
      <c r="C2" s="74"/>
    </row>
    <row r="3" spans="2:3" ht="15.75" x14ac:dyDescent="0.25">
      <c r="B3" s="27" t="s">
        <v>45</v>
      </c>
      <c r="C3" s="28" t="s">
        <v>46</v>
      </c>
    </row>
    <row r="4" spans="2:3" ht="15.75" x14ac:dyDescent="0.25">
      <c r="B4" s="29" t="s">
        <v>3</v>
      </c>
      <c r="C4" s="30">
        <f>SUM(C5:C12)</f>
        <v>70933</v>
      </c>
    </row>
    <row r="5" spans="2:3" ht="15.75" x14ac:dyDescent="0.25">
      <c r="B5" s="31" t="s">
        <v>47</v>
      </c>
      <c r="C5" s="32">
        <v>769</v>
      </c>
    </row>
    <row r="6" spans="2:3" ht="15.75" x14ac:dyDescent="0.25">
      <c r="B6" s="33" t="s">
        <v>48</v>
      </c>
      <c r="C6" s="34">
        <v>467</v>
      </c>
    </row>
    <row r="7" spans="2:3" ht="15.75" x14ac:dyDescent="0.25">
      <c r="B7" s="31" t="s">
        <v>49</v>
      </c>
      <c r="C7" s="32">
        <v>2317</v>
      </c>
    </row>
    <row r="8" spans="2:3" ht="15.75" x14ac:dyDescent="0.25">
      <c r="B8" s="33" t="s">
        <v>50</v>
      </c>
      <c r="C8" s="34">
        <v>5</v>
      </c>
    </row>
    <row r="9" spans="2:3" ht="15.75" x14ac:dyDescent="0.25">
      <c r="B9" s="35" t="s">
        <v>51</v>
      </c>
      <c r="C9" s="32">
        <v>40816</v>
      </c>
    </row>
    <row r="10" spans="2:3" ht="15.75" x14ac:dyDescent="0.25">
      <c r="B10" s="33" t="s">
        <v>52</v>
      </c>
      <c r="C10" s="34">
        <v>26325</v>
      </c>
    </row>
    <row r="11" spans="2:3" ht="15.75" x14ac:dyDescent="0.25">
      <c r="B11" s="31" t="s">
        <v>53</v>
      </c>
      <c r="C11" s="32">
        <v>149</v>
      </c>
    </row>
    <row r="12" spans="2:3" ht="15.75" x14ac:dyDescent="0.25">
      <c r="B12" s="33" t="s">
        <v>54</v>
      </c>
      <c r="C12" s="34">
        <v>85</v>
      </c>
    </row>
    <row r="13" spans="2:3" ht="36.75" customHeight="1" x14ac:dyDescent="0.25">
      <c r="B13" s="78" t="s">
        <v>90</v>
      </c>
      <c r="C13" s="78"/>
    </row>
  </sheetData>
  <mergeCells count="2">
    <mergeCell ref="B2:C2"/>
    <mergeCell ref="B13:C1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"/>
  <sheetViews>
    <sheetView zoomScaleNormal="100" workbookViewId="0">
      <selection activeCell="A15" sqref="A15"/>
    </sheetView>
  </sheetViews>
  <sheetFormatPr defaultColWidth="8.7109375" defaultRowHeight="15" x14ac:dyDescent="0.25"/>
  <cols>
    <col min="1" max="1" width="34.28515625" customWidth="1"/>
    <col min="2" max="2" width="6" customWidth="1"/>
    <col min="3" max="3" width="12" customWidth="1"/>
    <col min="6" max="6" width="34.28515625" customWidth="1"/>
  </cols>
  <sheetData>
    <row r="1" spans="1:3" s="1" customFormat="1" ht="63" customHeight="1" x14ac:dyDescent="0.25">
      <c r="A1" s="77" t="s">
        <v>105</v>
      </c>
      <c r="B1" s="77"/>
      <c r="C1" s="77"/>
    </row>
    <row r="2" spans="1:3" x14ac:dyDescent="0.25">
      <c r="A2" t="s">
        <v>55</v>
      </c>
      <c r="B2" t="s">
        <v>42</v>
      </c>
      <c r="C2" t="s">
        <v>43</v>
      </c>
    </row>
    <row r="3" spans="1:3" x14ac:dyDescent="0.25">
      <c r="A3" t="s">
        <v>47</v>
      </c>
      <c r="B3">
        <v>769</v>
      </c>
      <c r="C3" s="26">
        <v>1.0841216359099399</v>
      </c>
    </row>
    <row r="4" spans="1:3" x14ac:dyDescent="0.25">
      <c r="A4" t="s">
        <v>48</v>
      </c>
      <c r="B4">
        <v>467</v>
      </c>
      <c r="C4" s="26">
        <v>0.65836775548757298</v>
      </c>
    </row>
    <row r="5" spans="1:3" x14ac:dyDescent="0.25">
      <c r="A5" t="s">
        <v>49</v>
      </c>
      <c r="B5">
        <v>2317</v>
      </c>
      <c r="C5" s="26">
        <v>3.2664627183398398</v>
      </c>
    </row>
    <row r="6" spans="1:3" x14ac:dyDescent="0.25">
      <c r="A6" t="s">
        <v>50</v>
      </c>
      <c r="B6">
        <v>5</v>
      </c>
      <c r="C6" s="26">
        <v>7.04890530500613E-3</v>
      </c>
    </row>
    <row r="7" spans="1:3" x14ac:dyDescent="0.25">
      <c r="A7" t="s">
        <v>51</v>
      </c>
      <c r="B7">
        <v>40816</v>
      </c>
      <c r="C7" s="26">
        <v>57.541623785826097</v>
      </c>
    </row>
    <row r="8" spans="1:3" x14ac:dyDescent="0.25">
      <c r="A8" t="s">
        <v>52</v>
      </c>
      <c r="B8">
        <v>26325</v>
      </c>
      <c r="C8" s="26">
        <v>37.112486430857302</v>
      </c>
    </row>
    <row r="9" spans="1:3" x14ac:dyDescent="0.25">
      <c r="A9" t="s">
        <v>53</v>
      </c>
      <c r="B9">
        <v>149</v>
      </c>
      <c r="C9" s="26">
        <v>0.21005737808918301</v>
      </c>
    </row>
    <row r="10" spans="1:3" x14ac:dyDescent="0.25">
      <c r="A10" t="s">
        <v>54</v>
      </c>
      <c r="B10">
        <v>85</v>
      </c>
      <c r="C10" s="26">
        <v>0.119831390185104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C17"/>
  <sheetViews>
    <sheetView zoomScaleNormal="100" workbookViewId="0">
      <selection activeCell="H1" sqref="H1:H1048576"/>
    </sheetView>
  </sheetViews>
  <sheetFormatPr defaultColWidth="8.7109375" defaultRowHeight="15" x14ac:dyDescent="0.25"/>
  <cols>
    <col min="2" max="2" width="36.85546875" customWidth="1"/>
    <col min="3" max="3" width="24.85546875" customWidth="1"/>
  </cols>
  <sheetData>
    <row r="2" spans="2:3" ht="51.75" customHeight="1" thickBot="1" x14ac:dyDescent="0.3">
      <c r="B2" s="74" t="s">
        <v>95</v>
      </c>
      <c r="C2" s="74"/>
    </row>
    <row r="3" spans="2:3" ht="32.25" thickBot="1" x14ac:dyDescent="0.3">
      <c r="B3" s="27" t="s">
        <v>56</v>
      </c>
      <c r="C3" s="28" t="s">
        <v>46</v>
      </c>
    </row>
    <row r="4" spans="2:3" ht="16.5" thickBot="1" x14ac:dyDescent="0.3">
      <c r="B4" s="29" t="s">
        <v>3</v>
      </c>
      <c r="C4" s="30">
        <f>SUM(C5:C15)</f>
        <v>769</v>
      </c>
    </row>
    <row r="5" spans="2:3" ht="16.5" thickBot="1" x14ac:dyDescent="0.3">
      <c r="B5" s="31" t="s">
        <v>6</v>
      </c>
      <c r="C5" s="32">
        <v>332</v>
      </c>
    </row>
    <row r="6" spans="2:3" ht="16.5" thickBot="1" x14ac:dyDescent="0.3">
      <c r="B6" s="33" t="s">
        <v>4</v>
      </c>
      <c r="C6" s="34">
        <v>150</v>
      </c>
    </row>
    <row r="7" spans="2:3" ht="16.5" thickBot="1" x14ac:dyDescent="0.3">
      <c r="B7" s="31" t="s">
        <v>13</v>
      </c>
      <c r="C7" s="32">
        <v>49</v>
      </c>
    </row>
    <row r="8" spans="2:3" ht="16.5" thickBot="1" x14ac:dyDescent="0.3">
      <c r="B8" s="33" t="s">
        <v>110</v>
      </c>
      <c r="C8" s="34">
        <v>42</v>
      </c>
    </row>
    <row r="9" spans="2:3" ht="16.5" thickBot="1" x14ac:dyDescent="0.3">
      <c r="B9" s="31" t="s">
        <v>112</v>
      </c>
      <c r="C9" s="32">
        <v>20</v>
      </c>
    </row>
    <row r="10" spans="2:3" ht="32.25" thickBot="1" x14ac:dyDescent="0.3">
      <c r="B10" s="33" t="s">
        <v>38</v>
      </c>
      <c r="C10" s="34">
        <v>17</v>
      </c>
    </row>
    <row r="11" spans="2:3" ht="16.5" thickBot="1" x14ac:dyDescent="0.3">
      <c r="B11" s="31" t="s">
        <v>22</v>
      </c>
      <c r="C11" s="32">
        <v>16</v>
      </c>
    </row>
    <row r="12" spans="2:3" ht="16.5" thickBot="1" x14ac:dyDescent="0.3">
      <c r="B12" s="33" t="s">
        <v>111</v>
      </c>
      <c r="C12" s="34">
        <v>11</v>
      </c>
    </row>
    <row r="13" spans="2:3" ht="16.5" thickBot="1" x14ac:dyDescent="0.3">
      <c r="B13" s="31" t="s">
        <v>7</v>
      </c>
      <c r="C13" s="32">
        <v>10</v>
      </c>
    </row>
    <row r="14" spans="2:3" ht="16.5" thickBot="1" x14ac:dyDescent="0.3">
      <c r="B14" s="33" t="s">
        <v>114</v>
      </c>
      <c r="C14" s="34">
        <v>10</v>
      </c>
    </row>
    <row r="15" spans="2:3" ht="16.5" thickBot="1" x14ac:dyDescent="0.3">
      <c r="B15" s="31" t="s">
        <v>44</v>
      </c>
      <c r="C15" s="32">
        <v>112</v>
      </c>
    </row>
    <row r="16" spans="2:3" ht="35.25" customHeight="1" x14ac:dyDescent="0.25">
      <c r="B16" s="79" t="s">
        <v>90</v>
      </c>
      <c r="C16" s="79"/>
    </row>
    <row r="17" ht="60.75" customHeight="1" x14ac:dyDescent="0.25"/>
  </sheetData>
  <mergeCells count="2">
    <mergeCell ref="B2:C2"/>
    <mergeCell ref="B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87"/>
  <sheetViews>
    <sheetView zoomScaleNormal="100" workbookViewId="0">
      <selection activeCell="D15" sqref="D15"/>
    </sheetView>
  </sheetViews>
  <sheetFormatPr defaultColWidth="8.7109375" defaultRowHeight="15" x14ac:dyDescent="0.25"/>
  <cols>
    <col min="1" max="1" width="35.140625" customWidth="1"/>
    <col min="2" max="2" width="9.7109375" customWidth="1"/>
    <col min="3" max="3" width="6" customWidth="1"/>
    <col min="4" max="4" width="12" customWidth="1"/>
  </cols>
  <sheetData>
    <row r="1" spans="1:7" s="1" customFormat="1" ht="67.5" customHeight="1" x14ac:dyDescent="0.25">
      <c r="A1" s="77" t="s">
        <v>96</v>
      </c>
      <c r="B1" s="77"/>
      <c r="C1" s="77"/>
      <c r="D1" s="77"/>
    </row>
    <row r="2" spans="1:7" x14ac:dyDescent="0.25">
      <c r="A2" t="s">
        <v>41</v>
      </c>
      <c r="B2" t="s">
        <v>57</v>
      </c>
      <c r="C2" t="s">
        <v>58</v>
      </c>
      <c r="D2" t="s">
        <v>59</v>
      </c>
    </row>
    <row r="3" spans="1:7" x14ac:dyDescent="0.25">
      <c r="A3" t="s">
        <v>6</v>
      </c>
      <c r="B3">
        <v>332</v>
      </c>
      <c r="C3">
        <v>1171</v>
      </c>
      <c r="D3" s="26">
        <v>28.351836037574699</v>
      </c>
    </row>
    <row r="4" spans="1:7" x14ac:dyDescent="0.25">
      <c r="A4" t="s">
        <v>4</v>
      </c>
      <c r="B4">
        <v>150</v>
      </c>
      <c r="C4">
        <v>11429</v>
      </c>
      <c r="D4" s="26">
        <v>1.31245078309563</v>
      </c>
    </row>
    <row r="5" spans="1:7" x14ac:dyDescent="0.25">
      <c r="A5" t="s">
        <v>13</v>
      </c>
      <c r="B5">
        <v>49</v>
      </c>
      <c r="C5">
        <v>203</v>
      </c>
      <c r="D5" s="26">
        <v>24.137931034482801</v>
      </c>
    </row>
    <row r="6" spans="1:7" x14ac:dyDescent="0.25">
      <c r="A6" t="s">
        <v>110</v>
      </c>
      <c r="B6">
        <v>42</v>
      </c>
      <c r="C6">
        <v>55</v>
      </c>
      <c r="D6" s="26">
        <v>76.363636363636402</v>
      </c>
    </row>
    <row r="7" spans="1:7" x14ac:dyDescent="0.25">
      <c r="A7" t="s">
        <v>112</v>
      </c>
      <c r="B7">
        <v>20</v>
      </c>
      <c r="C7">
        <v>34</v>
      </c>
      <c r="D7" s="26">
        <v>58.823529411764703</v>
      </c>
    </row>
    <row r="8" spans="1:7" x14ac:dyDescent="0.25">
      <c r="A8" t="s">
        <v>38</v>
      </c>
      <c r="B8">
        <v>17</v>
      </c>
      <c r="C8">
        <v>233</v>
      </c>
      <c r="D8" s="26">
        <v>7.2961373390557904</v>
      </c>
    </row>
    <row r="9" spans="1:7" x14ac:dyDescent="0.25">
      <c r="A9" t="s">
        <v>22</v>
      </c>
      <c r="B9">
        <v>16</v>
      </c>
      <c r="C9">
        <v>166</v>
      </c>
      <c r="D9" s="26">
        <v>9.6385542168674707</v>
      </c>
    </row>
    <row r="10" spans="1:7" x14ac:dyDescent="0.25">
      <c r="A10" t="s">
        <v>111</v>
      </c>
      <c r="B10">
        <v>11</v>
      </c>
      <c r="C10">
        <v>40</v>
      </c>
      <c r="D10" s="26">
        <v>27.5</v>
      </c>
    </row>
    <row r="11" spans="1:7" x14ac:dyDescent="0.25">
      <c r="A11" t="s">
        <v>7</v>
      </c>
      <c r="B11">
        <v>10</v>
      </c>
      <c r="C11">
        <v>2577</v>
      </c>
      <c r="D11" s="26">
        <v>0.38804811796662803</v>
      </c>
    </row>
    <row r="12" spans="1:7" x14ac:dyDescent="0.25">
      <c r="A12" t="s">
        <v>114</v>
      </c>
      <c r="B12">
        <v>10</v>
      </c>
      <c r="C12">
        <v>29</v>
      </c>
      <c r="D12" s="26">
        <v>34.482758620689701</v>
      </c>
    </row>
    <row r="13" spans="1:7" x14ac:dyDescent="0.25">
      <c r="A13" t="s">
        <v>44</v>
      </c>
      <c r="B13">
        <v>112</v>
      </c>
      <c r="C13">
        <v>54996</v>
      </c>
      <c r="D13" s="26">
        <v>0.20365117463088225</v>
      </c>
    </row>
    <row r="14" spans="1:7" x14ac:dyDescent="0.25">
      <c r="D14" s="26"/>
      <c r="G14" s="40"/>
    </row>
    <row r="15" spans="1:7" x14ac:dyDescent="0.25">
      <c r="D15" s="26"/>
    </row>
    <row r="16" spans="1:7" x14ac:dyDescent="0.25">
      <c r="D16" s="26"/>
    </row>
    <row r="17" spans="4:4" x14ac:dyDescent="0.25">
      <c r="D17" s="26"/>
    </row>
    <row r="18" spans="4:4" x14ac:dyDescent="0.25">
      <c r="D18" s="26"/>
    </row>
    <row r="19" spans="4:4" x14ac:dyDescent="0.25">
      <c r="D19" s="26"/>
    </row>
    <row r="20" spans="4:4" x14ac:dyDescent="0.25">
      <c r="D20" s="26"/>
    </row>
    <row r="21" spans="4:4" x14ac:dyDescent="0.25">
      <c r="D21" s="26"/>
    </row>
    <row r="22" spans="4:4" x14ac:dyDescent="0.25">
      <c r="D22" s="26"/>
    </row>
    <row r="23" spans="4:4" x14ac:dyDescent="0.25">
      <c r="D23" s="26"/>
    </row>
    <row r="24" spans="4:4" x14ac:dyDescent="0.25">
      <c r="D24" s="26"/>
    </row>
    <row r="25" spans="4:4" x14ac:dyDescent="0.25">
      <c r="D25" s="26"/>
    </row>
    <row r="26" spans="4:4" x14ac:dyDescent="0.25">
      <c r="D26" s="26"/>
    </row>
    <row r="27" spans="4:4" x14ac:dyDescent="0.25">
      <c r="D27" s="26"/>
    </row>
    <row r="28" spans="4:4" x14ac:dyDescent="0.25">
      <c r="D28" s="26"/>
    </row>
    <row r="29" spans="4:4" x14ac:dyDescent="0.25">
      <c r="D29" s="26"/>
    </row>
    <row r="30" spans="4:4" x14ac:dyDescent="0.25">
      <c r="D30" s="26"/>
    </row>
    <row r="31" spans="4:4" x14ac:dyDescent="0.25">
      <c r="D31" s="26"/>
    </row>
    <row r="32" spans="4:4" x14ac:dyDescent="0.25">
      <c r="D32" s="26"/>
    </row>
    <row r="33" spans="4:4" x14ac:dyDescent="0.25">
      <c r="D33" s="26"/>
    </row>
    <row r="34" spans="4:4" x14ac:dyDescent="0.25">
      <c r="D34" s="26"/>
    </row>
    <row r="35" spans="4:4" x14ac:dyDescent="0.25">
      <c r="D35" s="26"/>
    </row>
    <row r="36" spans="4:4" x14ac:dyDescent="0.25">
      <c r="D36" s="26"/>
    </row>
    <row r="37" spans="4:4" x14ac:dyDescent="0.25">
      <c r="D37" s="26"/>
    </row>
    <row r="38" spans="4:4" x14ac:dyDescent="0.25">
      <c r="D38" s="26"/>
    </row>
    <row r="39" spans="4:4" x14ac:dyDescent="0.25">
      <c r="D39" s="26"/>
    </row>
    <row r="40" spans="4:4" x14ac:dyDescent="0.25">
      <c r="D40" s="26"/>
    </row>
    <row r="41" spans="4:4" x14ac:dyDescent="0.25">
      <c r="D41" s="26"/>
    </row>
    <row r="42" spans="4:4" x14ac:dyDescent="0.25">
      <c r="D42" s="26"/>
    </row>
    <row r="43" spans="4:4" x14ac:dyDescent="0.25">
      <c r="D43" s="26"/>
    </row>
    <row r="44" spans="4:4" x14ac:dyDescent="0.25">
      <c r="D44" s="26"/>
    </row>
    <row r="45" spans="4:4" x14ac:dyDescent="0.25">
      <c r="D45" s="26"/>
    </row>
    <row r="46" spans="4:4" x14ac:dyDescent="0.25">
      <c r="D46" s="26"/>
    </row>
    <row r="47" spans="4:4" x14ac:dyDescent="0.25">
      <c r="D47" s="26"/>
    </row>
    <row r="48" spans="4:4" x14ac:dyDescent="0.25">
      <c r="D48" s="26"/>
    </row>
    <row r="49" spans="4:4" x14ac:dyDescent="0.25">
      <c r="D49" s="26"/>
    </row>
    <row r="50" spans="4:4" x14ac:dyDescent="0.25">
      <c r="D50" s="26"/>
    </row>
    <row r="51" spans="4:4" x14ac:dyDescent="0.25">
      <c r="D51" s="26"/>
    </row>
    <row r="52" spans="4:4" x14ac:dyDescent="0.25">
      <c r="D52" s="26"/>
    </row>
    <row r="53" spans="4:4" x14ac:dyDescent="0.25">
      <c r="D53" s="26"/>
    </row>
    <row r="54" spans="4:4" x14ac:dyDescent="0.25">
      <c r="D54" s="26"/>
    </row>
    <row r="55" spans="4:4" x14ac:dyDescent="0.25">
      <c r="D55" s="26"/>
    </row>
    <row r="56" spans="4:4" x14ac:dyDescent="0.25">
      <c r="D56" s="26"/>
    </row>
    <row r="57" spans="4:4" x14ac:dyDescent="0.25">
      <c r="D57" s="26"/>
    </row>
    <row r="58" spans="4:4" x14ac:dyDescent="0.25">
      <c r="D58" s="26"/>
    </row>
    <row r="59" spans="4:4" x14ac:dyDescent="0.25">
      <c r="D59" s="26"/>
    </row>
    <row r="60" spans="4:4" x14ac:dyDescent="0.25">
      <c r="D60" s="26"/>
    </row>
    <row r="61" spans="4:4" x14ac:dyDescent="0.25">
      <c r="D61" s="26"/>
    </row>
    <row r="62" spans="4:4" x14ac:dyDescent="0.25">
      <c r="D62" s="26"/>
    </row>
    <row r="63" spans="4:4" x14ac:dyDescent="0.25">
      <c r="D63" s="26"/>
    </row>
    <row r="64" spans="4:4" x14ac:dyDescent="0.25">
      <c r="D64" s="26"/>
    </row>
    <row r="65" spans="4:4" x14ac:dyDescent="0.25">
      <c r="D65" s="26"/>
    </row>
    <row r="66" spans="4:4" x14ac:dyDescent="0.25">
      <c r="D66" s="26"/>
    </row>
    <row r="67" spans="4:4" x14ac:dyDescent="0.25">
      <c r="D67" s="26"/>
    </row>
    <row r="68" spans="4:4" x14ac:dyDescent="0.25">
      <c r="D68" s="26"/>
    </row>
    <row r="69" spans="4:4" x14ac:dyDescent="0.25">
      <c r="D69" s="26"/>
    </row>
    <row r="70" spans="4:4" x14ac:dyDescent="0.25">
      <c r="D70" s="26"/>
    </row>
    <row r="71" spans="4:4" x14ac:dyDescent="0.25">
      <c r="D71" s="26"/>
    </row>
    <row r="72" spans="4:4" x14ac:dyDescent="0.25">
      <c r="D72" s="26"/>
    </row>
    <row r="73" spans="4:4" x14ac:dyDescent="0.25">
      <c r="D73" s="26"/>
    </row>
    <row r="74" spans="4:4" x14ac:dyDescent="0.25">
      <c r="D74" s="26"/>
    </row>
    <row r="75" spans="4:4" x14ac:dyDescent="0.25">
      <c r="D75" s="26"/>
    </row>
    <row r="76" spans="4:4" x14ac:dyDescent="0.25">
      <c r="D76" s="26"/>
    </row>
    <row r="77" spans="4:4" x14ac:dyDescent="0.25">
      <c r="D77" s="26"/>
    </row>
    <row r="78" spans="4:4" x14ac:dyDescent="0.25">
      <c r="D78" s="26"/>
    </row>
    <row r="79" spans="4:4" x14ac:dyDescent="0.25">
      <c r="D79" s="26"/>
    </row>
    <row r="80" spans="4:4" x14ac:dyDescent="0.25">
      <c r="D80" s="26"/>
    </row>
    <row r="81" spans="4:4" x14ac:dyDescent="0.25">
      <c r="D81" s="26"/>
    </row>
    <row r="82" spans="4:4" x14ac:dyDescent="0.25">
      <c r="D82" s="26"/>
    </row>
    <row r="83" spans="4:4" x14ac:dyDescent="0.25">
      <c r="D83" s="26"/>
    </row>
    <row r="84" spans="4:4" x14ac:dyDescent="0.25">
      <c r="D84" s="26"/>
    </row>
    <row r="85" spans="4:4" x14ac:dyDescent="0.25">
      <c r="D85" s="26"/>
    </row>
    <row r="86" spans="4:4" x14ac:dyDescent="0.25">
      <c r="D86" s="26"/>
    </row>
    <row r="87" spans="4:4" x14ac:dyDescent="0.25">
      <c r="D87" s="26"/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E16"/>
  <sheetViews>
    <sheetView zoomScaleNormal="100" workbookViewId="0">
      <selection activeCell="I13" sqref="I13"/>
    </sheetView>
  </sheetViews>
  <sheetFormatPr defaultColWidth="8.7109375" defaultRowHeight="15" x14ac:dyDescent="0.25"/>
  <cols>
    <col min="2" max="2" width="26.7109375" customWidth="1"/>
    <col min="5" max="5" width="10.7109375" customWidth="1"/>
  </cols>
  <sheetData>
    <row r="2" spans="2:5" ht="56.25" customHeight="1" thickBot="1" x14ac:dyDescent="0.3">
      <c r="B2" s="74" t="s">
        <v>97</v>
      </c>
      <c r="C2" s="74"/>
      <c r="D2" s="74"/>
      <c r="E2" s="74"/>
    </row>
    <row r="3" spans="2:5" ht="53.25" customHeight="1" thickBot="1" x14ac:dyDescent="0.3">
      <c r="B3" s="80" t="s">
        <v>60</v>
      </c>
      <c r="C3" s="81" t="s">
        <v>61</v>
      </c>
      <c r="D3" s="81"/>
      <c r="E3" s="81"/>
    </row>
    <row r="4" spans="2:5" ht="16.5" customHeight="1" thickBot="1" x14ac:dyDescent="0.3">
      <c r="B4" s="80"/>
      <c r="C4" s="82" t="s">
        <v>3</v>
      </c>
      <c r="D4" s="83" t="s">
        <v>62</v>
      </c>
      <c r="E4" s="83"/>
    </row>
    <row r="5" spans="2:5" ht="27" customHeight="1" thickBot="1" x14ac:dyDescent="0.3">
      <c r="B5" s="80"/>
      <c r="C5" s="82"/>
      <c r="D5" s="28" t="s">
        <v>63</v>
      </c>
      <c r="E5" s="28" t="s">
        <v>27</v>
      </c>
    </row>
    <row r="6" spans="2:5" ht="16.5" thickBot="1" x14ac:dyDescent="0.3">
      <c r="B6" s="36" t="s">
        <v>3</v>
      </c>
      <c r="C6" s="37">
        <f>SUM(C7:C12)</f>
        <v>769</v>
      </c>
      <c r="D6" s="37">
        <f>SUM(D7:D12)</f>
        <v>496</v>
      </c>
      <c r="E6" s="37">
        <f>SUM(E7:E12)</f>
        <v>273</v>
      </c>
    </row>
    <row r="7" spans="2:5" ht="16.5" thickBot="1" x14ac:dyDescent="0.3">
      <c r="B7" s="22" t="s">
        <v>65</v>
      </c>
      <c r="C7" s="38">
        <f t="shared" ref="C7:C12" si="0">SUM(D7:E7)</f>
        <v>1</v>
      </c>
      <c r="D7" s="38" t="s">
        <v>127</v>
      </c>
      <c r="E7" s="38">
        <v>1</v>
      </c>
    </row>
    <row r="8" spans="2:5" ht="16.5" thickBot="1" x14ac:dyDescent="0.3">
      <c r="B8" s="24" t="s">
        <v>66</v>
      </c>
      <c r="C8" s="39">
        <f t="shared" si="0"/>
        <v>6</v>
      </c>
      <c r="D8" s="39">
        <v>1</v>
      </c>
      <c r="E8" s="39">
        <v>5</v>
      </c>
    </row>
    <row r="9" spans="2:5" ht="16.5" thickBot="1" x14ac:dyDescent="0.3">
      <c r="B9" s="22" t="s">
        <v>67</v>
      </c>
      <c r="C9" s="38">
        <f t="shared" si="0"/>
        <v>91</v>
      </c>
      <c r="D9" s="38">
        <v>48</v>
      </c>
      <c r="E9" s="38">
        <v>43</v>
      </c>
    </row>
    <row r="10" spans="2:5" ht="16.5" thickBot="1" x14ac:dyDescent="0.3">
      <c r="B10" s="24" t="s">
        <v>68</v>
      </c>
      <c r="C10" s="39">
        <f t="shared" si="0"/>
        <v>415</v>
      </c>
      <c r="D10" s="39">
        <v>296</v>
      </c>
      <c r="E10" s="39">
        <v>119</v>
      </c>
    </row>
    <row r="11" spans="2:5" ht="16.5" thickBot="1" x14ac:dyDescent="0.3">
      <c r="B11" s="22" t="s">
        <v>69</v>
      </c>
      <c r="C11" s="38">
        <f t="shared" si="0"/>
        <v>236</v>
      </c>
      <c r="D11" s="38">
        <v>147</v>
      </c>
      <c r="E11" s="38">
        <v>89</v>
      </c>
    </row>
    <row r="12" spans="2:5" ht="16.5" thickBot="1" x14ac:dyDescent="0.3">
      <c r="B12" s="24" t="s">
        <v>70</v>
      </c>
      <c r="C12" s="39">
        <f t="shared" si="0"/>
        <v>20</v>
      </c>
      <c r="D12" s="39">
        <v>4</v>
      </c>
      <c r="E12" s="39">
        <v>16</v>
      </c>
    </row>
    <row r="13" spans="2:5" ht="36.75" customHeight="1" x14ac:dyDescent="0.25">
      <c r="B13" s="78" t="s">
        <v>90</v>
      </c>
      <c r="C13" s="78"/>
      <c r="D13" s="78"/>
      <c r="E13" s="78"/>
    </row>
    <row r="14" spans="2:5" x14ac:dyDescent="0.25">
      <c r="B14" s="54" t="s">
        <v>87</v>
      </c>
    </row>
    <row r="15" spans="2:5" x14ac:dyDescent="0.25">
      <c r="B15" s="54" t="s">
        <v>88</v>
      </c>
    </row>
    <row r="16" spans="2:5" x14ac:dyDescent="0.25">
      <c r="B16" s="54" t="s">
        <v>89</v>
      </c>
    </row>
  </sheetData>
  <mergeCells count="6">
    <mergeCell ref="B13:E13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0"/>
  <sheetViews>
    <sheetView zoomScaleNormal="100" workbookViewId="0">
      <selection activeCell="H18" sqref="H18"/>
    </sheetView>
  </sheetViews>
  <sheetFormatPr defaultColWidth="8.7109375" defaultRowHeight="15" x14ac:dyDescent="0.25"/>
  <cols>
    <col min="1" max="1" width="19.42578125" customWidth="1"/>
    <col min="2" max="2" width="10" bestFit="1" customWidth="1"/>
    <col min="3" max="3" width="9.42578125" bestFit="1" customWidth="1"/>
    <col min="4" max="4" width="5.85546875" bestFit="1" customWidth="1"/>
    <col min="5" max="5" width="5.5703125" bestFit="1" customWidth="1"/>
    <col min="6" max="7" width="12" customWidth="1"/>
    <col min="8" max="8" width="16.85546875" bestFit="1" customWidth="1"/>
    <col min="9" max="9" width="5.42578125" bestFit="1" customWidth="1"/>
    <col min="10" max="10" width="9.42578125" bestFit="1" customWidth="1"/>
    <col min="11" max="11" width="8.7109375" bestFit="1" customWidth="1"/>
    <col min="12" max="12" width="16.140625" bestFit="1" customWidth="1"/>
  </cols>
  <sheetData>
    <row r="1" spans="1:8" s="1" customFormat="1" ht="57" customHeight="1" x14ac:dyDescent="0.25">
      <c r="A1" s="77" t="s">
        <v>98</v>
      </c>
      <c r="B1" s="77"/>
      <c r="C1" s="77"/>
      <c r="D1" s="77"/>
      <c r="E1" s="77"/>
      <c r="F1" s="77"/>
      <c r="G1" s="77"/>
      <c r="H1" s="77"/>
    </row>
    <row r="2" spans="1:8" x14ac:dyDescent="0.25">
      <c r="A2" t="s">
        <v>72</v>
      </c>
      <c r="B2" t="s">
        <v>73</v>
      </c>
      <c r="C2" t="s">
        <v>74</v>
      </c>
      <c r="D2" t="s">
        <v>75</v>
      </c>
      <c r="F2" t="s">
        <v>76</v>
      </c>
      <c r="G2" t="s">
        <v>77</v>
      </c>
      <c r="H2" t="s">
        <v>78</v>
      </c>
    </row>
    <row r="3" spans="1:8" x14ac:dyDescent="0.25">
      <c r="E3" t="s">
        <v>3</v>
      </c>
      <c r="F3" t="s">
        <v>79</v>
      </c>
      <c r="G3" t="s">
        <v>80</v>
      </c>
      <c r="H3" t="s">
        <v>71</v>
      </c>
    </row>
    <row r="4" spans="1:8" x14ac:dyDescent="0.25">
      <c r="A4" t="s">
        <v>65</v>
      </c>
      <c r="B4">
        <v>0</v>
      </c>
      <c r="C4">
        <v>1</v>
      </c>
      <c r="D4">
        <v>0</v>
      </c>
      <c r="E4" s="26">
        <f>SUM(F4:H4)</f>
        <v>0.13003901170351101</v>
      </c>
      <c r="F4" s="26">
        <v>0</v>
      </c>
      <c r="G4" s="26">
        <v>0.13003901170351101</v>
      </c>
      <c r="H4" s="26">
        <v>0</v>
      </c>
    </row>
    <row r="5" spans="1:8" x14ac:dyDescent="0.25">
      <c r="A5" t="s">
        <v>66</v>
      </c>
      <c r="B5">
        <v>1</v>
      </c>
      <c r="C5">
        <v>5</v>
      </c>
      <c r="D5">
        <v>0</v>
      </c>
      <c r="E5" s="26">
        <f t="shared" ref="E5:E9" si="0">SUM(F5:H5)</f>
        <v>0.78023407022106595</v>
      </c>
      <c r="F5" s="26">
        <v>0.13003901170351101</v>
      </c>
      <c r="G5" s="26">
        <v>0.65019505851755499</v>
      </c>
      <c r="H5" s="26">
        <v>0</v>
      </c>
    </row>
    <row r="6" spans="1:8" x14ac:dyDescent="0.25">
      <c r="A6" t="s">
        <v>67</v>
      </c>
      <c r="B6">
        <v>48</v>
      </c>
      <c r="C6">
        <v>43</v>
      </c>
      <c r="D6">
        <v>0</v>
      </c>
      <c r="E6" s="26">
        <f t="shared" si="0"/>
        <v>11.83355006501951</v>
      </c>
      <c r="F6" s="26">
        <v>6.2418725617685302</v>
      </c>
      <c r="G6" s="26">
        <v>5.5916775032509802</v>
      </c>
      <c r="H6" s="26">
        <v>0</v>
      </c>
    </row>
    <row r="7" spans="1:8" x14ac:dyDescent="0.25">
      <c r="A7" t="s">
        <v>68</v>
      </c>
      <c r="B7">
        <v>296</v>
      </c>
      <c r="C7">
        <v>119</v>
      </c>
      <c r="D7">
        <v>0</v>
      </c>
      <c r="E7" s="26">
        <f t="shared" si="0"/>
        <v>53.966189856957101</v>
      </c>
      <c r="F7" s="26">
        <v>38.491547464239297</v>
      </c>
      <c r="G7" s="26">
        <v>15.474642392717801</v>
      </c>
      <c r="H7" s="26">
        <v>0</v>
      </c>
    </row>
    <row r="8" spans="1:8" x14ac:dyDescent="0.25">
      <c r="A8" t="s">
        <v>69</v>
      </c>
      <c r="B8">
        <v>147</v>
      </c>
      <c r="C8">
        <v>89</v>
      </c>
      <c r="D8">
        <v>0</v>
      </c>
      <c r="E8" s="26">
        <f t="shared" si="0"/>
        <v>30.689206762028601</v>
      </c>
      <c r="F8" s="26">
        <v>19.1157347204161</v>
      </c>
      <c r="G8" s="26">
        <v>11.573472041612501</v>
      </c>
      <c r="H8" s="26">
        <v>0</v>
      </c>
    </row>
    <row r="9" spans="1:8" x14ac:dyDescent="0.25">
      <c r="A9" t="s">
        <v>70</v>
      </c>
      <c r="B9">
        <v>4</v>
      </c>
      <c r="C9">
        <v>16</v>
      </c>
      <c r="D9">
        <v>0</v>
      </c>
      <c r="E9" s="26">
        <f t="shared" si="0"/>
        <v>2.600780234070224</v>
      </c>
      <c r="F9" s="26">
        <v>0.52015604681404404</v>
      </c>
      <c r="G9" s="26">
        <v>2.0806241872561801</v>
      </c>
      <c r="H9" s="26">
        <v>0</v>
      </c>
    </row>
    <row r="10" spans="1:8" x14ac:dyDescent="0.25">
      <c r="A10" t="s">
        <v>71</v>
      </c>
      <c r="E10" s="26"/>
      <c r="F10" s="26"/>
      <c r="G10" s="26"/>
      <c r="H10" s="26"/>
    </row>
    <row r="14" spans="1:8" x14ac:dyDescent="0.25">
      <c r="B14" s="41"/>
      <c r="C14" s="41"/>
      <c r="D14" s="41"/>
      <c r="E14" s="41"/>
    </row>
    <row r="15" spans="1:8" x14ac:dyDescent="0.25">
      <c r="B15" s="41"/>
      <c r="C15" s="41"/>
      <c r="D15" s="41"/>
      <c r="E15" s="41"/>
    </row>
    <row r="16" spans="1:8" x14ac:dyDescent="0.25">
      <c r="B16" s="41"/>
      <c r="C16" s="41"/>
      <c r="D16" s="41"/>
      <c r="E16" s="41"/>
    </row>
    <row r="17" spans="2:5" x14ac:dyDescent="0.25">
      <c r="B17" s="41"/>
      <c r="C17" s="41"/>
      <c r="D17" s="41"/>
      <c r="E17" s="41"/>
    </row>
    <row r="18" spans="2:5" x14ac:dyDescent="0.25">
      <c r="B18" s="41"/>
      <c r="C18" s="41"/>
      <c r="D18" s="41"/>
      <c r="E18" s="41"/>
    </row>
    <row r="19" spans="2:5" x14ac:dyDescent="0.25">
      <c r="B19" s="41"/>
      <c r="C19" s="41"/>
      <c r="D19" s="41"/>
      <c r="E19" s="41"/>
    </row>
    <row r="20" spans="2:5" x14ac:dyDescent="0.25">
      <c r="B20" s="41"/>
      <c r="C20" s="41"/>
      <c r="D20" s="41"/>
      <c r="E20" s="41"/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CF0D7-BC8E-4352-883B-595AE1C14720}">
  <dimension ref="B2:H14"/>
  <sheetViews>
    <sheetView zoomScaleNormal="100" workbookViewId="0">
      <selection activeCell="F11" sqref="F11"/>
    </sheetView>
  </sheetViews>
  <sheetFormatPr defaultColWidth="8.7109375" defaultRowHeight="15" x14ac:dyDescent="0.25"/>
  <cols>
    <col min="2" max="2" width="38.5703125" customWidth="1"/>
    <col min="3" max="3" width="20.5703125" customWidth="1"/>
  </cols>
  <sheetData>
    <row r="2" spans="2:8" ht="56.25" customHeight="1" thickBot="1" x14ac:dyDescent="0.3">
      <c r="B2" s="85" t="s">
        <v>156</v>
      </c>
      <c r="C2" s="85"/>
    </row>
    <row r="3" spans="2:8" ht="16.5" thickBot="1" x14ac:dyDescent="0.3">
      <c r="B3" s="84" t="s">
        <v>128</v>
      </c>
      <c r="C3" s="66" t="s">
        <v>139</v>
      </c>
    </row>
    <row r="4" spans="2:8" s="10" customFormat="1" ht="16.5" thickBot="1" x14ac:dyDescent="0.3">
      <c r="B4" s="84"/>
      <c r="C4" s="66" t="s">
        <v>3</v>
      </c>
    </row>
    <row r="5" spans="2:8" ht="16.5" thickBot="1" x14ac:dyDescent="0.3">
      <c r="B5" s="59" t="s">
        <v>3</v>
      </c>
      <c r="C5" s="60">
        <v>769</v>
      </c>
    </row>
    <row r="6" spans="2:8" ht="16.5" thickBot="1" x14ac:dyDescent="0.3">
      <c r="B6" s="61" t="s">
        <v>140</v>
      </c>
      <c r="C6" s="62">
        <v>242</v>
      </c>
    </row>
    <row r="7" spans="2:8" ht="16.5" thickBot="1" x14ac:dyDescent="0.3">
      <c r="B7" s="63" t="s">
        <v>141</v>
      </c>
      <c r="C7" s="64">
        <v>99</v>
      </c>
    </row>
    <row r="8" spans="2:8" ht="16.5" thickBot="1" x14ac:dyDescent="0.3">
      <c r="B8" s="61" t="s">
        <v>142</v>
      </c>
      <c r="C8" s="62">
        <v>8</v>
      </c>
    </row>
    <row r="9" spans="2:8" ht="16.5" thickBot="1" x14ac:dyDescent="0.3">
      <c r="B9" s="63" t="s">
        <v>143</v>
      </c>
      <c r="C9" s="64">
        <v>361</v>
      </c>
    </row>
    <row r="10" spans="2:8" ht="16.5" thickBot="1" x14ac:dyDescent="0.3">
      <c r="B10" s="61" t="s">
        <v>144</v>
      </c>
      <c r="C10" s="62">
        <v>10</v>
      </c>
    </row>
    <row r="11" spans="2:8" ht="16.5" thickBot="1" x14ac:dyDescent="0.3">
      <c r="B11" s="63" t="s">
        <v>145</v>
      </c>
      <c r="C11" s="64">
        <v>27</v>
      </c>
    </row>
    <row r="12" spans="2:8" ht="16.5" thickBot="1" x14ac:dyDescent="0.3">
      <c r="B12" s="61" t="s">
        <v>146</v>
      </c>
      <c r="C12" s="62">
        <v>21</v>
      </c>
    </row>
    <row r="13" spans="2:8" ht="16.5" thickBot="1" x14ac:dyDescent="0.3">
      <c r="B13" s="63" t="s">
        <v>64</v>
      </c>
      <c r="C13" s="64">
        <v>1</v>
      </c>
      <c r="G13" s="65"/>
      <c r="H13" s="65"/>
    </row>
    <row r="14" spans="2:8" ht="45" customHeight="1" x14ac:dyDescent="0.25">
      <c r="B14" s="79" t="s">
        <v>155</v>
      </c>
      <c r="C14" s="79"/>
      <c r="G14" s="65"/>
      <c r="H14" s="65"/>
    </row>
  </sheetData>
  <mergeCells count="3">
    <mergeCell ref="B3:B4"/>
    <mergeCell ref="B2:C2"/>
    <mergeCell ref="B14:C1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D4E26-F97B-47B9-9C36-827368FFF56D}">
  <dimension ref="A1:C11"/>
  <sheetViews>
    <sheetView zoomScaleNormal="100" workbookViewId="0">
      <selection activeCell="E1" sqref="E1"/>
    </sheetView>
  </sheetViews>
  <sheetFormatPr defaultColWidth="8.7109375" defaultRowHeight="15" x14ac:dyDescent="0.25"/>
  <cols>
    <col min="1" max="1" width="22.7109375" customWidth="1"/>
    <col min="2" max="2" width="6" customWidth="1"/>
    <col min="3" max="3" width="12" customWidth="1"/>
  </cols>
  <sheetData>
    <row r="1" spans="1:3" ht="63.75" customHeight="1" x14ac:dyDescent="0.25">
      <c r="A1" s="76" t="s">
        <v>154</v>
      </c>
      <c r="B1" s="76"/>
      <c r="C1" s="76"/>
    </row>
    <row r="2" spans="1:3" x14ac:dyDescent="0.25">
      <c r="A2" t="s">
        <v>147</v>
      </c>
      <c r="B2" t="s">
        <v>42</v>
      </c>
      <c r="C2" t="s">
        <v>43</v>
      </c>
    </row>
    <row r="3" spans="1:3" x14ac:dyDescent="0.25">
      <c r="A3" t="s">
        <v>140</v>
      </c>
      <c r="B3">
        <v>242</v>
      </c>
      <c r="C3" s="26">
        <v>31.469440832249699</v>
      </c>
    </row>
    <row r="4" spans="1:3" x14ac:dyDescent="0.25">
      <c r="A4" t="s">
        <v>148</v>
      </c>
      <c r="B4">
        <v>99</v>
      </c>
      <c r="C4" s="26">
        <v>12.873862158647601</v>
      </c>
    </row>
    <row r="5" spans="1:3" x14ac:dyDescent="0.25">
      <c r="A5" t="s">
        <v>149</v>
      </c>
      <c r="B5">
        <v>8</v>
      </c>
      <c r="C5" s="26">
        <v>1.0403120936280901</v>
      </c>
    </row>
    <row r="6" spans="1:3" x14ac:dyDescent="0.25">
      <c r="A6" t="s">
        <v>150</v>
      </c>
      <c r="B6">
        <v>361</v>
      </c>
      <c r="C6" s="26">
        <v>46.9440832249675</v>
      </c>
    </row>
    <row r="7" spans="1:3" x14ac:dyDescent="0.25">
      <c r="A7" t="s">
        <v>151</v>
      </c>
      <c r="B7">
        <v>10</v>
      </c>
      <c r="C7" s="26">
        <v>1.30039011703511</v>
      </c>
    </row>
    <row r="8" spans="1:3" x14ac:dyDescent="0.25">
      <c r="A8" t="s">
        <v>152</v>
      </c>
      <c r="B8">
        <v>27</v>
      </c>
      <c r="C8" s="26">
        <v>3.5110533159948001</v>
      </c>
    </row>
    <row r="9" spans="1:3" x14ac:dyDescent="0.25">
      <c r="A9" t="s">
        <v>44</v>
      </c>
      <c r="B9">
        <v>21</v>
      </c>
      <c r="C9" s="26">
        <v>2.7308192457737301</v>
      </c>
    </row>
    <row r="10" spans="1:3" x14ac:dyDescent="0.25">
      <c r="A10" t="s">
        <v>153</v>
      </c>
      <c r="B10">
        <v>1</v>
      </c>
      <c r="C10" s="26">
        <v>0.13003901170351101</v>
      </c>
    </row>
    <row r="11" spans="1:3" x14ac:dyDescent="0.25">
      <c r="C11" s="26"/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E16"/>
  <sheetViews>
    <sheetView zoomScaleNormal="100" workbookViewId="0">
      <selection activeCell="B2" sqref="B2:E2"/>
    </sheetView>
  </sheetViews>
  <sheetFormatPr defaultColWidth="8.7109375" defaultRowHeight="15" x14ac:dyDescent="0.25"/>
  <cols>
    <col min="2" max="2" width="17.28515625" customWidth="1"/>
    <col min="5" max="5" width="12.140625" customWidth="1"/>
  </cols>
  <sheetData>
    <row r="2" spans="2:5" ht="56.25" customHeight="1" thickBot="1" x14ac:dyDescent="0.3">
      <c r="B2" s="74" t="s">
        <v>129</v>
      </c>
      <c r="C2" s="74"/>
      <c r="D2" s="74"/>
      <c r="E2" s="74"/>
    </row>
    <row r="3" spans="2:5" ht="16.5" customHeight="1" thickBot="1" x14ac:dyDescent="0.3">
      <c r="B3" s="80" t="s">
        <v>60</v>
      </c>
      <c r="C3" s="81" t="s">
        <v>81</v>
      </c>
      <c r="D3" s="81"/>
      <c r="E3" s="81"/>
    </row>
    <row r="4" spans="2:5" ht="16.5" customHeight="1" thickBot="1" x14ac:dyDescent="0.3">
      <c r="B4" s="80"/>
      <c r="C4" s="82" t="s">
        <v>3</v>
      </c>
      <c r="D4" s="83" t="s">
        <v>62</v>
      </c>
      <c r="E4" s="83"/>
    </row>
    <row r="5" spans="2:5" ht="32.25" thickBot="1" x14ac:dyDescent="0.3">
      <c r="B5" s="80"/>
      <c r="C5" s="82"/>
      <c r="D5" s="28" t="s">
        <v>63</v>
      </c>
      <c r="E5" s="28" t="s">
        <v>27</v>
      </c>
    </row>
    <row r="6" spans="2:5" ht="16.5" thickBot="1" x14ac:dyDescent="0.3">
      <c r="B6" s="36" t="s">
        <v>3</v>
      </c>
      <c r="C6" s="37">
        <f>SUM(C7:C12)</f>
        <v>3086</v>
      </c>
      <c r="D6" s="37">
        <f>SUM(D7:D12)</f>
        <v>1702</v>
      </c>
      <c r="E6" s="37">
        <f>SUM(E7:E12)</f>
        <v>1384</v>
      </c>
    </row>
    <row r="7" spans="2:5" ht="16.5" thickBot="1" x14ac:dyDescent="0.3">
      <c r="B7" s="22" t="s">
        <v>65</v>
      </c>
      <c r="C7" s="38">
        <f t="shared" ref="C7:C12" si="0">SUM(D7:E7)</f>
        <v>260</v>
      </c>
      <c r="D7" s="38">
        <v>136</v>
      </c>
      <c r="E7" s="38">
        <v>124</v>
      </c>
    </row>
    <row r="8" spans="2:5" ht="16.5" thickBot="1" x14ac:dyDescent="0.3">
      <c r="B8" s="24" t="s">
        <v>66</v>
      </c>
      <c r="C8" s="39">
        <f t="shared" si="0"/>
        <v>1555</v>
      </c>
      <c r="D8" s="39">
        <v>822</v>
      </c>
      <c r="E8" s="39">
        <v>733</v>
      </c>
    </row>
    <row r="9" spans="2:5" ht="16.5" thickBot="1" x14ac:dyDescent="0.3">
      <c r="B9" s="22" t="s">
        <v>67</v>
      </c>
      <c r="C9" s="38">
        <f t="shared" si="0"/>
        <v>567</v>
      </c>
      <c r="D9" s="38">
        <v>281</v>
      </c>
      <c r="E9" s="38">
        <v>286</v>
      </c>
    </row>
    <row r="10" spans="2:5" ht="16.5" thickBot="1" x14ac:dyDescent="0.3">
      <c r="B10" s="24" t="s">
        <v>68</v>
      </c>
      <c r="C10" s="39">
        <f t="shared" si="0"/>
        <v>437</v>
      </c>
      <c r="D10" s="39">
        <v>308</v>
      </c>
      <c r="E10" s="39">
        <v>129</v>
      </c>
    </row>
    <row r="11" spans="2:5" ht="16.5" thickBot="1" x14ac:dyDescent="0.3">
      <c r="B11" s="22" t="s">
        <v>69</v>
      </c>
      <c r="C11" s="38">
        <f t="shared" si="0"/>
        <v>247</v>
      </c>
      <c r="D11" s="38">
        <v>151</v>
      </c>
      <c r="E11" s="38">
        <v>96</v>
      </c>
    </row>
    <row r="12" spans="2:5" ht="16.5" thickBot="1" x14ac:dyDescent="0.3">
      <c r="B12" s="24" t="s">
        <v>70</v>
      </c>
      <c r="C12" s="39">
        <f t="shared" si="0"/>
        <v>20</v>
      </c>
      <c r="D12" s="39">
        <v>4</v>
      </c>
      <c r="E12" s="39">
        <v>16</v>
      </c>
    </row>
    <row r="13" spans="2:5" ht="45.75" customHeight="1" x14ac:dyDescent="0.25">
      <c r="B13" s="78" t="s">
        <v>90</v>
      </c>
      <c r="C13" s="78"/>
      <c r="D13" s="78"/>
      <c r="E13" s="78"/>
    </row>
    <row r="14" spans="2:5" x14ac:dyDescent="0.25">
      <c r="B14" s="54"/>
    </row>
    <row r="15" spans="2:5" x14ac:dyDescent="0.25">
      <c r="B15" s="54"/>
    </row>
    <row r="16" spans="2:5" x14ac:dyDescent="0.25">
      <c r="B16" s="54"/>
    </row>
  </sheetData>
  <mergeCells count="6">
    <mergeCell ref="B13:E13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opLeftCell="D1" zoomScaleNormal="100" workbookViewId="0">
      <selection activeCell="E11" sqref="E11:F11"/>
    </sheetView>
  </sheetViews>
  <sheetFormatPr defaultColWidth="8.7109375" defaultRowHeight="15" x14ac:dyDescent="0.25"/>
  <cols>
    <col min="1" max="1" width="11.5703125" hidden="1" customWidth="1"/>
    <col min="2" max="2" width="33.140625" hidden="1" customWidth="1"/>
    <col min="3" max="3" width="12.140625" hidden="1" customWidth="1"/>
    <col min="5" max="5" width="33.140625" customWidth="1"/>
    <col min="6" max="6" width="12.140625" customWidth="1"/>
  </cols>
  <sheetData>
    <row r="1" spans="2:6" x14ac:dyDescent="0.25">
      <c r="B1" s="68" t="s">
        <v>0</v>
      </c>
      <c r="C1" s="68"/>
      <c r="E1" s="68"/>
      <c r="F1" s="68"/>
    </row>
    <row r="2" spans="2:6" s="1" customFormat="1" ht="68.25" customHeight="1" x14ac:dyDescent="0.25">
      <c r="B2" s="69" t="s">
        <v>100</v>
      </c>
      <c r="C2" s="69"/>
      <c r="E2" s="69" t="s">
        <v>100</v>
      </c>
      <c r="F2" s="69"/>
    </row>
    <row r="3" spans="2:6" s="10" customFormat="1" x14ac:dyDescent="0.25">
      <c r="B3" s="11" t="s">
        <v>2</v>
      </c>
      <c r="C3" s="3" t="s">
        <v>3</v>
      </c>
      <c r="E3" s="11" t="s">
        <v>2</v>
      </c>
      <c r="F3" s="3" t="s">
        <v>3</v>
      </c>
    </row>
    <row r="4" spans="2:6" x14ac:dyDescent="0.25">
      <c r="B4" s="4"/>
      <c r="C4" s="12"/>
      <c r="E4" s="4"/>
      <c r="F4" s="12"/>
    </row>
    <row r="5" spans="2:6" x14ac:dyDescent="0.25">
      <c r="B5" s="6"/>
      <c r="C5" s="13"/>
      <c r="E5" s="6" t="s">
        <v>4</v>
      </c>
      <c r="F5" s="13">
        <v>0.78524066375785895</v>
      </c>
    </row>
    <row r="6" spans="2:6" x14ac:dyDescent="0.25">
      <c r="B6" s="6"/>
      <c r="C6" s="12"/>
      <c r="E6" s="6" t="s">
        <v>8</v>
      </c>
      <c r="F6" s="12">
        <v>6.7062905830212668E-2</v>
      </c>
    </row>
    <row r="7" spans="2:6" x14ac:dyDescent="0.25">
      <c r="B7" s="6"/>
      <c r="C7" s="13"/>
      <c r="E7" s="6" t="s">
        <v>5</v>
      </c>
      <c r="F7" s="13">
        <v>2.7278661490363142E-2</v>
      </c>
    </row>
    <row r="8" spans="2:6" x14ac:dyDescent="0.25">
      <c r="B8" s="6"/>
      <c r="C8" s="12"/>
      <c r="E8" s="6" t="s">
        <v>6</v>
      </c>
      <c r="F8" s="12">
        <v>1.8174322327962344E-2</v>
      </c>
    </row>
    <row r="9" spans="2:6" x14ac:dyDescent="0.25">
      <c r="B9" s="6"/>
      <c r="C9" s="13"/>
      <c r="E9" s="6" t="s">
        <v>7</v>
      </c>
      <c r="F9" s="13">
        <v>1.1852818909540661E-2</v>
      </c>
    </row>
    <row r="10" spans="2:6" x14ac:dyDescent="0.25">
      <c r="B10" s="6"/>
      <c r="C10" s="12"/>
      <c r="E10" s="6" t="s">
        <v>15</v>
      </c>
      <c r="F10" s="12">
        <v>9.0390627684062141E-2</v>
      </c>
    </row>
    <row r="11" spans="2:6" ht="41.25" customHeight="1" x14ac:dyDescent="0.25">
      <c r="B11" s="6" t="s">
        <v>16</v>
      </c>
      <c r="C11" s="12">
        <v>3.3219142530883398E-3</v>
      </c>
      <c r="E11" s="67" t="s">
        <v>17</v>
      </c>
      <c r="F11" s="67"/>
    </row>
    <row r="12" spans="2:6" x14ac:dyDescent="0.25">
      <c r="B12" s="6" t="s">
        <v>18</v>
      </c>
      <c r="C12" s="13">
        <v>2.97588151839164E-3</v>
      </c>
    </row>
    <row r="13" spans="2:6" x14ac:dyDescent="0.25">
      <c r="B13" s="6" t="s">
        <v>19</v>
      </c>
      <c r="C13" s="12">
        <v>2.6644520571646102E-3</v>
      </c>
    </row>
    <row r="14" spans="2:6" x14ac:dyDescent="0.25">
      <c r="B14" s="6" t="s">
        <v>20</v>
      </c>
      <c r="C14" s="13">
        <v>2.31841932246791E-3</v>
      </c>
    </row>
    <row r="15" spans="2:6" x14ac:dyDescent="0.25">
      <c r="B15" s="6" t="s">
        <v>21</v>
      </c>
      <c r="C15" s="12">
        <v>2.1454029551195501E-3</v>
      </c>
    </row>
    <row r="16" spans="2:6" x14ac:dyDescent="0.25">
      <c r="B16" s="6" t="s">
        <v>22</v>
      </c>
      <c r="C16" s="13">
        <v>1.5917505796048299E-3</v>
      </c>
    </row>
    <row r="17" spans="2:6" x14ac:dyDescent="0.25">
      <c r="B17" s="6" t="s">
        <v>23</v>
      </c>
      <c r="C17" s="12">
        <v>1.34952766531714E-3</v>
      </c>
    </row>
    <row r="18" spans="2:6" x14ac:dyDescent="0.25">
      <c r="B18" s="6" t="s">
        <v>24</v>
      </c>
      <c r="C18" s="13">
        <v>1.34952766531714E-3</v>
      </c>
    </row>
    <row r="19" spans="2:6" x14ac:dyDescent="0.25">
      <c r="B19" s="6" t="s">
        <v>25</v>
      </c>
      <c r="C19" s="12">
        <v>1.2457178449081299E-3</v>
      </c>
    </row>
    <row r="20" spans="2:6" x14ac:dyDescent="0.25">
      <c r="B20" s="6" t="s">
        <v>15</v>
      </c>
      <c r="C20" s="13">
        <v>3.0796913388006501E-2</v>
      </c>
    </row>
    <row r="21" spans="2:6" s="1" customFormat="1" ht="36" customHeight="1" x14ac:dyDescent="0.25">
      <c r="B21" s="67" t="s">
        <v>17</v>
      </c>
      <c r="C21" s="67"/>
      <c r="E21"/>
      <c r="F21"/>
    </row>
  </sheetData>
  <mergeCells count="6">
    <mergeCell ref="B21:C21"/>
    <mergeCell ref="B1:C1"/>
    <mergeCell ref="E1:F1"/>
    <mergeCell ref="B2:C2"/>
    <mergeCell ref="E2:F2"/>
    <mergeCell ref="E11:F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"/>
  <sheetViews>
    <sheetView zoomScaleNormal="100" workbookViewId="0">
      <selection activeCell="A12" sqref="A12"/>
    </sheetView>
  </sheetViews>
  <sheetFormatPr defaultColWidth="8.7109375" defaultRowHeight="15" x14ac:dyDescent="0.25"/>
  <cols>
    <col min="1" max="1" width="19.85546875" customWidth="1"/>
    <col min="2" max="2" width="5.140625" customWidth="1"/>
    <col min="3" max="3" width="5" customWidth="1"/>
    <col min="4" max="5" width="5.85546875" customWidth="1"/>
    <col min="6" max="8" width="12" customWidth="1"/>
  </cols>
  <sheetData>
    <row r="1" spans="1:8" ht="31.5" customHeight="1" x14ac:dyDescent="0.25">
      <c r="A1" s="76" t="s">
        <v>130</v>
      </c>
      <c r="B1" s="76"/>
      <c r="C1" s="76"/>
      <c r="D1" s="76"/>
      <c r="E1" s="76"/>
      <c r="F1" s="76"/>
      <c r="G1" s="76"/>
      <c r="H1" s="76"/>
    </row>
    <row r="2" spans="1:8" x14ac:dyDescent="0.25">
      <c r="A2" t="s">
        <v>72</v>
      </c>
      <c r="B2" t="s">
        <v>73</v>
      </c>
      <c r="C2" t="s">
        <v>74</v>
      </c>
      <c r="D2" t="s">
        <v>75</v>
      </c>
      <c r="F2" t="s">
        <v>76</v>
      </c>
      <c r="G2" t="s">
        <v>77</v>
      </c>
      <c r="H2" t="s">
        <v>78</v>
      </c>
    </row>
    <row r="3" spans="1:8" x14ac:dyDescent="0.25">
      <c r="E3" t="s">
        <v>3</v>
      </c>
      <c r="F3" t="s">
        <v>79</v>
      </c>
      <c r="G3" t="s">
        <v>80</v>
      </c>
      <c r="H3" t="s">
        <v>64</v>
      </c>
    </row>
    <row r="4" spans="1:8" x14ac:dyDescent="0.25">
      <c r="A4" t="s">
        <v>65</v>
      </c>
      <c r="B4">
        <v>136</v>
      </c>
      <c r="C4">
        <v>124</v>
      </c>
      <c r="E4" s="26">
        <f>SUM(F4:H4)</f>
        <v>8.4251458198314992</v>
      </c>
      <c r="F4" s="26">
        <v>4.4069993519118604</v>
      </c>
      <c r="G4" s="26">
        <v>4.0181464679196397</v>
      </c>
      <c r="H4" s="26">
        <v>0</v>
      </c>
    </row>
    <row r="5" spans="1:8" x14ac:dyDescent="0.25">
      <c r="A5" t="s">
        <v>66</v>
      </c>
      <c r="B5">
        <v>822</v>
      </c>
      <c r="C5">
        <v>733</v>
      </c>
      <c r="E5" s="26">
        <f t="shared" ref="E5:E9" si="0">SUM(F5:H5)</f>
        <v>50.3888528839923</v>
      </c>
      <c r="F5" s="26">
        <v>26.636422553467298</v>
      </c>
      <c r="G5" s="26">
        <v>23.752430330525002</v>
      </c>
      <c r="H5" s="26">
        <v>0</v>
      </c>
    </row>
    <row r="6" spans="1:8" x14ac:dyDescent="0.25">
      <c r="A6" t="s">
        <v>67</v>
      </c>
      <c r="B6">
        <v>281</v>
      </c>
      <c r="C6">
        <v>286</v>
      </c>
      <c r="E6" s="26">
        <f t="shared" si="0"/>
        <v>18.373298768632541</v>
      </c>
      <c r="F6" s="26">
        <v>9.1056383668178906</v>
      </c>
      <c r="G6" s="26">
        <v>9.2676604018146502</v>
      </c>
      <c r="H6" s="26">
        <v>0</v>
      </c>
    </row>
    <row r="7" spans="1:8" x14ac:dyDescent="0.25">
      <c r="A7" t="s">
        <v>68</v>
      </c>
      <c r="B7">
        <v>308</v>
      </c>
      <c r="C7">
        <v>129</v>
      </c>
      <c r="E7" s="26">
        <f t="shared" si="0"/>
        <v>14.160725858716789</v>
      </c>
      <c r="F7" s="26">
        <v>9.9805573558003893</v>
      </c>
      <c r="G7" s="26">
        <v>4.1801685029164002</v>
      </c>
      <c r="H7" s="26">
        <v>0</v>
      </c>
    </row>
    <row r="8" spans="1:8" x14ac:dyDescent="0.25">
      <c r="A8" t="s">
        <v>69</v>
      </c>
      <c r="B8">
        <v>151</v>
      </c>
      <c r="C8">
        <v>96</v>
      </c>
      <c r="E8" s="26">
        <f t="shared" si="0"/>
        <v>8.0038885288399193</v>
      </c>
      <c r="F8" s="26">
        <v>4.8930654569021401</v>
      </c>
      <c r="G8" s="26">
        <v>3.1108230719377801</v>
      </c>
      <c r="H8" s="26">
        <v>0</v>
      </c>
    </row>
    <row r="9" spans="1:8" x14ac:dyDescent="0.25">
      <c r="A9" t="s">
        <v>70</v>
      </c>
      <c r="B9">
        <v>4</v>
      </c>
      <c r="C9">
        <v>16</v>
      </c>
      <c r="E9" s="26">
        <f t="shared" si="0"/>
        <v>0.64808813998703907</v>
      </c>
      <c r="F9" s="26">
        <v>0.129617627997408</v>
      </c>
      <c r="G9" s="26">
        <v>0.51847051198963101</v>
      </c>
      <c r="H9" s="26">
        <v>0</v>
      </c>
    </row>
    <row r="10" spans="1:8" x14ac:dyDescent="0.25">
      <c r="A10" t="s">
        <v>71</v>
      </c>
      <c r="E10" s="26"/>
      <c r="F10" s="26"/>
      <c r="G10" s="26"/>
      <c r="H10" s="26"/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C21"/>
  <sheetViews>
    <sheetView zoomScaleNormal="100" workbookViewId="0">
      <selection activeCell="I11" sqref="I11"/>
    </sheetView>
  </sheetViews>
  <sheetFormatPr defaultColWidth="8.7109375" defaultRowHeight="15" x14ac:dyDescent="0.25"/>
  <cols>
    <col min="2" max="2" width="44.7109375" customWidth="1"/>
    <col min="3" max="3" width="25.42578125" customWidth="1"/>
  </cols>
  <sheetData>
    <row r="2" spans="2:3" ht="50.25" customHeight="1" x14ac:dyDescent="0.25">
      <c r="B2" s="74" t="s">
        <v>131</v>
      </c>
      <c r="C2" s="74"/>
    </row>
    <row r="3" spans="2:3" ht="47.25" x14ac:dyDescent="0.25">
      <c r="B3" s="27" t="s">
        <v>56</v>
      </c>
      <c r="C3" s="28" t="s">
        <v>82</v>
      </c>
    </row>
    <row r="4" spans="2:3" ht="16.5" thickBot="1" x14ac:dyDescent="0.3">
      <c r="B4" s="29" t="s">
        <v>3</v>
      </c>
      <c r="C4" s="30">
        <f>SUM(C5:C20)</f>
        <v>2317</v>
      </c>
    </row>
    <row r="5" spans="2:3" ht="16.5" thickBot="1" x14ac:dyDescent="0.3">
      <c r="B5" s="31" t="s">
        <v>4</v>
      </c>
      <c r="C5" s="32">
        <v>2227</v>
      </c>
    </row>
    <row r="6" spans="2:3" ht="16.5" thickBot="1" x14ac:dyDescent="0.3">
      <c r="B6" s="33" t="s">
        <v>6</v>
      </c>
      <c r="C6" s="34">
        <v>32</v>
      </c>
    </row>
    <row r="7" spans="2:3" ht="16.5" thickBot="1" x14ac:dyDescent="0.3">
      <c r="B7" s="31" t="s">
        <v>13</v>
      </c>
      <c r="C7" s="32">
        <v>19</v>
      </c>
    </row>
    <row r="8" spans="2:3" ht="16.5" thickBot="1" x14ac:dyDescent="0.3">
      <c r="B8" s="33" t="s">
        <v>38</v>
      </c>
      <c r="C8" s="34">
        <v>11</v>
      </c>
    </row>
    <row r="9" spans="2:3" ht="16.5" thickBot="1" x14ac:dyDescent="0.3">
      <c r="B9" s="31" t="s">
        <v>12</v>
      </c>
      <c r="C9" s="32">
        <v>6</v>
      </c>
    </row>
    <row r="10" spans="2:3" ht="16.5" thickBot="1" x14ac:dyDescent="0.3">
      <c r="B10" s="33" t="s">
        <v>22</v>
      </c>
      <c r="C10" s="34">
        <v>4</v>
      </c>
    </row>
    <row r="11" spans="2:3" ht="16.5" thickBot="1" x14ac:dyDescent="0.3">
      <c r="B11" s="31" t="s">
        <v>7</v>
      </c>
      <c r="C11" s="32">
        <v>3</v>
      </c>
    </row>
    <row r="12" spans="2:3" ht="16.5" thickBot="1" x14ac:dyDescent="0.3">
      <c r="B12" s="33" t="s">
        <v>116</v>
      </c>
      <c r="C12" s="34">
        <v>2</v>
      </c>
    </row>
    <row r="13" spans="2:3" ht="16.5" thickBot="1" x14ac:dyDescent="0.3">
      <c r="B13" s="31" t="s">
        <v>108</v>
      </c>
      <c r="C13" s="32">
        <v>2</v>
      </c>
    </row>
    <row r="14" spans="2:3" ht="16.5" thickBot="1" x14ac:dyDescent="0.3">
      <c r="B14" s="33" t="s">
        <v>111</v>
      </c>
      <c r="C14" s="34">
        <v>2</v>
      </c>
    </row>
    <row r="15" spans="2:3" ht="16.5" thickBot="1" x14ac:dyDescent="0.3">
      <c r="B15" s="31" t="s">
        <v>110</v>
      </c>
      <c r="C15" s="32">
        <v>2</v>
      </c>
    </row>
    <row r="16" spans="2:3" ht="16.5" thickBot="1" x14ac:dyDescent="0.3">
      <c r="B16" s="33" t="s">
        <v>10</v>
      </c>
      <c r="C16" s="34">
        <v>2</v>
      </c>
    </row>
    <row r="17" spans="2:3" ht="16.5" thickBot="1" x14ac:dyDescent="0.3">
      <c r="B17" s="31" t="s">
        <v>106</v>
      </c>
      <c r="C17" s="32">
        <v>2</v>
      </c>
    </row>
    <row r="18" spans="2:3" ht="16.5" thickBot="1" x14ac:dyDescent="0.3">
      <c r="B18" s="33" t="s">
        <v>8</v>
      </c>
      <c r="C18" s="34">
        <v>1</v>
      </c>
    </row>
    <row r="19" spans="2:3" ht="16.5" thickBot="1" x14ac:dyDescent="0.3">
      <c r="B19" s="31" t="s">
        <v>117</v>
      </c>
      <c r="C19" s="32">
        <v>1</v>
      </c>
    </row>
    <row r="20" spans="2:3" ht="16.5" thickBot="1" x14ac:dyDescent="0.3">
      <c r="B20" s="33" t="s">
        <v>118</v>
      </c>
      <c r="C20" s="34">
        <v>1</v>
      </c>
    </row>
    <row r="21" spans="2:3" ht="57.75" customHeight="1" x14ac:dyDescent="0.25">
      <c r="B21" s="79" t="s">
        <v>90</v>
      </c>
      <c r="C21" s="79"/>
    </row>
  </sheetData>
  <mergeCells count="2">
    <mergeCell ref="B2:C2"/>
    <mergeCell ref="B21:C2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8"/>
  <sheetViews>
    <sheetView zoomScaleNormal="100" workbookViewId="0">
      <selection activeCell="E1" sqref="E1"/>
    </sheetView>
  </sheetViews>
  <sheetFormatPr defaultColWidth="8.7109375" defaultRowHeight="15" x14ac:dyDescent="0.25"/>
  <cols>
    <col min="1" max="1" width="35.140625" customWidth="1"/>
    <col min="2" max="2" width="5" customWidth="1"/>
    <col min="3" max="3" width="12" customWidth="1"/>
  </cols>
  <sheetData>
    <row r="1" spans="1:3" ht="59.25" customHeight="1" x14ac:dyDescent="0.25">
      <c r="A1" s="76" t="s">
        <v>132</v>
      </c>
      <c r="B1" s="76"/>
      <c r="C1" s="76"/>
    </row>
    <row r="2" spans="1:3" x14ac:dyDescent="0.25">
      <c r="A2" t="s">
        <v>41</v>
      </c>
      <c r="B2" t="s">
        <v>42</v>
      </c>
      <c r="C2" t="s">
        <v>43</v>
      </c>
    </row>
    <row r="3" spans="1:3" x14ac:dyDescent="0.25">
      <c r="A3" t="s">
        <v>4</v>
      </c>
      <c r="B3">
        <v>2227</v>
      </c>
      <c r="C3" s="26">
        <v>96.115666810530897</v>
      </c>
    </row>
    <row r="4" spans="1:3" x14ac:dyDescent="0.25">
      <c r="A4" t="s">
        <v>6</v>
      </c>
      <c r="B4">
        <v>32</v>
      </c>
      <c r="C4" s="26">
        <v>1.3810962451445801</v>
      </c>
    </row>
    <row r="5" spans="1:3" x14ac:dyDescent="0.25">
      <c r="A5" t="s">
        <v>13</v>
      </c>
      <c r="B5">
        <v>19</v>
      </c>
      <c r="C5" s="26">
        <v>0.82002589555459704</v>
      </c>
    </row>
    <row r="6" spans="1:3" x14ac:dyDescent="0.25">
      <c r="A6" t="s">
        <v>38</v>
      </c>
      <c r="B6">
        <v>11</v>
      </c>
      <c r="C6" s="26">
        <v>0.47475183426845102</v>
      </c>
    </row>
    <row r="7" spans="1:3" x14ac:dyDescent="0.25">
      <c r="A7" t="s">
        <v>12</v>
      </c>
      <c r="B7">
        <v>6</v>
      </c>
      <c r="C7" s="26">
        <v>0.25895554596460901</v>
      </c>
    </row>
    <row r="8" spans="1:3" x14ac:dyDescent="0.25">
      <c r="A8" t="s">
        <v>22</v>
      </c>
      <c r="B8">
        <v>4</v>
      </c>
      <c r="C8" s="26">
        <v>0.17263703064307301</v>
      </c>
    </row>
    <row r="9" spans="1:3" x14ac:dyDescent="0.25">
      <c r="A9" t="s">
        <v>7</v>
      </c>
      <c r="B9">
        <v>3</v>
      </c>
      <c r="C9" s="26">
        <v>0.12947777298230501</v>
      </c>
    </row>
    <row r="10" spans="1:3" x14ac:dyDescent="0.25">
      <c r="A10" t="s">
        <v>116</v>
      </c>
      <c r="B10">
        <v>2</v>
      </c>
      <c r="C10" s="26">
        <v>8.6318515321536504E-2</v>
      </c>
    </row>
    <row r="11" spans="1:3" x14ac:dyDescent="0.25">
      <c r="A11" t="s">
        <v>108</v>
      </c>
      <c r="B11">
        <v>2</v>
      </c>
      <c r="C11" s="26">
        <v>8.6318515321536504E-2</v>
      </c>
    </row>
    <row r="12" spans="1:3" x14ac:dyDescent="0.25">
      <c r="A12" t="s">
        <v>111</v>
      </c>
      <c r="B12">
        <v>2</v>
      </c>
      <c r="C12" s="26">
        <v>8.6318515321536504E-2</v>
      </c>
    </row>
    <row r="13" spans="1:3" x14ac:dyDescent="0.25">
      <c r="A13" t="s">
        <v>110</v>
      </c>
      <c r="B13">
        <v>2</v>
      </c>
      <c r="C13" s="26">
        <v>8.6318515321536504E-2</v>
      </c>
    </row>
    <row r="14" spans="1:3" x14ac:dyDescent="0.25">
      <c r="A14" t="s">
        <v>10</v>
      </c>
      <c r="B14">
        <v>2</v>
      </c>
      <c r="C14" s="26">
        <v>8.6318515321536504E-2</v>
      </c>
    </row>
    <row r="15" spans="1:3" x14ac:dyDescent="0.25">
      <c r="A15" t="s">
        <v>106</v>
      </c>
      <c r="B15">
        <v>2</v>
      </c>
      <c r="C15" s="26">
        <v>8.6318515321536504E-2</v>
      </c>
    </row>
    <row r="16" spans="1:3" x14ac:dyDescent="0.25">
      <c r="A16" t="s">
        <v>8</v>
      </c>
      <c r="B16">
        <v>1</v>
      </c>
      <c r="C16" s="26">
        <v>4.3159257660768197E-2</v>
      </c>
    </row>
    <row r="17" spans="1:3" x14ac:dyDescent="0.25">
      <c r="A17" t="s">
        <v>117</v>
      </c>
      <c r="B17">
        <v>1</v>
      </c>
      <c r="C17" s="26">
        <v>4.3159257660768197E-2</v>
      </c>
    </row>
    <row r="18" spans="1:3" x14ac:dyDescent="0.25">
      <c r="A18" t="s">
        <v>118</v>
      </c>
      <c r="B18">
        <v>1</v>
      </c>
      <c r="C18">
        <v>4.3159257660768197E-2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C16"/>
  <sheetViews>
    <sheetView zoomScaleNormal="100" workbookViewId="0">
      <selection activeCell="B2" sqref="B2:C2"/>
    </sheetView>
  </sheetViews>
  <sheetFormatPr defaultColWidth="8.7109375" defaultRowHeight="15" x14ac:dyDescent="0.25"/>
  <cols>
    <col min="2" max="2" width="47.7109375" customWidth="1"/>
    <col min="3" max="3" width="23.5703125" customWidth="1"/>
  </cols>
  <sheetData>
    <row r="2" spans="2:3" ht="51" customHeight="1" x14ac:dyDescent="0.25">
      <c r="B2" s="74" t="s">
        <v>133</v>
      </c>
      <c r="C2" s="74"/>
    </row>
    <row r="3" spans="2:3" ht="31.5" x14ac:dyDescent="0.25">
      <c r="B3" s="19" t="s">
        <v>36</v>
      </c>
      <c r="C3" s="19" t="s">
        <v>37</v>
      </c>
    </row>
    <row r="4" spans="2:3" ht="15.75" x14ac:dyDescent="0.25">
      <c r="B4" s="20" t="s">
        <v>3</v>
      </c>
      <c r="C4" s="21">
        <f>SUM(C5:C15)</f>
        <v>467</v>
      </c>
    </row>
    <row r="5" spans="2:3" ht="15.75" x14ac:dyDescent="0.25">
      <c r="B5" s="22" t="s">
        <v>8</v>
      </c>
      <c r="C5" s="23">
        <v>115</v>
      </c>
    </row>
    <row r="6" spans="2:3" ht="15.75" x14ac:dyDescent="0.25">
      <c r="B6" s="24" t="s">
        <v>19</v>
      </c>
      <c r="C6" s="25">
        <v>57</v>
      </c>
    </row>
    <row r="7" spans="2:3" ht="15.75" x14ac:dyDescent="0.25">
      <c r="B7" s="22" t="s">
        <v>6</v>
      </c>
      <c r="C7" s="23">
        <v>46</v>
      </c>
    </row>
    <row r="8" spans="2:3" ht="15.75" x14ac:dyDescent="0.25">
      <c r="B8" s="24" t="s">
        <v>14</v>
      </c>
      <c r="C8" s="25">
        <v>39</v>
      </c>
    </row>
    <row r="9" spans="2:3" ht="15.75" x14ac:dyDescent="0.25">
      <c r="B9" s="22" t="s">
        <v>38</v>
      </c>
      <c r="C9" s="23">
        <v>21</v>
      </c>
    </row>
    <row r="10" spans="2:3" ht="15.75" x14ac:dyDescent="0.25">
      <c r="B10" s="24" t="s">
        <v>10</v>
      </c>
      <c r="C10" s="25">
        <v>15</v>
      </c>
    </row>
    <row r="11" spans="2:3" ht="15.75" x14ac:dyDescent="0.25">
      <c r="B11" s="22" t="s">
        <v>9</v>
      </c>
      <c r="C11" s="23">
        <v>14</v>
      </c>
    </row>
    <row r="12" spans="2:3" ht="15.75" x14ac:dyDescent="0.25">
      <c r="B12" s="24" t="s">
        <v>39</v>
      </c>
      <c r="C12" s="25">
        <v>11</v>
      </c>
    </row>
    <row r="13" spans="2:3" ht="15.75" x14ac:dyDescent="0.25">
      <c r="B13" s="22" t="s">
        <v>113</v>
      </c>
      <c r="C13" s="23">
        <v>11</v>
      </c>
    </row>
    <row r="14" spans="2:3" ht="15.75" x14ac:dyDescent="0.25">
      <c r="B14" s="24" t="s">
        <v>107</v>
      </c>
      <c r="C14" s="25">
        <v>9</v>
      </c>
    </row>
    <row r="15" spans="2:3" ht="16.5" thickBot="1" x14ac:dyDescent="0.3">
      <c r="B15" s="22" t="s">
        <v>44</v>
      </c>
      <c r="C15" s="23">
        <v>129</v>
      </c>
    </row>
    <row r="16" spans="2:3" ht="33.75" customHeight="1" x14ac:dyDescent="0.25">
      <c r="B16" s="75" t="s">
        <v>90</v>
      </c>
      <c r="C16" s="75"/>
    </row>
  </sheetData>
  <mergeCells count="2">
    <mergeCell ref="B2:C2"/>
    <mergeCell ref="B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3"/>
  <sheetViews>
    <sheetView zoomScaleNormal="100" workbookViewId="0">
      <selection activeCell="D1" sqref="D1"/>
    </sheetView>
  </sheetViews>
  <sheetFormatPr defaultColWidth="8.7109375" defaultRowHeight="15" x14ac:dyDescent="0.25"/>
  <cols>
    <col min="1" max="1" width="35.140625" customWidth="1"/>
    <col min="2" max="2" width="4" customWidth="1"/>
    <col min="3" max="3" width="12" customWidth="1"/>
  </cols>
  <sheetData>
    <row r="1" spans="1:3" s="1" customFormat="1" ht="84.75" customHeight="1" x14ac:dyDescent="0.25">
      <c r="A1" s="77" t="s">
        <v>134</v>
      </c>
      <c r="B1" s="77"/>
      <c r="C1" s="77"/>
    </row>
    <row r="2" spans="1:3" x14ac:dyDescent="0.25">
      <c r="A2" t="s">
        <v>41</v>
      </c>
      <c r="B2" t="s">
        <v>42</v>
      </c>
      <c r="C2" t="s">
        <v>43</v>
      </c>
    </row>
    <row r="3" spans="1:3" x14ac:dyDescent="0.25">
      <c r="A3" t="s">
        <v>8</v>
      </c>
      <c r="B3">
        <v>115</v>
      </c>
      <c r="C3" s="26">
        <v>24.625267665952901</v>
      </c>
    </row>
    <row r="4" spans="1:3" x14ac:dyDescent="0.25">
      <c r="A4" t="s">
        <v>19</v>
      </c>
      <c r="B4">
        <v>57</v>
      </c>
      <c r="C4" s="26">
        <v>12.2055674518201</v>
      </c>
    </row>
    <row r="5" spans="1:3" x14ac:dyDescent="0.25">
      <c r="A5" t="s">
        <v>6</v>
      </c>
      <c r="B5">
        <v>46</v>
      </c>
      <c r="C5" s="26">
        <v>9.8501070663811596</v>
      </c>
    </row>
    <row r="6" spans="1:3" x14ac:dyDescent="0.25">
      <c r="A6" t="s">
        <v>14</v>
      </c>
      <c r="B6">
        <v>39</v>
      </c>
      <c r="C6" s="26">
        <v>8.3511777301927204</v>
      </c>
    </row>
    <row r="7" spans="1:3" x14ac:dyDescent="0.25">
      <c r="A7" t="s">
        <v>38</v>
      </c>
      <c r="B7">
        <v>21</v>
      </c>
      <c r="C7" s="26">
        <v>4.4967880085653098</v>
      </c>
    </row>
    <row r="8" spans="1:3" x14ac:dyDescent="0.25">
      <c r="A8" t="s">
        <v>10</v>
      </c>
      <c r="B8">
        <v>15</v>
      </c>
      <c r="C8" s="26">
        <v>3.21199143468951</v>
      </c>
    </row>
    <row r="9" spans="1:3" x14ac:dyDescent="0.25">
      <c r="A9" t="s">
        <v>9</v>
      </c>
      <c r="B9">
        <v>14</v>
      </c>
      <c r="C9" s="26">
        <v>2.9978586723768701</v>
      </c>
    </row>
    <row r="10" spans="1:3" x14ac:dyDescent="0.25">
      <c r="A10" t="s">
        <v>39</v>
      </c>
      <c r="B10">
        <v>11</v>
      </c>
      <c r="C10" s="26">
        <v>2.35546038543897</v>
      </c>
    </row>
    <row r="11" spans="1:3" x14ac:dyDescent="0.25">
      <c r="A11" t="s">
        <v>113</v>
      </c>
      <c r="B11">
        <v>11</v>
      </c>
      <c r="C11" s="26">
        <v>2.35546038543897</v>
      </c>
    </row>
    <row r="12" spans="1:3" x14ac:dyDescent="0.25">
      <c r="A12" t="s">
        <v>107</v>
      </c>
      <c r="B12">
        <v>9</v>
      </c>
      <c r="C12" s="26">
        <v>1.9271948608137</v>
      </c>
    </row>
    <row r="13" spans="1:3" x14ac:dyDescent="0.25">
      <c r="A13" t="s">
        <v>44</v>
      </c>
      <c r="B13">
        <v>129</v>
      </c>
      <c r="C13" s="26">
        <v>27.623126338329751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56"/>
  <sheetViews>
    <sheetView zoomScaleNormal="100" workbookViewId="0">
      <selection activeCell="F1" sqref="F1"/>
    </sheetView>
  </sheetViews>
  <sheetFormatPr defaultColWidth="8.7109375" defaultRowHeight="15" x14ac:dyDescent="0.25"/>
  <cols>
    <col min="1" max="1" width="35.140625" customWidth="1"/>
    <col min="2" max="2" width="11.7109375" customWidth="1"/>
    <col min="3" max="3" width="6" customWidth="1"/>
    <col min="4" max="4" width="12" customWidth="1"/>
  </cols>
  <sheetData>
    <row r="1" spans="1:4" s="1" customFormat="1" ht="45" customHeight="1" x14ac:dyDescent="0.25">
      <c r="A1" s="77" t="s">
        <v>135</v>
      </c>
      <c r="B1" s="77"/>
      <c r="C1" s="77"/>
      <c r="D1" s="77"/>
    </row>
    <row r="2" spans="1:4" x14ac:dyDescent="0.25">
      <c r="A2" t="s">
        <v>41</v>
      </c>
      <c r="B2" t="s">
        <v>83</v>
      </c>
      <c r="C2" t="s">
        <v>58</v>
      </c>
      <c r="D2" t="s">
        <v>84</v>
      </c>
    </row>
    <row r="3" spans="1:4" x14ac:dyDescent="0.25">
      <c r="A3" t="s">
        <v>8</v>
      </c>
      <c r="B3">
        <v>115</v>
      </c>
      <c r="C3">
        <v>1198</v>
      </c>
      <c r="D3" s="26">
        <v>9.5993322203672804</v>
      </c>
    </row>
    <row r="4" spans="1:4" x14ac:dyDescent="0.25">
      <c r="A4" t="s">
        <v>19</v>
      </c>
      <c r="B4">
        <v>57</v>
      </c>
      <c r="C4">
        <v>382</v>
      </c>
      <c r="D4" s="26">
        <v>14.9214659685864</v>
      </c>
    </row>
    <row r="5" spans="1:4" x14ac:dyDescent="0.25">
      <c r="A5" t="s">
        <v>6</v>
      </c>
      <c r="B5">
        <v>46</v>
      </c>
      <c r="C5">
        <v>1171</v>
      </c>
      <c r="D5" s="26">
        <v>3.9282664389410802</v>
      </c>
    </row>
    <row r="6" spans="1:4" x14ac:dyDescent="0.25">
      <c r="A6" t="s">
        <v>14</v>
      </c>
      <c r="B6">
        <v>39</v>
      </c>
      <c r="C6">
        <v>260</v>
      </c>
      <c r="D6" s="26">
        <v>15</v>
      </c>
    </row>
    <row r="7" spans="1:4" x14ac:dyDescent="0.25">
      <c r="A7" t="s">
        <v>38</v>
      </c>
      <c r="B7">
        <v>21</v>
      </c>
      <c r="C7">
        <v>233</v>
      </c>
      <c r="D7" s="26">
        <v>9.0128755364806903</v>
      </c>
    </row>
    <row r="8" spans="1:4" x14ac:dyDescent="0.25">
      <c r="A8" t="s">
        <v>10</v>
      </c>
      <c r="B8">
        <v>15</v>
      </c>
      <c r="C8">
        <v>636</v>
      </c>
      <c r="D8" s="26">
        <v>2.35849056603774</v>
      </c>
    </row>
    <row r="9" spans="1:4" x14ac:dyDescent="0.25">
      <c r="A9" t="s">
        <v>9</v>
      </c>
      <c r="B9">
        <v>14</v>
      </c>
      <c r="C9">
        <v>457</v>
      </c>
      <c r="D9" s="26">
        <v>3.06345733041575</v>
      </c>
    </row>
    <row r="10" spans="1:4" x14ac:dyDescent="0.25">
      <c r="A10" t="s">
        <v>39</v>
      </c>
      <c r="B10">
        <v>11</v>
      </c>
      <c r="C10">
        <v>275</v>
      </c>
      <c r="D10" s="26">
        <v>4</v>
      </c>
    </row>
    <row r="11" spans="1:4" x14ac:dyDescent="0.25">
      <c r="A11" t="s">
        <v>113</v>
      </c>
      <c r="B11">
        <v>11</v>
      </c>
      <c r="C11">
        <v>31</v>
      </c>
      <c r="D11" s="26">
        <v>35.4838709677419</v>
      </c>
    </row>
    <row r="12" spans="1:4" x14ac:dyDescent="0.25">
      <c r="A12" t="s">
        <v>107</v>
      </c>
      <c r="B12">
        <v>9</v>
      </c>
      <c r="C12">
        <v>97</v>
      </c>
      <c r="D12" s="26">
        <v>9.2783505154639201</v>
      </c>
    </row>
    <row r="13" spans="1:4" x14ac:dyDescent="0.25">
      <c r="A13" t="s">
        <v>44</v>
      </c>
      <c r="B13">
        <v>129</v>
      </c>
      <c r="C13">
        <v>66193</v>
      </c>
      <c r="D13" s="26">
        <v>0.19488465547716527</v>
      </c>
    </row>
    <row r="14" spans="1:4" x14ac:dyDescent="0.25">
      <c r="D14" s="26"/>
    </row>
    <row r="15" spans="1:4" x14ac:dyDescent="0.25">
      <c r="D15" s="26"/>
    </row>
    <row r="16" spans="1:4" x14ac:dyDescent="0.25">
      <c r="D16" s="26"/>
    </row>
    <row r="17" spans="4:4" x14ac:dyDescent="0.25">
      <c r="D17" s="26"/>
    </row>
    <row r="18" spans="4:4" x14ac:dyDescent="0.25">
      <c r="D18" s="26"/>
    </row>
    <row r="19" spans="4:4" x14ac:dyDescent="0.25">
      <c r="D19" s="26"/>
    </row>
    <row r="20" spans="4:4" x14ac:dyDescent="0.25">
      <c r="D20" s="26"/>
    </row>
    <row r="21" spans="4:4" x14ac:dyDescent="0.25">
      <c r="D21" s="26"/>
    </row>
    <row r="22" spans="4:4" x14ac:dyDescent="0.25">
      <c r="D22" s="26"/>
    </row>
    <row r="23" spans="4:4" x14ac:dyDescent="0.25">
      <c r="D23" s="26"/>
    </row>
    <row r="24" spans="4:4" x14ac:dyDescent="0.25">
      <c r="D24" s="26"/>
    </row>
    <row r="25" spans="4:4" x14ac:dyDescent="0.25">
      <c r="D25" s="26"/>
    </row>
    <row r="26" spans="4:4" x14ac:dyDescent="0.25">
      <c r="D26" s="26"/>
    </row>
    <row r="27" spans="4:4" x14ac:dyDescent="0.25">
      <c r="D27" s="26"/>
    </row>
    <row r="28" spans="4:4" x14ac:dyDescent="0.25">
      <c r="D28" s="26"/>
    </row>
    <row r="29" spans="4:4" x14ac:dyDescent="0.25">
      <c r="D29" s="26"/>
    </row>
    <row r="30" spans="4:4" x14ac:dyDescent="0.25">
      <c r="D30" s="26"/>
    </row>
    <row r="31" spans="4:4" x14ac:dyDescent="0.25">
      <c r="D31" s="26"/>
    </row>
    <row r="32" spans="4:4" x14ac:dyDescent="0.25">
      <c r="D32" s="26"/>
    </row>
    <row r="33" spans="4:4" x14ac:dyDescent="0.25">
      <c r="D33" s="26"/>
    </row>
    <row r="34" spans="4:4" x14ac:dyDescent="0.25">
      <c r="D34" s="26"/>
    </row>
    <row r="35" spans="4:4" x14ac:dyDescent="0.25">
      <c r="D35" s="26"/>
    </row>
    <row r="36" spans="4:4" x14ac:dyDescent="0.25">
      <c r="D36" s="26"/>
    </row>
    <row r="37" spans="4:4" x14ac:dyDescent="0.25">
      <c r="D37" s="26"/>
    </row>
    <row r="38" spans="4:4" x14ac:dyDescent="0.25">
      <c r="D38" s="26"/>
    </row>
    <row r="39" spans="4:4" x14ac:dyDescent="0.25">
      <c r="D39" s="26"/>
    </row>
    <row r="40" spans="4:4" x14ac:dyDescent="0.25">
      <c r="D40" s="26"/>
    </row>
    <row r="41" spans="4:4" x14ac:dyDescent="0.25">
      <c r="D41" s="26"/>
    </row>
    <row r="42" spans="4:4" x14ac:dyDescent="0.25">
      <c r="D42" s="26"/>
    </row>
    <row r="43" spans="4:4" x14ac:dyDescent="0.25">
      <c r="D43" s="26"/>
    </row>
    <row r="44" spans="4:4" x14ac:dyDescent="0.25">
      <c r="D44" s="26"/>
    </row>
    <row r="45" spans="4:4" x14ac:dyDescent="0.25">
      <c r="D45" s="26"/>
    </row>
    <row r="46" spans="4:4" x14ac:dyDescent="0.25">
      <c r="D46" s="26"/>
    </row>
    <row r="47" spans="4:4" x14ac:dyDescent="0.25">
      <c r="D47" s="26"/>
    </row>
    <row r="48" spans="4:4" x14ac:dyDescent="0.25">
      <c r="D48" s="26"/>
    </row>
    <row r="49" spans="4:4" x14ac:dyDescent="0.25">
      <c r="D49" s="26"/>
    </row>
    <row r="50" spans="4:4" x14ac:dyDescent="0.25">
      <c r="D50" s="26"/>
    </row>
    <row r="51" spans="4:4" x14ac:dyDescent="0.25">
      <c r="D51" s="26"/>
    </row>
    <row r="52" spans="4:4" x14ac:dyDescent="0.25">
      <c r="D52" s="26"/>
    </row>
    <row r="53" spans="4:4" x14ac:dyDescent="0.25">
      <c r="D53" s="26"/>
    </row>
    <row r="54" spans="4:4" x14ac:dyDescent="0.25">
      <c r="D54" s="26"/>
    </row>
    <row r="55" spans="4:4" x14ac:dyDescent="0.25">
      <c r="D55" s="26"/>
    </row>
    <row r="56" spans="4:4" x14ac:dyDescent="0.25">
      <c r="D56" s="26"/>
    </row>
    <row r="57" spans="4:4" x14ac:dyDescent="0.25">
      <c r="D57" s="26"/>
    </row>
    <row r="58" spans="4:4" x14ac:dyDescent="0.25">
      <c r="D58" s="26"/>
    </row>
    <row r="59" spans="4:4" x14ac:dyDescent="0.25">
      <c r="D59" s="26"/>
    </row>
    <row r="60" spans="4:4" x14ac:dyDescent="0.25">
      <c r="D60" s="26"/>
    </row>
    <row r="61" spans="4:4" x14ac:dyDescent="0.25">
      <c r="D61" s="26"/>
    </row>
    <row r="62" spans="4:4" x14ac:dyDescent="0.25">
      <c r="D62" s="26"/>
    </row>
    <row r="63" spans="4:4" x14ac:dyDescent="0.25">
      <c r="D63" s="26"/>
    </row>
    <row r="64" spans="4:4" x14ac:dyDescent="0.25">
      <c r="D64" s="26"/>
    </row>
    <row r="65" spans="4:4" x14ac:dyDescent="0.25">
      <c r="D65" s="26"/>
    </row>
    <row r="66" spans="4:4" x14ac:dyDescent="0.25">
      <c r="D66" s="26"/>
    </row>
    <row r="67" spans="4:4" x14ac:dyDescent="0.25">
      <c r="D67" s="26"/>
    </row>
    <row r="68" spans="4:4" x14ac:dyDescent="0.25">
      <c r="D68" s="26"/>
    </row>
    <row r="69" spans="4:4" x14ac:dyDescent="0.25">
      <c r="D69" s="26"/>
    </row>
    <row r="70" spans="4:4" x14ac:dyDescent="0.25">
      <c r="D70" s="26"/>
    </row>
    <row r="71" spans="4:4" x14ac:dyDescent="0.25">
      <c r="D71" s="26"/>
    </row>
    <row r="72" spans="4:4" x14ac:dyDescent="0.25">
      <c r="D72" s="26"/>
    </row>
    <row r="73" spans="4:4" x14ac:dyDescent="0.25">
      <c r="D73" s="26"/>
    </row>
    <row r="74" spans="4:4" x14ac:dyDescent="0.25">
      <c r="D74" s="26"/>
    </row>
    <row r="75" spans="4:4" x14ac:dyDescent="0.25">
      <c r="D75" s="26"/>
    </row>
    <row r="76" spans="4:4" x14ac:dyDescent="0.25">
      <c r="D76" s="26"/>
    </row>
    <row r="77" spans="4:4" x14ac:dyDescent="0.25">
      <c r="D77" s="26"/>
    </row>
    <row r="78" spans="4:4" x14ac:dyDescent="0.25">
      <c r="D78" s="26"/>
    </row>
    <row r="79" spans="4:4" x14ac:dyDescent="0.25">
      <c r="D79" s="26"/>
    </row>
    <row r="80" spans="4:4" x14ac:dyDescent="0.25">
      <c r="D80" s="26"/>
    </row>
    <row r="81" spans="4:4" x14ac:dyDescent="0.25">
      <c r="D81" s="26"/>
    </row>
    <row r="82" spans="4:4" x14ac:dyDescent="0.25">
      <c r="D82" s="26"/>
    </row>
    <row r="83" spans="4:4" x14ac:dyDescent="0.25">
      <c r="D83" s="26"/>
    </row>
    <row r="84" spans="4:4" x14ac:dyDescent="0.25">
      <c r="D84" s="26"/>
    </row>
    <row r="85" spans="4:4" x14ac:dyDescent="0.25">
      <c r="D85" s="26"/>
    </row>
    <row r="86" spans="4:4" x14ac:dyDescent="0.25">
      <c r="D86" s="26"/>
    </row>
    <row r="87" spans="4:4" x14ac:dyDescent="0.25">
      <c r="D87" s="26"/>
    </row>
    <row r="88" spans="4:4" x14ac:dyDescent="0.25">
      <c r="D88" s="26"/>
    </row>
    <row r="89" spans="4:4" x14ac:dyDescent="0.25">
      <c r="D89" s="26"/>
    </row>
    <row r="90" spans="4:4" x14ac:dyDescent="0.25">
      <c r="D90" s="26"/>
    </row>
    <row r="91" spans="4:4" x14ac:dyDescent="0.25">
      <c r="D91" s="26"/>
    </row>
    <row r="92" spans="4:4" x14ac:dyDescent="0.25">
      <c r="D92" s="26"/>
    </row>
    <row r="93" spans="4:4" x14ac:dyDescent="0.25">
      <c r="D93" s="26"/>
    </row>
    <row r="94" spans="4:4" x14ac:dyDescent="0.25">
      <c r="D94" s="26"/>
    </row>
    <row r="95" spans="4:4" x14ac:dyDescent="0.25">
      <c r="D95" s="26"/>
    </row>
    <row r="96" spans="4:4" x14ac:dyDescent="0.25">
      <c r="D96" s="26"/>
    </row>
    <row r="97" spans="4:4" x14ac:dyDescent="0.25">
      <c r="D97" s="26"/>
    </row>
    <row r="98" spans="4:4" x14ac:dyDescent="0.25">
      <c r="D98" s="26"/>
    </row>
    <row r="99" spans="4:4" x14ac:dyDescent="0.25">
      <c r="D99" s="26"/>
    </row>
    <row r="100" spans="4:4" x14ac:dyDescent="0.25">
      <c r="D100" s="26"/>
    </row>
    <row r="101" spans="4:4" x14ac:dyDescent="0.25">
      <c r="D101" s="26"/>
    </row>
    <row r="102" spans="4:4" x14ac:dyDescent="0.25">
      <c r="D102" s="26"/>
    </row>
    <row r="103" spans="4:4" x14ac:dyDescent="0.25">
      <c r="D103" s="26"/>
    </row>
    <row r="104" spans="4:4" x14ac:dyDescent="0.25">
      <c r="D104" s="26"/>
    </row>
    <row r="105" spans="4:4" x14ac:dyDescent="0.25">
      <c r="D105" s="26"/>
    </row>
    <row r="106" spans="4:4" x14ac:dyDescent="0.25">
      <c r="D106" s="26"/>
    </row>
    <row r="107" spans="4:4" x14ac:dyDescent="0.25">
      <c r="D107" s="26"/>
    </row>
    <row r="108" spans="4:4" x14ac:dyDescent="0.25">
      <c r="D108" s="26"/>
    </row>
    <row r="109" spans="4:4" x14ac:dyDescent="0.25">
      <c r="D109" s="26"/>
    </row>
    <row r="110" spans="4:4" x14ac:dyDescent="0.25">
      <c r="D110" s="26"/>
    </row>
    <row r="111" spans="4:4" x14ac:dyDescent="0.25">
      <c r="D111" s="26"/>
    </row>
    <row r="112" spans="4:4" x14ac:dyDescent="0.25">
      <c r="D112" s="26"/>
    </row>
    <row r="113" spans="4:4" x14ac:dyDescent="0.25">
      <c r="D113" s="26"/>
    </row>
    <row r="114" spans="4:4" x14ac:dyDescent="0.25">
      <c r="D114" s="26"/>
    </row>
    <row r="115" spans="4:4" x14ac:dyDescent="0.25">
      <c r="D115" s="26"/>
    </row>
    <row r="116" spans="4:4" x14ac:dyDescent="0.25">
      <c r="D116" s="26"/>
    </row>
    <row r="117" spans="4:4" x14ac:dyDescent="0.25">
      <c r="D117" s="26"/>
    </row>
    <row r="118" spans="4:4" x14ac:dyDescent="0.25">
      <c r="D118" s="26"/>
    </row>
    <row r="119" spans="4:4" x14ac:dyDescent="0.25">
      <c r="D119" s="26"/>
    </row>
    <row r="120" spans="4:4" x14ac:dyDescent="0.25">
      <c r="D120" s="26"/>
    </row>
    <row r="121" spans="4:4" x14ac:dyDescent="0.25">
      <c r="D121" s="26"/>
    </row>
    <row r="122" spans="4:4" x14ac:dyDescent="0.25">
      <c r="D122" s="26"/>
    </row>
    <row r="123" spans="4:4" x14ac:dyDescent="0.25">
      <c r="D123" s="26"/>
    </row>
    <row r="124" spans="4:4" x14ac:dyDescent="0.25">
      <c r="D124" s="26"/>
    </row>
    <row r="125" spans="4:4" x14ac:dyDescent="0.25">
      <c r="D125" s="26"/>
    </row>
    <row r="126" spans="4:4" x14ac:dyDescent="0.25">
      <c r="D126" s="26"/>
    </row>
    <row r="127" spans="4:4" x14ac:dyDescent="0.25">
      <c r="D127" s="26"/>
    </row>
    <row r="128" spans="4:4" x14ac:dyDescent="0.25">
      <c r="D128" s="26"/>
    </row>
    <row r="129" spans="4:4" x14ac:dyDescent="0.25">
      <c r="D129" s="26"/>
    </row>
    <row r="130" spans="4:4" x14ac:dyDescent="0.25">
      <c r="D130" s="26"/>
    </row>
    <row r="131" spans="4:4" x14ac:dyDescent="0.25">
      <c r="D131" s="26"/>
    </row>
    <row r="132" spans="4:4" x14ac:dyDescent="0.25">
      <c r="D132" s="26"/>
    </row>
    <row r="133" spans="4:4" x14ac:dyDescent="0.25">
      <c r="D133" s="26"/>
    </row>
    <row r="134" spans="4:4" x14ac:dyDescent="0.25">
      <c r="D134" s="26"/>
    </row>
    <row r="135" spans="4:4" x14ac:dyDescent="0.25">
      <c r="D135" s="26"/>
    </row>
    <row r="136" spans="4:4" x14ac:dyDescent="0.25">
      <c r="D136" s="26"/>
    </row>
    <row r="137" spans="4:4" x14ac:dyDescent="0.25">
      <c r="D137" s="26"/>
    </row>
    <row r="138" spans="4:4" x14ac:dyDescent="0.25">
      <c r="D138" s="26"/>
    </row>
    <row r="139" spans="4:4" x14ac:dyDescent="0.25">
      <c r="D139" s="26"/>
    </row>
    <row r="140" spans="4:4" x14ac:dyDescent="0.25">
      <c r="D140" s="26"/>
    </row>
    <row r="141" spans="4:4" x14ac:dyDescent="0.25">
      <c r="D141" s="26"/>
    </row>
    <row r="142" spans="4:4" x14ac:dyDescent="0.25">
      <c r="D142" s="26"/>
    </row>
    <row r="143" spans="4:4" x14ac:dyDescent="0.25">
      <c r="D143" s="26"/>
    </row>
    <row r="144" spans="4:4" x14ac:dyDescent="0.25">
      <c r="D144" s="26"/>
    </row>
    <row r="145" spans="4:4" x14ac:dyDescent="0.25">
      <c r="D145" s="26"/>
    </row>
    <row r="146" spans="4:4" x14ac:dyDescent="0.25">
      <c r="D146" s="26"/>
    </row>
    <row r="147" spans="4:4" x14ac:dyDescent="0.25">
      <c r="D147" s="26"/>
    </row>
    <row r="148" spans="4:4" x14ac:dyDescent="0.25">
      <c r="D148" s="26"/>
    </row>
    <row r="149" spans="4:4" x14ac:dyDescent="0.25">
      <c r="D149" s="26"/>
    </row>
    <row r="150" spans="4:4" x14ac:dyDescent="0.25">
      <c r="D150" s="26"/>
    </row>
    <row r="151" spans="4:4" x14ac:dyDescent="0.25">
      <c r="D151" s="26"/>
    </row>
    <row r="152" spans="4:4" x14ac:dyDescent="0.25">
      <c r="D152" s="26"/>
    </row>
    <row r="153" spans="4:4" x14ac:dyDescent="0.25">
      <c r="D153" s="26"/>
    </row>
    <row r="154" spans="4:4" x14ac:dyDescent="0.25">
      <c r="D154" s="26"/>
    </row>
    <row r="155" spans="4:4" x14ac:dyDescent="0.25">
      <c r="D155" s="26"/>
    </row>
    <row r="156" spans="4:4" x14ac:dyDescent="0.25">
      <c r="D156" s="26"/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C16"/>
  <sheetViews>
    <sheetView zoomScaleNormal="100" workbookViewId="0">
      <selection activeCell="B2" sqref="B2:C2"/>
    </sheetView>
  </sheetViews>
  <sheetFormatPr defaultColWidth="8.7109375" defaultRowHeight="15" x14ac:dyDescent="0.25"/>
  <cols>
    <col min="2" max="2" width="40.7109375" customWidth="1"/>
    <col min="3" max="3" width="24.140625" customWidth="1"/>
  </cols>
  <sheetData>
    <row r="2" spans="2:3" ht="54.75" customHeight="1" x14ac:dyDescent="0.25">
      <c r="B2" s="74" t="s">
        <v>136</v>
      </c>
      <c r="C2" s="74"/>
    </row>
    <row r="3" spans="2:3" ht="31.5" x14ac:dyDescent="0.25">
      <c r="B3" s="19" t="s">
        <v>36</v>
      </c>
      <c r="C3" s="19" t="s">
        <v>37</v>
      </c>
    </row>
    <row r="4" spans="2:3" ht="15.75" x14ac:dyDescent="0.25">
      <c r="B4" s="20" t="s">
        <v>3</v>
      </c>
      <c r="C4" s="21">
        <f>SUM(C5:C15)</f>
        <v>26325</v>
      </c>
    </row>
    <row r="5" spans="2:3" ht="15.75" x14ac:dyDescent="0.25">
      <c r="B5" s="22" t="s">
        <v>5</v>
      </c>
      <c r="C5" s="23">
        <v>9655</v>
      </c>
    </row>
    <row r="6" spans="2:3" ht="15.75" x14ac:dyDescent="0.25">
      <c r="B6" s="24" t="s">
        <v>4</v>
      </c>
      <c r="C6" s="25">
        <v>8579</v>
      </c>
    </row>
    <row r="7" spans="2:3" ht="15.75" x14ac:dyDescent="0.25">
      <c r="B7" s="22" t="s">
        <v>7</v>
      </c>
      <c r="C7" s="23">
        <v>2166</v>
      </c>
    </row>
    <row r="8" spans="2:3" ht="15.75" x14ac:dyDescent="0.25">
      <c r="B8" s="24" t="s">
        <v>8</v>
      </c>
      <c r="C8" s="25">
        <v>1018</v>
      </c>
    </row>
    <row r="9" spans="2:3" ht="15.75" x14ac:dyDescent="0.25">
      <c r="B9" s="22" t="s">
        <v>6</v>
      </c>
      <c r="C9" s="23">
        <v>646</v>
      </c>
    </row>
    <row r="10" spans="2:3" ht="15.75" x14ac:dyDescent="0.25">
      <c r="B10" s="24" t="s">
        <v>10</v>
      </c>
      <c r="C10" s="25">
        <v>568</v>
      </c>
    </row>
    <row r="11" spans="2:3" ht="15.75" x14ac:dyDescent="0.25">
      <c r="B11" s="22" t="s">
        <v>11</v>
      </c>
      <c r="C11" s="23">
        <v>536</v>
      </c>
    </row>
    <row r="12" spans="2:3" ht="15.75" x14ac:dyDescent="0.25">
      <c r="B12" s="24" t="s">
        <v>9</v>
      </c>
      <c r="C12" s="25">
        <v>402</v>
      </c>
    </row>
    <row r="13" spans="2:3" ht="15.75" x14ac:dyDescent="0.25">
      <c r="B13" s="22" t="s">
        <v>19</v>
      </c>
      <c r="C13" s="23">
        <v>293</v>
      </c>
    </row>
    <row r="14" spans="2:3" ht="15.75" x14ac:dyDescent="0.25">
      <c r="B14" s="24" t="s">
        <v>39</v>
      </c>
      <c r="C14" s="25">
        <v>227</v>
      </c>
    </row>
    <row r="15" spans="2:3" ht="16.5" thickBot="1" x14ac:dyDescent="0.3">
      <c r="B15" s="22" t="s">
        <v>44</v>
      </c>
      <c r="C15" s="23">
        <v>2235</v>
      </c>
    </row>
    <row r="16" spans="2:3" ht="29.25" customHeight="1" x14ac:dyDescent="0.25">
      <c r="B16" s="75" t="s">
        <v>90</v>
      </c>
      <c r="C16" s="75"/>
    </row>
  </sheetData>
  <mergeCells count="2">
    <mergeCell ref="B2:C2"/>
    <mergeCell ref="B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13"/>
  <sheetViews>
    <sheetView zoomScaleNormal="100" workbookViewId="0">
      <selection activeCell="E1" sqref="E1"/>
    </sheetView>
  </sheetViews>
  <sheetFormatPr defaultColWidth="8.7109375" defaultRowHeight="15" x14ac:dyDescent="0.25"/>
  <cols>
    <col min="1" max="1" width="35.140625" customWidth="1"/>
    <col min="2" max="2" width="6" customWidth="1"/>
    <col min="3" max="3" width="12" customWidth="1"/>
  </cols>
  <sheetData>
    <row r="1" spans="1:3" ht="60" customHeight="1" x14ac:dyDescent="0.25">
      <c r="A1" s="76" t="s">
        <v>137</v>
      </c>
      <c r="B1" s="76"/>
      <c r="C1" s="76"/>
    </row>
    <row r="2" spans="1:3" x14ac:dyDescent="0.25">
      <c r="A2" t="s">
        <v>41</v>
      </c>
      <c r="B2" t="s">
        <v>42</v>
      </c>
      <c r="C2" t="s">
        <v>43</v>
      </c>
    </row>
    <row r="3" spans="1:3" x14ac:dyDescent="0.25">
      <c r="A3" t="s">
        <v>5</v>
      </c>
      <c r="B3">
        <v>9655</v>
      </c>
      <c r="C3" s="26">
        <v>36.676163342830002</v>
      </c>
    </row>
    <row r="4" spans="1:3" x14ac:dyDescent="0.25">
      <c r="A4" t="s">
        <v>4</v>
      </c>
      <c r="B4">
        <v>8579</v>
      </c>
      <c r="C4" s="26">
        <v>32.588793922127302</v>
      </c>
    </row>
    <row r="5" spans="1:3" x14ac:dyDescent="0.25">
      <c r="A5" t="s">
        <v>7</v>
      </c>
      <c r="B5">
        <v>2166</v>
      </c>
      <c r="C5" s="26">
        <v>8.2279202279202295</v>
      </c>
    </row>
    <row r="6" spans="1:3" x14ac:dyDescent="0.25">
      <c r="A6" t="s">
        <v>8</v>
      </c>
      <c r="B6">
        <v>1018</v>
      </c>
      <c r="C6" s="26">
        <v>3.8670465337132001</v>
      </c>
    </row>
    <row r="7" spans="1:3" x14ac:dyDescent="0.25">
      <c r="A7" t="s">
        <v>6</v>
      </c>
      <c r="B7">
        <v>646</v>
      </c>
      <c r="C7" s="26">
        <v>2.4539411206077899</v>
      </c>
    </row>
    <row r="8" spans="1:3" x14ac:dyDescent="0.25">
      <c r="A8" t="s">
        <v>10</v>
      </c>
      <c r="B8">
        <v>568</v>
      </c>
      <c r="C8" s="26">
        <v>2.1576448243114901</v>
      </c>
    </row>
    <row r="9" spans="1:3" x14ac:dyDescent="0.25">
      <c r="A9" t="s">
        <v>11</v>
      </c>
      <c r="B9">
        <v>536</v>
      </c>
      <c r="C9" s="26">
        <v>2.0360873694207</v>
      </c>
    </row>
    <row r="10" spans="1:3" x14ac:dyDescent="0.25">
      <c r="A10" t="s">
        <v>9</v>
      </c>
      <c r="B10">
        <v>402</v>
      </c>
      <c r="C10" s="26">
        <v>1.52706552706553</v>
      </c>
    </row>
    <row r="11" spans="1:3" x14ac:dyDescent="0.25">
      <c r="A11" t="s">
        <v>19</v>
      </c>
      <c r="B11">
        <v>293</v>
      </c>
      <c r="C11" s="26">
        <v>1.11301044634378</v>
      </c>
    </row>
    <row r="12" spans="1:3" x14ac:dyDescent="0.25">
      <c r="A12" t="s">
        <v>39</v>
      </c>
      <c r="B12">
        <v>227</v>
      </c>
      <c r="C12" s="26">
        <v>0.86229819563152899</v>
      </c>
    </row>
    <row r="13" spans="1:3" x14ac:dyDescent="0.25">
      <c r="A13" t="s">
        <v>44</v>
      </c>
      <c r="B13">
        <v>2235</v>
      </c>
      <c r="C13" s="26">
        <v>8.4900284900284699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C16"/>
  <sheetViews>
    <sheetView zoomScaleNormal="100" workbookViewId="0">
      <selection activeCell="B2" sqref="B2:C2"/>
    </sheetView>
  </sheetViews>
  <sheetFormatPr defaultColWidth="8.7109375" defaultRowHeight="15" x14ac:dyDescent="0.25"/>
  <cols>
    <col min="2" max="2" width="36.28515625" customWidth="1"/>
    <col min="3" max="3" width="24.140625" customWidth="1"/>
  </cols>
  <sheetData>
    <row r="2" spans="2:3" ht="72" customHeight="1" x14ac:dyDescent="0.25">
      <c r="B2" s="74" t="s">
        <v>138</v>
      </c>
      <c r="C2" s="74"/>
    </row>
    <row r="3" spans="2:3" ht="31.5" x14ac:dyDescent="0.25">
      <c r="B3" s="19" t="s">
        <v>36</v>
      </c>
      <c r="C3" s="19" t="s">
        <v>37</v>
      </c>
    </row>
    <row r="4" spans="2:3" ht="15.75" x14ac:dyDescent="0.25">
      <c r="B4" s="20" t="s">
        <v>3</v>
      </c>
      <c r="C4" s="21">
        <f>SUM(C5:C15)</f>
        <v>40816</v>
      </c>
    </row>
    <row r="5" spans="2:3" ht="15.75" x14ac:dyDescent="0.25">
      <c r="B5" s="22" t="s">
        <v>5</v>
      </c>
      <c r="C5" s="23">
        <v>39312</v>
      </c>
    </row>
    <row r="6" spans="2:3" ht="15.75" x14ac:dyDescent="0.25">
      <c r="B6" s="24" t="s">
        <v>7</v>
      </c>
      <c r="C6" s="25">
        <v>390</v>
      </c>
    </row>
    <row r="7" spans="2:3" ht="15.75" x14ac:dyDescent="0.25">
      <c r="B7" s="22" t="s">
        <v>4</v>
      </c>
      <c r="C7" s="23">
        <v>347</v>
      </c>
    </row>
    <row r="8" spans="2:3" ht="15.75" x14ac:dyDescent="0.25">
      <c r="B8" s="24" t="s">
        <v>6</v>
      </c>
      <c r="C8" s="25">
        <v>114</v>
      </c>
    </row>
    <row r="9" spans="2:3" ht="15.75" x14ac:dyDescent="0.25">
      <c r="B9" s="22" t="s">
        <v>21</v>
      </c>
      <c r="C9" s="23">
        <v>74</v>
      </c>
    </row>
    <row r="10" spans="2:3" ht="15.75" x14ac:dyDescent="0.25">
      <c r="B10" s="24" t="s">
        <v>8</v>
      </c>
      <c r="C10" s="25">
        <v>52</v>
      </c>
    </row>
    <row r="11" spans="2:3" ht="15.75" x14ac:dyDescent="0.25">
      <c r="B11" s="22" t="s">
        <v>10</v>
      </c>
      <c r="C11" s="23">
        <v>45</v>
      </c>
    </row>
    <row r="12" spans="2:3" ht="15.75" x14ac:dyDescent="0.25">
      <c r="B12" s="24" t="s">
        <v>109</v>
      </c>
      <c r="C12" s="25">
        <v>42</v>
      </c>
    </row>
    <row r="13" spans="2:3" ht="15.75" x14ac:dyDescent="0.25">
      <c r="B13" s="22" t="s">
        <v>9</v>
      </c>
      <c r="C13" s="23">
        <v>36</v>
      </c>
    </row>
    <row r="14" spans="2:3" ht="15.75" x14ac:dyDescent="0.25">
      <c r="B14" s="24" t="s">
        <v>19</v>
      </c>
      <c r="C14" s="25">
        <v>31</v>
      </c>
    </row>
    <row r="15" spans="2:3" ht="16.5" thickBot="1" x14ac:dyDescent="0.3">
      <c r="B15" s="22" t="s">
        <v>44</v>
      </c>
      <c r="C15" s="23">
        <v>373</v>
      </c>
    </row>
    <row r="16" spans="2:3" ht="27" customHeight="1" x14ac:dyDescent="0.25">
      <c r="B16" s="75" t="s">
        <v>90</v>
      </c>
      <c r="C16" s="75"/>
    </row>
  </sheetData>
  <mergeCells count="2">
    <mergeCell ref="B2:C2"/>
    <mergeCell ref="B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topLeftCell="G1" zoomScaleNormal="100" workbookViewId="0">
      <selection activeCell="M1" sqref="G1:M1048576"/>
    </sheetView>
  </sheetViews>
  <sheetFormatPr defaultColWidth="8.7109375" defaultRowHeight="15" x14ac:dyDescent="0.25"/>
  <cols>
    <col min="1" max="1" width="11.5703125" hidden="1" customWidth="1"/>
    <col min="2" max="2" width="23.5703125" hidden="1" customWidth="1"/>
    <col min="3" max="3" width="8" hidden="1" customWidth="1"/>
    <col min="4" max="4" width="11.5703125" hidden="1" customWidth="1"/>
    <col min="5" max="5" width="9.5703125" hidden="1" customWidth="1"/>
    <col min="6" max="6" width="14.42578125" hidden="1" customWidth="1"/>
    <col min="8" max="8" width="25.5703125" customWidth="1"/>
    <col min="9" max="9" width="7.140625" bestFit="1" customWidth="1"/>
    <col min="10" max="10" width="8.28515625" bestFit="1" customWidth="1"/>
    <col min="11" max="11" width="9.5703125" bestFit="1" customWidth="1"/>
    <col min="12" max="12" width="14.42578125" bestFit="1" customWidth="1"/>
  </cols>
  <sheetData>
    <row r="1" spans="2:12" x14ac:dyDescent="0.25">
      <c r="B1" s="68" t="s">
        <v>0</v>
      </c>
      <c r="C1" s="68"/>
      <c r="D1" s="68"/>
      <c r="E1" s="68"/>
      <c r="F1" s="68"/>
    </row>
    <row r="2" spans="2:12" ht="68.25" customHeight="1" x14ac:dyDescent="0.25">
      <c r="B2" s="69" t="s">
        <v>101</v>
      </c>
      <c r="C2" s="69"/>
      <c r="D2" s="69"/>
      <c r="E2" s="69"/>
      <c r="F2" s="69"/>
      <c r="H2" s="70" t="s">
        <v>122</v>
      </c>
      <c r="I2" s="70"/>
      <c r="J2" s="70"/>
      <c r="K2" s="70"/>
      <c r="L2" s="70"/>
    </row>
    <row r="3" spans="2:12" s="1" customFormat="1" ht="15.75" thickBot="1" x14ac:dyDescent="0.3">
      <c r="B3" s="2" t="s">
        <v>2</v>
      </c>
      <c r="C3" s="3" t="s">
        <v>3</v>
      </c>
      <c r="D3" s="3" t="s">
        <v>26</v>
      </c>
      <c r="E3" s="3" t="s">
        <v>27</v>
      </c>
      <c r="F3" s="3" t="s">
        <v>28</v>
      </c>
      <c r="H3" s="49" t="s">
        <v>123</v>
      </c>
      <c r="I3" s="49" t="s">
        <v>3</v>
      </c>
      <c r="J3" s="50" t="s">
        <v>63</v>
      </c>
      <c r="K3" s="50" t="s">
        <v>27</v>
      </c>
      <c r="L3" s="50" t="s">
        <v>28</v>
      </c>
    </row>
    <row r="4" spans="2:12" ht="15.75" thickTop="1" x14ac:dyDescent="0.25">
      <c r="B4" s="4"/>
      <c r="C4" s="5"/>
      <c r="D4" s="5"/>
      <c r="E4" s="5"/>
      <c r="F4" s="5"/>
      <c r="H4" s="44" t="s">
        <v>3</v>
      </c>
      <c r="I4" s="51">
        <v>1</v>
      </c>
      <c r="J4" s="51">
        <v>0.53674373861957603</v>
      </c>
      <c r="K4" s="51">
        <v>0.46308448139622771</v>
      </c>
      <c r="L4" s="51">
        <v>1.7177998419624146E-4</v>
      </c>
    </row>
    <row r="5" spans="2:12" x14ac:dyDescent="0.25">
      <c r="B5" s="6"/>
      <c r="C5" s="7"/>
      <c r="D5" s="7"/>
      <c r="E5" s="7"/>
      <c r="F5" s="7"/>
      <c r="H5" s="46" t="s">
        <v>4</v>
      </c>
      <c r="I5" s="57">
        <v>1</v>
      </c>
      <c r="J5" s="57">
        <v>0.51251312565628282</v>
      </c>
      <c r="K5" s="57">
        <v>0.48731186559327966</v>
      </c>
      <c r="L5" s="57">
        <v>1.7500875043752187E-4</v>
      </c>
    </row>
    <row r="6" spans="2:12" x14ac:dyDescent="0.25">
      <c r="B6" s="6"/>
      <c r="C6" s="8"/>
      <c r="D6" s="8"/>
      <c r="E6" s="8"/>
      <c r="F6" s="8"/>
      <c r="H6" s="46" t="s">
        <v>8</v>
      </c>
      <c r="I6" s="58">
        <v>1</v>
      </c>
      <c r="J6" s="58">
        <v>0.49231557377049179</v>
      </c>
      <c r="K6" s="58">
        <v>0.50768442622950816</v>
      </c>
      <c r="L6" s="58">
        <v>0</v>
      </c>
    </row>
    <row r="7" spans="2:12" x14ac:dyDescent="0.25">
      <c r="B7" s="6"/>
      <c r="C7" s="7"/>
      <c r="D7" s="7"/>
      <c r="E7" s="7"/>
      <c r="F7" s="7"/>
      <c r="H7" s="46" t="s">
        <v>5</v>
      </c>
      <c r="I7" s="57">
        <v>1</v>
      </c>
      <c r="J7" s="57">
        <v>0.57052896725440805</v>
      </c>
      <c r="K7" s="57">
        <v>0.42947103274559195</v>
      </c>
      <c r="L7" s="57">
        <v>0</v>
      </c>
    </row>
    <row r="8" spans="2:12" x14ac:dyDescent="0.25">
      <c r="B8" s="6"/>
      <c r="C8" s="8"/>
      <c r="D8" s="8"/>
      <c r="E8" s="8"/>
      <c r="F8" s="8"/>
      <c r="H8" s="46" t="s">
        <v>6</v>
      </c>
      <c r="I8" s="58">
        <v>1</v>
      </c>
      <c r="J8" s="58">
        <v>0.56521739130434778</v>
      </c>
      <c r="K8" s="58">
        <v>0.43478260869565216</v>
      </c>
      <c r="L8" s="58">
        <v>0</v>
      </c>
    </row>
    <row r="9" spans="2:12" x14ac:dyDescent="0.25">
      <c r="B9" s="6"/>
      <c r="C9" s="7"/>
      <c r="D9" s="7"/>
      <c r="E9" s="7"/>
      <c r="F9" s="7"/>
      <c r="H9" s="46" t="s">
        <v>7</v>
      </c>
      <c r="I9" s="57">
        <v>1</v>
      </c>
      <c r="J9" s="57">
        <v>0.60579710144927534</v>
      </c>
      <c r="K9" s="57">
        <v>0.39420289855072466</v>
      </c>
      <c r="L9" s="57">
        <v>0</v>
      </c>
    </row>
    <row r="10" spans="2:12" x14ac:dyDescent="0.25">
      <c r="B10" s="6"/>
      <c r="C10" s="8"/>
      <c r="D10" s="8"/>
      <c r="E10" s="8"/>
      <c r="F10" s="8"/>
      <c r="H10" s="46" t="s">
        <v>39</v>
      </c>
      <c r="I10" s="58">
        <v>1</v>
      </c>
      <c r="J10" s="58">
        <v>0.89902280130293155</v>
      </c>
      <c r="K10" s="58">
        <v>0.10097719869706841</v>
      </c>
      <c r="L10" s="58">
        <v>0</v>
      </c>
    </row>
    <row r="11" spans="2:12" x14ac:dyDescent="0.25">
      <c r="B11" s="6"/>
      <c r="C11" s="7"/>
      <c r="D11" s="7"/>
      <c r="E11" s="7"/>
      <c r="F11" s="7"/>
      <c r="H11" s="46" t="s">
        <v>9</v>
      </c>
      <c r="I11" s="57">
        <v>1</v>
      </c>
      <c r="J11" s="57">
        <v>0.96108949416342415</v>
      </c>
      <c r="K11" s="57">
        <v>3.8910505836575876E-2</v>
      </c>
      <c r="L11" s="57">
        <v>0</v>
      </c>
    </row>
    <row r="12" spans="2:12" x14ac:dyDescent="0.25">
      <c r="B12" s="6"/>
      <c r="C12" s="8"/>
      <c r="D12" s="8"/>
      <c r="E12" s="8"/>
      <c r="F12" s="8"/>
      <c r="H12" s="46" t="s">
        <v>10</v>
      </c>
      <c r="I12" s="58">
        <v>1</v>
      </c>
      <c r="J12" s="58">
        <v>0.78048780487804881</v>
      </c>
      <c r="K12" s="58">
        <v>0.21951219512195122</v>
      </c>
      <c r="L12" s="58">
        <v>0</v>
      </c>
    </row>
    <row r="13" spans="2:12" x14ac:dyDescent="0.25">
      <c r="B13" s="6"/>
      <c r="C13" s="7"/>
      <c r="D13" s="7"/>
      <c r="E13" s="7"/>
      <c r="F13" s="7"/>
      <c r="H13" s="46" t="s">
        <v>21</v>
      </c>
      <c r="I13" s="57">
        <v>1</v>
      </c>
      <c r="J13" s="57">
        <v>0.89928057553956831</v>
      </c>
      <c r="K13" s="57">
        <v>0.10071942446043165</v>
      </c>
      <c r="L13" s="57">
        <v>0</v>
      </c>
    </row>
    <row r="14" spans="2:12" x14ac:dyDescent="0.25">
      <c r="B14" s="6"/>
      <c r="C14" s="8"/>
      <c r="D14" s="8"/>
      <c r="E14" s="8"/>
      <c r="F14" s="8"/>
      <c r="H14" s="46" t="s">
        <v>12</v>
      </c>
      <c r="I14" s="58">
        <v>1</v>
      </c>
      <c r="J14" s="58">
        <v>0.52898550724637683</v>
      </c>
      <c r="K14" s="58">
        <v>0.47101449275362317</v>
      </c>
      <c r="L14" s="58">
        <v>0</v>
      </c>
    </row>
    <row r="15" spans="2:12" x14ac:dyDescent="0.25">
      <c r="B15" s="6" t="s">
        <v>16</v>
      </c>
      <c r="C15" s="8">
        <v>96</v>
      </c>
      <c r="D15" s="8">
        <v>70</v>
      </c>
      <c r="E15" s="8">
        <v>26</v>
      </c>
      <c r="F15" s="8">
        <v>0</v>
      </c>
      <c r="H15" s="46" t="s">
        <v>18</v>
      </c>
      <c r="I15" s="57">
        <v>1</v>
      </c>
      <c r="J15" s="57">
        <v>0.515625</v>
      </c>
      <c r="K15" s="57">
        <v>0.484375</v>
      </c>
      <c r="L15" s="57">
        <v>0</v>
      </c>
    </row>
    <row r="16" spans="2:12" x14ac:dyDescent="0.25">
      <c r="B16" s="6" t="s">
        <v>18</v>
      </c>
      <c r="C16" s="7">
        <v>86</v>
      </c>
      <c r="D16" s="7">
        <v>38</v>
      </c>
      <c r="E16" s="7">
        <v>48</v>
      </c>
      <c r="F16" s="7">
        <v>0</v>
      </c>
      <c r="H16" s="46" t="s">
        <v>14</v>
      </c>
      <c r="I16" s="58">
        <v>1</v>
      </c>
      <c r="J16" s="58">
        <v>0.72222222222222221</v>
      </c>
      <c r="K16" s="58">
        <v>0.27777777777777779</v>
      </c>
      <c r="L16" s="58">
        <v>0</v>
      </c>
    </row>
    <row r="17" spans="2:12" x14ac:dyDescent="0.25">
      <c r="B17" s="6" t="s">
        <v>19</v>
      </c>
      <c r="C17" s="8">
        <v>77</v>
      </c>
      <c r="D17" s="8">
        <v>63</v>
      </c>
      <c r="E17" s="8">
        <v>14</v>
      </c>
      <c r="F17" s="8">
        <v>0</v>
      </c>
      <c r="H17" s="46" t="s">
        <v>40</v>
      </c>
      <c r="I17" s="57">
        <v>1</v>
      </c>
      <c r="J17" s="57">
        <v>0.8571428571428571</v>
      </c>
      <c r="K17" s="57">
        <v>0.14285714285714285</v>
      </c>
      <c r="L17" s="57">
        <v>0</v>
      </c>
    </row>
    <row r="18" spans="2:12" x14ac:dyDescent="0.25">
      <c r="B18" s="6" t="s">
        <v>20</v>
      </c>
      <c r="C18" s="7">
        <v>67</v>
      </c>
      <c r="D18" s="7">
        <v>56</v>
      </c>
      <c r="E18" s="7">
        <v>11</v>
      </c>
      <c r="F18" s="7">
        <v>0</v>
      </c>
      <c r="H18" s="46" t="s">
        <v>11</v>
      </c>
      <c r="I18" s="58">
        <v>1</v>
      </c>
      <c r="J18" s="58">
        <v>0.93670886075949367</v>
      </c>
      <c r="K18" s="58">
        <v>6.3291139240506333E-2</v>
      </c>
      <c r="L18" s="58">
        <v>0</v>
      </c>
    </row>
    <row r="19" spans="2:12" x14ac:dyDescent="0.25">
      <c r="B19" s="6"/>
      <c r="C19" s="8"/>
      <c r="D19" s="8"/>
      <c r="E19" s="8"/>
      <c r="F19" s="8"/>
      <c r="H19" s="46" t="s">
        <v>13</v>
      </c>
      <c r="I19" s="57">
        <v>1</v>
      </c>
      <c r="J19" s="57">
        <v>0.647887323943662</v>
      </c>
      <c r="K19" s="57">
        <v>0.352112676056338</v>
      </c>
      <c r="L19" s="57">
        <v>0</v>
      </c>
    </row>
    <row r="20" spans="2:12" x14ac:dyDescent="0.25">
      <c r="B20" s="6"/>
      <c r="C20" s="7"/>
      <c r="D20" s="7"/>
      <c r="E20" s="7"/>
      <c r="F20" s="7"/>
      <c r="H20" s="46" t="s">
        <v>108</v>
      </c>
      <c r="I20" s="58">
        <v>1</v>
      </c>
      <c r="J20" s="58">
        <v>0.68421052631578949</v>
      </c>
      <c r="K20" s="58">
        <v>0.31578947368421051</v>
      </c>
      <c r="L20" s="58">
        <v>0</v>
      </c>
    </row>
    <row r="21" spans="2:12" x14ac:dyDescent="0.25">
      <c r="B21" s="6"/>
      <c r="C21" s="8"/>
      <c r="D21" s="8"/>
      <c r="E21" s="8"/>
      <c r="F21" s="8"/>
      <c r="H21" s="46" t="s">
        <v>16</v>
      </c>
      <c r="I21" s="57">
        <v>1</v>
      </c>
      <c r="J21" s="57">
        <v>0.89473684210526316</v>
      </c>
      <c r="K21" s="57">
        <v>0.10526315789473684</v>
      </c>
      <c r="L21" s="57">
        <v>0</v>
      </c>
    </row>
    <row r="22" spans="2:12" x14ac:dyDescent="0.25">
      <c r="B22" s="6"/>
      <c r="C22" s="7"/>
      <c r="D22" s="7"/>
      <c r="E22" s="7"/>
      <c r="F22" s="7"/>
      <c r="H22" s="46" t="s">
        <v>115</v>
      </c>
      <c r="I22" s="58">
        <v>1</v>
      </c>
      <c r="J22" s="58">
        <v>0.98181818181818181</v>
      </c>
      <c r="K22" s="58">
        <v>1.8181818181818181E-2</v>
      </c>
      <c r="L22" s="58">
        <v>0</v>
      </c>
    </row>
    <row r="23" spans="2:12" x14ac:dyDescent="0.25">
      <c r="B23" s="6" t="s">
        <v>25</v>
      </c>
      <c r="C23" s="8">
        <v>36</v>
      </c>
      <c r="D23" s="8">
        <v>15</v>
      </c>
      <c r="E23" s="8">
        <v>21</v>
      </c>
      <c r="F23" s="8">
        <v>0</v>
      </c>
      <c r="H23" s="46" t="s">
        <v>22</v>
      </c>
      <c r="I23" s="57">
        <v>1</v>
      </c>
      <c r="J23" s="57">
        <v>0.73170731707317072</v>
      </c>
      <c r="K23" s="57">
        <v>0.26829268292682928</v>
      </c>
      <c r="L23" s="57">
        <v>0</v>
      </c>
    </row>
    <row r="24" spans="2:12" x14ac:dyDescent="0.25">
      <c r="B24" s="6" t="s">
        <v>15</v>
      </c>
      <c r="C24" s="7">
        <v>890</v>
      </c>
      <c r="D24" s="7">
        <v>598</v>
      </c>
      <c r="E24" s="7">
        <v>292</v>
      </c>
      <c r="F24" s="7">
        <v>0</v>
      </c>
      <c r="H24" s="46" t="s">
        <v>19</v>
      </c>
      <c r="I24" s="58">
        <v>1</v>
      </c>
      <c r="J24" s="58">
        <v>0.74358974358974361</v>
      </c>
      <c r="K24" s="58">
        <v>0.25641025641025639</v>
      </c>
      <c r="L24" s="58">
        <v>0</v>
      </c>
    </row>
    <row r="25" spans="2:12" s="1" customFormat="1" ht="15.75" thickBot="1" x14ac:dyDescent="0.3">
      <c r="B25" s="67" t="s">
        <v>17</v>
      </c>
      <c r="C25" s="67"/>
      <c r="D25" s="67"/>
      <c r="E25" s="67"/>
      <c r="F25" s="67"/>
      <c r="H25" s="46" t="s">
        <v>15</v>
      </c>
      <c r="I25" s="57">
        <v>1</v>
      </c>
      <c r="J25" s="57">
        <v>0.65005931198102018</v>
      </c>
      <c r="K25" s="57">
        <v>0.3487544483985765</v>
      </c>
      <c r="L25" s="57">
        <v>1.1862396204033216E-3</v>
      </c>
    </row>
    <row r="26" spans="2:12" ht="33.75" customHeight="1" thickTop="1" x14ac:dyDescent="0.25">
      <c r="H26" s="71" t="s">
        <v>121</v>
      </c>
      <c r="I26" s="71"/>
      <c r="J26" s="71"/>
      <c r="K26" s="71"/>
      <c r="L26" s="71"/>
    </row>
  </sheetData>
  <mergeCells count="5">
    <mergeCell ref="H2:L2"/>
    <mergeCell ref="H26:L26"/>
    <mergeCell ref="B25:F25"/>
    <mergeCell ref="B1:F1"/>
    <mergeCell ref="B2:F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C0AA-B134-4382-8059-A09BF41264E9}">
  <dimension ref="B2:D10"/>
  <sheetViews>
    <sheetView workbookViewId="0">
      <selection activeCell="C11" sqref="C11:C12"/>
    </sheetView>
  </sheetViews>
  <sheetFormatPr defaultColWidth="9.140625" defaultRowHeight="15" x14ac:dyDescent="0.25"/>
  <cols>
    <col min="1" max="1" width="9.140625" style="52"/>
    <col min="2" max="2" width="15.5703125" style="52" bestFit="1" customWidth="1"/>
    <col min="3" max="3" width="9.42578125" style="53" bestFit="1" customWidth="1"/>
    <col min="4" max="4" width="8.28515625" style="53" bestFit="1" customWidth="1"/>
    <col min="5" max="16384" width="9.140625" style="52"/>
  </cols>
  <sheetData>
    <row r="2" spans="2:4" ht="76.5" customHeight="1" x14ac:dyDescent="0.25">
      <c r="B2" s="69" t="s">
        <v>157</v>
      </c>
      <c r="C2" s="69"/>
      <c r="D2" s="69"/>
    </row>
    <row r="3" spans="2:4" ht="30" x14ac:dyDescent="0.25">
      <c r="B3" s="86" t="s">
        <v>2</v>
      </c>
      <c r="C3" s="87" t="s">
        <v>27</v>
      </c>
      <c r="D3" s="86" t="s">
        <v>63</v>
      </c>
    </row>
    <row r="4" spans="2:4" x14ac:dyDescent="0.25">
      <c r="B4" s="6" t="s">
        <v>4</v>
      </c>
      <c r="C4" s="13">
        <v>0.38265709279554744</v>
      </c>
      <c r="D4" s="6">
        <v>0.40244614697495446</v>
      </c>
    </row>
    <row r="5" spans="2:4" x14ac:dyDescent="0.25">
      <c r="B5" s="6" t="s">
        <v>8</v>
      </c>
      <c r="C5" s="12">
        <v>3.4046792867695054E-2</v>
      </c>
      <c r="D5" s="6">
        <v>3.3016112962517608E-2</v>
      </c>
    </row>
    <row r="6" spans="2:4" x14ac:dyDescent="0.25">
      <c r="B6" s="6" t="s">
        <v>5</v>
      </c>
      <c r="C6" s="13">
        <v>1.1715394922183667E-2</v>
      </c>
      <c r="D6" s="6">
        <v>1.5563266568179475E-2</v>
      </c>
    </row>
    <row r="7" spans="2:4" x14ac:dyDescent="0.25">
      <c r="B7" s="6" t="s">
        <v>6</v>
      </c>
      <c r="C7" s="12">
        <v>7.9018792730271067E-3</v>
      </c>
      <c r="D7" s="6">
        <v>1.027244305493524E-2</v>
      </c>
    </row>
    <row r="8" spans="2:4" x14ac:dyDescent="0.25">
      <c r="B8" s="6" t="s">
        <v>7</v>
      </c>
      <c r="C8" s="13">
        <v>4.6724155701377678E-3</v>
      </c>
      <c r="D8" s="6">
        <v>7.1804033394028931E-3</v>
      </c>
    </row>
    <row r="9" spans="2:4" x14ac:dyDescent="0.25">
      <c r="B9" s="6" t="s">
        <v>124</v>
      </c>
      <c r="C9" s="12">
        <v>2.2090905967636687E-2</v>
      </c>
      <c r="D9" s="6">
        <v>6.8265365719586357E-2</v>
      </c>
    </row>
    <row r="10" spans="2:4" ht="59.25" customHeight="1" x14ac:dyDescent="0.25">
      <c r="B10" s="67" t="s">
        <v>17</v>
      </c>
      <c r="C10" s="67"/>
      <c r="D10" s="67"/>
    </row>
  </sheetData>
  <mergeCells count="2">
    <mergeCell ref="B2:D2"/>
    <mergeCell ref="B10:D10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topLeftCell="J1" zoomScaleNormal="100" workbookViewId="0">
      <selection activeCell="S20" sqref="S20"/>
    </sheetView>
  </sheetViews>
  <sheetFormatPr defaultColWidth="8.7109375" defaultRowHeight="15" x14ac:dyDescent="0.25"/>
  <cols>
    <col min="1" max="1" width="4.5703125" hidden="1" customWidth="1"/>
    <col min="2" max="2" width="23.5703125" hidden="1" customWidth="1"/>
    <col min="3" max="9" width="11.5703125" hidden="1" customWidth="1"/>
    <col min="11" max="11" width="23.5703125" customWidth="1"/>
    <col min="13" max="13" width="17.42578125" bestFit="1" customWidth="1"/>
    <col min="14" max="17" width="8.28515625" bestFit="1" customWidth="1"/>
  </cols>
  <sheetData>
    <row r="1" spans="2:18" x14ac:dyDescent="0.25">
      <c r="B1" s="68" t="s">
        <v>0</v>
      </c>
      <c r="C1" s="68"/>
      <c r="D1" s="68"/>
      <c r="E1" s="68"/>
      <c r="F1" s="68"/>
      <c r="G1" s="68"/>
      <c r="H1" s="68"/>
      <c r="I1" s="68"/>
      <c r="K1" s="68" t="s">
        <v>1</v>
      </c>
      <c r="L1" s="68"/>
      <c r="M1" s="68"/>
      <c r="N1" s="68"/>
      <c r="O1" s="68"/>
      <c r="P1" s="68"/>
      <c r="Q1" s="68"/>
      <c r="R1" s="68"/>
    </row>
    <row r="2" spans="2:18" ht="42.75" customHeight="1" x14ac:dyDescent="0.25">
      <c r="B2" s="69" t="s">
        <v>102</v>
      </c>
      <c r="C2" s="69"/>
      <c r="D2" s="69"/>
      <c r="E2" s="69"/>
      <c r="F2" s="69"/>
      <c r="G2" s="69"/>
      <c r="H2" s="69"/>
      <c r="I2" s="69"/>
      <c r="K2" s="70" t="s">
        <v>125</v>
      </c>
      <c r="L2" s="70"/>
      <c r="M2" s="70"/>
      <c r="N2" s="70"/>
      <c r="O2" s="70"/>
      <c r="P2" s="70"/>
      <c r="Q2" s="70"/>
      <c r="R2" s="70"/>
    </row>
    <row r="3" spans="2:18" s="1" customFormat="1" ht="30.75" thickBot="1" x14ac:dyDescent="0.3">
      <c r="B3" s="2" t="s">
        <v>2</v>
      </c>
      <c r="C3" s="16" t="s">
        <v>3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K3" s="49" t="s">
        <v>126</v>
      </c>
      <c r="L3" s="49" t="s">
        <v>3</v>
      </c>
      <c r="M3" s="50" t="s">
        <v>29</v>
      </c>
      <c r="N3" s="50" t="s">
        <v>30</v>
      </c>
      <c r="O3" s="50" t="s">
        <v>31</v>
      </c>
      <c r="P3" s="50" t="s">
        <v>32</v>
      </c>
      <c r="Q3" s="50" t="s">
        <v>33</v>
      </c>
      <c r="R3" s="50" t="s">
        <v>34</v>
      </c>
    </row>
    <row r="4" spans="2:18" ht="15.75" thickTop="1" x14ac:dyDescent="0.25">
      <c r="B4" s="6"/>
      <c r="C4" s="17"/>
      <c r="D4" s="7"/>
      <c r="E4" s="7"/>
      <c r="F4" s="7"/>
      <c r="G4" s="7"/>
      <c r="H4" s="7"/>
      <c r="I4" s="7"/>
      <c r="K4" s="44" t="s">
        <v>3</v>
      </c>
      <c r="L4" s="45">
        <v>29107</v>
      </c>
      <c r="M4" s="45">
        <v>9214</v>
      </c>
      <c r="N4" s="45">
        <v>6329</v>
      </c>
      <c r="O4" s="45">
        <v>9096</v>
      </c>
      <c r="P4" s="45">
        <v>2597</v>
      </c>
      <c r="Q4" s="45">
        <v>1242</v>
      </c>
      <c r="R4" s="45">
        <v>629</v>
      </c>
    </row>
    <row r="5" spans="2:18" x14ac:dyDescent="0.25">
      <c r="B5" s="6"/>
      <c r="C5" s="5"/>
      <c r="D5" s="8"/>
      <c r="E5" s="8"/>
      <c r="F5" s="8"/>
      <c r="G5" s="8"/>
      <c r="H5" s="8"/>
      <c r="I5" s="8"/>
      <c r="K5" s="46" t="s">
        <v>4</v>
      </c>
      <c r="L5" s="47">
        <v>22856</v>
      </c>
      <c r="M5" s="47">
        <v>8198</v>
      </c>
      <c r="N5" s="47">
        <v>5118</v>
      </c>
      <c r="O5" s="47">
        <v>6166</v>
      </c>
      <c r="P5" s="47">
        <v>1853</v>
      </c>
      <c r="Q5" s="47">
        <v>979</v>
      </c>
      <c r="R5" s="47">
        <v>542</v>
      </c>
    </row>
    <row r="6" spans="2:18" x14ac:dyDescent="0.25">
      <c r="B6" s="6"/>
      <c r="C6" s="17"/>
      <c r="D6" s="7"/>
      <c r="E6" s="7"/>
      <c r="F6" s="7"/>
      <c r="G6" s="7"/>
      <c r="H6" s="7"/>
      <c r="I6" s="7"/>
      <c r="K6" s="46" t="s">
        <v>8</v>
      </c>
      <c r="L6" s="48">
        <v>1952</v>
      </c>
      <c r="M6" s="48">
        <v>556</v>
      </c>
      <c r="N6" s="48">
        <v>354</v>
      </c>
      <c r="O6" s="48">
        <v>733</v>
      </c>
      <c r="P6" s="48">
        <v>255</v>
      </c>
      <c r="Q6" s="48">
        <v>49</v>
      </c>
      <c r="R6" s="48">
        <v>5</v>
      </c>
    </row>
    <row r="7" spans="2:18" x14ac:dyDescent="0.25">
      <c r="B7" s="6"/>
      <c r="C7" s="5"/>
      <c r="D7" s="8"/>
      <c r="E7" s="8"/>
      <c r="F7" s="8"/>
      <c r="G7" s="8"/>
      <c r="H7" s="8"/>
      <c r="I7" s="8"/>
      <c r="K7" s="46" t="s">
        <v>5</v>
      </c>
      <c r="L7" s="47">
        <v>794</v>
      </c>
      <c r="M7" s="47">
        <v>44</v>
      </c>
      <c r="N7" s="47">
        <v>235</v>
      </c>
      <c r="O7" s="47">
        <v>446</v>
      </c>
      <c r="P7" s="47">
        <v>58</v>
      </c>
      <c r="Q7" s="47">
        <v>9</v>
      </c>
      <c r="R7" s="47">
        <v>2</v>
      </c>
    </row>
    <row r="8" spans="2:18" x14ac:dyDescent="0.25">
      <c r="B8" s="6"/>
      <c r="C8" s="17"/>
      <c r="D8" s="7"/>
      <c r="E8" s="7"/>
      <c r="F8" s="7"/>
      <c r="G8" s="7"/>
      <c r="H8" s="7"/>
      <c r="I8" s="7"/>
      <c r="K8" s="46" t="s">
        <v>6</v>
      </c>
      <c r="L8" s="48">
        <v>529</v>
      </c>
      <c r="M8" s="48">
        <v>42</v>
      </c>
      <c r="N8" s="48">
        <v>72</v>
      </c>
      <c r="O8" s="48">
        <v>237</v>
      </c>
      <c r="P8" s="48">
        <v>78</v>
      </c>
      <c r="Q8" s="48">
        <v>67</v>
      </c>
      <c r="R8" s="48">
        <v>33</v>
      </c>
    </row>
    <row r="9" spans="2:18" x14ac:dyDescent="0.25">
      <c r="B9" s="6"/>
      <c r="C9" s="5"/>
      <c r="D9" s="8"/>
      <c r="E9" s="8"/>
      <c r="F9" s="8"/>
      <c r="G9" s="8"/>
      <c r="H9" s="8"/>
      <c r="I9" s="8"/>
      <c r="K9" s="46" t="s">
        <v>7</v>
      </c>
      <c r="L9" s="47">
        <v>345</v>
      </c>
      <c r="M9" s="47">
        <v>2</v>
      </c>
      <c r="N9" s="47">
        <v>52</v>
      </c>
      <c r="O9" s="47">
        <v>173</v>
      </c>
      <c r="P9" s="47">
        <v>70</v>
      </c>
      <c r="Q9" s="47">
        <v>47</v>
      </c>
      <c r="R9" s="47">
        <v>1</v>
      </c>
    </row>
    <row r="10" spans="2:18" x14ac:dyDescent="0.25">
      <c r="B10" s="6"/>
      <c r="C10" s="17"/>
      <c r="D10" s="7"/>
      <c r="E10" s="7"/>
      <c r="F10" s="7"/>
      <c r="G10" s="7"/>
      <c r="H10" s="7"/>
      <c r="I10" s="7"/>
      <c r="K10" s="46" t="s">
        <v>39</v>
      </c>
      <c r="L10" s="48">
        <v>307</v>
      </c>
      <c r="M10" s="48">
        <v>13</v>
      </c>
      <c r="N10" s="48">
        <v>42</v>
      </c>
      <c r="O10" s="48">
        <v>223</v>
      </c>
      <c r="P10" s="48">
        <v>27</v>
      </c>
      <c r="Q10" s="48">
        <v>2</v>
      </c>
      <c r="R10" s="48">
        <v>0</v>
      </c>
    </row>
    <row r="11" spans="2:18" x14ac:dyDescent="0.25">
      <c r="B11" s="6"/>
      <c r="C11" s="5"/>
      <c r="D11" s="8"/>
      <c r="E11" s="8"/>
      <c r="F11" s="8"/>
      <c r="G11" s="8"/>
      <c r="H11" s="8"/>
      <c r="I11" s="8"/>
      <c r="K11" s="46" t="s">
        <v>9</v>
      </c>
      <c r="L11" s="47">
        <v>257</v>
      </c>
      <c r="M11" s="47">
        <v>7</v>
      </c>
      <c r="N11" s="47">
        <v>100</v>
      </c>
      <c r="O11" s="47">
        <v>128</v>
      </c>
      <c r="P11" s="47">
        <v>17</v>
      </c>
      <c r="Q11" s="47">
        <v>4</v>
      </c>
      <c r="R11" s="47">
        <v>1</v>
      </c>
    </row>
    <row r="12" spans="2:18" x14ac:dyDescent="0.25">
      <c r="B12" s="6"/>
      <c r="C12" s="17"/>
      <c r="D12" s="7"/>
      <c r="E12" s="7"/>
      <c r="F12" s="7"/>
      <c r="G12" s="7"/>
      <c r="H12" s="7"/>
      <c r="I12" s="7"/>
      <c r="K12" s="46" t="s">
        <v>10</v>
      </c>
      <c r="L12" s="48">
        <v>246</v>
      </c>
      <c r="M12" s="48">
        <v>29</v>
      </c>
      <c r="N12" s="48">
        <v>23</v>
      </c>
      <c r="O12" s="48">
        <v>152</v>
      </c>
      <c r="P12" s="48">
        <v>37</v>
      </c>
      <c r="Q12" s="48">
        <v>5</v>
      </c>
      <c r="R12" s="48">
        <v>0</v>
      </c>
    </row>
    <row r="13" spans="2:18" x14ac:dyDescent="0.25">
      <c r="B13" s="6"/>
      <c r="C13" s="5"/>
      <c r="D13" s="8"/>
      <c r="E13" s="8"/>
      <c r="F13" s="8"/>
      <c r="G13" s="8"/>
      <c r="H13" s="8"/>
      <c r="I13" s="8"/>
      <c r="K13" s="46" t="s">
        <v>21</v>
      </c>
      <c r="L13" s="47">
        <v>139</v>
      </c>
      <c r="M13" s="47">
        <v>8</v>
      </c>
      <c r="N13" s="47">
        <v>65</v>
      </c>
      <c r="O13" s="47">
        <v>59</v>
      </c>
      <c r="P13" s="47">
        <v>6</v>
      </c>
      <c r="Q13" s="47">
        <v>1</v>
      </c>
      <c r="R13" s="47">
        <v>0</v>
      </c>
    </row>
    <row r="14" spans="2:18" x14ac:dyDescent="0.25">
      <c r="B14" s="6"/>
      <c r="C14" s="17"/>
      <c r="D14" s="7"/>
      <c r="E14" s="7"/>
      <c r="F14" s="7"/>
      <c r="G14" s="7"/>
      <c r="H14" s="7"/>
      <c r="I14" s="7"/>
      <c r="K14" s="46" t="s">
        <v>12</v>
      </c>
      <c r="L14" s="48">
        <v>138</v>
      </c>
      <c r="M14" s="48">
        <v>48</v>
      </c>
      <c r="N14" s="48">
        <v>16</v>
      </c>
      <c r="O14" s="48">
        <v>30</v>
      </c>
      <c r="P14" s="48">
        <v>21</v>
      </c>
      <c r="Q14" s="48">
        <v>11</v>
      </c>
      <c r="R14" s="48">
        <v>12</v>
      </c>
    </row>
    <row r="15" spans="2:18" ht="15" customHeight="1" x14ac:dyDescent="0.25">
      <c r="B15" s="6" t="s">
        <v>16</v>
      </c>
      <c r="C15" s="5">
        <v>96</v>
      </c>
      <c r="D15" s="8">
        <v>3</v>
      </c>
      <c r="E15" s="8">
        <v>18</v>
      </c>
      <c r="F15" s="8">
        <v>46</v>
      </c>
      <c r="G15" s="8">
        <v>20</v>
      </c>
      <c r="H15" s="8">
        <v>7</v>
      </c>
      <c r="I15" s="8">
        <v>2</v>
      </c>
      <c r="K15" s="46" t="s">
        <v>18</v>
      </c>
      <c r="L15" s="47">
        <v>128</v>
      </c>
      <c r="M15" s="47">
        <v>108</v>
      </c>
      <c r="N15" s="47">
        <v>5</v>
      </c>
      <c r="O15" s="47">
        <v>7</v>
      </c>
      <c r="P15" s="47">
        <v>4</v>
      </c>
      <c r="Q15" s="47">
        <v>2</v>
      </c>
      <c r="R15" s="47">
        <v>2</v>
      </c>
    </row>
    <row r="16" spans="2:18" x14ac:dyDescent="0.25">
      <c r="B16" s="6" t="s">
        <v>18</v>
      </c>
      <c r="C16" s="17">
        <v>86</v>
      </c>
      <c r="D16" s="7">
        <v>45</v>
      </c>
      <c r="E16" s="7">
        <v>12</v>
      </c>
      <c r="F16" s="7">
        <v>11</v>
      </c>
      <c r="G16" s="7">
        <v>7</v>
      </c>
      <c r="H16" s="7">
        <v>5</v>
      </c>
      <c r="I16" s="7">
        <v>6</v>
      </c>
      <c r="K16" s="46" t="s">
        <v>14</v>
      </c>
      <c r="L16" s="48">
        <v>90</v>
      </c>
      <c r="M16" s="48">
        <v>8</v>
      </c>
      <c r="N16" s="48">
        <v>27</v>
      </c>
      <c r="O16" s="48">
        <v>34</v>
      </c>
      <c r="P16" s="48">
        <v>8</v>
      </c>
      <c r="Q16" s="48">
        <v>10</v>
      </c>
      <c r="R16" s="48">
        <v>3</v>
      </c>
    </row>
    <row r="17" spans="2:18" x14ac:dyDescent="0.25">
      <c r="B17" s="6" t="s">
        <v>19</v>
      </c>
      <c r="C17" s="5">
        <v>77</v>
      </c>
      <c r="D17" s="8">
        <v>0</v>
      </c>
      <c r="E17" s="8">
        <v>8</v>
      </c>
      <c r="F17" s="8">
        <v>64</v>
      </c>
      <c r="G17" s="8">
        <v>4</v>
      </c>
      <c r="H17" s="8">
        <v>1</v>
      </c>
      <c r="I17" s="8">
        <v>0</v>
      </c>
      <c r="K17" s="46" t="s">
        <v>40</v>
      </c>
      <c r="L17" s="47">
        <v>84</v>
      </c>
      <c r="M17" s="47">
        <v>0</v>
      </c>
      <c r="N17" s="47">
        <v>33</v>
      </c>
      <c r="O17" s="47">
        <v>45</v>
      </c>
      <c r="P17" s="47">
        <v>6</v>
      </c>
      <c r="Q17" s="47">
        <v>0</v>
      </c>
      <c r="R17" s="47">
        <v>0</v>
      </c>
    </row>
    <row r="18" spans="2:18" x14ac:dyDescent="0.25">
      <c r="B18" s="6" t="s">
        <v>20</v>
      </c>
      <c r="C18" s="17">
        <v>67</v>
      </c>
      <c r="D18" s="7">
        <v>11</v>
      </c>
      <c r="E18" s="7">
        <v>6</v>
      </c>
      <c r="F18" s="7">
        <v>36</v>
      </c>
      <c r="G18" s="7">
        <v>11</v>
      </c>
      <c r="H18" s="7">
        <v>3</v>
      </c>
      <c r="I18" s="7">
        <v>0</v>
      </c>
      <c r="K18" s="46" t="s">
        <v>11</v>
      </c>
      <c r="L18" s="48">
        <v>79</v>
      </c>
      <c r="M18" s="48">
        <v>0</v>
      </c>
      <c r="N18" s="48">
        <v>21</v>
      </c>
      <c r="O18" s="48">
        <v>48</v>
      </c>
      <c r="P18" s="48">
        <v>9</v>
      </c>
      <c r="Q18" s="48">
        <v>1</v>
      </c>
      <c r="R18" s="48">
        <v>0</v>
      </c>
    </row>
    <row r="19" spans="2:18" x14ac:dyDescent="0.25">
      <c r="B19" s="6" t="s">
        <v>21</v>
      </c>
      <c r="C19" s="5">
        <v>62</v>
      </c>
      <c r="D19" s="8">
        <v>5</v>
      </c>
      <c r="E19" s="8">
        <v>26</v>
      </c>
      <c r="F19" s="8">
        <v>25</v>
      </c>
      <c r="G19" s="8">
        <v>6</v>
      </c>
      <c r="H19" s="8">
        <v>0</v>
      </c>
      <c r="I19" s="8">
        <v>0</v>
      </c>
      <c r="K19" s="46" t="s">
        <v>13</v>
      </c>
      <c r="L19" s="47">
        <v>71</v>
      </c>
      <c r="M19" s="47">
        <v>11</v>
      </c>
      <c r="N19" s="47">
        <v>8</v>
      </c>
      <c r="O19" s="47">
        <v>36</v>
      </c>
      <c r="P19" s="47">
        <v>6</v>
      </c>
      <c r="Q19" s="47">
        <v>5</v>
      </c>
      <c r="R19" s="47">
        <v>5</v>
      </c>
    </row>
    <row r="20" spans="2:18" x14ac:dyDescent="0.25">
      <c r="B20" s="6" t="s">
        <v>22</v>
      </c>
      <c r="C20" s="17">
        <v>46</v>
      </c>
      <c r="D20" s="7">
        <v>2</v>
      </c>
      <c r="E20" s="7">
        <v>6</v>
      </c>
      <c r="F20" s="7">
        <v>28</v>
      </c>
      <c r="G20" s="7">
        <v>8</v>
      </c>
      <c r="H20" s="7">
        <v>2</v>
      </c>
      <c r="I20" s="7">
        <v>0</v>
      </c>
      <c r="K20" s="46" t="s">
        <v>108</v>
      </c>
      <c r="L20" s="48">
        <v>57</v>
      </c>
      <c r="M20" s="48">
        <v>0</v>
      </c>
      <c r="N20" s="48">
        <v>9</v>
      </c>
      <c r="O20" s="48">
        <v>42</v>
      </c>
      <c r="P20" s="48">
        <v>6</v>
      </c>
      <c r="Q20" s="48">
        <v>0</v>
      </c>
      <c r="R20" s="48">
        <v>0</v>
      </c>
    </row>
    <row r="21" spans="2:18" x14ac:dyDescent="0.25">
      <c r="B21" s="6" t="s">
        <v>23</v>
      </c>
      <c r="C21" s="5">
        <v>39</v>
      </c>
      <c r="D21" s="8">
        <v>7</v>
      </c>
      <c r="E21" s="8">
        <v>13</v>
      </c>
      <c r="F21" s="8">
        <v>14</v>
      </c>
      <c r="G21" s="8">
        <v>5</v>
      </c>
      <c r="H21" s="8">
        <v>0</v>
      </c>
      <c r="I21" s="8">
        <v>0</v>
      </c>
      <c r="K21" s="46" t="s">
        <v>16</v>
      </c>
      <c r="L21" s="47">
        <v>57</v>
      </c>
      <c r="M21" s="47">
        <v>0</v>
      </c>
      <c r="N21" s="47">
        <v>10</v>
      </c>
      <c r="O21" s="47">
        <v>32</v>
      </c>
      <c r="P21" s="47">
        <v>10</v>
      </c>
      <c r="Q21" s="47">
        <v>3</v>
      </c>
      <c r="R21" s="47">
        <v>2</v>
      </c>
    </row>
    <row r="22" spans="2:18" x14ac:dyDescent="0.25">
      <c r="B22" s="6" t="s">
        <v>24</v>
      </c>
      <c r="C22" s="17">
        <v>39</v>
      </c>
      <c r="D22" s="7">
        <v>5</v>
      </c>
      <c r="E22" s="7">
        <v>15</v>
      </c>
      <c r="F22" s="7">
        <v>16</v>
      </c>
      <c r="G22" s="7">
        <v>3</v>
      </c>
      <c r="H22" s="7">
        <v>0</v>
      </c>
      <c r="I22" s="7">
        <v>0</v>
      </c>
      <c r="K22" s="46" t="s">
        <v>115</v>
      </c>
      <c r="L22" s="48">
        <v>55</v>
      </c>
      <c r="M22" s="48">
        <v>1</v>
      </c>
      <c r="N22" s="48">
        <v>16</v>
      </c>
      <c r="O22" s="48">
        <v>35</v>
      </c>
      <c r="P22" s="48">
        <v>3</v>
      </c>
      <c r="Q22" s="48">
        <v>0</v>
      </c>
      <c r="R22" s="48">
        <v>0</v>
      </c>
    </row>
    <row r="23" spans="2:18" x14ac:dyDescent="0.25">
      <c r="B23" s="6" t="s">
        <v>25</v>
      </c>
      <c r="C23" s="5">
        <v>36</v>
      </c>
      <c r="D23" s="8">
        <v>5</v>
      </c>
      <c r="E23" s="8">
        <v>4</v>
      </c>
      <c r="F23" s="8">
        <v>17</v>
      </c>
      <c r="G23" s="8">
        <v>5</v>
      </c>
      <c r="H23" s="8">
        <v>5</v>
      </c>
      <c r="I23" s="8">
        <v>0</v>
      </c>
      <c r="K23" s="46" t="s">
        <v>22</v>
      </c>
      <c r="L23" s="47">
        <v>41</v>
      </c>
      <c r="M23" s="47">
        <v>2</v>
      </c>
      <c r="N23" s="47">
        <v>7</v>
      </c>
      <c r="O23" s="47">
        <v>24</v>
      </c>
      <c r="P23" s="47">
        <v>7</v>
      </c>
      <c r="Q23" s="47">
        <v>1</v>
      </c>
      <c r="R23" s="47">
        <v>0</v>
      </c>
    </row>
    <row r="24" spans="2:18" x14ac:dyDescent="0.25">
      <c r="B24" s="6" t="s">
        <v>35</v>
      </c>
      <c r="C24" s="17">
        <v>890</v>
      </c>
      <c r="D24" s="7">
        <v>73</v>
      </c>
      <c r="E24" s="7">
        <v>146</v>
      </c>
      <c r="F24" s="7">
        <v>471</v>
      </c>
      <c r="G24" s="7">
        <v>127</v>
      </c>
      <c r="H24" s="7">
        <v>46</v>
      </c>
      <c r="I24" s="7">
        <v>27</v>
      </c>
      <c r="K24" s="46" t="s">
        <v>19</v>
      </c>
      <c r="L24" s="48">
        <v>39</v>
      </c>
      <c r="M24" s="48">
        <v>0</v>
      </c>
      <c r="N24" s="48">
        <v>4</v>
      </c>
      <c r="O24" s="48">
        <v>31</v>
      </c>
      <c r="P24" s="48">
        <v>4</v>
      </c>
      <c r="Q24" s="48">
        <v>0</v>
      </c>
      <c r="R24" s="48">
        <v>0</v>
      </c>
    </row>
    <row r="25" spans="2:18" ht="15" customHeight="1" thickBot="1" x14ac:dyDescent="0.3">
      <c r="B25" s="73" t="s">
        <v>17</v>
      </c>
      <c r="C25" s="73"/>
      <c r="D25" s="73"/>
      <c r="E25" s="73"/>
      <c r="F25" s="73"/>
      <c r="G25" s="73"/>
      <c r="H25" s="73"/>
      <c r="I25" s="73"/>
      <c r="K25" s="46" t="s">
        <v>15</v>
      </c>
      <c r="L25" s="47">
        <v>843</v>
      </c>
      <c r="M25" s="47">
        <v>137</v>
      </c>
      <c r="N25" s="47">
        <v>112</v>
      </c>
      <c r="O25" s="47">
        <v>415</v>
      </c>
      <c r="P25" s="47">
        <v>112</v>
      </c>
      <c r="Q25" s="47">
        <v>46</v>
      </c>
      <c r="R25" s="47">
        <v>21</v>
      </c>
    </row>
    <row r="26" spans="2:18" ht="36" customHeight="1" thickTop="1" x14ac:dyDescent="0.25">
      <c r="K26" s="72" t="s">
        <v>121</v>
      </c>
      <c r="L26" s="72"/>
      <c r="M26" s="72"/>
      <c r="N26" s="72"/>
      <c r="O26" s="72"/>
      <c r="P26" s="72"/>
      <c r="Q26" s="72"/>
      <c r="R26" s="72"/>
    </row>
    <row r="27" spans="2:18" x14ac:dyDescent="0.25">
      <c r="K27" s="54" t="s">
        <v>87</v>
      </c>
    </row>
    <row r="28" spans="2:18" x14ac:dyDescent="0.25">
      <c r="K28" s="54" t="s">
        <v>88</v>
      </c>
    </row>
    <row r="29" spans="2:18" x14ac:dyDescent="0.25">
      <c r="K29" s="54" t="s">
        <v>89</v>
      </c>
    </row>
  </sheetData>
  <mergeCells count="6">
    <mergeCell ref="K26:R26"/>
    <mergeCell ref="B25:I25"/>
    <mergeCell ref="B1:I1"/>
    <mergeCell ref="K1:R1"/>
    <mergeCell ref="B2:I2"/>
    <mergeCell ref="K2:R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6"/>
  <sheetViews>
    <sheetView topLeftCell="J1" zoomScaleNormal="100" workbookViewId="0">
      <selection activeCell="K19" sqref="K19"/>
    </sheetView>
  </sheetViews>
  <sheetFormatPr defaultColWidth="8.7109375" defaultRowHeight="15" x14ac:dyDescent="0.25"/>
  <cols>
    <col min="1" max="1" width="5.28515625" hidden="1" customWidth="1"/>
    <col min="2" max="2" width="30.5703125" hidden="1" customWidth="1"/>
    <col min="3" max="9" width="10.28515625" hidden="1" customWidth="1"/>
    <col min="11" max="11" width="30.5703125" customWidth="1"/>
    <col min="12" max="18" width="10.28515625" customWidth="1"/>
  </cols>
  <sheetData>
    <row r="1" spans="2:18" x14ac:dyDescent="0.25">
      <c r="B1" s="68" t="s">
        <v>0</v>
      </c>
      <c r="C1" s="68"/>
      <c r="D1" s="68"/>
      <c r="E1" s="68"/>
      <c r="F1" s="68"/>
      <c r="G1" s="68"/>
      <c r="H1" s="68"/>
      <c r="I1" s="68"/>
      <c r="K1" s="68" t="s">
        <v>1</v>
      </c>
      <c r="L1" s="68"/>
      <c r="M1" s="68"/>
      <c r="N1" s="68"/>
      <c r="O1" s="68"/>
      <c r="P1" s="68"/>
      <c r="Q1" s="68"/>
      <c r="R1" s="68"/>
    </row>
    <row r="2" spans="2:18" ht="48" customHeight="1" x14ac:dyDescent="0.25">
      <c r="B2" s="69" t="s">
        <v>103</v>
      </c>
      <c r="C2" s="69"/>
      <c r="D2" s="69"/>
      <c r="E2" s="69"/>
      <c r="F2" s="69"/>
      <c r="G2" s="69"/>
      <c r="H2" s="69"/>
      <c r="I2" s="69"/>
      <c r="K2" s="69" t="s">
        <v>103</v>
      </c>
      <c r="L2" s="69"/>
      <c r="M2" s="69"/>
      <c r="N2" s="69"/>
      <c r="O2" s="69"/>
      <c r="P2" s="69"/>
      <c r="Q2" s="69"/>
      <c r="R2" s="69"/>
    </row>
    <row r="3" spans="2:18" s="1" customFormat="1" ht="45" x14ac:dyDescent="0.25">
      <c r="B3" s="2" t="s">
        <v>2</v>
      </c>
      <c r="C3" s="16" t="s">
        <v>3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K3" s="2" t="s">
        <v>2</v>
      </c>
      <c r="L3" s="16" t="s">
        <v>3</v>
      </c>
      <c r="M3" s="16" t="s">
        <v>29</v>
      </c>
      <c r="N3" s="16" t="s">
        <v>67</v>
      </c>
      <c r="O3" s="16" t="s">
        <v>68</v>
      </c>
      <c r="P3" s="16" t="s">
        <v>85</v>
      </c>
      <c r="Q3" s="16" t="s">
        <v>86</v>
      </c>
      <c r="R3" s="16" t="s">
        <v>70</v>
      </c>
    </row>
    <row r="4" spans="2:18" x14ac:dyDescent="0.25">
      <c r="B4" s="4"/>
      <c r="C4" s="12"/>
      <c r="D4" s="12"/>
      <c r="E4" s="12"/>
      <c r="F4" s="12"/>
      <c r="G4" s="12"/>
      <c r="H4" s="12"/>
      <c r="I4" s="12"/>
      <c r="K4" s="4"/>
      <c r="L4" s="12"/>
      <c r="M4" s="12"/>
      <c r="N4" s="12"/>
      <c r="O4" s="12"/>
      <c r="P4" s="12"/>
      <c r="Q4" s="12"/>
      <c r="R4" s="12"/>
    </row>
    <row r="5" spans="2:18" x14ac:dyDescent="0.25">
      <c r="B5" s="6"/>
      <c r="C5" s="13"/>
      <c r="D5" s="14"/>
      <c r="E5" s="14"/>
      <c r="F5" s="14"/>
      <c r="G5" s="14"/>
      <c r="H5" s="14"/>
      <c r="I5" s="14"/>
      <c r="K5" s="6" t="s">
        <v>4</v>
      </c>
      <c r="L5" s="13"/>
      <c r="M5" s="14">
        <v>0.35868043402170108</v>
      </c>
      <c r="N5" s="14">
        <v>0.22392369618480923</v>
      </c>
      <c r="O5" s="14">
        <v>0.26977598879943998</v>
      </c>
      <c r="P5" s="14">
        <v>8.1072803640182003E-2</v>
      </c>
      <c r="Q5" s="14">
        <v>4.2833391669583477E-2</v>
      </c>
      <c r="R5" s="14">
        <v>2.3713685684284214E-2</v>
      </c>
    </row>
    <row r="6" spans="2:18" x14ac:dyDescent="0.25">
      <c r="B6" s="6"/>
      <c r="C6" s="12"/>
      <c r="D6" s="15"/>
      <c r="E6" s="15"/>
      <c r="F6" s="15"/>
      <c r="G6" s="15"/>
      <c r="H6" s="15"/>
      <c r="I6" s="15"/>
      <c r="K6" s="6" t="s">
        <v>8</v>
      </c>
      <c r="L6" s="12"/>
      <c r="M6" s="15">
        <v>0.2848360655737705</v>
      </c>
      <c r="N6" s="15">
        <v>0.18135245901639344</v>
      </c>
      <c r="O6" s="15">
        <v>0.37551229508196721</v>
      </c>
      <c r="P6" s="15">
        <v>0.13063524590163936</v>
      </c>
      <c r="Q6" s="15">
        <v>2.5102459016393443E-2</v>
      </c>
      <c r="R6" s="15">
        <v>2.5614754098360654E-3</v>
      </c>
    </row>
    <row r="7" spans="2:18" x14ac:dyDescent="0.25">
      <c r="B7" s="6"/>
      <c r="C7" s="13"/>
      <c r="D7" s="14"/>
      <c r="E7" s="14"/>
      <c r="F7" s="14"/>
      <c r="G7" s="14"/>
      <c r="H7" s="14"/>
      <c r="I7" s="14"/>
      <c r="K7" s="6" t="s">
        <v>5</v>
      </c>
      <c r="L7" s="13"/>
      <c r="M7" s="14">
        <v>5.5415617128463476E-2</v>
      </c>
      <c r="N7" s="14">
        <v>0.29596977329974811</v>
      </c>
      <c r="O7" s="14">
        <v>0.5617128463476071</v>
      </c>
      <c r="P7" s="14">
        <v>7.3047858942065488E-2</v>
      </c>
      <c r="Q7" s="14">
        <v>1.1335012594458438E-2</v>
      </c>
      <c r="R7" s="14">
        <v>2.5188916876574307E-3</v>
      </c>
    </row>
    <row r="8" spans="2:18" x14ac:dyDescent="0.25">
      <c r="B8" s="6"/>
      <c r="C8" s="12"/>
      <c r="D8" s="15"/>
      <c r="E8" s="15"/>
      <c r="F8" s="15"/>
      <c r="G8" s="15"/>
      <c r="H8" s="15"/>
      <c r="I8" s="15"/>
      <c r="K8" s="6" t="s">
        <v>6</v>
      </c>
      <c r="L8" s="12"/>
      <c r="M8" s="15">
        <v>7.9395085066162566E-2</v>
      </c>
      <c r="N8" s="15">
        <v>0.13610586011342155</v>
      </c>
      <c r="O8" s="15">
        <v>0.44801512287334594</v>
      </c>
      <c r="P8" s="15">
        <v>0.14744801512287334</v>
      </c>
      <c r="Q8" s="15">
        <v>0.12665406427221171</v>
      </c>
      <c r="R8" s="15">
        <v>6.2381852551984876E-2</v>
      </c>
    </row>
    <row r="9" spans="2:18" x14ac:dyDescent="0.25">
      <c r="B9" s="6"/>
      <c r="C9" s="13"/>
      <c r="D9" s="14"/>
      <c r="E9" s="14"/>
      <c r="F9" s="14"/>
      <c r="G9" s="14"/>
      <c r="H9" s="14"/>
      <c r="I9" s="14"/>
      <c r="K9" s="6" t="s">
        <v>7</v>
      </c>
      <c r="L9" s="13"/>
      <c r="M9" s="14">
        <v>5.7971014492753624E-3</v>
      </c>
      <c r="N9" s="14">
        <v>0.15072463768115943</v>
      </c>
      <c r="O9" s="14">
        <v>0.50144927536231887</v>
      </c>
      <c r="P9" s="14">
        <v>0.20289855072463769</v>
      </c>
      <c r="Q9" s="14">
        <v>0.13623188405797101</v>
      </c>
      <c r="R9" s="14">
        <v>2.8985507246376812E-3</v>
      </c>
    </row>
    <row r="10" spans="2:18" x14ac:dyDescent="0.25">
      <c r="B10" s="6"/>
      <c r="C10" s="12"/>
      <c r="D10" s="15"/>
      <c r="E10" s="15"/>
      <c r="F10" s="15"/>
      <c r="G10" s="15"/>
      <c r="H10" s="15"/>
      <c r="I10" s="15"/>
      <c r="K10" s="6" t="s">
        <v>39</v>
      </c>
      <c r="L10" s="12"/>
      <c r="M10" s="15">
        <v>4.2345276872964167E-2</v>
      </c>
      <c r="N10" s="15">
        <v>0.13680781758957655</v>
      </c>
      <c r="O10" s="15">
        <v>0.7263843648208469</v>
      </c>
      <c r="P10" s="15">
        <v>8.7947882736156349E-2</v>
      </c>
      <c r="Q10" s="15">
        <v>6.5146579804560263E-3</v>
      </c>
      <c r="R10" s="15">
        <v>0</v>
      </c>
    </row>
    <row r="11" spans="2:18" x14ac:dyDescent="0.25">
      <c r="B11" s="6"/>
      <c r="C11" s="13"/>
      <c r="D11" s="14"/>
      <c r="E11" s="14"/>
      <c r="F11" s="14"/>
      <c r="G11" s="14"/>
      <c r="H11" s="14"/>
      <c r="I11" s="14"/>
      <c r="K11" s="6" t="s">
        <v>9</v>
      </c>
      <c r="L11" s="13"/>
      <c r="M11" s="14">
        <v>2.7237354085603113E-2</v>
      </c>
      <c r="N11" s="14">
        <v>0.38910505836575876</v>
      </c>
      <c r="O11" s="14">
        <v>0.49805447470817121</v>
      </c>
      <c r="P11" s="14">
        <v>6.6147859922178989E-2</v>
      </c>
      <c r="Q11" s="14">
        <v>1.556420233463035E-2</v>
      </c>
      <c r="R11" s="14">
        <v>3.8910505836575876E-3</v>
      </c>
    </row>
    <row r="12" spans="2:18" x14ac:dyDescent="0.25">
      <c r="B12" s="6"/>
      <c r="C12" s="12"/>
      <c r="D12" s="15"/>
      <c r="E12" s="15"/>
      <c r="F12" s="15"/>
      <c r="G12" s="15"/>
      <c r="H12" s="15"/>
      <c r="I12" s="15"/>
      <c r="K12" s="6" t="s">
        <v>10</v>
      </c>
      <c r="L12" s="12"/>
      <c r="M12" s="15">
        <v>0.11788617886178862</v>
      </c>
      <c r="N12" s="15">
        <v>9.3495934959349589E-2</v>
      </c>
      <c r="O12" s="15">
        <v>0.61788617886178865</v>
      </c>
      <c r="P12" s="15">
        <v>0.15040650406504066</v>
      </c>
      <c r="Q12" s="15">
        <v>2.032520325203252E-2</v>
      </c>
      <c r="R12" s="15">
        <v>0</v>
      </c>
    </row>
    <row r="13" spans="2:18" x14ac:dyDescent="0.25">
      <c r="B13" s="6"/>
      <c r="C13" s="13"/>
      <c r="D13" s="14"/>
      <c r="E13" s="14"/>
      <c r="F13" s="14"/>
      <c r="G13" s="14"/>
      <c r="H13" s="14"/>
      <c r="I13" s="14"/>
      <c r="K13" s="6" t="s">
        <v>21</v>
      </c>
      <c r="L13" s="13"/>
      <c r="M13" s="14">
        <v>5.7553956834532377E-2</v>
      </c>
      <c r="N13" s="14">
        <v>0.46762589928057552</v>
      </c>
      <c r="O13" s="14">
        <v>0.42446043165467628</v>
      </c>
      <c r="P13" s="14">
        <v>4.3165467625899283E-2</v>
      </c>
      <c r="Q13" s="14">
        <v>7.1942446043165471E-3</v>
      </c>
      <c r="R13" s="14">
        <v>0</v>
      </c>
    </row>
    <row r="14" spans="2:18" x14ac:dyDescent="0.25">
      <c r="B14" s="6"/>
      <c r="C14" s="12"/>
      <c r="D14" s="15"/>
      <c r="E14" s="15"/>
      <c r="F14" s="15"/>
      <c r="G14" s="15"/>
      <c r="H14" s="15"/>
      <c r="I14" s="15"/>
      <c r="K14" s="6" t="s">
        <v>12</v>
      </c>
      <c r="L14" s="12"/>
      <c r="M14" s="15">
        <v>0.34782608695652173</v>
      </c>
      <c r="N14" s="15">
        <v>0.11594202898550725</v>
      </c>
      <c r="O14" s="15">
        <v>0.21739130434782608</v>
      </c>
      <c r="P14" s="15">
        <v>0.15217391304347827</v>
      </c>
      <c r="Q14" s="15">
        <v>7.9710144927536225E-2</v>
      </c>
      <c r="R14" s="15">
        <v>8.6956521739130432E-2</v>
      </c>
    </row>
    <row r="15" spans="2:18" x14ac:dyDescent="0.25">
      <c r="B15" s="6"/>
      <c r="C15" s="13"/>
      <c r="D15" s="14"/>
      <c r="E15" s="14"/>
      <c r="F15" s="14"/>
      <c r="G15" s="14"/>
      <c r="H15" s="14"/>
      <c r="I15" s="14"/>
      <c r="K15" s="6" t="s">
        <v>44</v>
      </c>
      <c r="L15" s="13"/>
      <c r="M15" s="14">
        <v>0.17292746113989638</v>
      </c>
      <c r="N15" s="14">
        <v>0.16321243523316062</v>
      </c>
      <c r="O15" s="14">
        <v>0.48510362694300518</v>
      </c>
      <c r="P15" s="14">
        <v>0.1133419689119171</v>
      </c>
      <c r="Q15" s="14">
        <v>4.4041450777202069E-2</v>
      </c>
      <c r="R15" s="14">
        <v>2.1373056994818652E-2</v>
      </c>
    </row>
    <row r="16" spans="2:18" ht="15" customHeight="1" x14ac:dyDescent="0.25">
      <c r="B16" s="6" t="s">
        <v>16</v>
      </c>
      <c r="C16" s="12">
        <v>3.3219142530883398E-3</v>
      </c>
      <c r="D16" s="15">
        <v>1.03809820409011E-4</v>
      </c>
      <c r="E16" s="15">
        <v>6.2285892245406399E-4</v>
      </c>
      <c r="F16" s="15">
        <v>1.5917505796048299E-3</v>
      </c>
      <c r="G16" s="15">
        <v>6.9206546939340496E-4</v>
      </c>
      <c r="H16" s="15">
        <v>2.42222914287692E-4</v>
      </c>
      <c r="I16" s="15">
        <v>6.9206546939340499E-5</v>
      </c>
      <c r="K16" s="73" t="s">
        <v>17</v>
      </c>
      <c r="L16" s="73"/>
      <c r="M16" s="73"/>
      <c r="N16" s="73"/>
      <c r="O16" s="73"/>
      <c r="P16" s="73"/>
      <c r="Q16" s="73"/>
      <c r="R16" s="73"/>
    </row>
    <row r="17" spans="2:9" x14ac:dyDescent="0.25">
      <c r="B17" s="6" t="s">
        <v>18</v>
      </c>
      <c r="C17" s="13">
        <v>2.97588151839164E-3</v>
      </c>
      <c r="D17" s="14">
        <v>1.55714730613516E-3</v>
      </c>
      <c r="E17" s="14">
        <v>4.1523928163604302E-4</v>
      </c>
      <c r="F17" s="14">
        <v>3.8063600816637302E-4</v>
      </c>
      <c r="G17" s="14">
        <v>2.42222914287692E-4</v>
      </c>
      <c r="H17" s="14">
        <v>1.73016367348351E-4</v>
      </c>
      <c r="I17" s="14">
        <v>2.0761964081802099E-4</v>
      </c>
    </row>
    <row r="18" spans="2:9" x14ac:dyDescent="0.25">
      <c r="B18" s="6" t="s">
        <v>19</v>
      </c>
      <c r="C18" s="12">
        <v>2.6644520571646102E-3</v>
      </c>
      <c r="D18" s="15">
        <v>0</v>
      </c>
      <c r="E18" s="15">
        <v>2.7682618775736199E-4</v>
      </c>
      <c r="F18" s="15">
        <v>2.2146095020588899E-3</v>
      </c>
      <c r="G18" s="15">
        <v>1.38413093878681E-4</v>
      </c>
      <c r="H18" s="15">
        <v>3.4603273469670202E-5</v>
      </c>
      <c r="I18" s="15">
        <v>0</v>
      </c>
    </row>
    <row r="19" spans="2:9" x14ac:dyDescent="0.25">
      <c r="B19" s="6" t="s">
        <v>20</v>
      </c>
      <c r="C19" s="13">
        <v>2.31841932246791E-3</v>
      </c>
      <c r="D19" s="14">
        <v>3.8063600816637302E-4</v>
      </c>
      <c r="E19" s="14">
        <v>2.0761964081802099E-4</v>
      </c>
      <c r="F19" s="14">
        <v>1.2457178449081299E-3</v>
      </c>
      <c r="G19" s="14">
        <v>3.8063600816637302E-4</v>
      </c>
      <c r="H19" s="14">
        <v>1.03809820409011E-4</v>
      </c>
      <c r="I19" s="14">
        <v>0</v>
      </c>
    </row>
    <row r="20" spans="2:9" x14ac:dyDescent="0.25">
      <c r="B20" s="6" t="s">
        <v>21</v>
      </c>
      <c r="C20" s="12">
        <v>2.1454029551195501E-3</v>
      </c>
      <c r="D20" s="15">
        <v>1.73016367348351E-4</v>
      </c>
      <c r="E20" s="15">
        <v>8.9968511021142603E-4</v>
      </c>
      <c r="F20" s="15">
        <v>8.6508183674175604E-4</v>
      </c>
      <c r="G20" s="15">
        <v>2.0761964081802099E-4</v>
      </c>
      <c r="H20" s="15">
        <v>0</v>
      </c>
      <c r="I20" s="15">
        <v>0</v>
      </c>
    </row>
    <row r="21" spans="2:9" x14ac:dyDescent="0.25">
      <c r="B21" s="6" t="s">
        <v>22</v>
      </c>
      <c r="C21" s="13">
        <v>1.5917505796048299E-3</v>
      </c>
      <c r="D21" s="14">
        <v>6.9206546939340499E-5</v>
      </c>
      <c r="E21" s="14">
        <v>2.0761964081802099E-4</v>
      </c>
      <c r="F21" s="14">
        <v>9.6889165715076701E-4</v>
      </c>
      <c r="G21" s="14">
        <v>2.7682618775736199E-4</v>
      </c>
      <c r="H21" s="14">
        <v>6.9206546939340499E-5</v>
      </c>
      <c r="I21" s="14">
        <v>0</v>
      </c>
    </row>
    <row r="22" spans="2:9" x14ac:dyDescent="0.25">
      <c r="B22" s="6" t="s">
        <v>23</v>
      </c>
      <c r="C22" s="12">
        <v>1.34952766531714E-3</v>
      </c>
      <c r="D22" s="15">
        <v>2.42222914287692E-4</v>
      </c>
      <c r="E22" s="15">
        <v>4.4984255510571302E-4</v>
      </c>
      <c r="F22" s="15">
        <v>4.8444582857538302E-4</v>
      </c>
      <c r="G22" s="15">
        <v>1.73016367348351E-4</v>
      </c>
      <c r="H22" s="15">
        <v>0</v>
      </c>
      <c r="I22" s="15">
        <v>0</v>
      </c>
    </row>
    <row r="23" spans="2:9" x14ac:dyDescent="0.25">
      <c r="B23" s="6" t="s">
        <v>24</v>
      </c>
      <c r="C23" s="13">
        <v>1.34952766531714E-3</v>
      </c>
      <c r="D23" s="14">
        <v>1.73016367348351E-4</v>
      </c>
      <c r="E23" s="14">
        <v>5.1904910204505301E-4</v>
      </c>
      <c r="F23" s="14">
        <v>5.5365237551472399E-4</v>
      </c>
      <c r="G23" s="14">
        <v>1.03809820409011E-4</v>
      </c>
      <c r="H23" s="14">
        <v>0</v>
      </c>
      <c r="I23" s="14">
        <v>0</v>
      </c>
    </row>
    <row r="24" spans="2:9" x14ac:dyDescent="0.25">
      <c r="B24" s="6" t="s">
        <v>25</v>
      </c>
      <c r="C24" s="12">
        <v>1.2457178449081299E-3</v>
      </c>
      <c r="D24" s="15">
        <v>1.73016367348351E-4</v>
      </c>
      <c r="E24" s="15">
        <v>1.38413093878681E-4</v>
      </c>
      <c r="F24" s="15">
        <v>5.8825564898439399E-4</v>
      </c>
      <c r="G24" s="15">
        <v>1.73016367348351E-4</v>
      </c>
      <c r="H24" s="15">
        <v>1.73016367348351E-4</v>
      </c>
      <c r="I24" s="15">
        <v>0</v>
      </c>
    </row>
    <row r="25" spans="2:9" x14ac:dyDescent="0.25">
      <c r="B25" s="6" t="s">
        <v>35</v>
      </c>
      <c r="C25" s="13">
        <v>3.0796913388006501E-2</v>
      </c>
      <c r="D25" s="14">
        <v>2.5260389632859302E-3</v>
      </c>
      <c r="E25" s="14">
        <v>5.0520779265718499E-3</v>
      </c>
      <c r="F25" s="14">
        <v>1.62981418042147E-2</v>
      </c>
      <c r="G25" s="14">
        <v>4.3946157306481203E-3</v>
      </c>
      <c r="H25" s="14">
        <v>1.5917505796048299E-3</v>
      </c>
      <c r="I25" s="14">
        <v>9.3428838368109603E-4</v>
      </c>
    </row>
    <row r="26" spans="2:9" ht="15" customHeight="1" x14ac:dyDescent="0.25">
      <c r="B26" s="73" t="s">
        <v>17</v>
      </c>
      <c r="C26" s="73"/>
      <c r="D26" s="73"/>
      <c r="E26" s="73"/>
      <c r="F26" s="73"/>
      <c r="G26" s="73"/>
      <c r="H26" s="73"/>
      <c r="I26" s="73"/>
    </row>
  </sheetData>
  <mergeCells count="6">
    <mergeCell ref="B26:I26"/>
    <mergeCell ref="B1:I1"/>
    <mergeCell ref="K1:R1"/>
    <mergeCell ref="B2:I2"/>
    <mergeCell ref="K2:R2"/>
    <mergeCell ref="K16:R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14"/>
  <sheetViews>
    <sheetView zoomScaleNormal="100" workbookViewId="0">
      <selection activeCell="J1" sqref="J1:K1048576"/>
    </sheetView>
  </sheetViews>
  <sheetFormatPr defaultColWidth="8.7109375" defaultRowHeight="15" x14ac:dyDescent="0.25"/>
  <cols>
    <col min="2" max="2" width="21" customWidth="1"/>
    <col min="3" max="3" width="8" customWidth="1"/>
    <col min="5" max="5" width="9.5703125" customWidth="1"/>
    <col min="6" max="6" width="14.42578125" customWidth="1"/>
  </cols>
  <sheetData>
    <row r="2" spans="2:6" ht="49.5" customHeight="1" x14ac:dyDescent="0.25">
      <c r="B2" s="69" t="s">
        <v>92</v>
      </c>
      <c r="C2" s="69"/>
      <c r="D2" s="69"/>
      <c r="E2" s="69"/>
      <c r="F2" s="69"/>
    </row>
    <row r="3" spans="2:6" ht="15.75" thickBot="1" x14ac:dyDescent="0.3">
      <c r="B3" s="49" t="s">
        <v>123</v>
      </c>
      <c r="C3" s="49" t="s">
        <v>3</v>
      </c>
      <c r="D3" s="50" t="s">
        <v>63</v>
      </c>
      <c r="E3" s="50" t="s">
        <v>27</v>
      </c>
      <c r="F3" s="50" t="s">
        <v>28</v>
      </c>
    </row>
    <row r="4" spans="2:6" ht="15.75" thickTop="1" x14ac:dyDescent="0.25">
      <c r="B4" s="44" t="s">
        <v>3</v>
      </c>
      <c r="C4" s="45">
        <v>29107</v>
      </c>
      <c r="D4" s="45">
        <v>15623</v>
      </c>
      <c r="E4" s="45">
        <v>13479</v>
      </c>
      <c r="F4" s="45">
        <v>5</v>
      </c>
    </row>
    <row r="5" spans="2:6" x14ac:dyDescent="0.25">
      <c r="B5" s="46" t="s">
        <v>29</v>
      </c>
      <c r="C5" s="47">
        <v>9214</v>
      </c>
      <c r="D5" s="47">
        <v>4674</v>
      </c>
      <c r="E5" s="47">
        <v>4540</v>
      </c>
      <c r="F5" s="47">
        <v>0</v>
      </c>
    </row>
    <row r="6" spans="2:6" x14ac:dyDescent="0.25">
      <c r="B6" s="46" t="s">
        <v>30</v>
      </c>
      <c r="C6" s="48">
        <v>6329</v>
      </c>
      <c r="D6" s="48">
        <v>3418</v>
      </c>
      <c r="E6" s="48">
        <v>2908</v>
      </c>
      <c r="F6" s="48">
        <v>3</v>
      </c>
    </row>
    <row r="7" spans="2:6" x14ac:dyDescent="0.25">
      <c r="B7" s="46" t="s">
        <v>31</v>
      </c>
      <c r="C7" s="47">
        <v>9096</v>
      </c>
      <c r="D7" s="47">
        <v>5123</v>
      </c>
      <c r="E7" s="47">
        <v>3971</v>
      </c>
      <c r="F7" s="47">
        <v>2</v>
      </c>
    </row>
    <row r="8" spans="2:6" x14ac:dyDescent="0.25">
      <c r="B8" s="46" t="s">
        <v>32</v>
      </c>
      <c r="C8" s="48">
        <v>2597</v>
      </c>
      <c r="D8" s="48">
        <v>1472</v>
      </c>
      <c r="E8" s="48">
        <v>1125</v>
      </c>
      <c r="F8" s="48">
        <v>0</v>
      </c>
    </row>
    <row r="9" spans="2:6" x14ac:dyDescent="0.25">
      <c r="B9" s="46" t="s">
        <v>33</v>
      </c>
      <c r="C9" s="47">
        <v>1242</v>
      </c>
      <c r="D9" s="47">
        <v>625</v>
      </c>
      <c r="E9" s="47">
        <v>617</v>
      </c>
      <c r="F9" s="47">
        <v>0</v>
      </c>
    </row>
    <row r="10" spans="2:6" ht="15.75" thickBot="1" x14ac:dyDescent="0.3">
      <c r="B10" s="46" t="s">
        <v>34</v>
      </c>
      <c r="C10" s="48">
        <v>629</v>
      </c>
      <c r="D10" s="48">
        <v>311</v>
      </c>
      <c r="E10" s="48">
        <v>318</v>
      </c>
      <c r="F10" s="48">
        <v>0</v>
      </c>
    </row>
    <row r="11" spans="2:6" s="1" customFormat="1" ht="39" customHeight="1" thickTop="1" x14ac:dyDescent="0.25">
      <c r="B11" s="72" t="s">
        <v>121</v>
      </c>
      <c r="C11" s="72"/>
      <c r="D11" s="72"/>
      <c r="E11" s="72"/>
      <c r="F11" s="72"/>
    </row>
    <row r="12" spans="2:6" x14ac:dyDescent="0.25">
      <c r="B12" s="54" t="s">
        <v>87</v>
      </c>
    </row>
    <row r="13" spans="2:6" x14ac:dyDescent="0.25">
      <c r="B13" s="54" t="s">
        <v>88</v>
      </c>
    </row>
    <row r="14" spans="2:6" x14ac:dyDescent="0.25">
      <c r="B14" s="54" t="s">
        <v>89</v>
      </c>
    </row>
  </sheetData>
  <mergeCells count="2">
    <mergeCell ref="B2:F2"/>
    <mergeCell ref="B11:F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11"/>
  <sheetViews>
    <sheetView zoomScaleNormal="100" workbookViewId="0">
      <selection activeCell="B13" sqref="B13"/>
    </sheetView>
  </sheetViews>
  <sheetFormatPr defaultColWidth="8.7109375" defaultRowHeight="15" x14ac:dyDescent="0.25"/>
  <cols>
    <col min="2" max="2" width="19.28515625" customWidth="1"/>
    <col min="3" max="6" width="15" customWidth="1"/>
  </cols>
  <sheetData>
    <row r="2" spans="2:6" ht="43.5" customHeight="1" x14ac:dyDescent="0.25">
      <c r="B2" s="69" t="s">
        <v>93</v>
      </c>
      <c r="C2" s="69"/>
      <c r="D2" s="69"/>
      <c r="E2" s="69"/>
      <c r="F2" s="69"/>
    </row>
    <row r="3" spans="2:6" x14ac:dyDescent="0.25">
      <c r="B3" s="2"/>
      <c r="C3" s="18" t="s">
        <v>3</v>
      </c>
      <c r="D3" s="18" t="s">
        <v>26</v>
      </c>
      <c r="E3" s="18" t="s">
        <v>27</v>
      </c>
      <c r="F3" s="18" t="s">
        <v>28</v>
      </c>
    </row>
    <row r="4" spans="2:6" x14ac:dyDescent="0.25">
      <c r="B4" s="44" t="s">
        <v>3</v>
      </c>
      <c r="C4" s="12">
        <f>SUM(D4:F4)</f>
        <v>1</v>
      </c>
      <c r="D4" s="12">
        <f>'Tabela 2.1.4'!D4/'Tabela 2.1.4'!C4</f>
        <v>0.53674373861957603</v>
      </c>
      <c r="E4" s="12">
        <f>'Tabela 2.1.4'!E4/'Tabela 2.1.4'!C4</f>
        <v>0.46308448139622771</v>
      </c>
      <c r="F4" s="12">
        <f>'Tabela 2.1.4'!F4/'Tabela 2.1.4'!C4</f>
        <v>1.7177998419624146E-4</v>
      </c>
    </row>
    <row r="5" spans="2:6" x14ac:dyDescent="0.25">
      <c r="B5" s="46" t="s">
        <v>29</v>
      </c>
      <c r="C5" s="13">
        <f>SUM(D5:F5)</f>
        <v>1</v>
      </c>
      <c r="D5" s="13">
        <f>'Tabela 2.1.4'!D5/'Tabela 2.1.4'!C5</f>
        <v>0.5072715433036683</v>
      </c>
      <c r="E5" s="13">
        <f>'Tabela 2.1.4'!E5/'Tabela 2.1.4'!C5</f>
        <v>0.4927284566963317</v>
      </c>
      <c r="F5" s="14">
        <f>'Tabela 2.1.4'!F5/'Tabela 2.1.4'!$C$4</f>
        <v>0</v>
      </c>
    </row>
    <row r="6" spans="2:6" x14ac:dyDescent="0.25">
      <c r="B6" s="46" t="s">
        <v>30</v>
      </c>
      <c r="C6" s="12">
        <f t="shared" ref="C6:C10" si="0">SUM(D6:F6)</f>
        <v>0.99962905945836422</v>
      </c>
      <c r="D6" s="12">
        <f>'Tabela 2.1.4'!D6/'Tabela 2.1.4'!C6</f>
        <v>0.54005372096697746</v>
      </c>
      <c r="E6" s="12">
        <f>'Tabela 2.1.4'!E6/'Tabela 2.1.4'!C6</f>
        <v>0.45947227050086903</v>
      </c>
      <c r="F6" s="15">
        <f>'Tabela 2.1.4'!F6/'Tabela 2.1.4'!$C$4</f>
        <v>1.0306799051774487E-4</v>
      </c>
    </row>
    <row r="7" spans="2:6" x14ac:dyDescent="0.25">
      <c r="B7" s="46" t="s">
        <v>31</v>
      </c>
      <c r="C7" s="13">
        <f t="shared" si="0"/>
        <v>0.99984883512472511</v>
      </c>
      <c r="D7" s="13">
        <f>'Tabela 2.1.4'!D7/'Tabela 2.1.4'!C7</f>
        <v>0.56321459982409849</v>
      </c>
      <c r="E7" s="13">
        <f>'Tabela 2.1.4'!E7/'Tabela 2.1.4'!C7</f>
        <v>0.43656552330694809</v>
      </c>
      <c r="F7" s="14">
        <f>'Tabela 2.1.4'!F7/'Tabela 2.1.4'!$C$4</f>
        <v>6.8711993678496582E-5</v>
      </c>
    </row>
    <row r="8" spans="2:6" x14ac:dyDescent="0.25">
      <c r="B8" s="46" t="s">
        <v>32</v>
      </c>
      <c r="C8" s="12">
        <f t="shared" si="0"/>
        <v>1</v>
      </c>
      <c r="D8" s="12">
        <f>'Tabela 2.1.4'!D8/'Tabela 2.1.4'!C8</f>
        <v>0.56680785521755872</v>
      </c>
      <c r="E8" s="12">
        <f>'Tabela 2.1.4'!E8/'Tabela 2.1.4'!C8</f>
        <v>0.43319214478244128</v>
      </c>
      <c r="F8" s="15">
        <f>'Tabela 2.1.4'!F8/'Tabela 2.1.4'!$C$4</f>
        <v>0</v>
      </c>
    </row>
    <row r="9" spans="2:6" x14ac:dyDescent="0.25">
      <c r="B9" s="46" t="s">
        <v>33</v>
      </c>
      <c r="C9" s="13">
        <f t="shared" si="0"/>
        <v>1</v>
      </c>
      <c r="D9" s="13">
        <f>'Tabela 2.1.4'!D9/'Tabela 2.1.4'!C9</f>
        <v>0.5032206119162641</v>
      </c>
      <c r="E9" s="13">
        <f>'Tabela 2.1.4'!E9/'Tabela 2.1.4'!C9</f>
        <v>0.4967793880837359</v>
      </c>
      <c r="F9" s="14">
        <f>'Tabela 2.1.4'!F9/'Tabela 2.1.4'!$C$4</f>
        <v>0</v>
      </c>
    </row>
    <row r="10" spans="2:6" x14ac:dyDescent="0.25">
      <c r="B10" s="46" t="s">
        <v>34</v>
      </c>
      <c r="C10" s="12">
        <f t="shared" si="0"/>
        <v>1</v>
      </c>
      <c r="D10" s="12">
        <f>'Tabela 2.1.4'!D10/'Tabela 2.1.4'!C10</f>
        <v>0.49443561208267089</v>
      </c>
      <c r="E10" s="12">
        <f>'Tabela 2.1.4'!E10/'Tabela 2.1.4'!C10</f>
        <v>0.50556438791732905</v>
      </c>
      <c r="F10" s="15">
        <f>'Tabela 2.1.4'!F10/'Tabela 2.1.4'!$C$4</f>
        <v>0</v>
      </c>
    </row>
    <row r="11" spans="2:6" ht="34.5" customHeight="1" x14ac:dyDescent="0.25">
      <c r="B11" s="73" t="s">
        <v>17</v>
      </c>
      <c r="C11" s="73"/>
      <c r="D11" s="73"/>
      <c r="E11" s="73"/>
      <c r="F11" s="73"/>
    </row>
  </sheetData>
  <mergeCells count="2">
    <mergeCell ref="B2:F2"/>
    <mergeCell ref="B11:F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C16"/>
  <sheetViews>
    <sheetView zoomScaleNormal="100" workbookViewId="0">
      <selection activeCell="H16" sqref="H16"/>
    </sheetView>
  </sheetViews>
  <sheetFormatPr defaultColWidth="8.7109375" defaultRowHeight="15" x14ac:dyDescent="0.25"/>
  <cols>
    <col min="2" max="2" width="50.85546875" customWidth="1"/>
    <col min="3" max="3" width="23.42578125" customWidth="1"/>
  </cols>
  <sheetData>
    <row r="2" spans="2:3" ht="51" customHeight="1" x14ac:dyDescent="0.25">
      <c r="B2" s="74" t="s">
        <v>94</v>
      </c>
      <c r="C2" s="74"/>
    </row>
    <row r="3" spans="2:3" ht="31.5" x14ac:dyDescent="0.25">
      <c r="B3" s="19" t="s">
        <v>36</v>
      </c>
      <c r="C3" s="19" t="s">
        <v>37</v>
      </c>
    </row>
    <row r="4" spans="2:3" ht="15.75" x14ac:dyDescent="0.25">
      <c r="B4" s="20" t="s">
        <v>3</v>
      </c>
      <c r="C4" s="21">
        <f>SUM(C5:C15)</f>
        <v>70933</v>
      </c>
    </row>
    <row r="5" spans="2:3" ht="15.75" x14ac:dyDescent="0.25">
      <c r="B5" s="22" t="s">
        <v>5</v>
      </c>
      <c r="C5" s="23">
        <v>48967</v>
      </c>
    </row>
    <row r="6" spans="2:3" ht="15.75" x14ac:dyDescent="0.25">
      <c r="B6" s="24" t="s">
        <v>4</v>
      </c>
      <c r="C6" s="25">
        <v>11429</v>
      </c>
    </row>
    <row r="7" spans="2:3" ht="15.75" x14ac:dyDescent="0.25">
      <c r="B7" s="22" t="s">
        <v>7</v>
      </c>
      <c r="C7" s="23">
        <v>2577</v>
      </c>
    </row>
    <row r="8" spans="2:3" ht="15.75" x14ac:dyDescent="0.25">
      <c r="B8" s="24" t="s">
        <v>8</v>
      </c>
      <c r="C8" s="25">
        <v>1198</v>
      </c>
    </row>
    <row r="9" spans="2:3" ht="15.75" x14ac:dyDescent="0.25">
      <c r="B9" s="22" t="s">
        <v>6</v>
      </c>
      <c r="C9" s="23">
        <v>1171</v>
      </c>
    </row>
    <row r="10" spans="2:3" ht="15.75" x14ac:dyDescent="0.25">
      <c r="B10" s="24" t="s">
        <v>10</v>
      </c>
      <c r="C10" s="25">
        <v>636</v>
      </c>
    </row>
    <row r="11" spans="2:3" ht="15.75" x14ac:dyDescent="0.25">
      <c r="B11" s="22" t="s">
        <v>11</v>
      </c>
      <c r="C11" s="23">
        <v>559</v>
      </c>
    </row>
    <row r="12" spans="2:3" ht="15.75" x14ac:dyDescent="0.25">
      <c r="B12" s="24" t="s">
        <v>9</v>
      </c>
      <c r="C12" s="25">
        <v>457</v>
      </c>
    </row>
    <row r="13" spans="2:3" ht="15.75" x14ac:dyDescent="0.25">
      <c r="B13" s="22" t="s">
        <v>19</v>
      </c>
      <c r="C13" s="23">
        <v>382</v>
      </c>
    </row>
    <row r="14" spans="2:3" ht="15.75" x14ac:dyDescent="0.25">
      <c r="B14" s="24" t="s">
        <v>39</v>
      </c>
      <c r="C14" s="25">
        <v>275</v>
      </c>
    </row>
    <row r="15" spans="2:3" ht="16.5" thickBot="1" x14ac:dyDescent="0.3">
      <c r="B15" s="22" t="s">
        <v>44</v>
      </c>
      <c r="C15" s="23">
        <v>3282</v>
      </c>
    </row>
    <row r="16" spans="2:3" ht="38.25" customHeight="1" x14ac:dyDescent="0.25">
      <c r="B16" s="75" t="s">
        <v>90</v>
      </c>
      <c r="C16" s="75"/>
    </row>
  </sheetData>
  <mergeCells count="2">
    <mergeCell ref="B2:C2"/>
    <mergeCell ref="B16:C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Tabela 2.1.1</vt:lpstr>
      <vt:lpstr>Gráfico 2.1.1</vt:lpstr>
      <vt:lpstr>Tabela 2.1.2</vt:lpstr>
      <vt:lpstr>Gráfico 2.1.2</vt:lpstr>
      <vt:lpstr>Tabela 2.1.3</vt:lpstr>
      <vt:lpstr>Gráfico 2.1.3</vt:lpstr>
      <vt:lpstr>Tabela 2.1.4</vt:lpstr>
      <vt:lpstr>Gráfico 2.1.4</vt:lpstr>
      <vt:lpstr>Tabela 2.1.5</vt:lpstr>
      <vt:lpstr>Gráfico 2.1.5</vt:lpstr>
      <vt:lpstr>Tabela 2.2.1</vt:lpstr>
      <vt:lpstr>Gráfico 2.2.1</vt:lpstr>
      <vt:lpstr>Tabela 2.2.2</vt:lpstr>
      <vt:lpstr>Gráfico 2.2.2</vt:lpstr>
      <vt:lpstr>Tabela 2.2.3</vt:lpstr>
      <vt:lpstr>Gráfico 2.2.3</vt:lpstr>
      <vt:lpstr>Tabela 2.2.4</vt:lpstr>
      <vt:lpstr>Gráfico 2.2.4</vt:lpstr>
      <vt:lpstr>Tabela 2.2.5</vt:lpstr>
      <vt:lpstr>Gráfico 2.2.5</vt:lpstr>
      <vt:lpstr>Tabela 2.2.6</vt:lpstr>
      <vt:lpstr>Gráfico 2.2.6</vt:lpstr>
      <vt:lpstr>Tabela 2.2.7</vt:lpstr>
      <vt:lpstr>Gráfico 2.2.7</vt:lpstr>
      <vt:lpstr>Gráfico 2.2.8</vt:lpstr>
      <vt:lpstr>Tabela 2.2.8</vt:lpstr>
      <vt:lpstr>Gráfico 2.2.9</vt:lpstr>
      <vt:lpstr>Tabela 2.2.9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Lima Costa</dc:creator>
  <dc:description/>
  <cp:lastModifiedBy>Luiz Fernando Lima Costa</cp:lastModifiedBy>
  <cp:revision>1</cp:revision>
  <dcterms:created xsi:type="dcterms:W3CDTF">2021-03-01T19:50:30Z</dcterms:created>
  <dcterms:modified xsi:type="dcterms:W3CDTF">2022-06-20T16:33:08Z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