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OBMigra\2021\Relatórios\Mensal\04_2021\"/>
    </mc:Choice>
  </mc:AlternateContent>
  <xr:revisionPtr revIDLastSave="0" documentId="13_ncr:1_{906DC19C-7C4B-433A-A646-14D55173A1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GIL" sheetId="6" r:id="rId1"/>
    <sheet name="CAGED" sheetId="7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CGIL!$G$13:$G$126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3" i="2" l="1"/>
  <c r="H83" i="2"/>
  <c r="E83" i="2"/>
  <c r="K82" i="2"/>
  <c r="H82" i="2"/>
  <c r="E82" i="2"/>
  <c r="K81" i="2"/>
  <c r="H81" i="2"/>
  <c r="H79" i="2" s="1"/>
  <c r="E81" i="2"/>
  <c r="K80" i="2"/>
  <c r="H80" i="2"/>
  <c r="E80" i="2"/>
  <c r="K79" i="2"/>
  <c r="J79" i="2"/>
  <c r="I79" i="2"/>
  <c r="G79" i="2"/>
  <c r="F79" i="2"/>
  <c r="E79" i="2"/>
  <c r="D79" i="2"/>
  <c r="C79" i="2"/>
  <c r="K78" i="2"/>
  <c r="H78" i="2"/>
  <c r="E78" i="2"/>
  <c r="E75" i="2" s="1"/>
  <c r="K77" i="2"/>
  <c r="K75" i="2" s="1"/>
  <c r="H77" i="2"/>
  <c r="E77" i="2"/>
  <c r="K76" i="2"/>
  <c r="H76" i="2"/>
  <c r="E76" i="2"/>
  <c r="J75" i="2"/>
  <c r="I75" i="2"/>
  <c r="H75" i="2"/>
  <c r="G75" i="2"/>
  <c r="F75" i="2"/>
  <c r="D75" i="2"/>
  <c r="C75" i="2"/>
  <c r="K74" i="2"/>
  <c r="H74" i="2"/>
  <c r="E74" i="2"/>
  <c r="K73" i="2"/>
  <c r="H73" i="2"/>
  <c r="E73" i="2"/>
  <c r="K72" i="2"/>
  <c r="H72" i="2"/>
  <c r="E72" i="2"/>
  <c r="E70" i="2" s="1"/>
  <c r="K71" i="2"/>
  <c r="K70" i="2" s="1"/>
  <c r="H71" i="2"/>
  <c r="H70" i="2" s="1"/>
  <c r="E71" i="2"/>
  <c r="J70" i="2"/>
  <c r="I70" i="2"/>
  <c r="G70" i="2"/>
  <c r="F70" i="2"/>
  <c r="D70" i="2"/>
  <c r="C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H60" i="2" s="1"/>
  <c r="E63" i="2"/>
  <c r="E60" i="2" s="1"/>
  <c r="K62" i="2"/>
  <c r="H62" i="2"/>
  <c r="E62" i="2"/>
  <c r="K61" i="2"/>
  <c r="H61" i="2"/>
  <c r="E61" i="2"/>
  <c r="K60" i="2"/>
  <c r="J60" i="2"/>
  <c r="I60" i="2"/>
  <c r="G60" i="2"/>
  <c r="F60" i="2"/>
  <c r="D60" i="2"/>
  <c r="C60" i="2"/>
  <c r="C51" i="2" s="1"/>
  <c r="K59" i="2"/>
  <c r="H59" i="2"/>
  <c r="E59" i="2"/>
  <c r="K58" i="2"/>
  <c r="H58" i="2"/>
  <c r="E58" i="2"/>
  <c r="K57" i="2"/>
  <c r="H57" i="2"/>
  <c r="E57" i="2"/>
  <c r="K56" i="2"/>
  <c r="H56" i="2"/>
  <c r="H52" i="2" s="1"/>
  <c r="H51" i="2" s="1"/>
  <c r="E56" i="2"/>
  <c r="K55" i="2"/>
  <c r="H55" i="2"/>
  <c r="E55" i="2"/>
  <c r="K54" i="2"/>
  <c r="H54" i="2"/>
  <c r="E54" i="2"/>
  <c r="K53" i="2"/>
  <c r="K52" i="2" s="1"/>
  <c r="K51" i="2" s="1"/>
  <c r="H53" i="2"/>
  <c r="E53" i="2"/>
  <c r="E52" i="2" s="1"/>
  <c r="J52" i="2"/>
  <c r="I52" i="2"/>
  <c r="I51" i="2" s="1"/>
  <c r="G52" i="2"/>
  <c r="G51" i="2" s="1"/>
  <c r="F52" i="2"/>
  <c r="F51" i="2" s="1"/>
  <c r="D52" i="2"/>
  <c r="D51" i="2" s="1"/>
  <c r="C52" i="2"/>
  <c r="J51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H22" i="2" s="1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E22" i="2" s="1"/>
  <c r="K23" i="2"/>
  <c r="K22" i="2" s="1"/>
  <c r="H23" i="2"/>
  <c r="E23" i="2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H6" i="2" s="1"/>
  <c r="E9" i="2"/>
  <c r="E6" i="2" s="1"/>
  <c r="K8" i="2"/>
  <c r="H8" i="2"/>
  <c r="E8" i="2"/>
  <c r="K7" i="2"/>
  <c r="H7" i="2"/>
  <c r="E7" i="2"/>
  <c r="K6" i="2"/>
  <c r="J6" i="2"/>
  <c r="I6" i="2"/>
  <c r="G6" i="2"/>
  <c r="F6" i="2"/>
  <c r="D6" i="2"/>
  <c r="C6" i="2"/>
  <c r="E110" i="1"/>
  <c r="D110" i="1"/>
  <c r="C110" i="1"/>
  <c r="E98" i="1"/>
  <c r="D98" i="1"/>
  <c r="C98" i="1"/>
  <c r="E94" i="1"/>
  <c r="D94" i="1"/>
  <c r="C94" i="1"/>
  <c r="E89" i="1"/>
  <c r="D89" i="1"/>
  <c r="C89" i="1"/>
  <c r="E79" i="1"/>
  <c r="D79" i="1"/>
  <c r="C79" i="1"/>
  <c r="C70" i="1" s="1"/>
  <c r="E71" i="1"/>
  <c r="E70" i="1" s="1"/>
  <c r="D71" i="1"/>
  <c r="D70" i="1" s="1"/>
  <c r="C71" i="1"/>
  <c r="E57" i="1"/>
  <c r="D57" i="1"/>
  <c r="C57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I39" i="1" s="1"/>
  <c r="F40" i="1"/>
  <c r="F39" i="1" s="1"/>
  <c r="C40" i="1"/>
  <c r="C39" i="1" s="1"/>
  <c r="K39" i="1"/>
  <c r="J39" i="1"/>
  <c r="H39" i="1"/>
  <c r="G39" i="1"/>
  <c r="E39" i="1"/>
  <c r="D39" i="1"/>
  <c r="F18" i="1"/>
  <c r="E18" i="1"/>
  <c r="D18" i="1"/>
  <c r="E5" i="1"/>
  <c r="D5" i="1"/>
  <c r="C5" i="1"/>
  <c r="E51" i="2" l="1"/>
  <c r="J132" i="7" l="1"/>
  <c r="G132" i="7"/>
  <c r="D132" i="7"/>
  <c r="J90" i="7"/>
  <c r="G90" i="7"/>
  <c r="D90" i="7"/>
  <c r="J70" i="7"/>
  <c r="G70" i="7"/>
  <c r="D70" i="7"/>
  <c r="J51" i="7"/>
  <c r="G51" i="7"/>
  <c r="D51" i="7"/>
  <c r="J36" i="7"/>
  <c r="G36" i="7"/>
  <c r="D36" i="7"/>
  <c r="J24" i="7"/>
  <c r="G24" i="7"/>
  <c r="D24" i="7"/>
  <c r="P4" i="7"/>
  <c r="J4" i="7"/>
  <c r="D4" i="7"/>
</calcChain>
</file>

<file path=xl/sharedStrings.xml><?xml version="1.0" encoding="utf-8"?>
<sst xmlns="http://schemas.openxmlformats.org/spreadsheetml/2006/main" count="743" uniqueCount="272">
  <si>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</si>
  <si>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</si>
  <si>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</si>
  <si>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</si>
  <si>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</si>
  <si>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</si>
  <si>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</si>
  <si>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</si>
  <si>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</si>
  <si>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</si>
  <si>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</si>
  <si>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</si>
  <si>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</si>
  <si>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</si>
  <si>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</si>
  <si>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</si>
  <si>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</si>
  <si>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</si>
  <si>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</si>
  <si>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</si>
  <si>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</si>
  <si>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</si>
  <si>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</si>
  <si>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</si>
  <si>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</si>
  <si>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</si>
  <si>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</si>
  <si>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</si>
  <si>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</si>
  <si>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</si>
  <si>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</si>
  <si>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</si>
  <si>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</si>
  <si>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</si>
  <si>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</si>
  <si>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</si>
  <si>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</si>
  <si>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</si>
  <si>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</si>
  <si>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</si>
  <si>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</si>
  <si>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</si>
  <si>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</si>
  <si>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</si>
  <si>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</si>
  <si>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</si>
  <si>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</si>
  <si>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</si>
  <si>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</si>
  <si>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</si>
  <si>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</si>
  <si>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</si>
  <si>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</si>
  <si>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</si>
  <si>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</si>
  <si>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</si>
  <si>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</si>
  <si>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</si>
  <si>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</si>
  <si>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PORTUGAL</t>
  </si>
  <si>
    <t>REINO UNIDO</t>
  </si>
  <si>
    <t>URUGUAI</t>
  </si>
  <si>
    <t>VENEZUELA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</si>
  <si>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</si>
  <si>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</si>
  <si>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</si>
  <si>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</si>
  <si>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</si>
  <si>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</si>
  <si>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</si>
  <si>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</si>
  <si>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</si>
  <si>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</si>
  <si>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</si>
  <si>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</si>
  <si>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</si>
  <si>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</si>
  <si>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</si>
  <si>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</si>
  <si>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</si>
  <si>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ÍNDIA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</si>
  <si>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</si>
  <si>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</si>
  <si>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</si>
  <si>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</si>
  <si>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</si>
  <si>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</si>
  <si>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</si>
  <si>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</si>
  <si>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</si>
  <si>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</si>
  <si>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</si>
  <si>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</si>
  <si>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</si>
  <si>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</si>
  <si>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</si>
  <si>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CUBA</t>
  </si>
  <si>
    <t>HAITI</t>
  </si>
  <si>
    <t>BANGLADESH</t>
  </si>
  <si>
    <t>ANGOLA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</si>
  <si>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</si>
  <si>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</si>
  <si>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</si>
  <si>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</si>
  <si>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</si>
  <si>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4_2019</t>
  </si>
  <si>
    <t>OUTROS</t>
  </si>
  <si>
    <t>Grupos Ocupacionais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</si>
  <si>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</si>
  <si>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</si>
  <si>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</si>
  <si>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</si>
  <si>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</si>
  <si>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</si>
  <si>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</si>
  <si>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Brasil e principais municípios</t>
  </si>
  <si>
    <t>outros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</si>
  <si>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</si>
  <si>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</si>
  <si>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</si>
  <si>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</si>
  <si>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</si>
  <si>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</si>
  <si>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</si>
  <si>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</si>
  <si>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</si>
  <si>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</si>
  <si>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Colômbia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</si>
  <si>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</si>
  <si>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</si>
  <si>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</si>
  <si>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</si>
  <si>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</si>
  <si>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</si>
  <si>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</si>
  <si>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</si>
  <si>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</si>
  <si>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</si>
  <si>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</si>
  <si>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</si>
  <si>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</si>
  <si>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</si>
  <si>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</si>
  <si>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</si>
  <si>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</si>
  <si>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</si>
  <si>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</si>
  <si>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</si>
  <si>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</si>
  <si>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Hotéis</t>
  </si>
  <si>
    <t>Brasil, Grandes Regiões e UFs</t>
  </si>
  <si>
    <t>Haiti</t>
  </si>
  <si>
    <t>Senegal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</si>
  <si>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</si>
  <si>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</si>
  <si>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</si>
  <si>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</si>
  <si>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</si>
  <si>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Vendedor de comércio varejista</t>
  </si>
  <si>
    <t>Locação de mão-de-obra temporária</t>
  </si>
  <si>
    <t>Transporte rodoviário de carga, exceto produtos perigosos e mudanças, intermunicipal, interestadual e internacional</t>
  </si>
  <si>
    <t>40 |-- 50</t>
  </si>
  <si>
    <t>50 |-- 60</t>
  </si>
  <si>
    <t xml:space="preserve">60 |-- </t>
  </si>
  <si>
    <t>Menor que 15 anos</t>
  </si>
  <si>
    <t>25 |-- 40</t>
  </si>
  <si>
    <t>março/21</t>
  </si>
  <si>
    <t>mar/21</t>
  </si>
  <si>
    <t>NIGÉRIA</t>
  </si>
  <si>
    <t>Fundamental</t>
  </si>
  <si>
    <t>Médio</t>
  </si>
  <si>
    <t>RN 30</t>
  </si>
  <si>
    <t>Amparo</t>
  </si>
  <si>
    <t>Descrição do amparo</t>
  </si>
  <si>
    <t>ano de registro</t>
  </si>
  <si>
    <t>Movimentação de trabalhadores migrantes no mercado de trabalho formal, por mês e sexo, segundo principais países - Brasil, março/2020 e fevereiro e março de 2021.</t>
  </si>
  <si>
    <t>Fonte: Elaborado pelo OBMigra, a partir dos dados do Ministério da Economia, base harmonizada RAIS-CTPS-CAGED, março/2020 e fevereiro e março de 2021.</t>
  </si>
  <si>
    <t>Movimentação de trabalhadores migrantes no mercado de trabalho formal, por mês, segundo grupos de idade - Brasil, março/2020 e fevereiro e março de 2021.</t>
  </si>
  <si>
    <t>Movimentação de trabalhadores migrantes no mercado de trabalho formal, por mês, segundo escolaridade - Brasil, março/2020 e fevereiro e março de 2021.</t>
  </si>
  <si>
    <t>Movimentação de trabalhadores migrantes no mercado de trabalho formal, por mês, segundo principais ocupações - Brasil, março/2020 e fevereiro e março de 2021.</t>
  </si>
  <si>
    <t>Movimentação de trabalhadores migrantes no mercado de trabalho formal, por mês, segundo principais atividades econômicas - Brasil, março/2020 e fevereiro e março de 2021.</t>
  </si>
  <si>
    <t>Movimentação de trabalhadores migrantes no mercado de trabalho formal, por mês, segundo Brasil, Grandes Regiões e Unidades da Federação, março/2020 e fevereiro e março de 2021.</t>
  </si>
  <si>
    <t>Movimentação de trabalhadores migrantes no mercado de trabalho formal, por mês, segundo principais cidades, março/2020 e fevereiro e março de 2021.</t>
  </si>
  <si>
    <t>Número de solicitações de refúgio, por mês e sexo, segundo principais países - Brasil, abril/2020 e março e abril de 2021.</t>
  </si>
  <si>
    <t>Fonte: Elaborado pelo OBMigra, a partir dos dados da Polícia Federal, Solicitações de refúgio, abril/2020 e março e abril de 2021.</t>
  </si>
  <si>
    <t>Número de  solicitações de refúgio, por mês, segundo Brasil, Grandes Regiões e Unidades da Federação, abril/2020 e março e abril de 2021.</t>
  </si>
  <si>
    <t>Número de solicitações de refúgio, por mês, segundo principais municípios - Brasil, abril/2020 e março e abril de 2021.</t>
  </si>
  <si>
    <t>Entrada e saídas do território brasileiro nos pontos de fronteira, por mês, segundo tipologias de classificação - Brasil, abril/2020 e março e abril de 2021.</t>
  </si>
  <si>
    <t>Fonte: Elaborado pelo OBMigra, a partir dos dados da Polícia Federal, Sistema de Tráfego Internacional (STI), abril/2020 e março e abril de 2021.</t>
  </si>
  <si>
    <t>Entrada e saídas do território brasileiro nos pontos de fronteira, por mês, segundo principais países - Brasil, abril/2020 e março e abril de 2021.</t>
  </si>
  <si>
    <t>Entrada e saídas do território brasileiro nos pontos de fronteira, por mês, segundo Brasil, Grandes Regiões e Unidades da Federação, abril/2020 e março e abril de 2021.</t>
  </si>
  <si>
    <t>Número de registros de migrantes, por mês de registro, segundo classificação - Brasil, abril/2020 e março e abril de 2021.</t>
  </si>
  <si>
    <t>Fonte: Elaborado pelo OBMigra, a partir dos dados da Polícia Federal, Sistema de Registro Nacional Migratório (SISMIGRA), abril/2020 e março e abril de 2021.</t>
  </si>
  <si>
    <t>Número de registros de migrantes, por mês de registro e sexo, segundo principais países - Brasil, abril/2020 e março e abril de 2021.</t>
  </si>
  <si>
    <t>Número de registros de migrantes, por mês de registro, segundo grupos de idade - Brasil, abril/2020 e março e abril de 2021.</t>
  </si>
  <si>
    <t>Número de registros de migrantes, por mês de registro, segundo Brasil,  Grandes Regiões e Unidades da Federação, abril/2020 e março e abril de 2021.</t>
  </si>
  <si>
    <t>Número de registros de migrantes, por mês de registro, segundo principais municípios, abril/2020 e março e abril de 2021.</t>
  </si>
  <si>
    <t>Número de autorizações concedidas, por mês e sexo, segundo o tipo de autorização - Brasil, abril/2020 e março e abril de 2021.</t>
  </si>
  <si>
    <t>Fonte: Coordenação Geral de Imigração Laboral/ Ministério da Justiça e Segurança Pública, abril/2020 e março e abril de 2021.</t>
  </si>
  <si>
    <t>Número de autorizações concedidas, por mês e sexo, segundo principais países - Brasil,  abril/2020 e março e abril de 2021.</t>
  </si>
  <si>
    <t>Número de autorizações concedidas, por mês, segundo grupos de idade - Brasil, abril/2020 e março e abril de 2021.</t>
  </si>
  <si>
    <t>Número de autorizações concedidas, por mês, segundo escolaridade - Brasil, abril/2020 e março e abril de 2021.</t>
  </si>
  <si>
    <t>Número de autorizações concedidas, por mês, segundo grupos ocupacionais - Brasil, abril/2020 e março e abril de 2021.</t>
  </si>
  <si>
    <t>Número de autorizações concedidas, por mês, segundo Brasil, Grandes Regiões e Unidades da Federação, abril/2020 e março e abril de 2021.</t>
  </si>
  <si>
    <t>abril/20</t>
  </si>
  <si>
    <t>abril/21</t>
  </si>
  <si>
    <t>abr/20</t>
  </si>
  <si>
    <t>abr/21</t>
  </si>
  <si>
    <t>POLÔNIA</t>
  </si>
  <si>
    <t>Pedreiro</t>
  </si>
  <si>
    <t>Retalhador de carne</t>
  </si>
  <si>
    <t>Confecção de peças do vestuário, exceto roupas íntimas e as confeccionadas sob medida</t>
  </si>
  <si>
    <t>São Paulo - SP</t>
  </si>
  <si>
    <t>Chapecó - SC</t>
  </si>
  <si>
    <t>Curitiba - PR</t>
  </si>
  <si>
    <t>Joinville - SC</t>
  </si>
  <si>
    <t>Cascavel - PR</t>
  </si>
  <si>
    <t>Boa Vista - RR</t>
  </si>
  <si>
    <t>Manaus - AM</t>
  </si>
  <si>
    <t>Porto Alegre - SC</t>
  </si>
  <si>
    <t>Florianópolis - SC</t>
  </si>
  <si>
    <t>Rio de Janeiro - RJ</t>
  </si>
  <si>
    <t>Não Aplicáveis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</si>
  <si>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</si>
  <si>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</si>
  <si>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</si>
  <si>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</si>
  <si>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</si>
  <si>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</si>
  <si>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</si>
  <si>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</si>
  <si>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</si>
  <si>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</si>
  <si>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</si>
  <si>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</si>
  <si>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OUTROS AMPAROS</t>
  </si>
  <si>
    <t>Nulo</t>
  </si>
  <si>
    <t>AM - MANAUS</t>
  </si>
  <si>
    <t>DF - BRASÍLIA</t>
  </si>
  <si>
    <t>PR - CASCAVEL</t>
  </si>
  <si>
    <t>PR - CURITIBA</t>
  </si>
  <si>
    <t>PR - TOLEDO</t>
  </si>
  <si>
    <t>RJ - RIO DE JANEIRO</t>
  </si>
  <si>
    <t>RR - BOA VISTA</t>
  </si>
  <si>
    <t>RR - PACARAIMA</t>
  </si>
  <si>
    <t>SC - JOINVILLE</t>
  </si>
  <si>
    <t>SP - SÃO PAULO</t>
  </si>
  <si>
    <t>HOLANDA</t>
  </si>
  <si>
    <t>RÚSSIA</t>
  </si>
  <si>
    <t>SUÍÇA</t>
  </si>
  <si>
    <t>TURQUIA</t>
  </si>
  <si>
    <t>UCRÂNIA</t>
  </si>
  <si>
    <t>GANA</t>
  </si>
  <si>
    <t>PACARAIMA-RR</t>
  </si>
  <si>
    <t>GUARULHOS-SP</t>
  </si>
  <si>
    <t>FOZ DO IGUAÇU-PR</t>
  </si>
  <si>
    <t>BONFIM-RR</t>
  </si>
  <si>
    <t>SÃO PAULO-SP</t>
  </si>
  <si>
    <t>GUAÍRA-PR</t>
  </si>
  <si>
    <t>RIO DE JANEIRO-RJ</t>
  </si>
  <si>
    <t>ASSIS BRASIL-AC</t>
  </si>
  <si>
    <t>CORUMBÁ-MS</t>
  </si>
  <si>
    <t>RIO BRANCO-AC</t>
  </si>
  <si>
    <t>Tipo de autorização</t>
  </si>
  <si>
    <t>Número total de registros, por mês de registro, segundo amparo e descrição do amparo,  Brasil, abril/2020 e março e abril de 2021.</t>
  </si>
  <si>
    <t>Número de autorizações concedidas para trabalhadores qualificados, por mês e sexo, segundo principais países - Brasil, março e abril de 2021.</t>
  </si>
  <si>
    <t>Número de autorizações concedidas para trabalhadores qualificados, por mês, segundo grupos de idade, Brasil, março e abril de 2021.</t>
  </si>
  <si>
    <t>Número de autorizações concedidas para trabalhadores qualificados, por mês, segundo escolaridade,  Brasil, março e abril de 2021.</t>
  </si>
  <si>
    <t>Fonte: Coordenação Geral de Imigração Laboral/ Ministério da Justiça e Segurança Pública, março e abril de 2021.</t>
  </si>
  <si>
    <t>Número de autorizações concedidas para trabalhadores qualificados, por mês e sexo, segundo tipo de autorização, Brasil,março e abril de 2021.</t>
  </si>
  <si>
    <t>Número de autorizações concedidas para trabalhadores qualificados, por mês, segundo grupos ocupacionais, Brasil, março e abril de 2021.</t>
  </si>
  <si>
    <t>Número de autorizações concedidas para trabalhadores qualificados, por mês, segundo Brasil, Grandes Regiões e Unidades da Federação, março e abril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</si>
</sst>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* #\ ###\ ##0_-;_-\ \-_-;_-@_-"/>
    <numFmt numFmtId="167" formatCode="_-\ #\ ###\ ##0_-;\-#\ ###\ ##0_-;_-\ \-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3" fontId="2" fillId="6" borderId="4" xfId="1" applyNumberFormat="1" applyFont="1" applyFill="1" applyBorder="1" applyAlignment="1">
      <alignment horizontal="center" vertical="center"/>
    </xf>
    <xf numFmtId="3" fontId="1" fillId="5" borderId="4" xfId="1" applyNumberFormat="1" applyFont="1" applyFill="1" applyBorder="1" applyAlignment="1">
      <alignment horizontal="center" vertical="center"/>
    </xf>
    <xf numFmtId="3" fontId="1" fillId="17" borderId="4" xfId="1" applyNumberFormat="1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164" fontId="1" fillId="4" borderId="15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5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5" xfId="0" applyNumberFormat="1" applyFont="1" applyFill="1" applyBorder="1" applyAlignment="1">
      <alignment vertical="center"/>
    </xf>
    <xf numFmtId="0" fontId="4" fillId="30" borderId="25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5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/>
    </xf>
    <xf numFmtId="165" fontId="4" fillId="30" borderId="26" xfId="1" applyNumberFormat="1" applyFont="1" applyFill="1" applyBorder="1" applyAlignment="1">
      <alignment horizontal="right" vertical="center"/>
    </xf>
    <xf numFmtId="0" fontId="4" fillId="29" borderId="27" xfId="0" applyFont="1" applyFill="1" applyBorder="1" applyAlignment="1">
      <alignment vertical="center"/>
    </xf>
    <xf numFmtId="165" fontId="4" fillId="29" borderId="28" xfId="1" applyNumberFormat="1" applyFont="1" applyFill="1" applyBorder="1" applyAlignment="1">
      <alignment horizontal="right"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0" applyNumberFormat="1" applyFont="1" applyFill="1" applyBorder="1" applyAlignment="1">
      <alignment vertical="center"/>
    </xf>
    <xf numFmtId="165" fontId="4" fillId="29" borderId="33" xfId="1" applyNumberFormat="1" applyFont="1" applyFill="1" applyBorder="1" applyAlignment="1">
      <alignment horizontal="right" vertical="center"/>
    </xf>
    <xf numFmtId="165" fontId="4" fillId="29" borderId="34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7" xfId="0" applyFont="1" applyFill="1" applyBorder="1" applyAlignment="1">
      <alignment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164" fontId="4" fillId="12" borderId="4" xfId="1" applyNumberFormat="1" applyFont="1" applyFill="1" applyBorder="1" applyAlignment="1">
      <alignment vertical="center"/>
    </xf>
    <xf numFmtId="164" fontId="4" fillId="13" borderId="4" xfId="1" applyNumberFormat="1" applyFont="1" applyFill="1" applyBorder="1" applyAlignment="1">
      <alignment vertical="center"/>
    </xf>
    <xf numFmtId="0" fontId="2" fillId="5" borderId="4" xfId="0" applyFont="1" applyFill="1" applyBorder="1"/>
    <xf numFmtId="0" fontId="2" fillId="17" borderId="4" xfId="0" applyFont="1" applyFill="1" applyBorder="1"/>
    <xf numFmtId="3" fontId="2" fillId="4" borderId="0" xfId="0" applyNumberFormat="1" applyFont="1" applyFill="1" applyAlignment="1">
      <alignment horizontal="center" vertical="center"/>
    </xf>
    <xf numFmtId="3" fontId="2" fillId="7" borderId="0" xfId="0" applyNumberFormat="1" applyFont="1" applyFill="1" applyAlignment="1">
      <alignment horizontal="center" vertical="center"/>
    </xf>
    <xf numFmtId="166" fontId="2" fillId="6" borderId="4" xfId="1" applyNumberFormat="1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vertical="center"/>
    </xf>
    <xf numFmtId="166" fontId="3" fillId="17" borderId="4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/>
    </xf>
    <xf numFmtId="166" fontId="3" fillId="5" borderId="4" xfId="0" applyNumberFormat="1" applyFont="1" applyFill="1" applyBorder="1" applyAlignment="1">
      <alignment horizontal="center" vertical="center"/>
    </xf>
    <xf numFmtId="166" fontId="0" fillId="17" borderId="4" xfId="0" applyNumberFormat="1" applyFill="1" applyBorder="1" applyAlignment="1">
      <alignment horizontal="center"/>
    </xf>
    <xf numFmtId="166" fontId="2" fillId="17" borderId="4" xfId="1" applyNumberFormat="1" applyFont="1" applyFill="1" applyBorder="1" applyAlignment="1">
      <alignment horizontal="center" vertical="center"/>
    </xf>
    <xf numFmtId="166" fontId="1" fillId="5" borderId="4" xfId="1" applyNumberFormat="1" applyFont="1" applyFill="1" applyBorder="1" applyAlignment="1">
      <alignment horizontal="center" vertical="center"/>
    </xf>
    <xf numFmtId="166" fontId="1" fillId="17" borderId="4" xfId="1" applyNumberFormat="1" applyFont="1" applyFill="1" applyBorder="1" applyAlignment="1">
      <alignment horizontal="center" vertical="center"/>
    </xf>
    <xf numFmtId="166" fontId="5" fillId="17" borderId="4" xfId="0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167" fontId="2" fillId="6" borderId="4" xfId="1" applyNumberFormat="1" applyFont="1" applyFill="1" applyBorder="1" applyAlignment="1">
      <alignment horizontal="center" vertical="center"/>
    </xf>
    <xf numFmtId="167" fontId="0" fillId="16" borderId="4" xfId="1" applyNumberFormat="1" applyFont="1" applyFill="1" applyBorder="1" applyAlignment="1">
      <alignment horizontal="center" vertical="center"/>
    </xf>
    <xf numFmtId="167" fontId="0" fillId="4" borderId="4" xfId="1" applyNumberFormat="1" applyFont="1" applyFill="1" applyBorder="1" applyAlignment="1">
      <alignment horizontal="center" vertical="center"/>
    </xf>
    <xf numFmtId="167" fontId="0" fillId="4" borderId="4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0" fontId="2" fillId="17" borderId="4" xfId="0" applyFont="1" applyFill="1" applyBorder="1" applyAlignment="1">
      <alignment horizontal="center"/>
    </xf>
    <xf numFmtId="167" fontId="2" fillId="17" borderId="4" xfId="1" applyNumberFormat="1" applyFont="1" applyFill="1" applyBorder="1" applyAlignment="1">
      <alignment horizontal="center" vertical="center"/>
    </xf>
    <xf numFmtId="17" fontId="2" fillId="33" borderId="35" xfId="0" applyNumberFormat="1" applyFont="1" applyFill="1" applyBorder="1" applyAlignment="1">
      <alignment horizontal="center" vertical="center"/>
    </xf>
    <xf numFmtId="17" fontId="2" fillId="33" borderId="37" xfId="0" applyNumberFormat="1" applyFont="1" applyFill="1" applyBorder="1" applyAlignment="1">
      <alignment horizontal="center" vertical="center"/>
    </xf>
    <xf numFmtId="17" fontId="2" fillId="33" borderId="38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49" fontId="9" fillId="10" borderId="7" xfId="0" applyNumberFormat="1" applyFont="1" applyFill="1" applyBorder="1" applyAlignment="1">
      <alignment horizontal="center" vertical="center" wrapText="1"/>
    </xf>
    <xf numFmtId="49" fontId="9" fillId="10" borderId="8" xfId="0" applyNumberFormat="1" applyFont="1" applyFill="1" applyBorder="1" applyAlignment="1">
      <alignment horizontal="center" vertical="center" wrapText="1"/>
    </xf>
    <xf numFmtId="49" fontId="9" fillId="10" borderId="9" xfId="0" applyNumberFormat="1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/>
    </xf>
    <xf numFmtId="0" fontId="14" fillId="26" borderId="24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49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17" fontId="14" fillId="27" borderId="21" xfId="0" applyNumberFormat="1" applyFont="1" applyFill="1" applyBorder="1" applyAlignment="1">
      <alignment horizontal="center" vertical="center"/>
    </xf>
    <xf numFmtId="49" fontId="14" fillId="27" borderId="22" xfId="0" applyNumberFormat="1" applyFont="1" applyFill="1" applyBorder="1" applyAlignment="1">
      <alignment horizontal="center" vertical="center"/>
    </xf>
    <xf numFmtId="49" fontId="14" fillId="27" borderId="23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left"/>
    </xf>
    <xf numFmtId="0" fontId="7" fillId="19" borderId="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7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0" fontId="12" fillId="21" borderId="17" xfId="0" applyFont="1" applyFill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09"/>
  <sheetViews>
    <sheetView tabSelected="1" workbookViewId="0">
      <selection activeCell="B180" sqref="B180"/>
    </sheetView>
  </sheetViews>
  <sheetFormatPr defaultRowHeight="15" x14ac:dyDescent="0.25"/>
  <cols>
    <col min="2" max="2" width="56.85546875" customWidth="1"/>
    <col min="5" max="5" width="9.5703125" bestFit="1" customWidth="1"/>
    <col min="7" max="7" width="8.42578125" bestFit="1" customWidth="1"/>
    <col min="8" max="8" width="9.5703125" bestFit="1" customWidth="1"/>
  </cols>
  <sheetData>
    <row r="1" spans="2:11" x14ac:dyDescent="0.25"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2:11" x14ac:dyDescent="0.25">
      <c r="B2" s="105"/>
      <c r="C2" s="105"/>
      <c r="D2" s="105"/>
      <c r="E2" s="105"/>
      <c r="F2" s="105"/>
      <c r="G2" s="105"/>
      <c r="H2" s="105"/>
      <c r="I2" s="105"/>
      <c r="J2" s="105"/>
    </row>
    <row r="3" spans="2:11" ht="15.75" customHeight="1" x14ac:dyDescent="0.25">
      <c r="B3" s="143" t="s">
        <v>197</v>
      </c>
      <c r="C3" s="144"/>
      <c r="D3" s="144"/>
      <c r="E3" s="144"/>
      <c r="F3" s="144"/>
      <c r="G3" s="144"/>
      <c r="H3" s="144"/>
      <c r="I3" s="144"/>
      <c r="J3" s="145"/>
    </row>
    <row r="4" spans="2:11" ht="15.75" customHeight="1" x14ac:dyDescent="0.25">
      <c r="B4" s="159" t="s">
        <v>263</v>
      </c>
      <c r="C4" s="150" t="s">
        <v>204</v>
      </c>
      <c r="D4" s="152"/>
      <c r="E4" s="150" t="s">
        <v>166</v>
      </c>
      <c r="F4" s="151"/>
      <c r="G4" s="152"/>
      <c r="H4" s="150" t="s">
        <v>205</v>
      </c>
      <c r="I4" s="151"/>
      <c r="J4" s="152"/>
    </row>
    <row r="5" spans="2:11" ht="16.5" thickBot="1" x14ac:dyDescent="0.3">
      <c r="B5" s="159"/>
      <c r="C5" s="51" t="s">
        <v>1</v>
      </c>
      <c r="D5" s="52" t="s">
        <v>4</v>
      </c>
      <c r="E5" s="51" t="s">
        <v>1</v>
      </c>
      <c r="F5" s="52" t="s">
        <v>4</v>
      </c>
      <c r="G5" s="53" t="s">
        <v>5</v>
      </c>
      <c r="H5" s="51" t="s">
        <v>1</v>
      </c>
      <c r="I5" s="8" t="s">
        <v>4</v>
      </c>
      <c r="J5" s="8" t="s">
        <v>5</v>
      </c>
    </row>
    <row r="6" spans="2:11" ht="15.75" x14ac:dyDescent="0.25">
      <c r="B6" s="9" t="s">
        <v>1</v>
      </c>
      <c r="C6" s="10">
        <v>5</v>
      </c>
      <c r="D6" s="10">
        <v>5</v>
      </c>
      <c r="E6" s="10">
        <v>2020</v>
      </c>
      <c r="F6" s="10">
        <v>1838</v>
      </c>
      <c r="G6" s="10">
        <v>182</v>
      </c>
      <c r="H6" s="10">
        <v>1782</v>
      </c>
      <c r="I6" s="10">
        <v>1583</v>
      </c>
      <c r="J6" s="10">
        <v>199</v>
      </c>
    </row>
    <row r="7" spans="2:11" ht="15.75" x14ac:dyDescent="0.25">
      <c r="B7" s="15" t="s">
        <v>82</v>
      </c>
      <c r="C7" s="12">
        <v>5</v>
      </c>
      <c r="D7" s="12">
        <v>5</v>
      </c>
      <c r="E7" s="12">
        <v>604</v>
      </c>
      <c r="F7" s="12">
        <v>491</v>
      </c>
      <c r="G7" s="12">
        <v>113</v>
      </c>
      <c r="H7" s="12">
        <v>516</v>
      </c>
      <c r="I7" s="12">
        <v>368</v>
      </c>
      <c r="J7" s="12">
        <v>148</v>
      </c>
    </row>
    <row r="8" spans="2:11" ht="15.75" x14ac:dyDescent="0.25">
      <c r="B8" s="16" t="s">
        <v>83</v>
      </c>
      <c r="C8" s="14">
        <v>0</v>
      </c>
      <c r="D8" s="14">
        <v>0</v>
      </c>
      <c r="E8" s="14">
        <v>1416</v>
      </c>
      <c r="F8" s="14">
        <v>1347</v>
      </c>
      <c r="G8" s="14">
        <v>69</v>
      </c>
      <c r="H8" s="14">
        <v>1266</v>
      </c>
      <c r="I8" s="14">
        <v>1215</v>
      </c>
      <c r="J8" s="14">
        <v>51</v>
      </c>
    </row>
    <row r="9" spans="2:11" ht="15" customHeight="1" x14ac:dyDescent="0.25">
      <c r="B9" s="140" t="s">
        <v>198</v>
      </c>
      <c r="C9" s="141"/>
      <c r="D9" s="141"/>
      <c r="E9" s="141"/>
      <c r="F9" s="141"/>
      <c r="G9" s="141"/>
      <c r="H9" s="141"/>
      <c r="I9" s="141"/>
      <c r="J9" s="142"/>
    </row>
    <row r="13" spans="2:11" ht="15.75" customHeight="1" x14ac:dyDescent="0.25">
      <c r="B13" s="146" t="s">
        <v>199</v>
      </c>
      <c r="C13" s="147"/>
      <c r="D13" s="147"/>
      <c r="E13" s="147"/>
      <c r="F13" s="147"/>
      <c r="G13" s="147"/>
      <c r="H13" s="147"/>
      <c r="I13" s="147"/>
      <c r="J13" s="147"/>
    </row>
    <row r="14" spans="2:11" ht="15.75" customHeight="1" x14ac:dyDescent="0.25">
      <c r="B14" s="148" t="s">
        <v>6</v>
      </c>
      <c r="C14" s="150" t="s">
        <v>204</v>
      </c>
      <c r="D14" s="152"/>
      <c r="E14" s="150" t="s">
        <v>166</v>
      </c>
      <c r="F14" s="151"/>
      <c r="G14" s="152"/>
      <c r="H14" s="150" t="s">
        <v>205</v>
      </c>
      <c r="I14" s="151"/>
      <c r="J14" s="152"/>
    </row>
    <row r="15" spans="2:11" ht="16.5" thickBot="1" x14ac:dyDescent="0.3">
      <c r="B15" s="149"/>
      <c r="C15" s="51" t="s">
        <v>1</v>
      </c>
      <c r="D15" s="52" t="s">
        <v>4</v>
      </c>
      <c r="E15" s="51" t="s">
        <v>1</v>
      </c>
      <c r="F15" s="52" t="s">
        <v>4</v>
      </c>
      <c r="G15" s="53" t="s">
        <v>5</v>
      </c>
      <c r="H15" s="51" t="s">
        <v>1</v>
      </c>
      <c r="I15" s="8" t="s">
        <v>4</v>
      </c>
      <c r="J15" s="8" t="s">
        <v>5</v>
      </c>
    </row>
    <row r="16" spans="2:11" s="3" customFormat="1" ht="15.75" x14ac:dyDescent="0.25">
      <c r="B16" s="9" t="s">
        <v>1</v>
      </c>
      <c r="C16" s="95">
        <v>5</v>
      </c>
      <c r="D16" s="95">
        <v>5</v>
      </c>
      <c r="E16" s="95">
        <v>2020</v>
      </c>
      <c r="F16" s="95">
        <v>1838</v>
      </c>
      <c r="G16" s="95">
        <v>182</v>
      </c>
      <c r="H16" s="95">
        <v>1782</v>
      </c>
      <c r="I16" s="96">
        <v>1583</v>
      </c>
      <c r="J16" s="96">
        <v>199</v>
      </c>
      <c r="K16"/>
    </row>
    <row r="17" spans="2:11" ht="15.75" x14ac:dyDescent="0.25">
      <c r="B17" s="11" t="s">
        <v>53</v>
      </c>
      <c r="C17" s="12">
        <v>0</v>
      </c>
      <c r="D17" s="12">
        <v>0</v>
      </c>
      <c r="E17" s="12">
        <v>164</v>
      </c>
      <c r="F17" s="12">
        <v>162</v>
      </c>
      <c r="G17" s="12">
        <v>2</v>
      </c>
      <c r="H17" s="12">
        <v>215</v>
      </c>
      <c r="I17" s="12">
        <v>209</v>
      </c>
      <c r="J17" s="12">
        <v>6</v>
      </c>
    </row>
    <row r="18" spans="2:11" ht="15.75" x14ac:dyDescent="0.25">
      <c r="B18" s="13" t="s">
        <v>52</v>
      </c>
      <c r="C18" s="14">
        <v>0</v>
      </c>
      <c r="D18" s="14">
        <v>0</v>
      </c>
      <c r="E18" s="14">
        <v>152</v>
      </c>
      <c r="F18" s="14">
        <v>132</v>
      </c>
      <c r="G18" s="14">
        <v>20</v>
      </c>
      <c r="H18" s="14">
        <v>163</v>
      </c>
      <c r="I18" s="14">
        <v>134</v>
      </c>
      <c r="J18" s="14">
        <v>29</v>
      </c>
    </row>
    <row r="19" spans="2:11" ht="15.75" x14ac:dyDescent="0.25">
      <c r="B19" s="11" t="s">
        <v>49</v>
      </c>
      <c r="C19" s="12">
        <v>0</v>
      </c>
      <c r="D19" s="12">
        <v>0</v>
      </c>
      <c r="E19" s="12">
        <v>193</v>
      </c>
      <c r="F19" s="12">
        <v>165</v>
      </c>
      <c r="G19" s="12">
        <v>28</v>
      </c>
      <c r="H19" s="12">
        <v>154</v>
      </c>
      <c r="I19" s="12">
        <v>131</v>
      </c>
      <c r="J19" s="12">
        <v>23</v>
      </c>
    </row>
    <row r="20" spans="2:11" ht="15.75" x14ac:dyDescent="0.25">
      <c r="B20" s="13" t="s">
        <v>80</v>
      </c>
      <c r="C20" s="14">
        <v>2</v>
      </c>
      <c r="D20" s="14">
        <v>2</v>
      </c>
      <c r="E20" s="14">
        <v>121</v>
      </c>
      <c r="F20" s="14">
        <v>116</v>
      </c>
      <c r="G20" s="14">
        <v>5</v>
      </c>
      <c r="H20" s="14">
        <v>115</v>
      </c>
      <c r="I20" s="14">
        <v>108</v>
      </c>
      <c r="J20" s="14">
        <v>7</v>
      </c>
    </row>
    <row r="21" spans="2:11" ht="15.75" x14ac:dyDescent="0.25">
      <c r="B21" s="11" t="s">
        <v>55</v>
      </c>
      <c r="C21" s="12">
        <v>0</v>
      </c>
      <c r="D21" s="12">
        <v>0</v>
      </c>
      <c r="E21" s="12">
        <v>137</v>
      </c>
      <c r="F21" s="12">
        <v>119</v>
      </c>
      <c r="G21" s="12">
        <v>18</v>
      </c>
      <c r="H21" s="12">
        <v>85</v>
      </c>
      <c r="I21" s="12">
        <v>63</v>
      </c>
      <c r="J21" s="12">
        <v>22</v>
      </c>
    </row>
    <row r="22" spans="2:11" ht="15.75" x14ac:dyDescent="0.25">
      <c r="B22" s="13" t="s">
        <v>57</v>
      </c>
      <c r="C22" s="14">
        <v>0</v>
      </c>
      <c r="D22" s="14">
        <v>0</v>
      </c>
      <c r="E22" s="14">
        <v>100</v>
      </c>
      <c r="F22" s="14">
        <v>82</v>
      </c>
      <c r="G22" s="14">
        <v>18</v>
      </c>
      <c r="H22" s="14">
        <v>77</v>
      </c>
      <c r="I22" s="14">
        <v>37</v>
      </c>
      <c r="J22" s="14">
        <v>40</v>
      </c>
    </row>
    <row r="23" spans="2:11" ht="15.75" x14ac:dyDescent="0.25">
      <c r="B23" s="11" t="s">
        <v>60</v>
      </c>
      <c r="C23" s="12">
        <v>0</v>
      </c>
      <c r="D23" s="12">
        <v>0</v>
      </c>
      <c r="E23" s="12">
        <v>83</v>
      </c>
      <c r="F23" s="12">
        <v>75</v>
      </c>
      <c r="G23" s="12">
        <v>8</v>
      </c>
      <c r="H23" s="12">
        <v>71</v>
      </c>
      <c r="I23" s="12">
        <v>68</v>
      </c>
      <c r="J23" s="12">
        <v>3</v>
      </c>
    </row>
    <row r="24" spans="2:11" ht="15.75" x14ac:dyDescent="0.25">
      <c r="B24" s="13" t="s">
        <v>46</v>
      </c>
      <c r="C24" s="14">
        <v>0</v>
      </c>
      <c r="D24" s="14">
        <v>0</v>
      </c>
      <c r="E24" s="14">
        <v>66</v>
      </c>
      <c r="F24" s="14">
        <v>60</v>
      </c>
      <c r="G24" s="14">
        <v>6</v>
      </c>
      <c r="H24" s="14">
        <v>68</v>
      </c>
      <c r="I24" s="14">
        <v>59</v>
      </c>
      <c r="J24" s="14">
        <v>9</v>
      </c>
    </row>
    <row r="25" spans="2:11" ht="15.75" x14ac:dyDescent="0.25">
      <c r="B25" s="11" t="s">
        <v>56</v>
      </c>
      <c r="C25" s="12">
        <v>0</v>
      </c>
      <c r="D25" s="12">
        <v>0</v>
      </c>
      <c r="E25" s="12">
        <v>108</v>
      </c>
      <c r="F25" s="12">
        <v>104</v>
      </c>
      <c r="G25" s="12">
        <v>4</v>
      </c>
      <c r="H25" s="12">
        <v>55</v>
      </c>
      <c r="I25" s="12">
        <v>53</v>
      </c>
      <c r="J25" s="12">
        <v>2</v>
      </c>
    </row>
    <row r="26" spans="2:11" ht="15.75" x14ac:dyDescent="0.25">
      <c r="B26" s="13" t="s">
        <v>208</v>
      </c>
      <c r="C26" s="14">
        <v>2</v>
      </c>
      <c r="D26" s="14">
        <v>2</v>
      </c>
      <c r="E26" s="14">
        <v>83</v>
      </c>
      <c r="F26" s="14">
        <v>83</v>
      </c>
      <c r="G26" s="14"/>
      <c r="H26" s="14">
        <v>52</v>
      </c>
      <c r="I26" s="14">
        <v>52</v>
      </c>
      <c r="J26" s="14"/>
    </row>
    <row r="27" spans="2:11" ht="15.75" x14ac:dyDescent="0.25">
      <c r="B27" s="11" t="s">
        <v>8</v>
      </c>
      <c r="C27" s="12">
        <v>1</v>
      </c>
      <c r="D27" s="12">
        <v>1</v>
      </c>
      <c r="E27" s="12">
        <v>813</v>
      </c>
      <c r="F27" s="12">
        <v>740</v>
      </c>
      <c r="G27" s="12">
        <v>73</v>
      </c>
      <c r="H27" s="12">
        <v>727</v>
      </c>
      <c r="I27" s="12">
        <v>669</v>
      </c>
      <c r="J27" s="12">
        <v>58</v>
      </c>
    </row>
    <row r="28" spans="2:11" ht="22.5" customHeight="1" x14ac:dyDescent="0.25">
      <c r="B28" s="154" t="s">
        <v>198</v>
      </c>
      <c r="C28" s="155"/>
      <c r="D28" s="155"/>
      <c r="E28" s="155"/>
      <c r="F28" s="155"/>
      <c r="G28" s="155"/>
      <c r="H28" s="155"/>
      <c r="I28" s="155"/>
      <c r="J28" s="155"/>
    </row>
    <row r="29" spans="2:11" s="3" customFormat="1" x14ac:dyDescent="0.25">
      <c r="B29" s="97"/>
      <c r="C29" s="97"/>
      <c r="D29" s="97"/>
      <c r="E29" s="97"/>
      <c r="K29"/>
    </row>
    <row r="32" spans="2:11" ht="47.25" customHeight="1" x14ac:dyDescent="0.25">
      <c r="B32" s="157" t="s">
        <v>200</v>
      </c>
      <c r="C32" s="157"/>
      <c r="D32" s="157"/>
      <c r="E32" s="157"/>
    </row>
    <row r="33" spans="2:5" ht="15.75" customHeight="1" x14ac:dyDescent="0.25">
      <c r="B33" s="107" t="s">
        <v>128</v>
      </c>
      <c r="C33" s="106" t="s">
        <v>206</v>
      </c>
      <c r="D33" s="106" t="s">
        <v>167</v>
      </c>
      <c r="E33" s="106" t="s">
        <v>207</v>
      </c>
    </row>
    <row r="34" spans="2:5" ht="15.75" x14ac:dyDescent="0.25">
      <c r="B34" s="9" t="s">
        <v>1</v>
      </c>
      <c r="C34" s="10">
        <v>5</v>
      </c>
      <c r="D34" s="10">
        <v>2020</v>
      </c>
      <c r="E34" s="10">
        <v>1782</v>
      </c>
    </row>
    <row r="35" spans="2:5" ht="15.75" x14ac:dyDescent="0.25">
      <c r="B35" s="15" t="s">
        <v>67</v>
      </c>
      <c r="C35" s="12">
        <v>0</v>
      </c>
      <c r="D35" s="12">
        <v>7</v>
      </c>
      <c r="E35" s="12">
        <v>2</v>
      </c>
    </row>
    <row r="36" spans="2:5" ht="15.75" x14ac:dyDescent="0.25">
      <c r="B36" s="16" t="s">
        <v>68</v>
      </c>
      <c r="C36" s="14">
        <v>0</v>
      </c>
      <c r="D36" s="14">
        <v>615</v>
      </c>
      <c r="E36" s="14">
        <v>511</v>
      </c>
    </row>
    <row r="37" spans="2:5" ht="15.75" x14ac:dyDescent="0.25">
      <c r="B37" s="15" t="s">
        <v>69</v>
      </c>
      <c r="C37" s="12">
        <v>4</v>
      </c>
      <c r="D37" s="12">
        <v>951</v>
      </c>
      <c r="E37" s="12">
        <v>837</v>
      </c>
    </row>
    <row r="38" spans="2:5" ht="15.75" x14ac:dyDescent="0.25">
      <c r="B38" s="16" t="s">
        <v>70</v>
      </c>
      <c r="C38" s="14">
        <v>1</v>
      </c>
      <c r="D38" s="14">
        <v>420</v>
      </c>
      <c r="E38" s="14">
        <v>399</v>
      </c>
    </row>
    <row r="39" spans="2:5" ht="15.75" x14ac:dyDescent="0.25">
      <c r="B39" s="15" t="s">
        <v>71</v>
      </c>
      <c r="C39" s="12">
        <v>0</v>
      </c>
      <c r="D39" s="12">
        <v>26</v>
      </c>
      <c r="E39" s="12">
        <v>30</v>
      </c>
    </row>
    <row r="40" spans="2:5" ht="15.75" x14ac:dyDescent="0.25">
      <c r="B40" s="16" t="s">
        <v>7</v>
      </c>
      <c r="C40" s="14">
        <v>0</v>
      </c>
      <c r="D40" s="14">
        <v>1</v>
      </c>
      <c r="E40" s="14">
        <v>3</v>
      </c>
    </row>
    <row r="41" spans="2:5" ht="26.1" customHeight="1" x14ac:dyDescent="0.25">
      <c r="B41" s="156" t="s">
        <v>198</v>
      </c>
      <c r="C41" s="156"/>
      <c r="D41" s="156"/>
      <c r="E41" s="156"/>
    </row>
    <row r="45" spans="2:5" ht="45" customHeight="1" x14ac:dyDescent="0.25">
      <c r="B45" s="157" t="s">
        <v>201</v>
      </c>
      <c r="C45" s="157"/>
      <c r="D45" s="157"/>
      <c r="E45" s="157"/>
    </row>
    <row r="46" spans="2:5" ht="15.75" customHeight="1" x14ac:dyDescent="0.25">
      <c r="B46" s="107" t="s">
        <v>65</v>
      </c>
      <c r="C46" s="106" t="s">
        <v>206</v>
      </c>
      <c r="D46" s="106" t="s">
        <v>167</v>
      </c>
      <c r="E46" s="106" t="s">
        <v>207</v>
      </c>
    </row>
    <row r="47" spans="2:5" ht="15.75" x14ac:dyDescent="0.25">
      <c r="B47" s="9" t="s">
        <v>1</v>
      </c>
      <c r="C47" s="10">
        <v>5</v>
      </c>
      <c r="D47" s="10">
        <v>2020</v>
      </c>
      <c r="E47" s="10">
        <v>1782</v>
      </c>
    </row>
    <row r="48" spans="2:5" ht="15.75" x14ac:dyDescent="0.25">
      <c r="B48" s="15" t="s">
        <v>87</v>
      </c>
      <c r="C48" s="12">
        <v>0</v>
      </c>
      <c r="D48" s="12">
        <v>2</v>
      </c>
      <c r="E48" s="12">
        <v>1</v>
      </c>
    </row>
    <row r="49" spans="2:5" ht="15.75" x14ac:dyDescent="0.25">
      <c r="B49" s="16" t="s">
        <v>169</v>
      </c>
      <c r="C49" s="14">
        <v>0</v>
      </c>
      <c r="D49" s="14">
        <v>11</v>
      </c>
      <c r="E49" s="14">
        <v>7</v>
      </c>
    </row>
    <row r="50" spans="2:5" ht="15.75" x14ac:dyDescent="0.25">
      <c r="B50" s="15" t="s">
        <v>170</v>
      </c>
      <c r="C50" s="12">
        <v>4</v>
      </c>
      <c r="D50" s="12">
        <v>541</v>
      </c>
      <c r="E50" s="12">
        <v>506</v>
      </c>
    </row>
    <row r="51" spans="2:5" ht="15.75" x14ac:dyDescent="0.25">
      <c r="B51" s="16" t="s">
        <v>113</v>
      </c>
      <c r="C51" s="14">
        <v>1</v>
      </c>
      <c r="D51" s="14">
        <v>1213</v>
      </c>
      <c r="E51" s="14">
        <v>1066</v>
      </c>
    </row>
    <row r="52" spans="2:5" ht="15.75" x14ac:dyDescent="0.25">
      <c r="B52" s="15" t="s">
        <v>114</v>
      </c>
      <c r="C52" s="12">
        <v>0</v>
      </c>
      <c r="D52" s="12">
        <v>46</v>
      </c>
      <c r="E52" s="12">
        <v>37</v>
      </c>
    </row>
    <row r="53" spans="2:5" ht="15.75" x14ac:dyDescent="0.25">
      <c r="B53" s="16" t="s">
        <v>88</v>
      </c>
      <c r="C53" s="14">
        <v>0</v>
      </c>
      <c r="D53" s="14">
        <v>168</v>
      </c>
      <c r="E53" s="14">
        <v>139</v>
      </c>
    </row>
    <row r="54" spans="2:5" ht="15.75" x14ac:dyDescent="0.25">
      <c r="B54" s="15" t="s">
        <v>89</v>
      </c>
      <c r="C54" s="12">
        <v>0</v>
      </c>
      <c r="D54" s="12">
        <v>39</v>
      </c>
      <c r="E54" s="12">
        <v>26</v>
      </c>
    </row>
    <row r="55" spans="2:5" ht="26.1" customHeight="1" x14ac:dyDescent="0.25">
      <c r="B55" s="156" t="s">
        <v>198</v>
      </c>
      <c r="C55" s="156"/>
      <c r="D55" s="156"/>
      <c r="E55" s="156"/>
    </row>
    <row r="59" spans="2:5" ht="47.25" customHeight="1" x14ac:dyDescent="0.25">
      <c r="B59" s="157" t="s">
        <v>202</v>
      </c>
      <c r="C59" s="157"/>
      <c r="D59" s="157"/>
      <c r="E59" s="157"/>
    </row>
    <row r="60" spans="2:5" ht="15.75" customHeight="1" x14ac:dyDescent="0.25">
      <c r="B60" s="107" t="s">
        <v>107</v>
      </c>
      <c r="C60" s="106" t="s">
        <v>206</v>
      </c>
      <c r="D60" s="106" t="s">
        <v>167</v>
      </c>
      <c r="E60" s="106" t="s">
        <v>207</v>
      </c>
    </row>
    <row r="61" spans="2:5" ht="15.75" x14ac:dyDescent="0.25">
      <c r="B61" s="9" t="s">
        <v>1</v>
      </c>
      <c r="C61" s="10">
        <v>5</v>
      </c>
      <c r="D61" s="10">
        <v>2020</v>
      </c>
      <c r="E61" s="10">
        <v>1782</v>
      </c>
    </row>
    <row r="62" spans="2:5" ht="15.75" x14ac:dyDescent="0.25">
      <c r="B62" s="15" t="s">
        <v>73</v>
      </c>
      <c r="C62" s="12">
        <v>1</v>
      </c>
      <c r="D62" s="12">
        <v>712</v>
      </c>
      <c r="E62" s="12">
        <v>604</v>
      </c>
    </row>
    <row r="63" spans="2:5" ht="15.75" x14ac:dyDescent="0.25">
      <c r="B63" s="16" t="s">
        <v>72</v>
      </c>
      <c r="C63" s="14">
        <v>3</v>
      </c>
      <c r="D63" s="14">
        <v>715</v>
      </c>
      <c r="E63" s="14">
        <v>585</v>
      </c>
    </row>
    <row r="64" spans="2:5" ht="31.5" x14ac:dyDescent="0.25">
      <c r="B64" s="37" t="s">
        <v>74</v>
      </c>
      <c r="C64" s="12">
        <v>0</v>
      </c>
      <c r="D64" s="12">
        <v>192</v>
      </c>
      <c r="E64" s="12">
        <v>216</v>
      </c>
    </row>
    <row r="65" spans="2:5" ht="47.25" x14ac:dyDescent="0.25">
      <c r="B65" s="38" t="s">
        <v>75</v>
      </c>
      <c r="C65" s="14">
        <v>0</v>
      </c>
      <c r="D65" s="14">
        <v>251</v>
      </c>
      <c r="E65" s="14">
        <v>181</v>
      </c>
    </row>
    <row r="66" spans="2:5" ht="31.5" x14ac:dyDescent="0.25">
      <c r="B66" s="37" t="s">
        <v>77</v>
      </c>
      <c r="C66" s="12">
        <v>0</v>
      </c>
      <c r="D66" s="12">
        <v>43</v>
      </c>
      <c r="E66" s="12">
        <v>94</v>
      </c>
    </row>
    <row r="67" spans="2:5" ht="31.5" x14ac:dyDescent="0.25">
      <c r="B67" s="38" t="s">
        <v>76</v>
      </c>
      <c r="C67" s="14">
        <v>1</v>
      </c>
      <c r="D67" s="14">
        <v>81</v>
      </c>
      <c r="E67" s="14">
        <v>71</v>
      </c>
    </row>
    <row r="68" spans="2:5" ht="15.75" x14ac:dyDescent="0.25">
      <c r="B68" s="15" t="s">
        <v>78</v>
      </c>
      <c r="C68" s="12">
        <v>0</v>
      </c>
      <c r="D68" s="12">
        <v>14</v>
      </c>
      <c r="E68" s="12">
        <v>20</v>
      </c>
    </row>
    <row r="69" spans="2:5" ht="31.5" x14ac:dyDescent="0.25">
      <c r="B69" s="38" t="s">
        <v>79</v>
      </c>
      <c r="C69" s="14">
        <v>0</v>
      </c>
      <c r="D69" s="14">
        <v>12</v>
      </c>
      <c r="E69" s="14">
        <v>11</v>
      </c>
    </row>
    <row r="70" spans="2:5" ht="24.6" customHeight="1" x14ac:dyDescent="0.25">
      <c r="B70" s="156" t="s">
        <v>198</v>
      </c>
      <c r="C70" s="156"/>
      <c r="D70" s="156"/>
      <c r="E70" s="156"/>
    </row>
    <row r="71" spans="2:5" s="3" customFormat="1" x14ac:dyDescent="0.25">
      <c r="B71" s="97"/>
      <c r="C71" s="97"/>
      <c r="D71" s="97"/>
      <c r="E71" s="97"/>
    </row>
    <row r="72" spans="2:5" s="3" customFormat="1" x14ac:dyDescent="0.25">
      <c r="B72" s="97"/>
      <c r="C72" s="97"/>
      <c r="D72" s="97"/>
      <c r="E72" s="97"/>
    </row>
    <row r="74" spans="2:5" ht="51" customHeight="1" x14ac:dyDescent="0.25">
      <c r="B74" s="157" t="s">
        <v>203</v>
      </c>
      <c r="C74" s="157"/>
      <c r="D74" s="157"/>
      <c r="E74" s="157"/>
    </row>
    <row r="75" spans="2:5" ht="15.75" customHeight="1" x14ac:dyDescent="0.25">
      <c r="B75" s="54" t="s">
        <v>100</v>
      </c>
      <c r="C75" s="106" t="s">
        <v>206</v>
      </c>
      <c r="D75" s="106" t="s">
        <v>167</v>
      </c>
      <c r="E75" s="106" t="s">
        <v>207</v>
      </c>
    </row>
    <row r="76" spans="2:5" ht="15.75" x14ac:dyDescent="0.25">
      <c r="B76" s="9" t="s">
        <v>64</v>
      </c>
      <c r="C76" s="10">
        <v>5</v>
      </c>
      <c r="D76" s="10">
        <v>2020</v>
      </c>
      <c r="E76" s="10">
        <v>1782</v>
      </c>
    </row>
    <row r="77" spans="2:5" ht="15.75" x14ac:dyDescent="0.25">
      <c r="B77" s="17" t="s">
        <v>9</v>
      </c>
      <c r="C77" s="18">
        <v>0</v>
      </c>
      <c r="D77" s="18">
        <v>53</v>
      </c>
      <c r="E77" s="18">
        <v>44</v>
      </c>
    </row>
    <row r="78" spans="2:5" ht="15.75" x14ac:dyDescent="0.25">
      <c r="B78" s="16" t="s">
        <v>10</v>
      </c>
      <c r="C78" s="14">
        <v>0</v>
      </c>
      <c r="D78" s="14">
        <v>1</v>
      </c>
      <c r="E78" s="14">
        <v>1</v>
      </c>
    </row>
    <row r="79" spans="2:5" ht="15.75" x14ac:dyDescent="0.25">
      <c r="B79" s="15" t="s">
        <v>11</v>
      </c>
      <c r="C79" s="12">
        <v>0</v>
      </c>
      <c r="D79" s="12">
        <v>1</v>
      </c>
      <c r="E79" s="12">
        <v>0</v>
      </c>
    </row>
    <row r="80" spans="2:5" ht="15.75" x14ac:dyDescent="0.25">
      <c r="B80" s="16" t="s">
        <v>12</v>
      </c>
      <c r="C80" s="14">
        <v>0</v>
      </c>
      <c r="D80" s="14">
        <v>34</v>
      </c>
      <c r="E80" s="14">
        <v>22</v>
      </c>
    </row>
    <row r="81" spans="2:5" ht="15.75" x14ac:dyDescent="0.25">
      <c r="B81" s="15" t="s">
        <v>13</v>
      </c>
      <c r="C81" s="12">
        <v>0</v>
      </c>
      <c r="D81" s="12">
        <v>2</v>
      </c>
      <c r="E81" s="12">
        <v>6</v>
      </c>
    </row>
    <row r="82" spans="2:5" ht="15.75" x14ac:dyDescent="0.25">
      <c r="B82" s="16" t="s">
        <v>14</v>
      </c>
      <c r="C82" s="14">
        <v>0</v>
      </c>
      <c r="D82" s="14">
        <v>13</v>
      </c>
      <c r="E82" s="14">
        <v>12</v>
      </c>
    </row>
    <row r="83" spans="2:5" ht="15.75" x14ac:dyDescent="0.25">
      <c r="B83" s="15" t="s">
        <v>16</v>
      </c>
      <c r="C83" s="12">
        <v>0</v>
      </c>
      <c r="D83" s="12">
        <v>2</v>
      </c>
      <c r="E83" s="12">
        <v>3</v>
      </c>
    </row>
    <row r="84" spans="2:5" ht="15.75" x14ac:dyDescent="0.25">
      <c r="B84" s="19" t="s">
        <v>17</v>
      </c>
      <c r="C84" s="99">
        <v>0</v>
      </c>
      <c r="D84" s="99">
        <v>153</v>
      </c>
      <c r="E84" s="99">
        <v>82</v>
      </c>
    </row>
    <row r="85" spans="2:5" ht="15.75" x14ac:dyDescent="0.25">
      <c r="B85" s="15" t="s">
        <v>18</v>
      </c>
      <c r="C85" s="12">
        <v>0</v>
      </c>
      <c r="D85" s="12">
        <v>48</v>
      </c>
      <c r="E85" s="12">
        <v>3</v>
      </c>
    </row>
    <row r="86" spans="2:5" ht="15.75" x14ac:dyDescent="0.25">
      <c r="B86" s="16" t="s">
        <v>19</v>
      </c>
      <c r="C86" s="14">
        <v>0</v>
      </c>
      <c r="D86" s="14">
        <v>2</v>
      </c>
      <c r="E86" s="14">
        <v>2</v>
      </c>
    </row>
    <row r="87" spans="2:5" ht="15.75" x14ac:dyDescent="0.25">
      <c r="B87" s="15" t="s">
        <v>20</v>
      </c>
      <c r="C87" s="12">
        <v>0</v>
      </c>
      <c r="D87" s="12">
        <v>30</v>
      </c>
      <c r="E87" s="12">
        <v>18</v>
      </c>
    </row>
    <row r="88" spans="2:5" ht="15.75" x14ac:dyDescent="0.25">
      <c r="B88" s="16" t="s">
        <v>21</v>
      </c>
      <c r="C88" s="14">
        <v>0</v>
      </c>
      <c r="D88" s="14">
        <v>15</v>
      </c>
      <c r="E88" s="14">
        <v>6</v>
      </c>
    </row>
    <row r="89" spans="2:5" ht="15.75" x14ac:dyDescent="0.25">
      <c r="B89" s="15" t="s">
        <v>22</v>
      </c>
      <c r="C89" s="12">
        <v>0</v>
      </c>
      <c r="D89" s="12">
        <v>0</v>
      </c>
      <c r="E89" s="12">
        <v>3</v>
      </c>
    </row>
    <row r="90" spans="2:5" ht="15.75" x14ac:dyDescent="0.25">
      <c r="B90" s="16" t="s">
        <v>23</v>
      </c>
      <c r="C90" s="14">
        <v>0</v>
      </c>
      <c r="D90" s="14">
        <v>15</v>
      </c>
      <c r="E90" s="14">
        <v>14</v>
      </c>
    </row>
    <row r="91" spans="2:5" ht="15.75" x14ac:dyDescent="0.25">
      <c r="B91" s="15" t="s">
        <v>24</v>
      </c>
      <c r="C91" s="12">
        <v>0</v>
      </c>
      <c r="D91" s="12">
        <v>0</v>
      </c>
      <c r="E91" s="12">
        <v>1</v>
      </c>
    </row>
    <row r="92" spans="2:5" ht="15.75" x14ac:dyDescent="0.25">
      <c r="B92" s="16" t="s">
        <v>25</v>
      </c>
      <c r="C92" s="14">
        <v>0</v>
      </c>
      <c r="D92" s="14">
        <v>6</v>
      </c>
      <c r="E92" s="14">
        <v>3</v>
      </c>
    </row>
    <row r="93" spans="2:5" ht="15.75" x14ac:dyDescent="0.25">
      <c r="B93" s="15" t="s">
        <v>26</v>
      </c>
      <c r="C93" s="12">
        <v>0</v>
      </c>
      <c r="D93" s="12">
        <v>37</v>
      </c>
      <c r="E93" s="12">
        <v>32</v>
      </c>
    </row>
    <row r="94" spans="2:5" ht="15.75" x14ac:dyDescent="0.25">
      <c r="B94" s="19" t="s">
        <v>27</v>
      </c>
      <c r="C94" s="99">
        <v>5</v>
      </c>
      <c r="D94" s="99">
        <v>1628</v>
      </c>
      <c r="E94" s="99">
        <v>1505</v>
      </c>
    </row>
    <row r="95" spans="2:5" ht="15.75" x14ac:dyDescent="0.25">
      <c r="B95" s="15" t="s">
        <v>28</v>
      </c>
      <c r="C95" s="12">
        <v>1</v>
      </c>
      <c r="D95" s="12">
        <v>112</v>
      </c>
      <c r="E95" s="12">
        <v>65</v>
      </c>
    </row>
    <row r="96" spans="2:5" ht="15.75" x14ac:dyDescent="0.25">
      <c r="B96" s="16" t="s">
        <v>29</v>
      </c>
      <c r="C96" s="14">
        <v>0</v>
      </c>
      <c r="D96" s="14">
        <v>16</v>
      </c>
      <c r="E96" s="14">
        <v>2</v>
      </c>
    </row>
    <row r="97" spans="2:11" ht="15.75" x14ac:dyDescent="0.25">
      <c r="B97" s="15" t="s">
        <v>30</v>
      </c>
      <c r="C97" s="12">
        <v>0</v>
      </c>
      <c r="D97" s="12">
        <v>883</v>
      </c>
      <c r="E97" s="12">
        <v>939</v>
      </c>
    </row>
    <row r="98" spans="2:11" ht="15.75" x14ac:dyDescent="0.25">
      <c r="B98" s="16" t="s">
        <v>31</v>
      </c>
      <c r="C98" s="14">
        <v>4</v>
      </c>
      <c r="D98" s="14">
        <v>617</v>
      </c>
      <c r="E98" s="14">
        <v>499</v>
      </c>
    </row>
    <row r="99" spans="2:11" ht="15.75" x14ac:dyDescent="0.25">
      <c r="B99" s="17" t="s">
        <v>32</v>
      </c>
      <c r="C99" s="98">
        <v>0</v>
      </c>
      <c r="D99" s="98">
        <v>135</v>
      </c>
      <c r="E99" s="98">
        <v>117</v>
      </c>
    </row>
    <row r="100" spans="2:11" ht="15.75" x14ac:dyDescent="0.25">
      <c r="B100" s="16" t="s">
        <v>33</v>
      </c>
      <c r="C100" s="14">
        <v>0</v>
      </c>
      <c r="D100" s="14">
        <v>66</v>
      </c>
      <c r="E100" s="14">
        <v>64</v>
      </c>
    </row>
    <row r="101" spans="2:11" ht="15.75" x14ac:dyDescent="0.25">
      <c r="B101" s="15" t="s">
        <v>34</v>
      </c>
      <c r="C101" s="12">
        <v>0</v>
      </c>
      <c r="D101" s="12">
        <v>32</v>
      </c>
      <c r="E101" s="12">
        <v>42</v>
      </c>
    </row>
    <row r="102" spans="2:11" ht="15.75" x14ac:dyDescent="0.25">
      <c r="B102" s="16" t="s">
        <v>35</v>
      </c>
      <c r="C102" s="14">
        <v>0</v>
      </c>
      <c r="D102" s="14">
        <v>37</v>
      </c>
      <c r="E102" s="14">
        <v>11</v>
      </c>
    </row>
    <row r="103" spans="2:11" ht="15.75" x14ac:dyDescent="0.25">
      <c r="B103" s="17" t="s">
        <v>36</v>
      </c>
      <c r="C103" s="98">
        <v>0</v>
      </c>
      <c r="D103" s="98">
        <v>51</v>
      </c>
      <c r="E103" s="98">
        <v>34</v>
      </c>
    </row>
    <row r="104" spans="2:11" ht="15.75" x14ac:dyDescent="0.25">
      <c r="B104" s="16" t="s">
        <v>37</v>
      </c>
      <c r="C104" s="14">
        <v>0</v>
      </c>
      <c r="D104" s="14">
        <v>4</v>
      </c>
      <c r="E104" s="14">
        <v>6</v>
      </c>
    </row>
    <row r="105" spans="2:11" ht="15.75" x14ac:dyDescent="0.25">
      <c r="B105" s="15" t="s">
        <v>81</v>
      </c>
      <c r="C105" s="12">
        <v>0</v>
      </c>
      <c r="D105" s="12">
        <v>3</v>
      </c>
      <c r="E105" s="12">
        <v>2</v>
      </c>
    </row>
    <row r="106" spans="2:11" ht="15.75" x14ac:dyDescent="0.25">
      <c r="B106" s="16" t="s">
        <v>39</v>
      </c>
      <c r="C106" s="14">
        <v>0</v>
      </c>
      <c r="D106" s="14">
        <v>26</v>
      </c>
      <c r="E106" s="14">
        <v>12</v>
      </c>
    </row>
    <row r="107" spans="2:11" ht="15.75" x14ac:dyDescent="0.25">
      <c r="B107" s="15" t="s">
        <v>40</v>
      </c>
      <c r="C107" s="12">
        <v>0</v>
      </c>
      <c r="D107" s="12">
        <v>18</v>
      </c>
      <c r="E107" s="12">
        <v>14</v>
      </c>
    </row>
    <row r="108" spans="2:11" ht="26.45" customHeight="1" x14ac:dyDescent="0.25">
      <c r="B108" s="156" t="s">
        <v>198</v>
      </c>
      <c r="C108" s="156"/>
      <c r="D108" s="156"/>
      <c r="E108" s="156"/>
    </row>
    <row r="109" spans="2:11" s="3" customFormat="1" ht="26.45" customHeight="1" x14ac:dyDescent="0.25">
      <c r="B109" s="97"/>
      <c r="C109" s="97"/>
      <c r="D109" s="97"/>
      <c r="E109" s="97"/>
    </row>
    <row r="110" spans="2:11" s="3" customFormat="1" ht="26.45" customHeight="1" x14ac:dyDescent="0.25">
      <c r="B110" s="97"/>
      <c r="C110" s="97"/>
      <c r="D110" s="97"/>
      <c r="E110" s="97"/>
    </row>
    <row r="111" spans="2:11" s="3" customFormat="1" ht="26.45" customHeight="1" x14ac:dyDescent="0.25">
      <c r="B111" s="97"/>
      <c r="C111" s="97"/>
      <c r="D111" s="97"/>
      <c r="E111" s="97"/>
      <c r="I111"/>
      <c r="J111"/>
      <c r="K111"/>
    </row>
    <row r="112" spans="2:11" s="3" customFormat="1" ht="29.45" customHeight="1" x14ac:dyDescent="0.25">
      <c r="B112" s="143" t="s">
        <v>269</v>
      </c>
      <c r="C112" s="144"/>
      <c r="D112" s="144"/>
      <c r="E112" s="144"/>
      <c r="F112" s="144"/>
      <c r="G112" s="144"/>
      <c r="H112" s="145"/>
      <c r="I112"/>
      <c r="J112"/>
      <c r="K112"/>
    </row>
    <row r="113" spans="2:12" s="3" customFormat="1" ht="15.6" customHeight="1" x14ac:dyDescent="0.25">
      <c r="B113" s="160" t="s">
        <v>108</v>
      </c>
      <c r="C113" s="150" t="s">
        <v>166</v>
      </c>
      <c r="D113" s="151"/>
      <c r="E113" s="152"/>
      <c r="F113" s="153" t="s">
        <v>205</v>
      </c>
      <c r="G113" s="153"/>
      <c r="H113" s="153" t="s">
        <v>105</v>
      </c>
      <c r="I113"/>
      <c r="J113"/>
      <c r="K113"/>
    </row>
    <row r="114" spans="2:12" s="3" customFormat="1" ht="15.6" customHeight="1" thickBot="1" x14ac:dyDescent="0.3">
      <c r="B114" s="161"/>
      <c r="C114" s="51" t="s">
        <v>1</v>
      </c>
      <c r="D114" s="52" t="s">
        <v>4</v>
      </c>
      <c r="E114" s="53" t="s">
        <v>5</v>
      </c>
      <c r="F114" s="51" t="s">
        <v>1</v>
      </c>
      <c r="G114" s="8" t="s">
        <v>4</v>
      </c>
      <c r="H114" s="8" t="s">
        <v>5</v>
      </c>
      <c r="I114"/>
      <c r="J114"/>
      <c r="K114"/>
    </row>
    <row r="115" spans="2:12" s="3" customFormat="1" ht="15.6" customHeight="1" thickBot="1" x14ac:dyDescent="0.3">
      <c r="B115" s="35" t="s">
        <v>1</v>
      </c>
      <c r="C115" s="36">
        <v>309</v>
      </c>
      <c r="D115" s="36">
        <v>236</v>
      </c>
      <c r="E115" s="36">
        <v>73</v>
      </c>
      <c r="F115" s="36">
        <v>235</v>
      </c>
      <c r="G115" s="36">
        <v>167</v>
      </c>
      <c r="H115" s="36">
        <v>68</v>
      </c>
      <c r="I115"/>
      <c r="J115"/>
      <c r="K115"/>
    </row>
    <row r="116" spans="2:12" s="3" customFormat="1" ht="15.6" customHeight="1" x14ac:dyDescent="0.25">
      <c r="B116" s="15" t="s">
        <v>109</v>
      </c>
      <c r="C116" s="12">
        <v>163</v>
      </c>
      <c r="D116" s="12">
        <v>123</v>
      </c>
      <c r="E116" s="12">
        <v>40</v>
      </c>
      <c r="F116" s="12">
        <v>107</v>
      </c>
      <c r="G116" s="12">
        <v>79</v>
      </c>
      <c r="H116" s="12">
        <v>28</v>
      </c>
      <c r="I116"/>
      <c r="J116"/>
      <c r="K116"/>
    </row>
    <row r="117" spans="2:12" s="3" customFormat="1" ht="15.6" customHeight="1" x14ac:dyDescent="0.25">
      <c r="B117" s="16" t="s">
        <v>110</v>
      </c>
      <c r="C117" s="14">
        <v>2</v>
      </c>
      <c r="D117" s="14">
        <v>1</v>
      </c>
      <c r="E117" s="14">
        <v>1</v>
      </c>
      <c r="F117" s="14">
        <v>1</v>
      </c>
      <c r="G117" s="14">
        <v>0</v>
      </c>
      <c r="H117" s="14">
        <v>1</v>
      </c>
      <c r="I117"/>
      <c r="J117"/>
      <c r="K117"/>
    </row>
    <row r="118" spans="2:12" s="3" customFormat="1" ht="15.6" customHeight="1" x14ac:dyDescent="0.25">
      <c r="B118" s="15" t="s">
        <v>111</v>
      </c>
      <c r="C118" s="12">
        <v>9</v>
      </c>
      <c r="D118" s="12">
        <v>7</v>
      </c>
      <c r="E118" s="12">
        <v>2</v>
      </c>
      <c r="F118" s="12">
        <v>9</v>
      </c>
      <c r="G118" s="12">
        <v>8</v>
      </c>
      <c r="H118" s="12">
        <v>1</v>
      </c>
      <c r="I118"/>
      <c r="J118"/>
      <c r="K118"/>
    </row>
    <row r="119" spans="2:12" s="3" customFormat="1" ht="15.6" customHeight="1" x14ac:dyDescent="0.25">
      <c r="B119" s="16" t="s">
        <v>171</v>
      </c>
      <c r="C119" s="14">
        <v>135</v>
      </c>
      <c r="D119" s="14">
        <v>105</v>
      </c>
      <c r="E119" s="14">
        <v>30</v>
      </c>
      <c r="F119" s="14">
        <v>118</v>
      </c>
      <c r="G119" s="14">
        <v>80</v>
      </c>
      <c r="H119" s="14">
        <v>38</v>
      </c>
      <c r="I119"/>
      <c r="J119"/>
      <c r="K119"/>
    </row>
    <row r="120" spans="2:12" s="3" customFormat="1" ht="15.6" customHeight="1" x14ac:dyDescent="0.25">
      <c r="B120" s="140" t="s">
        <v>268</v>
      </c>
      <c r="C120" s="141"/>
      <c r="D120" s="141"/>
      <c r="E120" s="141"/>
      <c r="F120" s="141"/>
      <c r="G120" s="141"/>
      <c r="H120" s="142"/>
      <c r="I120"/>
      <c r="J120"/>
      <c r="K120"/>
    </row>
    <row r="121" spans="2:12" s="3" customFormat="1" ht="15.6" customHeight="1" x14ac:dyDescent="0.25">
      <c r="B121" s="97"/>
      <c r="C121" s="97"/>
      <c r="D121" s="97"/>
      <c r="E121" s="97"/>
      <c r="I121"/>
      <c r="J121"/>
      <c r="K121"/>
    </row>
    <row r="122" spans="2:12" s="3" customFormat="1" ht="15.6" customHeight="1" x14ac:dyDescent="0.25">
      <c r="B122" s="97"/>
      <c r="C122" s="97"/>
      <c r="D122" s="97"/>
      <c r="E122" s="97"/>
      <c r="I122"/>
      <c r="J122"/>
      <c r="K122"/>
      <c r="L122"/>
    </row>
    <row r="123" spans="2:12" ht="15.6" customHeight="1" x14ac:dyDescent="0.25"/>
    <row r="124" spans="2:12" ht="32.450000000000003" customHeight="1" x14ac:dyDescent="0.25">
      <c r="B124" s="146" t="s">
        <v>265</v>
      </c>
      <c r="C124" s="147"/>
      <c r="D124" s="147"/>
      <c r="E124" s="147"/>
      <c r="F124" s="147"/>
      <c r="G124" s="147"/>
      <c r="H124" s="147"/>
    </row>
    <row r="125" spans="2:12" ht="15.75" customHeight="1" x14ac:dyDescent="0.25">
      <c r="B125" s="148" t="s">
        <v>6</v>
      </c>
      <c r="C125" s="150" t="s">
        <v>166</v>
      </c>
      <c r="D125" s="151"/>
      <c r="E125" s="152"/>
      <c r="F125" s="153" t="s">
        <v>205</v>
      </c>
      <c r="G125" s="153"/>
      <c r="H125" s="153" t="s">
        <v>105</v>
      </c>
    </row>
    <row r="126" spans="2:12" ht="15.75" customHeight="1" thickBot="1" x14ac:dyDescent="0.3">
      <c r="B126" s="149"/>
      <c r="C126" s="51" t="s">
        <v>1</v>
      </c>
      <c r="D126" s="52" t="s">
        <v>4</v>
      </c>
      <c r="E126" s="53" t="s">
        <v>5</v>
      </c>
      <c r="F126" s="51" t="s">
        <v>1</v>
      </c>
      <c r="G126" s="8" t="s">
        <v>4</v>
      </c>
      <c r="H126" s="8" t="s">
        <v>5</v>
      </c>
    </row>
    <row r="127" spans="2:12" ht="16.5" thickBot="1" x14ac:dyDescent="0.3">
      <c r="B127" s="9" t="s">
        <v>1</v>
      </c>
      <c r="C127" s="36">
        <v>309</v>
      </c>
      <c r="D127" s="36">
        <v>236</v>
      </c>
      <c r="E127" s="36">
        <v>73</v>
      </c>
      <c r="F127" s="36">
        <v>235</v>
      </c>
      <c r="G127" s="36">
        <v>167</v>
      </c>
      <c r="H127" s="36">
        <v>68</v>
      </c>
    </row>
    <row r="128" spans="2:12" ht="15.75" x14ac:dyDescent="0.25">
      <c r="B128" s="15" t="s">
        <v>49</v>
      </c>
      <c r="C128" s="12">
        <v>74</v>
      </c>
      <c r="D128" s="12">
        <v>60</v>
      </c>
      <c r="E128" s="12">
        <v>14</v>
      </c>
      <c r="F128" s="12">
        <v>61</v>
      </c>
      <c r="G128" s="12">
        <v>50</v>
      </c>
      <c r="H128" s="12">
        <v>11</v>
      </c>
    </row>
    <row r="129" spans="2:11" ht="15.75" x14ac:dyDescent="0.25">
      <c r="B129" s="16" t="s">
        <v>52</v>
      </c>
      <c r="C129" s="14">
        <v>22</v>
      </c>
      <c r="D129" s="14">
        <v>9</v>
      </c>
      <c r="E129" s="14">
        <v>13</v>
      </c>
      <c r="F129" s="14">
        <v>37</v>
      </c>
      <c r="G129" s="14">
        <v>17</v>
      </c>
      <c r="H129" s="14">
        <v>20</v>
      </c>
    </row>
    <row r="130" spans="2:11" ht="15.75" x14ac:dyDescent="0.25">
      <c r="B130" s="15" t="s">
        <v>51</v>
      </c>
      <c r="C130" s="12">
        <v>15</v>
      </c>
      <c r="D130" s="12">
        <v>13</v>
      </c>
      <c r="E130" s="12">
        <v>2</v>
      </c>
      <c r="F130" s="12">
        <v>18</v>
      </c>
      <c r="G130" s="12">
        <v>14</v>
      </c>
      <c r="H130" s="12">
        <v>4</v>
      </c>
    </row>
    <row r="131" spans="2:11" ht="15.75" x14ac:dyDescent="0.25">
      <c r="B131" s="16" t="s">
        <v>56</v>
      </c>
      <c r="C131" s="14">
        <v>44</v>
      </c>
      <c r="D131" s="14">
        <v>41</v>
      </c>
      <c r="E131" s="14">
        <v>3</v>
      </c>
      <c r="F131" s="14">
        <v>17</v>
      </c>
      <c r="G131" s="14">
        <v>16</v>
      </c>
      <c r="H131" s="14">
        <v>1</v>
      </c>
    </row>
    <row r="132" spans="2:11" ht="15.75" x14ac:dyDescent="0.25">
      <c r="B132" s="15" t="s">
        <v>80</v>
      </c>
      <c r="C132" s="12">
        <v>7</v>
      </c>
      <c r="D132" s="12">
        <v>6</v>
      </c>
      <c r="E132" s="12">
        <v>1</v>
      </c>
      <c r="F132" s="12">
        <v>13</v>
      </c>
      <c r="G132" s="12">
        <v>10</v>
      </c>
      <c r="H132" s="12">
        <v>3</v>
      </c>
    </row>
    <row r="133" spans="2:11" ht="15.75" x14ac:dyDescent="0.25">
      <c r="B133" s="16" t="s">
        <v>59</v>
      </c>
      <c r="C133" s="14">
        <v>14</v>
      </c>
      <c r="D133" s="14">
        <v>11</v>
      </c>
      <c r="E133" s="14">
        <v>3</v>
      </c>
      <c r="F133" s="14">
        <v>12</v>
      </c>
      <c r="G133" s="14">
        <v>9</v>
      </c>
      <c r="H133" s="14">
        <v>3</v>
      </c>
    </row>
    <row r="134" spans="2:11" ht="15.75" x14ac:dyDescent="0.25">
      <c r="B134" s="15" t="s">
        <v>57</v>
      </c>
      <c r="C134" s="12">
        <v>13</v>
      </c>
      <c r="D134" s="12">
        <v>8</v>
      </c>
      <c r="E134" s="12">
        <v>5</v>
      </c>
      <c r="F134" s="12">
        <v>12</v>
      </c>
      <c r="G134" s="12">
        <v>8</v>
      </c>
      <c r="H134" s="12">
        <v>4</v>
      </c>
    </row>
    <row r="135" spans="2:11" ht="15.75" x14ac:dyDescent="0.25">
      <c r="B135" s="16" t="s">
        <v>55</v>
      </c>
      <c r="C135" s="14">
        <v>22</v>
      </c>
      <c r="D135" s="14">
        <v>17</v>
      </c>
      <c r="E135" s="14">
        <v>5</v>
      </c>
      <c r="F135" s="14">
        <v>8</v>
      </c>
      <c r="G135" s="14">
        <v>3</v>
      </c>
      <c r="H135" s="14">
        <v>5</v>
      </c>
    </row>
    <row r="136" spans="2:11" ht="15.75" x14ac:dyDescent="0.25">
      <c r="B136" s="15" t="s">
        <v>54</v>
      </c>
      <c r="C136" s="12">
        <v>24</v>
      </c>
      <c r="D136" s="12">
        <v>17</v>
      </c>
      <c r="E136" s="12">
        <v>7</v>
      </c>
      <c r="F136" s="12">
        <v>6</v>
      </c>
      <c r="G136" s="12">
        <v>5</v>
      </c>
      <c r="H136" s="12">
        <v>1</v>
      </c>
    </row>
    <row r="137" spans="2:11" ht="15.75" x14ac:dyDescent="0.25">
      <c r="B137" s="16" t="s">
        <v>60</v>
      </c>
      <c r="C137" s="14">
        <v>12</v>
      </c>
      <c r="D137" s="14">
        <v>8</v>
      </c>
      <c r="E137" s="14">
        <v>4</v>
      </c>
      <c r="F137" s="14">
        <v>6</v>
      </c>
      <c r="G137" s="14">
        <v>4</v>
      </c>
      <c r="H137" s="14">
        <v>2</v>
      </c>
    </row>
    <row r="138" spans="2:11" ht="15.75" x14ac:dyDescent="0.25">
      <c r="B138" s="15" t="s">
        <v>63</v>
      </c>
      <c r="C138" s="12">
        <v>62</v>
      </c>
      <c r="D138" s="12">
        <v>46</v>
      </c>
      <c r="E138" s="12">
        <v>16</v>
      </c>
      <c r="F138" s="12">
        <v>45</v>
      </c>
      <c r="G138" s="12">
        <v>31</v>
      </c>
      <c r="H138" s="12">
        <v>14</v>
      </c>
    </row>
    <row r="139" spans="2:11" ht="31.5" customHeight="1" x14ac:dyDescent="0.25">
      <c r="B139" s="154" t="s">
        <v>268</v>
      </c>
      <c r="C139" s="155"/>
      <c r="D139" s="155"/>
      <c r="E139" s="155"/>
      <c r="F139" s="155"/>
      <c r="G139" s="155"/>
      <c r="H139" s="155"/>
    </row>
    <row r="140" spans="2:11" s="3" customFormat="1" ht="15" customHeight="1" x14ac:dyDescent="0.25">
      <c r="B140" s="97"/>
      <c r="C140" s="97"/>
      <c r="D140" s="97"/>
      <c r="E140" s="97"/>
      <c r="I140"/>
      <c r="J140"/>
      <c r="K140"/>
    </row>
    <row r="141" spans="2:11" s="3" customFormat="1" ht="15" customHeight="1" x14ac:dyDescent="0.25">
      <c r="B141" s="97"/>
      <c r="C141" s="97"/>
      <c r="D141" s="97"/>
      <c r="E141" s="97"/>
      <c r="I141"/>
      <c r="J141"/>
      <c r="K141"/>
    </row>
    <row r="143" spans="2:11" ht="30.95" customHeight="1" x14ac:dyDescent="0.25">
      <c r="B143" s="143" t="s">
        <v>266</v>
      </c>
      <c r="C143" s="144"/>
      <c r="D143" s="145"/>
    </row>
    <row r="144" spans="2:11" ht="15.75" customHeight="1" x14ac:dyDescent="0.25">
      <c r="B144" s="107" t="s">
        <v>112</v>
      </c>
      <c r="C144" s="106" t="s">
        <v>167</v>
      </c>
      <c r="D144" s="106" t="s">
        <v>207</v>
      </c>
    </row>
    <row r="145" spans="2:4" ht="15.75" x14ac:dyDescent="0.25">
      <c r="B145" s="9" t="s">
        <v>1</v>
      </c>
      <c r="C145" s="10">
        <v>309</v>
      </c>
      <c r="D145" s="10">
        <v>235</v>
      </c>
    </row>
    <row r="146" spans="2:4" ht="15.75" x14ac:dyDescent="0.25">
      <c r="B146" s="16" t="s">
        <v>68</v>
      </c>
      <c r="C146" s="14">
        <v>130</v>
      </c>
      <c r="D146" s="14">
        <v>101</v>
      </c>
    </row>
    <row r="147" spans="2:4" ht="15.75" x14ac:dyDescent="0.25">
      <c r="B147" s="15" t="s">
        <v>69</v>
      </c>
      <c r="C147" s="12">
        <v>141</v>
      </c>
      <c r="D147" s="12">
        <v>93</v>
      </c>
    </row>
    <row r="148" spans="2:4" ht="15.75" x14ac:dyDescent="0.25">
      <c r="B148" s="16" t="s">
        <v>70</v>
      </c>
      <c r="C148" s="14">
        <v>36</v>
      </c>
      <c r="D148" s="14">
        <v>37</v>
      </c>
    </row>
    <row r="149" spans="2:4" ht="15.75" x14ac:dyDescent="0.25">
      <c r="B149" s="15" t="s">
        <v>71</v>
      </c>
      <c r="C149" s="12">
        <v>2</v>
      </c>
      <c r="D149" s="12">
        <v>4</v>
      </c>
    </row>
    <row r="150" spans="2:4" ht="24.6" customHeight="1" x14ac:dyDescent="0.25">
      <c r="B150" s="140" t="s">
        <v>268</v>
      </c>
      <c r="C150" s="141"/>
      <c r="D150" s="142"/>
    </row>
    <row r="154" spans="2:4" ht="30" customHeight="1" x14ac:dyDescent="0.25">
      <c r="B154" s="143" t="s">
        <v>267</v>
      </c>
      <c r="C154" s="144"/>
      <c r="D154" s="145"/>
    </row>
    <row r="155" spans="2:4" ht="15.75" customHeight="1" x14ac:dyDescent="0.25">
      <c r="B155" s="54" t="s">
        <v>65</v>
      </c>
      <c r="C155" s="106" t="s">
        <v>167</v>
      </c>
      <c r="D155" s="106" t="s">
        <v>207</v>
      </c>
    </row>
    <row r="156" spans="2:4" ht="15.75" x14ac:dyDescent="0.25">
      <c r="B156" s="9" t="s">
        <v>1</v>
      </c>
      <c r="C156" s="10">
        <v>309</v>
      </c>
      <c r="D156" s="10">
        <v>235</v>
      </c>
    </row>
    <row r="157" spans="2:4" ht="15.75" x14ac:dyDescent="0.25">
      <c r="B157" s="15" t="s">
        <v>113</v>
      </c>
      <c r="C157" s="12">
        <v>192</v>
      </c>
      <c r="D157" s="12">
        <v>151</v>
      </c>
    </row>
    <row r="158" spans="2:4" ht="15.75" x14ac:dyDescent="0.25">
      <c r="B158" s="16" t="s">
        <v>114</v>
      </c>
      <c r="C158" s="14">
        <v>7</v>
      </c>
      <c r="D158" s="14">
        <v>4</v>
      </c>
    </row>
    <row r="159" spans="2:4" ht="15.75" x14ac:dyDescent="0.25">
      <c r="B159" s="15" t="s">
        <v>88</v>
      </c>
      <c r="C159" s="12">
        <v>90</v>
      </c>
      <c r="D159" s="12">
        <v>60</v>
      </c>
    </row>
    <row r="160" spans="2:4" ht="15.75" x14ac:dyDescent="0.25">
      <c r="B160" s="16" t="s">
        <v>89</v>
      </c>
      <c r="C160" s="14">
        <v>20</v>
      </c>
      <c r="D160" s="14">
        <v>20</v>
      </c>
    </row>
    <row r="161" spans="2:4" ht="30" customHeight="1" x14ac:dyDescent="0.25">
      <c r="B161" s="140" t="s">
        <v>268</v>
      </c>
      <c r="C161" s="141"/>
      <c r="D161" s="142"/>
    </row>
    <row r="165" spans="2:4" ht="45.75" customHeight="1" x14ac:dyDescent="0.25">
      <c r="B165" s="143" t="s">
        <v>270</v>
      </c>
      <c r="C165" s="144"/>
      <c r="D165" s="145"/>
    </row>
    <row r="166" spans="2:4" ht="15.75" customHeight="1" x14ac:dyDescent="0.25">
      <c r="B166" s="54" t="s">
        <v>107</v>
      </c>
      <c r="C166" s="106" t="s">
        <v>167</v>
      </c>
      <c r="D166" s="106" t="s">
        <v>207</v>
      </c>
    </row>
    <row r="167" spans="2:4" ht="15.75" x14ac:dyDescent="0.25">
      <c r="B167" s="9" t="s">
        <v>1</v>
      </c>
      <c r="C167" s="10">
        <v>309</v>
      </c>
      <c r="D167" s="10">
        <v>235</v>
      </c>
    </row>
    <row r="168" spans="2:4" ht="15.75" x14ac:dyDescent="0.25">
      <c r="B168" s="37" t="s">
        <v>73</v>
      </c>
      <c r="C168" s="12">
        <v>119</v>
      </c>
      <c r="D168" s="12">
        <v>112</v>
      </c>
    </row>
    <row r="169" spans="2:4" ht="47.25" x14ac:dyDescent="0.25">
      <c r="B169" s="38" t="s">
        <v>75</v>
      </c>
      <c r="C169" s="14">
        <v>148</v>
      </c>
      <c r="D169" s="14">
        <v>97</v>
      </c>
    </row>
    <row r="170" spans="2:4" ht="15.75" x14ac:dyDescent="0.25">
      <c r="B170" s="37" t="s">
        <v>72</v>
      </c>
      <c r="C170" s="12">
        <v>30</v>
      </c>
      <c r="D170" s="12">
        <v>15</v>
      </c>
    </row>
    <row r="171" spans="2:4" ht="15.75" x14ac:dyDescent="0.25">
      <c r="B171" s="38" t="s">
        <v>78</v>
      </c>
      <c r="C171" s="14">
        <v>6</v>
      </c>
      <c r="D171" s="14">
        <v>6</v>
      </c>
    </row>
    <row r="172" spans="2:4" ht="31.5" x14ac:dyDescent="0.25">
      <c r="B172" s="38" t="s">
        <v>77</v>
      </c>
      <c r="C172" s="14">
        <v>5</v>
      </c>
      <c r="D172" s="14">
        <v>4</v>
      </c>
    </row>
    <row r="173" spans="2:4" ht="31.5" x14ac:dyDescent="0.25">
      <c r="B173" s="37" t="s">
        <v>74</v>
      </c>
      <c r="C173" s="12">
        <v>0</v>
      </c>
      <c r="D173" s="12">
        <v>1</v>
      </c>
    </row>
    <row r="174" spans="2:4" ht="31.5" x14ac:dyDescent="0.25">
      <c r="B174" s="38" t="s">
        <v>76</v>
      </c>
      <c r="C174" s="14">
        <v>1</v>
      </c>
      <c r="D174" s="14">
        <v>0</v>
      </c>
    </row>
    <row r="175" spans="2:4" ht="24" customHeight="1" x14ac:dyDescent="0.25">
      <c r="B175" s="140" t="s">
        <v>268</v>
      </c>
      <c r="C175" s="141"/>
      <c r="D175" s="142"/>
    </row>
    <row r="179" spans="2:4" ht="45.95" customHeight="1" x14ac:dyDescent="0.25">
      <c r="B179" s="143" t="s">
        <v>271</v>
      </c>
      <c r="C179" s="144"/>
      <c r="D179" s="145"/>
    </row>
    <row r="180" spans="2:4" ht="15.75" customHeight="1" x14ac:dyDescent="0.25">
      <c r="B180" s="108" t="s">
        <v>100</v>
      </c>
      <c r="C180" s="106" t="s">
        <v>167</v>
      </c>
      <c r="D180" s="106" t="s">
        <v>207</v>
      </c>
    </row>
    <row r="181" spans="2:4" ht="15.75" x14ac:dyDescent="0.25">
      <c r="B181" s="9" t="s">
        <v>64</v>
      </c>
      <c r="C181" s="10">
        <v>309</v>
      </c>
      <c r="D181" s="10">
        <v>235</v>
      </c>
    </row>
    <row r="182" spans="2:4" ht="15.75" x14ac:dyDescent="0.25">
      <c r="B182" s="17" t="s">
        <v>9</v>
      </c>
      <c r="C182" s="18">
        <v>5</v>
      </c>
      <c r="D182" s="18">
        <v>3</v>
      </c>
    </row>
    <row r="183" spans="2:4" ht="15.75" x14ac:dyDescent="0.25">
      <c r="B183" s="16" t="s">
        <v>12</v>
      </c>
      <c r="C183" s="14">
        <v>4</v>
      </c>
      <c r="D183" s="14">
        <v>2</v>
      </c>
    </row>
    <row r="184" spans="2:4" ht="15.75" x14ac:dyDescent="0.25">
      <c r="B184" s="15" t="s">
        <v>14</v>
      </c>
      <c r="C184" s="12">
        <v>0</v>
      </c>
      <c r="D184" s="12">
        <v>1</v>
      </c>
    </row>
    <row r="185" spans="2:4" ht="15.75" x14ac:dyDescent="0.25">
      <c r="B185" s="16" t="s">
        <v>16</v>
      </c>
      <c r="C185" s="14">
        <v>1</v>
      </c>
      <c r="D185" s="14">
        <v>0</v>
      </c>
    </row>
    <row r="186" spans="2:4" ht="15.75" x14ac:dyDescent="0.25">
      <c r="B186" s="17" t="s">
        <v>17</v>
      </c>
      <c r="C186" s="98">
        <v>21</v>
      </c>
      <c r="D186" s="98">
        <v>28</v>
      </c>
    </row>
    <row r="187" spans="2:4" ht="15.75" x14ac:dyDescent="0.25">
      <c r="B187" s="16" t="s">
        <v>18</v>
      </c>
      <c r="C187" s="14">
        <v>4</v>
      </c>
      <c r="D187" s="14">
        <v>1</v>
      </c>
    </row>
    <row r="188" spans="2:4" ht="15.75" x14ac:dyDescent="0.25">
      <c r="B188" s="15" t="s">
        <v>19</v>
      </c>
      <c r="C188" s="12">
        <v>0</v>
      </c>
      <c r="D188" s="12">
        <v>1</v>
      </c>
    </row>
    <row r="189" spans="2:4" ht="15.75" x14ac:dyDescent="0.25">
      <c r="B189" s="16" t="s">
        <v>20</v>
      </c>
      <c r="C189" s="14">
        <v>6</v>
      </c>
      <c r="D189" s="14">
        <v>3</v>
      </c>
    </row>
    <row r="190" spans="2:4" ht="15.75" x14ac:dyDescent="0.25">
      <c r="B190" s="15" t="s">
        <v>21</v>
      </c>
      <c r="C190" s="12">
        <v>1</v>
      </c>
      <c r="D190" s="12">
        <v>0</v>
      </c>
    </row>
    <row r="191" spans="2:4" ht="15.75" x14ac:dyDescent="0.25">
      <c r="B191" s="16" t="s">
        <v>22</v>
      </c>
      <c r="C191" s="14">
        <v>0</v>
      </c>
      <c r="D191" s="14">
        <v>3</v>
      </c>
    </row>
    <row r="192" spans="2:4" ht="15.75" x14ac:dyDescent="0.25">
      <c r="B192" s="15" t="s">
        <v>23</v>
      </c>
      <c r="C192" s="12">
        <v>3</v>
      </c>
      <c r="D192" s="12">
        <v>2</v>
      </c>
    </row>
    <row r="193" spans="2:4" ht="15.75" x14ac:dyDescent="0.25">
      <c r="B193" s="16" t="s">
        <v>25</v>
      </c>
      <c r="C193" s="14">
        <v>0</v>
      </c>
      <c r="D193" s="14">
        <v>1</v>
      </c>
    </row>
    <row r="194" spans="2:4" ht="15.75" x14ac:dyDescent="0.25">
      <c r="B194" s="15" t="s">
        <v>26</v>
      </c>
      <c r="C194" s="111">
        <v>7</v>
      </c>
      <c r="D194" s="111">
        <v>17</v>
      </c>
    </row>
    <row r="195" spans="2:4" ht="15.75" x14ac:dyDescent="0.25">
      <c r="B195" s="19" t="s">
        <v>27</v>
      </c>
      <c r="C195" s="99">
        <v>247</v>
      </c>
      <c r="D195" s="99">
        <v>167</v>
      </c>
    </row>
    <row r="196" spans="2:4" ht="15.75" x14ac:dyDescent="0.25">
      <c r="B196" s="15" t="s">
        <v>28</v>
      </c>
      <c r="C196" s="12">
        <v>18</v>
      </c>
      <c r="D196" s="12">
        <v>11</v>
      </c>
    </row>
    <row r="197" spans="2:4" ht="15.75" x14ac:dyDescent="0.25">
      <c r="B197" s="16" t="s">
        <v>29</v>
      </c>
      <c r="C197" s="14">
        <v>4</v>
      </c>
      <c r="D197" s="14">
        <v>1</v>
      </c>
    </row>
    <row r="198" spans="2:4" ht="15.75" x14ac:dyDescent="0.25">
      <c r="B198" s="15" t="s">
        <v>30</v>
      </c>
      <c r="C198" s="12">
        <v>45</v>
      </c>
      <c r="D198" s="12">
        <v>12</v>
      </c>
    </row>
    <row r="199" spans="2:4" ht="15.75" x14ac:dyDescent="0.25">
      <c r="B199" s="16" t="s">
        <v>31</v>
      </c>
      <c r="C199" s="112">
        <v>180</v>
      </c>
      <c r="D199" s="112">
        <v>143</v>
      </c>
    </row>
    <row r="200" spans="2:4" ht="15.75" x14ac:dyDescent="0.25">
      <c r="B200" s="17" t="s">
        <v>32</v>
      </c>
      <c r="C200" s="98">
        <v>23</v>
      </c>
      <c r="D200" s="98">
        <v>24</v>
      </c>
    </row>
    <row r="201" spans="2:4" ht="15.75" x14ac:dyDescent="0.25">
      <c r="B201" s="16" t="s">
        <v>33</v>
      </c>
      <c r="C201" s="14">
        <v>10</v>
      </c>
      <c r="D201" s="14">
        <v>16</v>
      </c>
    </row>
    <row r="202" spans="2:4" ht="15.75" x14ac:dyDescent="0.25">
      <c r="B202" s="15" t="s">
        <v>34</v>
      </c>
      <c r="C202" s="12">
        <v>3</v>
      </c>
      <c r="D202" s="12">
        <v>2</v>
      </c>
    </row>
    <row r="203" spans="2:4" ht="15.75" x14ac:dyDescent="0.25">
      <c r="B203" s="16" t="s">
        <v>35</v>
      </c>
      <c r="C203" s="112">
        <v>10</v>
      </c>
      <c r="D203" s="112">
        <v>6</v>
      </c>
    </row>
    <row r="204" spans="2:4" ht="15.75" x14ac:dyDescent="0.25">
      <c r="B204" s="17" t="s">
        <v>36</v>
      </c>
      <c r="C204" s="98">
        <v>13</v>
      </c>
      <c r="D204" s="98">
        <v>13</v>
      </c>
    </row>
    <row r="205" spans="2:4" ht="15.75" x14ac:dyDescent="0.25">
      <c r="B205" s="16" t="s">
        <v>37</v>
      </c>
      <c r="C205" s="14">
        <v>2</v>
      </c>
      <c r="D205" s="14">
        <v>2</v>
      </c>
    </row>
    <row r="206" spans="2:4" ht="15.75" x14ac:dyDescent="0.25">
      <c r="B206" s="15" t="s">
        <v>81</v>
      </c>
      <c r="C206" s="12">
        <v>1</v>
      </c>
      <c r="D206" s="12">
        <v>1</v>
      </c>
    </row>
    <row r="207" spans="2:4" ht="15.75" x14ac:dyDescent="0.25">
      <c r="B207" s="16" t="s">
        <v>39</v>
      </c>
      <c r="C207" s="14">
        <v>5</v>
      </c>
      <c r="D207" s="14">
        <v>4</v>
      </c>
    </row>
    <row r="208" spans="2:4" ht="24.6" customHeight="1" x14ac:dyDescent="0.25">
      <c r="B208" s="15" t="s">
        <v>40</v>
      </c>
      <c r="C208" s="12">
        <v>5</v>
      </c>
      <c r="D208" s="12">
        <v>6</v>
      </c>
    </row>
    <row r="209" spans="2:4" ht="25.5" customHeight="1" x14ac:dyDescent="0.25">
      <c r="B209" s="140" t="s">
        <v>268</v>
      </c>
      <c r="C209" s="141"/>
      <c r="D209" s="142"/>
    </row>
  </sheetData>
  <mergeCells count="39">
    <mergeCell ref="B9:J9"/>
    <mergeCell ref="B139:H139"/>
    <mergeCell ref="B14:B15"/>
    <mergeCell ref="B41:E41"/>
    <mergeCell ref="B55:E55"/>
    <mergeCell ref="B59:E59"/>
    <mergeCell ref="B32:E32"/>
    <mergeCell ref="B45:E45"/>
    <mergeCell ref="B13:J13"/>
    <mergeCell ref="C14:D14"/>
    <mergeCell ref="E14:G14"/>
    <mergeCell ref="B112:H112"/>
    <mergeCell ref="B113:B114"/>
    <mergeCell ref="C113:E113"/>
    <mergeCell ref="F113:H113"/>
    <mergeCell ref="B1:K1"/>
    <mergeCell ref="B4:B5"/>
    <mergeCell ref="B3:J3"/>
    <mergeCell ref="C4:D4"/>
    <mergeCell ref="E4:G4"/>
    <mergeCell ref="H4:J4"/>
    <mergeCell ref="H14:J14"/>
    <mergeCell ref="B28:J28"/>
    <mergeCell ref="B70:E70"/>
    <mergeCell ref="B74:E74"/>
    <mergeCell ref="B108:E108"/>
    <mergeCell ref="B120:H120"/>
    <mergeCell ref="B124:H124"/>
    <mergeCell ref="B125:B126"/>
    <mergeCell ref="C125:E125"/>
    <mergeCell ref="F125:H125"/>
    <mergeCell ref="B175:D175"/>
    <mergeCell ref="B179:D179"/>
    <mergeCell ref="B209:D209"/>
    <mergeCell ref="B143:D143"/>
    <mergeCell ref="B150:D150"/>
    <mergeCell ref="B154:D154"/>
    <mergeCell ref="B161:D161"/>
    <mergeCell ref="B165:D16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C3:U146"/>
  <sheetViews>
    <sheetView workbookViewId="0">
      <selection activeCell="C19" sqref="C19:U19"/>
    </sheetView>
  </sheetViews>
  <sheetFormatPr defaultRowHeight="15" x14ac:dyDescent="0.25"/>
  <cols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</cols>
  <sheetData>
    <row r="3" spans="3:21" ht="30" customHeight="1" x14ac:dyDescent="0.25">
      <c r="C3" s="162" t="s">
        <v>175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3:21" ht="20.100000000000001" customHeight="1" x14ac:dyDescent="0.25">
      <c r="C4" s="163" t="s">
        <v>6</v>
      </c>
      <c r="D4" s="166" t="str">
        <f>"março/20"</f>
        <v>março/20</v>
      </c>
      <c r="E4" s="167"/>
      <c r="F4" s="167"/>
      <c r="G4" s="167"/>
      <c r="H4" s="167"/>
      <c r="I4" s="167"/>
      <c r="J4" s="166" t="str">
        <f>"fevereiro/21"</f>
        <v>fevereiro/21</v>
      </c>
      <c r="K4" s="167"/>
      <c r="L4" s="167"/>
      <c r="M4" s="167"/>
      <c r="N4" s="167"/>
      <c r="O4" s="167"/>
      <c r="P4" s="166" t="str">
        <f>"março/21"</f>
        <v>março/21</v>
      </c>
      <c r="Q4" s="167"/>
      <c r="R4" s="167"/>
      <c r="S4" s="167"/>
      <c r="T4" s="167"/>
      <c r="U4" s="167"/>
    </row>
    <row r="5" spans="3:21" ht="15" customHeight="1" x14ac:dyDescent="0.25">
      <c r="C5" s="164"/>
      <c r="D5" s="168" t="s">
        <v>123</v>
      </c>
      <c r="E5" s="168"/>
      <c r="F5" s="168" t="s">
        <v>124</v>
      </c>
      <c r="G5" s="168"/>
      <c r="H5" s="168" t="s">
        <v>84</v>
      </c>
      <c r="I5" s="168"/>
      <c r="J5" s="168" t="s">
        <v>123</v>
      </c>
      <c r="K5" s="168"/>
      <c r="L5" s="168" t="s">
        <v>124</v>
      </c>
      <c r="M5" s="168"/>
      <c r="N5" s="168" t="s">
        <v>84</v>
      </c>
      <c r="O5" s="168"/>
      <c r="P5" s="168" t="s">
        <v>123</v>
      </c>
      <c r="Q5" s="168"/>
      <c r="R5" s="168" t="s">
        <v>124</v>
      </c>
      <c r="S5" s="168"/>
      <c r="T5" s="168" t="s">
        <v>84</v>
      </c>
      <c r="U5" s="168"/>
    </row>
    <row r="6" spans="3:21" ht="15.75" x14ac:dyDescent="0.25">
      <c r="C6" s="165"/>
      <c r="D6" s="59" t="s">
        <v>4</v>
      </c>
      <c r="E6" s="59" t="s">
        <v>5</v>
      </c>
      <c r="F6" s="59" t="s">
        <v>4</v>
      </c>
      <c r="G6" s="59" t="s">
        <v>5</v>
      </c>
      <c r="H6" s="59" t="s">
        <v>4</v>
      </c>
      <c r="I6" s="59" t="s">
        <v>5</v>
      </c>
      <c r="J6" s="59" t="s">
        <v>4</v>
      </c>
      <c r="K6" s="59" t="s">
        <v>5</v>
      </c>
      <c r="L6" s="59" t="s">
        <v>4</v>
      </c>
      <c r="M6" s="59" t="s">
        <v>5</v>
      </c>
      <c r="N6" s="59" t="s">
        <v>4</v>
      </c>
      <c r="O6" s="59" t="s">
        <v>5</v>
      </c>
      <c r="P6" s="59" t="s">
        <v>4</v>
      </c>
      <c r="Q6" s="59" t="s">
        <v>5</v>
      </c>
      <c r="R6" s="59" t="s">
        <v>4</v>
      </c>
      <c r="S6" s="59" t="s">
        <v>5</v>
      </c>
      <c r="T6" s="59" t="s">
        <v>4</v>
      </c>
      <c r="U6" s="59" t="s">
        <v>5</v>
      </c>
    </row>
    <row r="7" spans="3:21" ht="15.75" x14ac:dyDescent="0.25">
      <c r="C7" s="9" t="s">
        <v>1</v>
      </c>
      <c r="D7" s="60">
        <v>6059</v>
      </c>
      <c r="E7" s="60">
        <v>2286</v>
      </c>
      <c r="F7" s="60">
        <v>5483</v>
      </c>
      <c r="G7" s="60">
        <v>2322</v>
      </c>
      <c r="H7" s="60">
        <v>576</v>
      </c>
      <c r="I7" s="60">
        <v>-36</v>
      </c>
      <c r="J7" s="60">
        <v>6604</v>
      </c>
      <c r="K7" s="60">
        <v>3036</v>
      </c>
      <c r="L7" s="60">
        <v>5356</v>
      </c>
      <c r="M7" s="60">
        <v>1939</v>
      </c>
      <c r="N7" s="60">
        <v>1248</v>
      </c>
      <c r="O7" s="60">
        <v>1097</v>
      </c>
      <c r="P7" s="60">
        <v>6342</v>
      </c>
      <c r="Q7" s="60">
        <v>2841</v>
      </c>
      <c r="R7" s="60">
        <v>5765</v>
      </c>
      <c r="S7" s="60">
        <v>2178</v>
      </c>
      <c r="T7" s="60">
        <v>577</v>
      </c>
      <c r="U7" s="60">
        <v>663</v>
      </c>
    </row>
    <row r="8" spans="3:21" ht="15.75" x14ac:dyDescent="0.25">
      <c r="C8" s="61" t="s">
        <v>151</v>
      </c>
      <c r="D8" s="62">
        <v>2518</v>
      </c>
      <c r="E8" s="62">
        <v>729</v>
      </c>
      <c r="F8" s="62">
        <v>2265</v>
      </c>
      <c r="G8" s="62">
        <v>768</v>
      </c>
      <c r="H8" s="62">
        <v>253</v>
      </c>
      <c r="I8" s="62">
        <v>-39</v>
      </c>
      <c r="J8" s="62">
        <v>2616</v>
      </c>
      <c r="K8" s="62">
        <v>989</v>
      </c>
      <c r="L8" s="62">
        <v>2454</v>
      </c>
      <c r="M8" s="62">
        <v>674</v>
      </c>
      <c r="N8" s="62">
        <v>162</v>
      </c>
      <c r="O8" s="62">
        <v>315</v>
      </c>
      <c r="P8" s="62">
        <v>2432</v>
      </c>
      <c r="Q8" s="62">
        <v>985</v>
      </c>
      <c r="R8" s="62">
        <v>2584</v>
      </c>
      <c r="S8" s="62">
        <v>782</v>
      </c>
      <c r="T8" s="62">
        <v>-152</v>
      </c>
      <c r="U8" s="62">
        <v>203</v>
      </c>
    </row>
    <row r="9" spans="3:21" ht="15.75" x14ac:dyDescent="0.25">
      <c r="C9" s="63" t="s">
        <v>117</v>
      </c>
      <c r="D9" s="64">
        <v>1753</v>
      </c>
      <c r="E9" s="64">
        <v>760</v>
      </c>
      <c r="F9" s="64">
        <v>1064</v>
      </c>
      <c r="G9" s="64">
        <v>504</v>
      </c>
      <c r="H9" s="64">
        <v>689</v>
      </c>
      <c r="I9" s="64">
        <v>256</v>
      </c>
      <c r="J9" s="64">
        <v>2225</v>
      </c>
      <c r="K9" s="64">
        <v>1124</v>
      </c>
      <c r="L9" s="64">
        <v>1362</v>
      </c>
      <c r="M9" s="64">
        <v>606</v>
      </c>
      <c r="N9" s="64">
        <v>863</v>
      </c>
      <c r="O9" s="64">
        <v>518</v>
      </c>
      <c r="P9" s="64">
        <v>2225</v>
      </c>
      <c r="Q9" s="64">
        <v>1043</v>
      </c>
      <c r="R9" s="64">
        <v>1375</v>
      </c>
      <c r="S9" s="64">
        <v>601</v>
      </c>
      <c r="T9" s="64">
        <v>850</v>
      </c>
      <c r="U9" s="64">
        <v>442</v>
      </c>
    </row>
    <row r="10" spans="3:21" ht="15.75" x14ac:dyDescent="0.25">
      <c r="C10" s="61" t="s">
        <v>120</v>
      </c>
      <c r="D10" s="62">
        <v>178</v>
      </c>
      <c r="E10" s="62">
        <v>124</v>
      </c>
      <c r="F10" s="62">
        <v>216</v>
      </c>
      <c r="G10" s="62">
        <v>137</v>
      </c>
      <c r="H10" s="62">
        <v>-38</v>
      </c>
      <c r="I10" s="62">
        <v>-13</v>
      </c>
      <c r="J10" s="62">
        <v>235</v>
      </c>
      <c r="K10" s="62">
        <v>144</v>
      </c>
      <c r="L10" s="62">
        <v>162</v>
      </c>
      <c r="M10" s="62">
        <v>109</v>
      </c>
      <c r="N10" s="62">
        <v>73</v>
      </c>
      <c r="O10" s="62">
        <v>35</v>
      </c>
      <c r="P10" s="62">
        <v>200</v>
      </c>
      <c r="Q10" s="62">
        <v>139</v>
      </c>
      <c r="R10" s="62">
        <v>216</v>
      </c>
      <c r="S10" s="62">
        <v>131</v>
      </c>
      <c r="T10" s="62">
        <v>-16</v>
      </c>
      <c r="U10" s="62">
        <v>8</v>
      </c>
    </row>
    <row r="11" spans="3:21" ht="15.75" x14ac:dyDescent="0.25">
      <c r="C11" s="63" t="s">
        <v>119</v>
      </c>
      <c r="D11" s="64">
        <v>156</v>
      </c>
      <c r="E11" s="64">
        <v>102</v>
      </c>
      <c r="F11" s="64">
        <v>273</v>
      </c>
      <c r="G11" s="64">
        <v>183</v>
      </c>
      <c r="H11" s="64">
        <v>-117</v>
      </c>
      <c r="I11" s="64">
        <v>-81</v>
      </c>
      <c r="J11" s="64">
        <v>168</v>
      </c>
      <c r="K11" s="64">
        <v>128</v>
      </c>
      <c r="L11" s="64">
        <v>129</v>
      </c>
      <c r="M11" s="64">
        <v>98</v>
      </c>
      <c r="N11" s="64">
        <v>39</v>
      </c>
      <c r="O11" s="64">
        <v>30</v>
      </c>
      <c r="P11" s="64">
        <v>175</v>
      </c>
      <c r="Q11" s="64">
        <v>105</v>
      </c>
      <c r="R11" s="64">
        <v>183</v>
      </c>
      <c r="S11" s="64">
        <v>121</v>
      </c>
      <c r="T11" s="64">
        <v>-8</v>
      </c>
      <c r="U11" s="64">
        <v>-16</v>
      </c>
    </row>
    <row r="12" spans="3:21" ht="15.75" x14ac:dyDescent="0.25">
      <c r="C12" s="61" t="s">
        <v>125</v>
      </c>
      <c r="D12" s="62">
        <v>147</v>
      </c>
      <c r="E12" s="62">
        <v>81</v>
      </c>
      <c r="F12" s="62">
        <v>156</v>
      </c>
      <c r="G12" s="62">
        <v>97</v>
      </c>
      <c r="H12" s="62">
        <v>-9</v>
      </c>
      <c r="I12" s="62">
        <v>-16</v>
      </c>
      <c r="J12" s="62">
        <v>130</v>
      </c>
      <c r="K12" s="62">
        <v>81</v>
      </c>
      <c r="L12" s="62">
        <v>92</v>
      </c>
      <c r="M12" s="62">
        <v>45</v>
      </c>
      <c r="N12" s="62">
        <v>38</v>
      </c>
      <c r="O12" s="62">
        <v>36</v>
      </c>
      <c r="P12" s="62">
        <v>123</v>
      </c>
      <c r="Q12" s="62">
        <v>89</v>
      </c>
      <c r="R12" s="62">
        <v>112</v>
      </c>
      <c r="S12" s="62">
        <v>55</v>
      </c>
      <c r="T12" s="62">
        <v>11</v>
      </c>
      <c r="U12" s="62">
        <v>34</v>
      </c>
    </row>
    <row r="13" spans="3:21" ht="15.75" x14ac:dyDescent="0.25">
      <c r="C13" s="63" t="s">
        <v>118</v>
      </c>
      <c r="D13" s="64">
        <v>137</v>
      </c>
      <c r="E13" s="64">
        <v>78</v>
      </c>
      <c r="F13" s="64">
        <v>127</v>
      </c>
      <c r="G13" s="64">
        <v>90</v>
      </c>
      <c r="H13" s="64">
        <v>10</v>
      </c>
      <c r="I13" s="64">
        <v>-12</v>
      </c>
      <c r="J13" s="64">
        <v>106</v>
      </c>
      <c r="K13" s="64">
        <v>60</v>
      </c>
      <c r="L13" s="64">
        <v>113</v>
      </c>
      <c r="M13" s="64">
        <v>53</v>
      </c>
      <c r="N13" s="64">
        <v>-7</v>
      </c>
      <c r="O13" s="64">
        <v>7</v>
      </c>
      <c r="P13" s="64">
        <v>92</v>
      </c>
      <c r="Q13" s="64">
        <v>51</v>
      </c>
      <c r="R13" s="64">
        <v>120</v>
      </c>
      <c r="S13" s="64">
        <v>69</v>
      </c>
      <c r="T13" s="64">
        <v>-28</v>
      </c>
      <c r="U13" s="64">
        <v>-18</v>
      </c>
    </row>
    <row r="14" spans="3:21" ht="15.75" x14ac:dyDescent="0.25">
      <c r="C14" s="61" t="s">
        <v>121</v>
      </c>
      <c r="D14" s="62">
        <v>99</v>
      </c>
      <c r="E14" s="62">
        <v>38</v>
      </c>
      <c r="F14" s="62">
        <v>115</v>
      </c>
      <c r="G14" s="62">
        <v>66</v>
      </c>
      <c r="H14" s="62">
        <v>-16</v>
      </c>
      <c r="I14" s="62">
        <v>-28</v>
      </c>
      <c r="J14" s="62">
        <v>87</v>
      </c>
      <c r="K14" s="62">
        <v>61</v>
      </c>
      <c r="L14" s="62">
        <v>87</v>
      </c>
      <c r="M14" s="62">
        <v>48</v>
      </c>
      <c r="N14" s="62">
        <v>0</v>
      </c>
      <c r="O14" s="62">
        <v>13</v>
      </c>
      <c r="P14" s="62">
        <v>76</v>
      </c>
      <c r="Q14" s="62">
        <v>52</v>
      </c>
      <c r="R14" s="62">
        <v>87</v>
      </c>
      <c r="S14" s="62">
        <v>57</v>
      </c>
      <c r="T14" s="62">
        <v>-11</v>
      </c>
      <c r="U14" s="62">
        <v>-5</v>
      </c>
    </row>
    <row r="15" spans="3:21" ht="15.75" x14ac:dyDescent="0.25">
      <c r="C15" s="63" t="s">
        <v>152</v>
      </c>
      <c r="D15" s="64">
        <v>125</v>
      </c>
      <c r="E15" s="64">
        <v>1</v>
      </c>
      <c r="F15" s="64">
        <v>90</v>
      </c>
      <c r="G15" s="64">
        <v>3</v>
      </c>
      <c r="H15" s="64">
        <v>35</v>
      </c>
      <c r="I15" s="64">
        <v>-2</v>
      </c>
      <c r="J15" s="64">
        <v>127</v>
      </c>
      <c r="K15" s="64">
        <v>1</v>
      </c>
      <c r="L15" s="64">
        <v>98</v>
      </c>
      <c r="M15" s="64">
        <v>3</v>
      </c>
      <c r="N15" s="64">
        <v>29</v>
      </c>
      <c r="O15" s="64">
        <v>-2</v>
      </c>
      <c r="P15" s="64">
        <v>151</v>
      </c>
      <c r="Q15" s="64">
        <v>2</v>
      </c>
      <c r="R15" s="64">
        <v>105</v>
      </c>
      <c r="S15" s="64">
        <v>4</v>
      </c>
      <c r="T15" s="64">
        <v>46</v>
      </c>
      <c r="U15" s="64">
        <v>-2</v>
      </c>
    </row>
    <row r="16" spans="3:21" ht="15.75" x14ac:dyDescent="0.25">
      <c r="C16" s="61" t="s">
        <v>127</v>
      </c>
      <c r="D16" s="62">
        <v>79</v>
      </c>
      <c r="E16" s="62">
        <v>53</v>
      </c>
      <c r="F16" s="62">
        <v>77</v>
      </c>
      <c r="G16" s="62">
        <v>48</v>
      </c>
      <c r="H16" s="62">
        <v>2</v>
      </c>
      <c r="I16" s="62">
        <v>5</v>
      </c>
      <c r="J16" s="62">
        <v>85</v>
      </c>
      <c r="K16" s="62">
        <v>44</v>
      </c>
      <c r="L16" s="62">
        <v>46</v>
      </c>
      <c r="M16" s="62">
        <v>32</v>
      </c>
      <c r="N16" s="62">
        <v>39</v>
      </c>
      <c r="O16" s="62">
        <v>12</v>
      </c>
      <c r="P16" s="62">
        <v>76</v>
      </c>
      <c r="Q16" s="62">
        <v>46</v>
      </c>
      <c r="R16" s="62">
        <v>76</v>
      </c>
      <c r="S16" s="62">
        <v>45</v>
      </c>
      <c r="T16" s="62">
        <v>0</v>
      </c>
      <c r="U16" s="62">
        <v>1</v>
      </c>
    </row>
    <row r="17" spans="3:21" ht="15.75" x14ac:dyDescent="0.25">
      <c r="C17" s="63" t="s">
        <v>126</v>
      </c>
      <c r="D17" s="64">
        <v>87</v>
      </c>
      <c r="E17" s="64">
        <v>37</v>
      </c>
      <c r="F17" s="64">
        <v>114</v>
      </c>
      <c r="G17" s="64">
        <v>51</v>
      </c>
      <c r="H17" s="64">
        <v>-27</v>
      </c>
      <c r="I17" s="64">
        <v>-14</v>
      </c>
      <c r="J17" s="64">
        <v>83</v>
      </c>
      <c r="K17" s="64">
        <v>47</v>
      </c>
      <c r="L17" s="64">
        <v>64</v>
      </c>
      <c r="M17" s="64">
        <v>34</v>
      </c>
      <c r="N17" s="64">
        <v>19</v>
      </c>
      <c r="O17" s="64">
        <v>13</v>
      </c>
      <c r="P17" s="64">
        <v>81</v>
      </c>
      <c r="Q17" s="64">
        <v>40</v>
      </c>
      <c r="R17" s="64">
        <v>87</v>
      </c>
      <c r="S17" s="64">
        <v>23</v>
      </c>
      <c r="T17" s="64">
        <v>-6</v>
      </c>
      <c r="U17" s="64">
        <v>17</v>
      </c>
    </row>
    <row r="18" spans="3:21" ht="15.75" x14ac:dyDescent="0.25">
      <c r="C18" s="61" t="s">
        <v>122</v>
      </c>
      <c r="D18" s="62">
        <v>780</v>
      </c>
      <c r="E18" s="62">
        <v>283</v>
      </c>
      <c r="F18" s="62">
        <v>986</v>
      </c>
      <c r="G18" s="62">
        <v>375</v>
      </c>
      <c r="H18" s="62">
        <v>-206</v>
      </c>
      <c r="I18" s="62">
        <v>-92</v>
      </c>
      <c r="J18" s="62">
        <v>742</v>
      </c>
      <c r="K18" s="62">
        <v>357</v>
      </c>
      <c r="L18" s="62">
        <v>749</v>
      </c>
      <c r="M18" s="62">
        <v>237</v>
      </c>
      <c r="N18" s="62">
        <v>-7</v>
      </c>
      <c r="O18" s="62">
        <v>120</v>
      </c>
      <c r="P18" s="62">
        <v>711</v>
      </c>
      <c r="Q18" s="62">
        <v>289</v>
      </c>
      <c r="R18" s="62">
        <v>820</v>
      </c>
      <c r="S18" s="62">
        <v>290</v>
      </c>
      <c r="T18" s="62">
        <v>-109</v>
      </c>
      <c r="U18" s="62">
        <v>-1</v>
      </c>
    </row>
    <row r="19" spans="3:21" ht="20.100000000000001" customHeight="1" x14ac:dyDescent="0.25">
      <c r="C19" s="169" t="s">
        <v>176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</row>
    <row r="21" spans="3:21" ht="15" customHeight="1" x14ac:dyDescent="0.25"/>
    <row r="23" spans="3:21" ht="30.95" customHeight="1" thickBot="1" x14ac:dyDescent="0.3">
      <c r="C23" s="162" t="s">
        <v>177</v>
      </c>
      <c r="D23" s="162"/>
      <c r="E23" s="162"/>
      <c r="F23" s="162"/>
      <c r="G23" s="162"/>
      <c r="H23" s="162"/>
      <c r="I23" s="162"/>
      <c r="J23" s="162"/>
      <c r="K23" s="162"/>
      <c r="L23" s="162"/>
    </row>
    <row r="24" spans="3:21" ht="16.5" thickBot="1" x14ac:dyDescent="0.3">
      <c r="C24" s="163" t="s">
        <v>128</v>
      </c>
      <c r="D24" s="170" t="str">
        <f>"março/20"</f>
        <v>março/20</v>
      </c>
      <c r="E24" s="171"/>
      <c r="F24" s="172"/>
      <c r="G24" s="170" t="str">
        <f>"fevereiro/21"</f>
        <v>fevereiro/21</v>
      </c>
      <c r="H24" s="171"/>
      <c r="I24" s="172"/>
      <c r="J24" s="170" t="str">
        <f>"março/21"</f>
        <v>março/21</v>
      </c>
      <c r="K24" s="171"/>
      <c r="L24" s="172"/>
    </row>
    <row r="25" spans="3:21" ht="15.75" x14ac:dyDescent="0.25">
      <c r="C25" s="165"/>
      <c r="D25" s="59" t="s">
        <v>123</v>
      </c>
      <c r="E25" s="59" t="s">
        <v>124</v>
      </c>
      <c r="F25" s="59" t="s">
        <v>84</v>
      </c>
      <c r="G25" s="59" t="s">
        <v>123</v>
      </c>
      <c r="H25" s="59" t="s">
        <v>124</v>
      </c>
      <c r="I25" s="59" t="s">
        <v>84</v>
      </c>
      <c r="J25" s="59" t="s">
        <v>123</v>
      </c>
      <c r="K25" s="59" t="s">
        <v>124</v>
      </c>
      <c r="L25" s="59" t="s">
        <v>84</v>
      </c>
    </row>
    <row r="26" spans="3:21" ht="15.75" x14ac:dyDescent="0.25">
      <c r="C26" s="9" t="s">
        <v>1</v>
      </c>
      <c r="D26" s="60">
        <v>8345</v>
      </c>
      <c r="E26" s="60">
        <v>7805</v>
      </c>
      <c r="F26" s="60">
        <v>540</v>
      </c>
      <c r="G26" s="60">
        <v>9640</v>
      </c>
      <c r="H26" s="60">
        <v>7295</v>
      </c>
      <c r="I26" s="60">
        <v>2345</v>
      </c>
      <c r="J26" s="60">
        <v>9183</v>
      </c>
      <c r="K26" s="60">
        <v>7943</v>
      </c>
      <c r="L26" s="60">
        <v>1240</v>
      </c>
    </row>
    <row r="27" spans="3:21" ht="15.75" x14ac:dyDescent="0.25">
      <c r="C27" s="65" t="s">
        <v>129</v>
      </c>
      <c r="D27" s="62">
        <v>368</v>
      </c>
      <c r="E27" s="62">
        <v>206</v>
      </c>
      <c r="F27" s="62">
        <v>162</v>
      </c>
      <c r="G27" s="62">
        <v>342</v>
      </c>
      <c r="H27" s="62">
        <v>120</v>
      </c>
      <c r="I27" s="62">
        <v>222</v>
      </c>
      <c r="J27" s="62">
        <v>308</v>
      </c>
      <c r="K27" s="62">
        <v>144</v>
      </c>
      <c r="L27" s="62">
        <v>164</v>
      </c>
    </row>
    <row r="28" spans="3:21" ht="15.75" x14ac:dyDescent="0.25">
      <c r="C28" s="66" t="s">
        <v>130</v>
      </c>
      <c r="D28" s="64">
        <v>6332</v>
      </c>
      <c r="E28" s="64">
        <v>5731</v>
      </c>
      <c r="F28" s="64">
        <v>601</v>
      </c>
      <c r="G28" s="64">
        <v>6983</v>
      </c>
      <c r="H28" s="64">
        <v>5312</v>
      </c>
      <c r="I28" s="64">
        <v>1671</v>
      </c>
      <c r="J28" s="64">
        <v>6791</v>
      </c>
      <c r="K28" s="64">
        <v>5777</v>
      </c>
      <c r="L28" s="64">
        <v>1014</v>
      </c>
    </row>
    <row r="29" spans="3:21" ht="15.75" x14ac:dyDescent="0.25">
      <c r="C29" s="65" t="s">
        <v>131</v>
      </c>
      <c r="D29" s="62">
        <v>1613</v>
      </c>
      <c r="E29" s="62">
        <v>1787</v>
      </c>
      <c r="F29" s="62">
        <v>-174</v>
      </c>
      <c r="G29" s="62">
        <v>2286</v>
      </c>
      <c r="H29" s="62">
        <v>1787</v>
      </c>
      <c r="I29" s="62">
        <v>499</v>
      </c>
      <c r="J29" s="62">
        <v>2053</v>
      </c>
      <c r="K29" s="62">
        <v>1958</v>
      </c>
      <c r="L29" s="62">
        <v>95</v>
      </c>
    </row>
    <row r="30" spans="3:21" ht="15.75" x14ac:dyDescent="0.25">
      <c r="C30" s="66" t="s">
        <v>132</v>
      </c>
      <c r="D30" s="64">
        <v>32</v>
      </c>
      <c r="E30" s="64">
        <v>81</v>
      </c>
      <c r="F30" s="64">
        <v>-49</v>
      </c>
      <c r="G30" s="64">
        <v>29</v>
      </c>
      <c r="H30" s="64">
        <v>76</v>
      </c>
      <c r="I30" s="64">
        <v>-47</v>
      </c>
      <c r="J30" s="64">
        <v>31</v>
      </c>
      <c r="K30" s="64">
        <v>64</v>
      </c>
      <c r="L30" s="64">
        <v>-33</v>
      </c>
    </row>
    <row r="31" spans="3:21" ht="30" customHeight="1" x14ac:dyDescent="0.25">
      <c r="C31" s="169" t="s">
        <v>176</v>
      </c>
      <c r="D31" s="169"/>
      <c r="E31" s="169"/>
      <c r="F31" s="169"/>
      <c r="G31" s="169"/>
      <c r="H31" s="169"/>
      <c r="I31" s="169"/>
      <c r="J31" s="169"/>
      <c r="K31" s="169"/>
      <c r="L31" s="169"/>
    </row>
    <row r="35" spans="3:12" ht="30.6" customHeight="1" thickBot="1" x14ac:dyDescent="0.3">
      <c r="C35" s="162" t="s">
        <v>178</v>
      </c>
      <c r="D35" s="162"/>
      <c r="E35" s="162"/>
      <c r="F35" s="162"/>
      <c r="G35" s="162"/>
      <c r="H35" s="162"/>
      <c r="I35" s="162"/>
      <c r="J35" s="162"/>
      <c r="K35" s="162"/>
      <c r="L35" s="162"/>
    </row>
    <row r="36" spans="3:12" ht="16.5" thickBot="1" x14ac:dyDescent="0.3">
      <c r="C36" s="173" t="s">
        <v>65</v>
      </c>
      <c r="D36" s="170" t="str">
        <f>"março/20"</f>
        <v>março/20</v>
      </c>
      <c r="E36" s="171"/>
      <c r="F36" s="172"/>
      <c r="G36" s="170" t="str">
        <f>"fevereiro/21"</f>
        <v>fevereiro/21</v>
      </c>
      <c r="H36" s="171"/>
      <c r="I36" s="172"/>
      <c r="J36" s="170" t="str">
        <f>"março/21"</f>
        <v>março/21</v>
      </c>
      <c r="K36" s="171"/>
      <c r="L36" s="172"/>
    </row>
    <row r="37" spans="3:12" ht="15.75" x14ac:dyDescent="0.25">
      <c r="C37" s="173"/>
      <c r="D37" s="59" t="s">
        <v>123</v>
      </c>
      <c r="E37" s="59" t="s">
        <v>124</v>
      </c>
      <c r="F37" s="59" t="s">
        <v>84</v>
      </c>
      <c r="G37" s="59" t="s">
        <v>123</v>
      </c>
      <c r="H37" s="59" t="s">
        <v>124</v>
      </c>
      <c r="I37" s="59" t="s">
        <v>84</v>
      </c>
      <c r="J37" s="59" t="s">
        <v>123</v>
      </c>
      <c r="K37" s="59" t="s">
        <v>124</v>
      </c>
      <c r="L37" s="59" t="s">
        <v>84</v>
      </c>
    </row>
    <row r="38" spans="3:12" ht="15.75" x14ac:dyDescent="0.25">
      <c r="C38" s="9" t="s">
        <v>1</v>
      </c>
      <c r="D38" s="60">
        <v>8345</v>
      </c>
      <c r="E38" s="60">
        <v>7805</v>
      </c>
      <c r="F38" s="60">
        <v>540</v>
      </c>
      <c r="G38" s="60">
        <v>9640</v>
      </c>
      <c r="H38" s="60">
        <v>7295</v>
      </c>
      <c r="I38" s="60">
        <v>2345</v>
      </c>
      <c r="J38" s="60">
        <v>9183</v>
      </c>
      <c r="K38" s="60">
        <v>7943</v>
      </c>
      <c r="L38" s="60">
        <v>1240</v>
      </c>
    </row>
    <row r="39" spans="3:12" ht="16.5" thickBot="1" x14ac:dyDescent="0.3">
      <c r="C39" s="61" t="s">
        <v>133</v>
      </c>
      <c r="D39" s="62">
        <v>359</v>
      </c>
      <c r="E39" s="62">
        <v>121</v>
      </c>
      <c r="F39" s="67">
        <v>238</v>
      </c>
      <c r="G39" s="62">
        <v>273</v>
      </c>
      <c r="H39" s="62">
        <v>173</v>
      </c>
      <c r="I39" s="67">
        <v>100</v>
      </c>
      <c r="J39" s="67">
        <v>332</v>
      </c>
      <c r="K39" s="62">
        <v>212</v>
      </c>
      <c r="L39" s="62">
        <v>120</v>
      </c>
    </row>
    <row r="40" spans="3:12" ht="16.5" thickBot="1" x14ac:dyDescent="0.3">
      <c r="C40" s="68" t="s">
        <v>134</v>
      </c>
      <c r="D40" s="64">
        <v>860</v>
      </c>
      <c r="E40" s="64">
        <v>607</v>
      </c>
      <c r="F40" s="69">
        <v>253</v>
      </c>
      <c r="G40" s="64">
        <v>1008</v>
      </c>
      <c r="H40" s="64">
        <v>800</v>
      </c>
      <c r="I40" s="69">
        <v>208</v>
      </c>
      <c r="J40" s="69">
        <v>962</v>
      </c>
      <c r="K40" s="64">
        <v>848</v>
      </c>
      <c r="L40" s="64">
        <v>114</v>
      </c>
    </row>
    <row r="41" spans="3:12" ht="15.75" x14ac:dyDescent="0.25">
      <c r="C41" s="70" t="s">
        <v>135</v>
      </c>
      <c r="D41" s="62">
        <v>837</v>
      </c>
      <c r="E41" s="62">
        <v>776</v>
      </c>
      <c r="F41" s="67">
        <v>61</v>
      </c>
      <c r="G41" s="62">
        <v>1063</v>
      </c>
      <c r="H41" s="62">
        <v>762</v>
      </c>
      <c r="I41" s="67">
        <v>301</v>
      </c>
      <c r="J41" s="67">
        <v>981</v>
      </c>
      <c r="K41" s="62">
        <v>870</v>
      </c>
      <c r="L41" s="62">
        <v>111</v>
      </c>
    </row>
    <row r="42" spans="3:12" ht="15.75" x14ac:dyDescent="0.25">
      <c r="C42" s="63" t="s">
        <v>136</v>
      </c>
      <c r="D42" s="64">
        <v>640</v>
      </c>
      <c r="E42" s="64">
        <v>615</v>
      </c>
      <c r="F42" s="69">
        <v>25</v>
      </c>
      <c r="G42" s="64">
        <v>834</v>
      </c>
      <c r="H42" s="64">
        <v>652</v>
      </c>
      <c r="I42" s="69">
        <v>182</v>
      </c>
      <c r="J42" s="69">
        <v>832</v>
      </c>
      <c r="K42" s="64">
        <v>694</v>
      </c>
      <c r="L42" s="64">
        <v>138</v>
      </c>
    </row>
    <row r="43" spans="3:12" ht="15.75" x14ac:dyDescent="0.25">
      <c r="C43" s="61" t="s">
        <v>66</v>
      </c>
      <c r="D43" s="62">
        <v>4378</v>
      </c>
      <c r="E43" s="62">
        <v>4319</v>
      </c>
      <c r="F43" s="67">
        <v>59</v>
      </c>
      <c r="G43" s="62">
        <v>5222</v>
      </c>
      <c r="H43" s="62">
        <v>3885</v>
      </c>
      <c r="I43" s="67">
        <v>1337</v>
      </c>
      <c r="J43" s="67">
        <v>4934</v>
      </c>
      <c r="K43" s="62">
        <v>4187</v>
      </c>
      <c r="L43" s="62">
        <v>747</v>
      </c>
    </row>
    <row r="44" spans="3:12" ht="15.75" x14ac:dyDescent="0.25">
      <c r="C44" s="63" t="s">
        <v>137</v>
      </c>
      <c r="D44" s="64">
        <v>228</v>
      </c>
      <c r="E44" s="64">
        <v>249</v>
      </c>
      <c r="F44" s="69">
        <v>-21</v>
      </c>
      <c r="G44" s="64">
        <v>250</v>
      </c>
      <c r="H44" s="64">
        <v>210</v>
      </c>
      <c r="I44" s="69">
        <v>40</v>
      </c>
      <c r="J44" s="69">
        <v>212</v>
      </c>
      <c r="K44" s="64">
        <v>199</v>
      </c>
      <c r="L44" s="64">
        <v>13</v>
      </c>
    </row>
    <row r="45" spans="3:12" ht="15.75" x14ac:dyDescent="0.25">
      <c r="C45" s="61" t="s">
        <v>138</v>
      </c>
      <c r="D45" s="62">
        <v>1043</v>
      </c>
      <c r="E45" s="62">
        <v>1118</v>
      </c>
      <c r="F45" s="67">
        <v>-75</v>
      </c>
      <c r="G45" s="62">
        <v>990</v>
      </c>
      <c r="H45" s="62">
        <v>813</v>
      </c>
      <c r="I45" s="67">
        <v>177</v>
      </c>
      <c r="J45" s="67">
        <v>930</v>
      </c>
      <c r="K45" s="62">
        <v>933</v>
      </c>
      <c r="L45" s="62">
        <v>-3</v>
      </c>
    </row>
    <row r="46" spans="3:12" ht="31.5" customHeight="1" x14ac:dyDescent="0.25">
      <c r="C46" s="169" t="s">
        <v>176</v>
      </c>
      <c r="D46" s="169"/>
      <c r="E46" s="169"/>
      <c r="F46" s="169"/>
      <c r="G46" s="169"/>
      <c r="H46" s="169"/>
      <c r="I46" s="169"/>
      <c r="J46" s="169"/>
      <c r="K46" s="169"/>
      <c r="L46" s="169"/>
    </row>
    <row r="47" spans="3:12" ht="15.75" x14ac:dyDescent="0.25"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3:12" ht="15.75" x14ac:dyDescent="0.25"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50" spans="3:12" ht="30.95" customHeight="1" thickBot="1" x14ac:dyDescent="0.3">
      <c r="C50" s="162" t="s">
        <v>179</v>
      </c>
      <c r="D50" s="162"/>
      <c r="E50" s="162"/>
      <c r="F50" s="162"/>
      <c r="G50" s="162"/>
      <c r="H50" s="162"/>
      <c r="I50" s="162"/>
      <c r="J50" s="162"/>
      <c r="K50" s="162"/>
      <c r="L50" s="162"/>
    </row>
    <row r="51" spans="3:12" ht="16.5" thickBot="1" x14ac:dyDescent="0.3">
      <c r="C51" s="173" t="s">
        <v>139</v>
      </c>
      <c r="D51" s="170" t="str">
        <f>"março/20"</f>
        <v>março/20</v>
      </c>
      <c r="E51" s="171"/>
      <c r="F51" s="172"/>
      <c r="G51" s="170" t="str">
        <f>"fevereiro/21"</f>
        <v>fevereiro/21</v>
      </c>
      <c r="H51" s="171"/>
      <c r="I51" s="172"/>
      <c r="J51" s="170" t="str">
        <f>"março/21"</f>
        <v>março/21</v>
      </c>
      <c r="K51" s="171"/>
      <c r="L51" s="172"/>
    </row>
    <row r="52" spans="3:12" ht="15.75" x14ac:dyDescent="0.25">
      <c r="C52" s="173"/>
      <c r="D52" s="59" t="s">
        <v>123</v>
      </c>
      <c r="E52" s="59" t="s">
        <v>124</v>
      </c>
      <c r="F52" s="59" t="s">
        <v>84</v>
      </c>
      <c r="G52" s="59" t="s">
        <v>123</v>
      </c>
      <c r="H52" s="59" t="s">
        <v>124</v>
      </c>
      <c r="I52" s="59" t="s">
        <v>84</v>
      </c>
      <c r="J52" s="59" t="s">
        <v>123</v>
      </c>
      <c r="K52" s="59" t="s">
        <v>124</v>
      </c>
      <c r="L52" s="59" t="s">
        <v>84</v>
      </c>
    </row>
    <row r="53" spans="3:12" ht="16.5" thickBot="1" x14ac:dyDescent="0.3">
      <c r="C53" s="9" t="s">
        <v>1</v>
      </c>
      <c r="D53" s="60">
        <v>8345</v>
      </c>
      <c r="E53" s="60">
        <v>7805</v>
      </c>
      <c r="F53" s="60">
        <v>540</v>
      </c>
      <c r="G53" s="60">
        <v>9640</v>
      </c>
      <c r="H53" s="60">
        <v>7295</v>
      </c>
      <c r="I53" s="60">
        <v>2345</v>
      </c>
      <c r="J53" s="60">
        <v>9183</v>
      </c>
      <c r="K53" s="60">
        <v>7943</v>
      </c>
      <c r="L53" s="60">
        <v>1240</v>
      </c>
    </row>
    <row r="54" spans="3:12" ht="32.25" thickBot="1" x14ac:dyDescent="0.3">
      <c r="C54" s="70" t="s">
        <v>153</v>
      </c>
      <c r="D54" s="71">
        <v>914</v>
      </c>
      <c r="E54" s="71">
        <v>664</v>
      </c>
      <c r="F54" s="72">
        <v>250</v>
      </c>
      <c r="G54" s="71">
        <v>1491</v>
      </c>
      <c r="H54" s="71">
        <v>1085</v>
      </c>
      <c r="I54" s="72">
        <v>406</v>
      </c>
      <c r="J54" s="72">
        <v>1360</v>
      </c>
      <c r="K54" s="71">
        <v>1154</v>
      </c>
      <c r="L54" s="71">
        <v>206</v>
      </c>
    </row>
    <row r="55" spans="3:12" ht="16.5" thickBot="1" x14ac:dyDescent="0.3">
      <c r="C55" s="68" t="s">
        <v>141</v>
      </c>
      <c r="D55" s="74">
        <v>919</v>
      </c>
      <c r="E55" s="74">
        <v>183</v>
      </c>
      <c r="F55" s="75">
        <v>736</v>
      </c>
      <c r="G55" s="74">
        <v>706</v>
      </c>
      <c r="H55" s="74">
        <v>351</v>
      </c>
      <c r="I55" s="75">
        <v>355</v>
      </c>
      <c r="J55" s="75">
        <v>903</v>
      </c>
      <c r="K55" s="74">
        <v>424</v>
      </c>
      <c r="L55" s="74">
        <v>479</v>
      </c>
    </row>
    <row r="56" spans="3:12" ht="16.5" thickBot="1" x14ac:dyDescent="0.3">
      <c r="C56" s="70" t="s">
        <v>154</v>
      </c>
      <c r="D56" s="71">
        <v>386</v>
      </c>
      <c r="E56" s="71">
        <v>343</v>
      </c>
      <c r="F56" s="72">
        <v>43</v>
      </c>
      <c r="G56" s="71">
        <v>488</v>
      </c>
      <c r="H56" s="71">
        <v>425</v>
      </c>
      <c r="I56" s="72">
        <v>63</v>
      </c>
      <c r="J56" s="72">
        <v>520</v>
      </c>
      <c r="K56" s="71">
        <v>388</v>
      </c>
      <c r="L56" s="71">
        <v>132</v>
      </c>
    </row>
    <row r="57" spans="3:12" ht="16.5" thickBot="1" x14ac:dyDescent="0.3">
      <c r="C57" s="68" t="s">
        <v>140</v>
      </c>
      <c r="D57" s="74">
        <v>492</v>
      </c>
      <c r="E57" s="74">
        <v>480</v>
      </c>
      <c r="F57" s="75">
        <v>12</v>
      </c>
      <c r="G57" s="74">
        <v>560</v>
      </c>
      <c r="H57" s="74">
        <v>384</v>
      </c>
      <c r="I57" s="75">
        <v>176</v>
      </c>
      <c r="J57" s="75">
        <v>462</v>
      </c>
      <c r="K57" s="74">
        <v>436</v>
      </c>
      <c r="L57" s="74">
        <v>26</v>
      </c>
    </row>
    <row r="58" spans="3:12" ht="32.25" thickBot="1" x14ac:dyDescent="0.3">
      <c r="C58" s="70" t="s">
        <v>155</v>
      </c>
      <c r="D58" s="71">
        <v>284</v>
      </c>
      <c r="E58" s="71">
        <v>460</v>
      </c>
      <c r="F58" s="72">
        <v>-176</v>
      </c>
      <c r="G58" s="71">
        <v>285</v>
      </c>
      <c r="H58" s="71">
        <v>256</v>
      </c>
      <c r="I58" s="72">
        <v>29</v>
      </c>
      <c r="J58" s="72">
        <v>200</v>
      </c>
      <c r="K58" s="71">
        <v>264</v>
      </c>
      <c r="L58" s="71">
        <v>-64</v>
      </c>
    </row>
    <row r="59" spans="3:12" ht="16.5" thickBot="1" x14ac:dyDescent="0.3">
      <c r="C59" s="68" t="s">
        <v>156</v>
      </c>
      <c r="D59" s="74">
        <v>223</v>
      </c>
      <c r="E59" s="74">
        <v>121</v>
      </c>
      <c r="F59" s="75">
        <v>102</v>
      </c>
      <c r="G59" s="74">
        <v>214</v>
      </c>
      <c r="H59" s="74">
        <v>171</v>
      </c>
      <c r="I59" s="75">
        <v>43</v>
      </c>
      <c r="J59" s="75">
        <v>208</v>
      </c>
      <c r="K59" s="74">
        <v>189</v>
      </c>
      <c r="L59" s="74">
        <v>19</v>
      </c>
    </row>
    <row r="60" spans="3:12" ht="16.5" thickBot="1" x14ac:dyDescent="0.3">
      <c r="C60" s="70" t="s">
        <v>157</v>
      </c>
      <c r="D60" s="71">
        <v>177</v>
      </c>
      <c r="E60" s="71">
        <v>81</v>
      </c>
      <c r="F60" s="72">
        <v>96</v>
      </c>
      <c r="G60" s="71">
        <v>211</v>
      </c>
      <c r="H60" s="71">
        <v>207</v>
      </c>
      <c r="I60" s="72">
        <v>4</v>
      </c>
      <c r="J60" s="72">
        <v>200</v>
      </c>
      <c r="K60" s="71">
        <v>191</v>
      </c>
      <c r="L60" s="71">
        <v>9</v>
      </c>
    </row>
    <row r="61" spans="3:12" ht="16.5" thickBot="1" x14ac:dyDescent="0.3">
      <c r="C61" s="68" t="s">
        <v>209</v>
      </c>
      <c r="D61" s="74">
        <v>100</v>
      </c>
      <c r="E61" s="74">
        <v>96</v>
      </c>
      <c r="F61" s="75">
        <v>4</v>
      </c>
      <c r="G61" s="74">
        <v>139</v>
      </c>
      <c r="H61" s="74">
        <v>133</v>
      </c>
      <c r="I61" s="75">
        <v>6</v>
      </c>
      <c r="J61" s="75">
        <v>162</v>
      </c>
      <c r="K61" s="74">
        <v>127</v>
      </c>
      <c r="L61" s="74">
        <v>35</v>
      </c>
    </row>
    <row r="62" spans="3:12" ht="16.5" thickBot="1" x14ac:dyDescent="0.3">
      <c r="C62" s="70" t="s">
        <v>210</v>
      </c>
      <c r="D62" s="71">
        <v>39</v>
      </c>
      <c r="E62" s="71">
        <v>29</v>
      </c>
      <c r="F62" s="72">
        <v>10</v>
      </c>
      <c r="G62" s="71">
        <v>194</v>
      </c>
      <c r="H62" s="71">
        <v>60</v>
      </c>
      <c r="I62" s="72">
        <v>134</v>
      </c>
      <c r="J62" s="72">
        <v>189</v>
      </c>
      <c r="K62" s="71">
        <v>81</v>
      </c>
      <c r="L62" s="71">
        <v>108</v>
      </c>
    </row>
    <row r="63" spans="3:12" ht="16.5" customHeight="1" thickBot="1" x14ac:dyDescent="0.3">
      <c r="C63" s="68" t="s">
        <v>158</v>
      </c>
      <c r="D63" s="74">
        <v>167</v>
      </c>
      <c r="E63" s="74">
        <v>196</v>
      </c>
      <c r="F63" s="75">
        <v>-29</v>
      </c>
      <c r="G63" s="77">
        <v>132</v>
      </c>
      <c r="H63" s="77">
        <v>160</v>
      </c>
      <c r="I63" s="75">
        <v>-28</v>
      </c>
      <c r="J63" s="75">
        <v>120</v>
      </c>
      <c r="K63" s="77">
        <v>146</v>
      </c>
      <c r="L63" s="74">
        <v>-26</v>
      </c>
    </row>
    <row r="64" spans="3:12" ht="16.5" thickBot="1" x14ac:dyDescent="0.3">
      <c r="C64" s="91" t="s">
        <v>122</v>
      </c>
      <c r="D64" s="79">
        <v>4644</v>
      </c>
      <c r="E64" s="80">
        <v>5152</v>
      </c>
      <c r="F64" s="81">
        <v>-508</v>
      </c>
      <c r="G64" s="82">
        <v>5220</v>
      </c>
      <c r="H64" s="82">
        <v>4063</v>
      </c>
      <c r="I64" s="83">
        <v>1157</v>
      </c>
      <c r="J64" s="83">
        <v>4859</v>
      </c>
      <c r="K64" s="84">
        <v>4543</v>
      </c>
      <c r="L64" s="85">
        <v>316</v>
      </c>
    </row>
    <row r="65" spans="3:12" ht="30.95" customHeight="1" x14ac:dyDescent="0.25">
      <c r="C65" s="169" t="s">
        <v>176</v>
      </c>
      <c r="D65" s="169"/>
      <c r="E65" s="169"/>
      <c r="F65" s="169"/>
      <c r="G65" s="169"/>
      <c r="H65" s="169"/>
      <c r="I65" s="169"/>
      <c r="J65" s="169"/>
      <c r="K65" s="169"/>
      <c r="L65" s="169"/>
    </row>
    <row r="66" spans="3:12" ht="15.75" x14ac:dyDescent="0.25"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pans="3:12" ht="15.75" x14ac:dyDescent="0.25"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9" spans="3:12" ht="30.6" customHeight="1" thickBot="1" x14ac:dyDescent="0.3">
      <c r="C69" s="162" t="s">
        <v>180</v>
      </c>
      <c r="D69" s="162"/>
      <c r="E69" s="162"/>
      <c r="F69" s="162"/>
      <c r="G69" s="162"/>
      <c r="H69" s="162"/>
      <c r="I69" s="162"/>
      <c r="J69" s="162"/>
      <c r="K69" s="162"/>
      <c r="L69" s="162"/>
    </row>
    <row r="70" spans="3:12" ht="16.5" thickBot="1" x14ac:dyDescent="0.3">
      <c r="C70" s="174" t="s">
        <v>142</v>
      </c>
      <c r="D70" s="170" t="str">
        <f>"março/20"</f>
        <v>março/20</v>
      </c>
      <c r="E70" s="171"/>
      <c r="F70" s="172"/>
      <c r="G70" s="170" t="str">
        <f>"fevereiro/21"</f>
        <v>fevereiro/21</v>
      </c>
      <c r="H70" s="171"/>
      <c r="I70" s="172"/>
      <c r="J70" s="170" t="str">
        <f>"março/21"</f>
        <v>março/21</v>
      </c>
      <c r="K70" s="171"/>
      <c r="L70" s="172"/>
    </row>
    <row r="71" spans="3:12" ht="15.75" x14ac:dyDescent="0.25">
      <c r="C71" s="174"/>
      <c r="D71" s="59" t="s">
        <v>123</v>
      </c>
      <c r="E71" s="59" t="s">
        <v>124</v>
      </c>
      <c r="F71" s="59" t="s">
        <v>84</v>
      </c>
      <c r="G71" s="59" t="s">
        <v>123</v>
      </c>
      <c r="H71" s="59" t="s">
        <v>124</v>
      </c>
      <c r="I71" s="59" t="s">
        <v>84</v>
      </c>
      <c r="J71" s="59" t="s">
        <v>123</v>
      </c>
      <c r="K71" s="59" t="s">
        <v>124</v>
      </c>
      <c r="L71" s="59" t="s">
        <v>84</v>
      </c>
    </row>
    <row r="72" spans="3:12" ht="16.5" thickBot="1" x14ac:dyDescent="0.3">
      <c r="C72" s="9" t="s">
        <v>1</v>
      </c>
      <c r="D72" s="60">
        <v>8345</v>
      </c>
      <c r="E72" s="60">
        <v>7805</v>
      </c>
      <c r="F72" s="60">
        <v>540</v>
      </c>
      <c r="G72" s="60">
        <v>9640</v>
      </c>
      <c r="H72" s="60">
        <v>7295</v>
      </c>
      <c r="I72" s="60">
        <v>2345</v>
      </c>
      <c r="J72" s="60">
        <v>9183</v>
      </c>
      <c r="K72" s="60">
        <v>7943</v>
      </c>
      <c r="L72" s="60">
        <v>1240</v>
      </c>
    </row>
    <row r="73" spans="3:12" ht="16.5" thickBot="1" x14ac:dyDescent="0.3">
      <c r="C73" s="70" t="s">
        <v>148</v>
      </c>
      <c r="D73" s="71">
        <v>498</v>
      </c>
      <c r="E73" s="71">
        <v>237</v>
      </c>
      <c r="F73" s="72">
        <v>261</v>
      </c>
      <c r="G73" s="71">
        <v>1021</v>
      </c>
      <c r="H73" s="71">
        <v>569</v>
      </c>
      <c r="I73" s="72">
        <v>452</v>
      </c>
      <c r="J73" s="72">
        <v>1084</v>
      </c>
      <c r="K73" s="71">
        <v>581</v>
      </c>
      <c r="L73" s="71">
        <v>503</v>
      </c>
    </row>
    <row r="74" spans="3:12" ht="16.5" thickBot="1" x14ac:dyDescent="0.3">
      <c r="C74" s="68" t="s">
        <v>144</v>
      </c>
      <c r="D74" s="74">
        <v>869</v>
      </c>
      <c r="E74" s="74">
        <v>172</v>
      </c>
      <c r="F74" s="75">
        <v>697</v>
      </c>
      <c r="G74" s="74">
        <v>518</v>
      </c>
      <c r="H74" s="74">
        <v>309</v>
      </c>
      <c r="I74" s="75">
        <v>209</v>
      </c>
      <c r="J74" s="75">
        <v>523</v>
      </c>
      <c r="K74" s="74">
        <v>316</v>
      </c>
      <c r="L74" s="74">
        <v>207</v>
      </c>
    </row>
    <row r="75" spans="3:12" ht="16.5" thickBot="1" x14ac:dyDescent="0.3">
      <c r="C75" s="70" t="s">
        <v>145</v>
      </c>
      <c r="D75" s="71">
        <v>271</v>
      </c>
      <c r="E75" s="71">
        <v>290</v>
      </c>
      <c r="F75" s="72">
        <v>-19</v>
      </c>
      <c r="G75" s="71">
        <v>370</v>
      </c>
      <c r="H75" s="71">
        <v>337</v>
      </c>
      <c r="I75" s="72">
        <v>33</v>
      </c>
      <c r="J75" s="72">
        <v>390</v>
      </c>
      <c r="K75" s="71">
        <v>337</v>
      </c>
      <c r="L75" s="71">
        <v>53</v>
      </c>
    </row>
    <row r="76" spans="3:12" ht="16.5" thickBot="1" x14ac:dyDescent="0.3">
      <c r="C76" s="68" t="s">
        <v>143</v>
      </c>
      <c r="D76" s="74">
        <v>395</v>
      </c>
      <c r="E76" s="74">
        <v>882</v>
      </c>
      <c r="F76" s="75">
        <v>-487</v>
      </c>
      <c r="G76" s="74">
        <v>366</v>
      </c>
      <c r="H76" s="74">
        <v>333</v>
      </c>
      <c r="I76" s="75">
        <v>33</v>
      </c>
      <c r="J76" s="75">
        <v>208</v>
      </c>
      <c r="K76" s="74">
        <v>479</v>
      </c>
      <c r="L76" s="74">
        <v>-271</v>
      </c>
    </row>
    <row r="77" spans="3:12" ht="32.25" thickBot="1" x14ac:dyDescent="0.3">
      <c r="C77" s="70" t="s">
        <v>159</v>
      </c>
      <c r="D77" s="71">
        <v>139</v>
      </c>
      <c r="E77" s="71">
        <v>326</v>
      </c>
      <c r="F77" s="72">
        <v>-187</v>
      </c>
      <c r="G77" s="71">
        <v>308</v>
      </c>
      <c r="H77" s="71">
        <v>322</v>
      </c>
      <c r="I77" s="72">
        <v>-14</v>
      </c>
      <c r="J77" s="72">
        <v>320</v>
      </c>
      <c r="K77" s="71">
        <v>288</v>
      </c>
      <c r="L77" s="71">
        <v>32</v>
      </c>
    </row>
    <row r="78" spans="3:12" ht="63.75" thickBot="1" x14ac:dyDescent="0.3">
      <c r="C78" s="68" t="s">
        <v>146</v>
      </c>
      <c r="D78" s="74">
        <v>272</v>
      </c>
      <c r="E78" s="74">
        <v>138</v>
      </c>
      <c r="F78" s="75">
        <v>134</v>
      </c>
      <c r="G78" s="74">
        <v>253</v>
      </c>
      <c r="H78" s="74">
        <v>237</v>
      </c>
      <c r="I78" s="75">
        <v>16</v>
      </c>
      <c r="J78" s="75">
        <v>296</v>
      </c>
      <c r="K78" s="74">
        <v>232</v>
      </c>
      <c r="L78" s="74">
        <v>64</v>
      </c>
    </row>
    <row r="79" spans="3:12" ht="69.95" customHeight="1" thickBot="1" x14ac:dyDescent="0.3">
      <c r="C79" s="70" t="s">
        <v>160</v>
      </c>
      <c r="D79" s="71">
        <v>132</v>
      </c>
      <c r="E79" s="71">
        <v>69</v>
      </c>
      <c r="F79" s="72">
        <v>63</v>
      </c>
      <c r="G79" s="71">
        <v>143</v>
      </c>
      <c r="H79" s="71">
        <v>114</v>
      </c>
      <c r="I79" s="72">
        <v>29</v>
      </c>
      <c r="J79" s="72">
        <v>142</v>
      </c>
      <c r="K79" s="71">
        <v>114</v>
      </c>
      <c r="L79" s="71">
        <v>28</v>
      </c>
    </row>
    <row r="80" spans="3:12" ht="63.75" thickBot="1" x14ac:dyDescent="0.3">
      <c r="C80" s="68" t="s">
        <v>211</v>
      </c>
      <c r="D80" s="74">
        <v>142</v>
      </c>
      <c r="E80" s="74">
        <v>146</v>
      </c>
      <c r="F80" s="75">
        <v>-4</v>
      </c>
      <c r="G80" s="74">
        <v>168</v>
      </c>
      <c r="H80" s="74">
        <v>95</v>
      </c>
      <c r="I80" s="75">
        <v>73</v>
      </c>
      <c r="J80" s="75">
        <v>135</v>
      </c>
      <c r="K80" s="74">
        <v>113</v>
      </c>
      <c r="L80" s="74">
        <v>22</v>
      </c>
    </row>
    <row r="81" spans="3:12" ht="16.5" thickBot="1" x14ac:dyDescent="0.3">
      <c r="C81" s="70" t="s">
        <v>149</v>
      </c>
      <c r="D81" s="71">
        <v>104</v>
      </c>
      <c r="E81" s="71">
        <v>339</v>
      </c>
      <c r="F81" s="72">
        <v>-235</v>
      </c>
      <c r="G81" s="71">
        <v>93</v>
      </c>
      <c r="H81" s="71">
        <v>106</v>
      </c>
      <c r="I81" s="72">
        <v>-13</v>
      </c>
      <c r="J81" s="72">
        <v>85</v>
      </c>
      <c r="K81" s="71">
        <v>158</v>
      </c>
      <c r="L81" s="71">
        <v>-73</v>
      </c>
    </row>
    <row r="82" spans="3:12" ht="32.25" thickBot="1" x14ac:dyDescent="0.3">
      <c r="C82" s="68" t="s">
        <v>147</v>
      </c>
      <c r="D82" s="74">
        <v>123</v>
      </c>
      <c r="E82" s="74">
        <v>263</v>
      </c>
      <c r="F82" s="75">
        <v>-140</v>
      </c>
      <c r="G82" s="77">
        <v>151</v>
      </c>
      <c r="H82" s="77">
        <v>142</v>
      </c>
      <c r="I82" s="75">
        <v>9</v>
      </c>
      <c r="J82" s="75">
        <v>82</v>
      </c>
      <c r="K82" s="77">
        <v>148</v>
      </c>
      <c r="L82" s="77">
        <v>-66</v>
      </c>
    </row>
    <row r="83" spans="3:12" ht="16.5" thickBot="1" x14ac:dyDescent="0.3">
      <c r="C83" s="78" t="s">
        <v>122</v>
      </c>
      <c r="D83" s="79">
        <v>5400</v>
      </c>
      <c r="E83" s="80">
        <v>4943</v>
      </c>
      <c r="F83" s="81">
        <v>457</v>
      </c>
      <c r="G83" s="82">
        <v>6249</v>
      </c>
      <c r="H83" s="82">
        <v>4731</v>
      </c>
      <c r="I83" s="83">
        <v>1518</v>
      </c>
      <c r="J83" s="83">
        <v>5918</v>
      </c>
      <c r="K83" s="82">
        <v>5177</v>
      </c>
      <c r="L83" s="82">
        <v>741</v>
      </c>
    </row>
    <row r="84" spans="3:12" ht="29.45" customHeight="1" x14ac:dyDescent="0.25">
      <c r="C84" s="169" t="s">
        <v>176</v>
      </c>
      <c r="D84" s="169"/>
      <c r="E84" s="169"/>
      <c r="F84" s="169"/>
      <c r="G84" s="169"/>
      <c r="H84" s="169"/>
      <c r="I84" s="169"/>
      <c r="J84" s="169"/>
      <c r="K84" s="169"/>
      <c r="L84" s="169"/>
    </row>
    <row r="85" spans="3:12" ht="15.75" x14ac:dyDescent="0.25">
      <c r="C85" s="58"/>
      <c r="D85" s="58"/>
      <c r="E85" s="58"/>
      <c r="F85" s="58"/>
      <c r="G85" s="58"/>
      <c r="H85" s="58"/>
      <c r="I85" s="58"/>
      <c r="J85" s="58"/>
      <c r="K85" s="58"/>
      <c r="L85" s="58"/>
    </row>
    <row r="89" spans="3:12" ht="31.5" customHeight="1" thickBot="1" x14ac:dyDescent="0.3">
      <c r="C89" s="162" t="s">
        <v>181</v>
      </c>
      <c r="D89" s="162"/>
      <c r="E89" s="162"/>
      <c r="F89" s="162"/>
      <c r="G89" s="162"/>
      <c r="H89" s="162"/>
      <c r="I89" s="162"/>
      <c r="J89" s="162"/>
      <c r="K89" s="162"/>
      <c r="L89" s="162"/>
    </row>
    <row r="90" spans="3:12" ht="16.5" thickBot="1" x14ac:dyDescent="0.3">
      <c r="C90" s="174" t="s">
        <v>150</v>
      </c>
      <c r="D90" s="170" t="str">
        <f>"março/20"</f>
        <v>março/20</v>
      </c>
      <c r="E90" s="171"/>
      <c r="F90" s="172"/>
      <c r="G90" s="170" t="str">
        <f>"fevereiro/21"</f>
        <v>fevereiro/21</v>
      </c>
      <c r="H90" s="171"/>
      <c r="I90" s="172"/>
      <c r="J90" s="170" t="str">
        <f>"março/21"</f>
        <v>março/21</v>
      </c>
      <c r="K90" s="171"/>
      <c r="L90" s="172"/>
    </row>
    <row r="91" spans="3:12" ht="15.75" x14ac:dyDescent="0.25">
      <c r="C91" s="174"/>
      <c r="D91" s="59" t="s">
        <v>123</v>
      </c>
      <c r="E91" s="59" t="s">
        <v>124</v>
      </c>
      <c r="F91" s="59" t="s">
        <v>84</v>
      </c>
      <c r="G91" s="59" t="s">
        <v>123</v>
      </c>
      <c r="H91" s="59" t="s">
        <v>124</v>
      </c>
      <c r="I91" s="59" t="s">
        <v>84</v>
      </c>
      <c r="J91" s="59" t="s">
        <v>123</v>
      </c>
      <c r="K91" s="59" t="s">
        <v>124</v>
      </c>
      <c r="L91" s="59" t="s">
        <v>84</v>
      </c>
    </row>
    <row r="92" spans="3:12" ht="15.75" x14ac:dyDescent="0.25">
      <c r="C92" s="9" t="s">
        <v>64</v>
      </c>
      <c r="D92" s="60">
        <v>8345</v>
      </c>
      <c r="E92" s="60">
        <v>7805</v>
      </c>
      <c r="F92" s="60">
        <v>540</v>
      </c>
      <c r="G92" s="60">
        <v>9640</v>
      </c>
      <c r="H92" s="60">
        <v>7295</v>
      </c>
      <c r="I92" s="60">
        <v>2345</v>
      </c>
      <c r="J92" s="60">
        <v>9183</v>
      </c>
      <c r="K92" s="60">
        <v>7943</v>
      </c>
      <c r="L92" s="60">
        <v>1240</v>
      </c>
    </row>
    <row r="93" spans="3:12" ht="15.75" x14ac:dyDescent="0.25">
      <c r="C93" s="86" t="s">
        <v>9</v>
      </c>
      <c r="D93" s="87">
        <v>535</v>
      </c>
      <c r="E93" s="87">
        <v>438</v>
      </c>
      <c r="F93" s="88">
        <v>97</v>
      </c>
      <c r="G93" s="87">
        <v>439</v>
      </c>
      <c r="H93" s="87">
        <v>439</v>
      </c>
      <c r="I93" s="88">
        <v>0</v>
      </c>
      <c r="J93" s="88">
        <v>471</v>
      </c>
      <c r="K93" s="87">
        <v>434</v>
      </c>
      <c r="L93" s="87">
        <v>37</v>
      </c>
    </row>
    <row r="94" spans="3:12" ht="15.75" x14ac:dyDescent="0.25">
      <c r="C94" s="61" t="s">
        <v>10</v>
      </c>
      <c r="D94" s="62">
        <v>49</v>
      </c>
      <c r="E94" s="62">
        <v>41</v>
      </c>
      <c r="F94" s="67">
        <v>8</v>
      </c>
      <c r="G94" s="62">
        <v>41</v>
      </c>
      <c r="H94" s="62">
        <v>42</v>
      </c>
      <c r="I94" s="67">
        <v>-1</v>
      </c>
      <c r="J94" s="67">
        <v>36</v>
      </c>
      <c r="K94" s="62">
        <v>44</v>
      </c>
      <c r="L94" s="62">
        <v>-8</v>
      </c>
    </row>
    <row r="95" spans="3:12" ht="15.75" x14ac:dyDescent="0.25">
      <c r="C95" s="63" t="s">
        <v>11</v>
      </c>
      <c r="D95" s="64">
        <v>10</v>
      </c>
      <c r="E95" s="64">
        <v>6</v>
      </c>
      <c r="F95" s="69">
        <v>4</v>
      </c>
      <c r="G95" s="64">
        <v>1</v>
      </c>
      <c r="H95" s="64">
        <v>1</v>
      </c>
      <c r="I95" s="69">
        <v>0</v>
      </c>
      <c r="J95" s="69">
        <v>3</v>
      </c>
      <c r="K95" s="64">
        <v>5</v>
      </c>
      <c r="L95" s="64">
        <v>-2</v>
      </c>
    </row>
    <row r="96" spans="3:12" ht="15.75" x14ac:dyDescent="0.25">
      <c r="C96" s="61" t="s">
        <v>12</v>
      </c>
      <c r="D96" s="62">
        <v>262</v>
      </c>
      <c r="E96" s="62">
        <v>220</v>
      </c>
      <c r="F96" s="67">
        <v>42</v>
      </c>
      <c r="G96" s="62">
        <v>129</v>
      </c>
      <c r="H96" s="62">
        <v>156</v>
      </c>
      <c r="I96" s="67">
        <v>-27</v>
      </c>
      <c r="J96" s="67">
        <v>197</v>
      </c>
      <c r="K96" s="62">
        <v>146</v>
      </c>
      <c r="L96" s="62">
        <v>51</v>
      </c>
    </row>
    <row r="97" spans="3:12" ht="15.75" x14ac:dyDescent="0.25">
      <c r="C97" s="63" t="s">
        <v>13</v>
      </c>
      <c r="D97" s="64">
        <v>195</v>
      </c>
      <c r="E97" s="64">
        <v>148</v>
      </c>
      <c r="F97" s="69">
        <v>47</v>
      </c>
      <c r="G97" s="64">
        <v>240</v>
      </c>
      <c r="H97" s="64">
        <v>228</v>
      </c>
      <c r="I97" s="69">
        <v>12</v>
      </c>
      <c r="J97" s="69">
        <v>211</v>
      </c>
      <c r="K97" s="64">
        <v>223</v>
      </c>
      <c r="L97" s="64">
        <v>-12</v>
      </c>
    </row>
    <row r="98" spans="3:12" ht="15.75" x14ac:dyDescent="0.25">
      <c r="C98" s="61" t="s">
        <v>14</v>
      </c>
      <c r="D98" s="62">
        <v>12</v>
      </c>
      <c r="E98" s="62">
        <v>16</v>
      </c>
      <c r="F98" s="67">
        <v>-4</v>
      </c>
      <c r="G98" s="62">
        <v>26</v>
      </c>
      <c r="H98" s="62">
        <v>6</v>
      </c>
      <c r="I98" s="67">
        <v>20</v>
      </c>
      <c r="J98" s="67">
        <v>17</v>
      </c>
      <c r="K98" s="62">
        <v>10</v>
      </c>
      <c r="L98" s="62">
        <v>7</v>
      </c>
    </row>
    <row r="99" spans="3:12" ht="15.75" x14ac:dyDescent="0.25">
      <c r="C99" s="63" t="s">
        <v>15</v>
      </c>
      <c r="D99" s="64">
        <v>5</v>
      </c>
      <c r="E99" s="64">
        <v>3</v>
      </c>
      <c r="F99" s="69">
        <v>2</v>
      </c>
      <c r="G99" s="64">
        <v>0</v>
      </c>
      <c r="H99" s="64">
        <v>3</v>
      </c>
      <c r="I99" s="69">
        <v>-3</v>
      </c>
      <c r="J99" s="69">
        <v>1</v>
      </c>
      <c r="K99" s="64">
        <v>3</v>
      </c>
      <c r="L99" s="64">
        <v>-2</v>
      </c>
    </row>
    <row r="100" spans="3:12" ht="15.75" x14ac:dyDescent="0.25">
      <c r="C100" s="61" t="s">
        <v>16</v>
      </c>
      <c r="D100" s="62">
        <v>2</v>
      </c>
      <c r="E100" s="62">
        <v>4</v>
      </c>
      <c r="F100" s="67">
        <v>-2</v>
      </c>
      <c r="G100" s="62">
        <v>2</v>
      </c>
      <c r="H100" s="62">
        <v>3</v>
      </c>
      <c r="I100" s="67">
        <v>-1</v>
      </c>
      <c r="J100" s="67">
        <v>6</v>
      </c>
      <c r="K100" s="62">
        <v>3</v>
      </c>
      <c r="L100" s="62">
        <v>3</v>
      </c>
    </row>
    <row r="101" spans="3:12" ht="15.75" x14ac:dyDescent="0.25">
      <c r="C101" s="86" t="s">
        <v>17</v>
      </c>
      <c r="D101" s="89">
        <v>184</v>
      </c>
      <c r="E101" s="89">
        <v>219</v>
      </c>
      <c r="F101" s="90">
        <v>-35</v>
      </c>
      <c r="G101" s="89">
        <v>143</v>
      </c>
      <c r="H101" s="89">
        <v>109</v>
      </c>
      <c r="I101" s="90">
        <v>34</v>
      </c>
      <c r="J101" s="90">
        <v>154</v>
      </c>
      <c r="K101" s="89">
        <v>135</v>
      </c>
      <c r="L101" s="89">
        <v>19</v>
      </c>
    </row>
    <row r="102" spans="3:12" ht="15.75" x14ac:dyDescent="0.25">
      <c r="C102" s="61" t="s">
        <v>18</v>
      </c>
      <c r="D102" s="62">
        <v>1</v>
      </c>
      <c r="E102" s="62">
        <v>3</v>
      </c>
      <c r="F102" s="67">
        <v>-2</v>
      </c>
      <c r="G102" s="62">
        <v>5</v>
      </c>
      <c r="H102" s="62">
        <v>9</v>
      </c>
      <c r="I102" s="67">
        <v>-4</v>
      </c>
      <c r="J102" s="67">
        <v>5</v>
      </c>
      <c r="K102" s="62">
        <v>4</v>
      </c>
      <c r="L102" s="62">
        <v>1</v>
      </c>
    </row>
    <row r="103" spans="3:12" ht="15.75" x14ac:dyDescent="0.25">
      <c r="C103" s="63" t="s">
        <v>19</v>
      </c>
      <c r="D103" s="64">
        <v>1</v>
      </c>
      <c r="E103" s="64">
        <v>2</v>
      </c>
      <c r="F103" s="69">
        <v>-1</v>
      </c>
      <c r="G103" s="64">
        <v>3</v>
      </c>
      <c r="H103" s="64">
        <v>1</v>
      </c>
      <c r="I103" s="69">
        <v>2</v>
      </c>
      <c r="J103" s="69">
        <v>1</v>
      </c>
      <c r="K103" s="64">
        <v>4</v>
      </c>
      <c r="L103" s="64">
        <v>-3</v>
      </c>
    </row>
    <row r="104" spans="3:12" ht="15.75" x14ac:dyDescent="0.25">
      <c r="C104" s="61" t="s">
        <v>20</v>
      </c>
      <c r="D104" s="62">
        <v>28</v>
      </c>
      <c r="E104" s="62">
        <v>44</v>
      </c>
      <c r="F104" s="67">
        <v>-16</v>
      </c>
      <c r="G104" s="62">
        <v>28</v>
      </c>
      <c r="H104" s="62">
        <v>17</v>
      </c>
      <c r="I104" s="67">
        <v>11</v>
      </c>
      <c r="J104" s="67">
        <v>30</v>
      </c>
      <c r="K104" s="62">
        <v>28</v>
      </c>
      <c r="L104" s="62">
        <v>2</v>
      </c>
    </row>
    <row r="105" spans="3:12" ht="15.75" x14ac:dyDescent="0.25">
      <c r="C105" s="63" t="s">
        <v>21</v>
      </c>
      <c r="D105" s="64">
        <v>4</v>
      </c>
      <c r="E105" s="64">
        <v>16</v>
      </c>
      <c r="F105" s="69">
        <v>-12</v>
      </c>
      <c r="G105" s="64">
        <v>13</v>
      </c>
      <c r="H105" s="64">
        <v>3</v>
      </c>
      <c r="I105" s="69">
        <v>10</v>
      </c>
      <c r="J105" s="69">
        <v>19</v>
      </c>
      <c r="K105" s="64">
        <v>8</v>
      </c>
      <c r="L105" s="64">
        <v>11</v>
      </c>
    </row>
    <row r="106" spans="3:12" ht="15.75" x14ac:dyDescent="0.25">
      <c r="C106" s="61" t="s">
        <v>22</v>
      </c>
      <c r="D106" s="62">
        <v>12</v>
      </c>
      <c r="E106" s="62">
        <v>17</v>
      </c>
      <c r="F106" s="67">
        <v>-5</v>
      </c>
      <c r="G106" s="62">
        <v>11</v>
      </c>
      <c r="H106" s="62">
        <v>9</v>
      </c>
      <c r="I106" s="67">
        <v>2</v>
      </c>
      <c r="J106" s="67">
        <v>10</v>
      </c>
      <c r="K106" s="62">
        <v>11</v>
      </c>
      <c r="L106" s="62">
        <v>-1</v>
      </c>
    </row>
    <row r="107" spans="3:12" ht="15.75" x14ac:dyDescent="0.25">
      <c r="C107" s="63" t="s">
        <v>23</v>
      </c>
      <c r="D107" s="64">
        <v>31</v>
      </c>
      <c r="E107" s="64">
        <v>46</v>
      </c>
      <c r="F107" s="69">
        <v>-15</v>
      </c>
      <c r="G107" s="64">
        <v>33</v>
      </c>
      <c r="H107" s="64">
        <v>21</v>
      </c>
      <c r="I107" s="69">
        <v>12</v>
      </c>
      <c r="J107" s="69">
        <v>31</v>
      </c>
      <c r="K107" s="64">
        <v>26</v>
      </c>
      <c r="L107" s="64">
        <v>5</v>
      </c>
    </row>
    <row r="108" spans="3:12" ht="15.75" x14ac:dyDescent="0.25">
      <c r="C108" s="61" t="s">
        <v>24</v>
      </c>
      <c r="D108" s="62">
        <v>12</v>
      </c>
      <c r="E108" s="62">
        <v>7</v>
      </c>
      <c r="F108" s="67">
        <v>5</v>
      </c>
      <c r="G108" s="62">
        <v>4</v>
      </c>
      <c r="H108" s="62">
        <v>3</v>
      </c>
      <c r="I108" s="67">
        <v>1</v>
      </c>
      <c r="J108" s="67">
        <v>4</v>
      </c>
      <c r="K108" s="62">
        <v>5</v>
      </c>
      <c r="L108" s="62">
        <v>-1</v>
      </c>
    </row>
    <row r="109" spans="3:12" ht="15.75" x14ac:dyDescent="0.25">
      <c r="C109" s="63" t="s">
        <v>25</v>
      </c>
      <c r="D109" s="64">
        <v>4</v>
      </c>
      <c r="E109" s="64">
        <v>3</v>
      </c>
      <c r="F109" s="69">
        <v>1</v>
      </c>
      <c r="G109" s="64">
        <v>4</v>
      </c>
      <c r="H109" s="64">
        <v>2</v>
      </c>
      <c r="I109" s="69">
        <v>2</v>
      </c>
      <c r="J109" s="69">
        <v>4</v>
      </c>
      <c r="K109" s="64">
        <v>3</v>
      </c>
      <c r="L109" s="64">
        <v>1</v>
      </c>
    </row>
    <row r="110" spans="3:12" ht="15.75" x14ac:dyDescent="0.25">
      <c r="C110" s="61" t="s">
        <v>26</v>
      </c>
      <c r="D110" s="62">
        <v>91</v>
      </c>
      <c r="E110" s="62">
        <v>81</v>
      </c>
      <c r="F110" s="67">
        <v>10</v>
      </c>
      <c r="G110" s="62">
        <v>42</v>
      </c>
      <c r="H110" s="62">
        <v>44</v>
      </c>
      <c r="I110" s="67">
        <v>-2</v>
      </c>
      <c r="J110" s="67">
        <v>50</v>
      </c>
      <c r="K110" s="62">
        <v>46</v>
      </c>
      <c r="L110" s="62">
        <v>4</v>
      </c>
    </row>
    <row r="111" spans="3:12" ht="15.75" x14ac:dyDescent="0.25">
      <c r="C111" s="86" t="s">
        <v>27</v>
      </c>
      <c r="D111" s="89">
        <v>2683</v>
      </c>
      <c r="E111" s="89">
        <v>3051</v>
      </c>
      <c r="F111" s="90">
        <v>-368</v>
      </c>
      <c r="G111" s="89">
        <v>2781</v>
      </c>
      <c r="H111" s="89">
        <v>2209</v>
      </c>
      <c r="I111" s="90">
        <v>572</v>
      </c>
      <c r="J111" s="90">
        <v>2557</v>
      </c>
      <c r="K111" s="89">
        <v>2558</v>
      </c>
      <c r="L111" s="89">
        <v>-1</v>
      </c>
    </row>
    <row r="112" spans="3:12" ht="15.75" x14ac:dyDescent="0.25">
      <c r="C112" s="61" t="s">
        <v>28</v>
      </c>
      <c r="D112" s="62">
        <v>397</v>
      </c>
      <c r="E112" s="62">
        <v>306</v>
      </c>
      <c r="F112" s="67">
        <v>91</v>
      </c>
      <c r="G112" s="62">
        <v>363</v>
      </c>
      <c r="H112" s="62">
        <v>255</v>
      </c>
      <c r="I112" s="67">
        <v>108</v>
      </c>
      <c r="J112" s="67">
        <v>317</v>
      </c>
      <c r="K112" s="62">
        <v>281</v>
      </c>
      <c r="L112" s="62">
        <v>36</v>
      </c>
    </row>
    <row r="113" spans="3:12" ht="15.75" x14ac:dyDescent="0.25">
      <c r="C113" s="63" t="s">
        <v>29</v>
      </c>
      <c r="D113" s="64">
        <v>28</v>
      </c>
      <c r="E113" s="64">
        <v>33</v>
      </c>
      <c r="F113" s="69">
        <v>-5</v>
      </c>
      <c r="G113" s="64">
        <v>39</v>
      </c>
      <c r="H113" s="64">
        <v>26</v>
      </c>
      <c r="I113" s="69">
        <v>13</v>
      </c>
      <c r="J113" s="69">
        <v>37</v>
      </c>
      <c r="K113" s="64">
        <v>24</v>
      </c>
      <c r="L113" s="64">
        <v>13</v>
      </c>
    </row>
    <row r="114" spans="3:12" ht="15.75" x14ac:dyDescent="0.25">
      <c r="C114" s="61" t="s">
        <v>30</v>
      </c>
      <c r="D114" s="62">
        <v>243</v>
      </c>
      <c r="E114" s="62">
        <v>444</v>
      </c>
      <c r="F114" s="67">
        <v>-201</v>
      </c>
      <c r="G114" s="62">
        <v>158</v>
      </c>
      <c r="H114" s="62">
        <v>190</v>
      </c>
      <c r="I114" s="67">
        <v>-32</v>
      </c>
      <c r="J114" s="67">
        <v>199</v>
      </c>
      <c r="K114" s="62">
        <v>247</v>
      </c>
      <c r="L114" s="62">
        <v>-48</v>
      </c>
    </row>
    <row r="115" spans="3:12" ht="15.75" x14ac:dyDescent="0.25">
      <c r="C115" s="63" t="s">
        <v>31</v>
      </c>
      <c r="D115" s="64">
        <v>2015</v>
      </c>
      <c r="E115" s="64">
        <v>2268</v>
      </c>
      <c r="F115" s="69">
        <v>-253</v>
      </c>
      <c r="G115" s="64">
        <v>2221</v>
      </c>
      <c r="H115" s="64">
        <v>1738</v>
      </c>
      <c r="I115" s="69">
        <v>483</v>
      </c>
      <c r="J115" s="69">
        <v>2004</v>
      </c>
      <c r="K115" s="64">
        <v>2006</v>
      </c>
      <c r="L115" s="64">
        <v>-2</v>
      </c>
    </row>
    <row r="116" spans="3:12" ht="15.75" x14ac:dyDescent="0.25">
      <c r="C116" s="86" t="s">
        <v>32</v>
      </c>
      <c r="D116" s="89">
        <v>4329</v>
      </c>
      <c r="E116" s="89">
        <v>3498</v>
      </c>
      <c r="F116" s="90">
        <v>831</v>
      </c>
      <c r="G116" s="89">
        <v>5554</v>
      </c>
      <c r="H116" s="89">
        <v>3900</v>
      </c>
      <c r="I116" s="90">
        <v>1654</v>
      </c>
      <c r="J116" s="90">
        <v>5388</v>
      </c>
      <c r="K116" s="89">
        <v>4193</v>
      </c>
      <c r="L116" s="89">
        <v>1195</v>
      </c>
    </row>
    <row r="117" spans="3:12" ht="15.75" x14ac:dyDescent="0.25">
      <c r="C117" s="61" t="s">
        <v>33</v>
      </c>
      <c r="D117" s="62">
        <v>1193</v>
      </c>
      <c r="E117" s="62">
        <v>997</v>
      </c>
      <c r="F117" s="67">
        <v>196</v>
      </c>
      <c r="G117" s="62">
        <v>1493</v>
      </c>
      <c r="H117" s="62">
        <v>1075</v>
      </c>
      <c r="I117" s="67">
        <v>418</v>
      </c>
      <c r="J117" s="67">
        <v>1512</v>
      </c>
      <c r="K117" s="62">
        <v>1170</v>
      </c>
      <c r="L117" s="62">
        <v>342</v>
      </c>
    </row>
    <row r="118" spans="3:12" ht="15.75" x14ac:dyDescent="0.25">
      <c r="C118" s="63" t="s">
        <v>34</v>
      </c>
      <c r="D118" s="64">
        <v>2095</v>
      </c>
      <c r="E118" s="64">
        <v>1651</v>
      </c>
      <c r="F118" s="69">
        <v>444</v>
      </c>
      <c r="G118" s="64">
        <v>2694</v>
      </c>
      <c r="H118" s="64">
        <v>2005</v>
      </c>
      <c r="I118" s="69">
        <v>689</v>
      </c>
      <c r="J118" s="69">
        <v>2721</v>
      </c>
      <c r="K118" s="64">
        <v>2113</v>
      </c>
      <c r="L118" s="64">
        <v>608</v>
      </c>
    </row>
    <row r="119" spans="3:12" ht="15.75" x14ac:dyDescent="0.25">
      <c r="C119" s="61" t="s">
        <v>35</v>
      </c>
      <c r="D119" s="62">
        <v>1041</v>
      </c>
      <c r="E119" s="62">
        <v>850</v>
      </c>
      <c r="F119" s="67">
        <v>191</v>
      </c>
      <c r="G119" s="62">
        <v>1367</v>
      </c>
      <c r="H119" s="62">
        <v>820</v>
      </c>
      <c r="I119" s="67">
        <v>547</v>
      </c>
      <c r="J119" s="67">
        <v>1155</v>
      </c>
      <c r="K119" s="62">
        <v>910</v>
      </c>
      <c r="L119" s="62">
        <v>245</v>
      </c>
    </row>
    <row r="120" spans="3:12" ht="15.75" x14ac:dyDescent="0.25">
      <c r="C120" s="86" t="s">
        <v>36</v>
      </c>
      <c r="D120" s="89">
        <v>614</v>
      </c>
      <c r="E120" s="89">
        <v>599</v>
      </c>
      <c r="F120" s="90">
        <v>15</v>
      </c>
      <c r="G120" s="89">
        <v>723</v>
      </c>
      <c r="H120" s="89">
        <v>638</v>
      </c>
      <c r="I120" s="90">
        <v>85</v>
      </c>
      <c r="J120" s="90">
        <v>610</v>
      </c>
      <c r="K120" s="89">
        <v>623</v>
      </c>
      <c r="L120" s="89">
        <v>-13</v>
      </c>
    </row>
    <row r="121" spans="3:12" ht="15.75" x14ac:dyDescent="0.25">
      <c r="C121" s="61" t="s">
        <v>37</v>
      </c>
      <c r="D121" s="62">
        <v>208</v>
      </c>
      <c r="E121" s="62">
        <v>191</v>
      </c>
      <c r="F121" s="67">
        <v>17</v>
      </c>
      <c r="G121" s="62">
        <v>264</v>
      </c>
      <c r="H121" s="62">
        <v>193</v>
      </c>
      <c r="I121" s="67">
        <v>71</v>
      </c>
      <c r="J121" s="67">
        <v>241</v>
      </c>
      <c r="K121" s="62">
        <v>225</v>
      </c>
      <c r="L121" s="62">
        <v>16</v>
      </c>
    </row>
    <row r="122" spans="3:12" ht="15.75" x14ac:dyDescent="0.25">
      <c r="C122" s="63" t="s">
        <v>81</v>
      </c>
      <c r="D122" s="64">
        <v>197</v>
      </c>
      <c r="E122" s="64">
        <v>228</v>
      </c>
      <c r="F122" s="69">
        <v>-31</v>
      </c>
      <c r="G122" s="64">
        <v>241</v>
      </c>
      <c r="H122" s="64">
        <v>241</v>
      </c>
      <c r="I122" s="69">
        <v>0</v>
      </c>
      <c r="J122" s="69">
        <v>194</v>
      </c>
      <c r="K122" s="64">
        <v>227</v>
      </c>
      <c r="L122" s="64">
        <v>-33</v>
      </c>
    </row>
    <row r="123" spans="3:12" ht="15.75" x14ac:dyDescent="0.25">
      <c r="C123" s="61" t="s">
        <v>39</v>
      </c>
      <c r="D123" s="62">
        <v>123</v>
      </c>
      <c r="E123" s="62">
        <v>95</v>
      </c>
      <c r="F123" s="67">
        <v>28</v>
      </c>
      <c r="G123" s="62">
        <v>139</v>
      </c>
      <c r="H123" s="62">
        <v>132</v>
      </c>
      <c r="I123" s="67">
        <v>7</v>
      </c>
      <c r="J123" s="67">
        <v>110</v>
      </c>
      <c r="K123" s="62">
        <v>106</v>
      </c>
      <c r="L123" s="62">
        <v>4</v>
      </c>
    </row>
    <row r="124" spans="3:12" ht="15.75" x14ac:dyDescent="0.25">
      <c r="C124" s="63" t="s">
        <v>40</v>
      </c>
      <c r="D124" s="64">
        <v>86</v>
      </c>
      <c r="E124" s="64">
        <v>85</v>
      </c>
      <c r="F124" s="69">
        <v>1</v>
      </c>
      <c r="G124" s="64">
        <v>79</v>
      </c>
      <c r="H124" s="64">
        <v>72</v>
      </c>
      <c r="I124" s="69">
        <v>7</v>
      </c>
      <c r="J124" s="69">
        <v>65</v>
      </c>
      <c r="K124" s="64">
        <v>65</v>
      </c>
      <c r="L124" s="64">
        <v>0</v>
      </c>
    </row>
    <row r="125" spans="3:12" ht="15.75" x14ac:dyDescent="0.25">
      <c r="C125" s="86" t="s">
        <v>104</v>
      </c>
      <c r="D125" s="87">
        <v>0</v>
      </c>
      <c r="E125" s="87">
        <v>0</v>
      </c>
      <c r="F125" s="88">
        <v>0</v>
      </c>
      <c r="G125" s="87">
        <v>0</v>
      </c>
      <c r="H125" s="87">
        <v>0</v>
      </c>
      <c r="I125" s="88">
        <v>0</v>
      </c>
      <c r="J125" s="88">
        <v>3</v>
      </c>
      <c r="K125" s="87">
        <v>0</v>
      </c>
      <c r="L125" s="87">
        <v>3</v>
      </c>
    </row>
    <row r="126" spans="3:12" ht="15.75" x14ac:dyDescent="0.25">
      <c r="C126" s="61" t="s">
        <v>104</v>
      </c>
      <c r="D126" s="62">
        <v>0</v>
      </c>
      <c r="E126" s="62">
        <v>0</v>
      </c>
      <c r="F126" s="67">
        <v>0</v>
      </c>
      <c r="G126" s="62">
        <v>0</v>
      </c>
      <c r="H126" s="62">
        <v>0</v>
      </c>
      <c r="I126" s="67">
        <v>0</v>
      </c>
      <c r="J126" s="67">
        <v>3</v>
      </c>
      <c r="K126" s="62">
        <v>0</v>
      </c>
      <c r="L126" s="62">
        <v>3</v>
      </c>
    </row>
    <row r="127" spans="3:12" ht="29.45" customHeight="1" x14ac:dyDescent="0.25">
      <c r="C127" s="169" t="s">
        <v>176</v>
      </c>
      <c r="D127" s="169"/>
      <c r="E127" s="169"/>
      <c r="F127" s="169"/>
      <c r="G127" s="169"/>
      <c r="H127" s="169"/>
      <c r="I127" s="169"/>
      <c r="J127" s="169"/>
      <c r="K127" s="169"/>
      <c r="L127" s="169"/>
    </row>
    <row r="131" spans="3:12" ht="32.1" customHeight="1" thickBot="1" x14ac:dyDescent="0.3">
      <c r="C131" s="162" t="s">
        <v>182</v>
      </c>
      <c r="D131" s="162"/>
      <c r="E131" s="162"/>
      <c r="F131" s="162"/>
      <c r="G131" s="162"/>
      <c r="H131" s="162"/>
      <c r="I131" s="162"/>
      <c r="J131" s="162"/>
      <c r="K131" s="162"/>
      <c r="L131" s="162"/>
    </row>
    <row r="132" spans="3:12" ht="16.5" thickBot="1" x14ac:dyDescent="0.3">
      <c r="C132" s="174" t="s">
        <v>115</v>
      </c>
      <c r="D132" s="170" t="str">
        <f>"março/20"</f>
        <v>março/20</v>
      </c>
      <c r="E132" s="171"/>
      <c r="F132" s="172"/>
      <c r="G132" s="170" t="str">
        <f>"fevereiro/21"</f>
        <v>fevereiro/21</v>
      </c>
      <c r="H132" s="171"/>
      <c r="I132" s="172"/>
      <c r="J132" s="170" t="str">
        <f>"março/21"</f>
        <v>março/21</v>
      </c>
      <c r="K132" s="171"/>
      <c r="L132" s="172"/>
    </row>
    <row r="133" spans="3:12" ht="15.75" x14ac:dyDescent="0.25">
      <c r="C133" s="174"/>
      <c r="D133" s="59" t="s">
        <v>123</v>
      </c>
      <c r="E133" s="59" t="s">
        <v>124</v>
      </c>
      <c r="F133" s="59" t="s">
        <v>84</v>
      </c>
      <c r="G133" s="59" t="s">
        <v>123</v>
      </c>
      <c r="H133" s="59" t="s">
        <v>124</v>
      </c>
      <c r="I133" s="59" t="s">
        <v>84</v>
      </c>
      <c r="J133" s="59" t="s">
        <v>123</v>
      </c>
      <c r="K133" s="59" t="s">
        <v>124</v>
      </c>
      <c r="L133" s="59" t="s">
        <v>84</v>
      </c>
    </row>
    <row r="134" spans="3:12" ht="16.5" thickBot="1" x14ac:dyDescent="0.3">
      <c r="C134" s="9" t="s">
        <v>1</v>
      </c>
      <c r="D134" s="60">
        <v>8345</v>
      </c>
      <c r="E134" s="60">
        <v>7805</v>
      </c>
      <c r="F134" s="60">
        <v>540</v>
      </c>
      <c r="G134" s="60">
        <v>9640</v>
      </c>
      <c r="H134" s="60">
        <v>7295</v>
      </c>
      <c r="I134" s="60">
        <v>2345</v>
      </c>
      <c r="J134" s="60">
        <v>9183</v>
      </c>
      <c r="K134" s="60">
        <v>7943</v>
      </c>
      <c r="L134" s="60">
        <v>1240</v>
      </c>
    </row>
    <row r="135" spans="3:12" ht="16.5" thickBot="1" x14ac:dyDescent="0.3">
      <c r="C135" s="70" t="s">
        <v>212</v>
      </c>
      <c r="D135" s="71">
        <v>1033</v>
      </c>
      <c r="E135" s="71">
        <v>1254</v>
      </c>
      <c r="F135" s="72">
        <v>-221</v>
      </c>
      <c r="G135" s="71">
        <v>1075</v>
      </c>
      <c r="H135" s="71">
        <v>869</v>
      </c>
      <c r="I135" s="72">
        <v>206</v>
      </c>
      <c r="J135" s="72">
        <v>975</v>
      </c>
      <c r="K135" s="71">
        <v>991</v>
      </c>
      <c r="L135" s="71">
        <v>-16</v>
      </c>
    </row>
    <row r="136" spans="3:12" ht="16.5" thickBot="1" x14ac:dyDescent="0.3">
      <c r="C136" s="73" t="s">
        <v>213</v>
      </c>
      <c r="D136" s="74">
        <v>706</v>
      </c>
      <c r="E136" s="74">
        <v>124</v>
      </c>
      <c r="F136" s="75">
        <v>582</v>
      </c>
      <c r="G136" s="74">
        <v>338</v>
      </c>
      <c r="H136" s="74">
        <v>212</v>
      </c>
      <c r="I136" s="75">
        <v>126</v>
      </c>
      <c r="J136" s="75">
        <v>465</v>
      </c>
      <c r="K136" s="74">
        <v>212</v>
      </c>
      <c r="L136" s="74">
        <v>253</v>
      </c>
    </row>
    <row r="137" spans="3:12" ht="16.5" thickBot="1" x14ac:dyDescent="0.3">
      <c r="C137" s="76" t="s">
        <v>214</v>
      </c>
      <c r="D137" s="71">
        <v>356</v>
      </c>
      <c r="E137" s="71">
        <v>376</v>
      </c>
      <c r="F137" s="72">
        <v>-20</v>
      </c>
      <c r="G137" s="71">
        <v>394</v>
      </c>
      <c r="H137" s="71">
        <v>334</v>
      </c>
      <c r="I137" s="72">
        <v>60</v>
      </c>
      <c r="J137" s="72">
        <v>382</v>
      </c>
      <c r="K137" s="71">
        <v>280</v>
      </c>
      <c r="L137" s="71">
        <v>102</v>
      </c>
    </row>
    <row r="138" spans="3:12" ht="16.5" thickBot="1" x14ac:dyDescent="0.3">
      <c r="C138" s="68" t="s">
        <v>215</v>
      </c>
      <c r="D138" s="74">
        <v>104</v>
      </c>
      <c r="E138" s="74">
        <v>118</v>
      </c>
      <c r="F138" s="75">
        <v>-14</v>
      </c>
      <c r="G138" s="74">
        <v>307</v>
      </c>
      <c r="H138" s="74">
        <v>215</v>
      </c>
      <c r="I138" s="75">
        <v>92</v>
      </c>
      <c r="J138" s="75">
        <v>301</v>
      </c>
      <c r="K138" s="74">
        <v>196</v>
      </c>
      <c r="L138" s="74">
        <v>105</v>
      </c>
    </row>
    <row r="139" spans="3:12" ht="16.5" thickBot="1" x14ac:dyDescent="0.3">
      <c r="C139" s="70" t="s">
        <v>216</v>
      </c>
      <c r="D139" s="71">
        <v>72</v>
      </c>
      <c r="E139" s="71">
        <v>64</v>
      </c>
      <c r="F139" s="72">
        <v>8</v>
      </c>
      <c r="G139" s="71">
        <v>270</v>
      </c>
      <c r="H139" s="71">
        <v>114</v>
      </c>
      <c r="I139" s="72">
        <v>156</v>
      </c>
      <c r="J139" s="72">
        <v>272</v>
      </c>
      <c r="K139" s="71">
        <v>141</v>
      </c>
      <c r="L139" s="71">
        <v>131</v>
      </c>
    </row>
    <row r="140" spans="3:12" ht="16.5" thickBot="1" x14ac:dyDescent="0.3">
      <c r="C140" s="73" t="s">
        <v>217</v>
      </c>
      <c r="D140" s="74">
        <v>178</v>
      </c>
      <c r="E140" s="74">
        <v>134</v>
      </c>
      <c r="F140" s="75">
        <v>44</v>
      </c>
      <c r="G140" s="74">
        <v>230</v>
      </c>
      <c r="H140" s="74">
        <v>208</v>
      </c>
      <c r="I140" s="75">
        <v>22</v>
      </c>
      <c r="J140" s="75">
        <v>197</v>
      </c>
      <c r="K140" s="74">
        <v>206</v>
      </c>
      <c r="L140" s="74">
        <v>-9</v>
      </c>
    </row>
    <row r="141" spans="3:12" ht="16.5" thickBot="1" x14ac:dyDescent="0.3">
      <c r="C141" s="76" t="s">
        <v>218</v>
      </c>
      <c r="D141" s="71">
        <v>257</v>
      </c>
      <c r="E141" s="71">
        <v>213</v>
      </c>
      <c r="F141" s="72">
        <v>44</v>
      </c>
      <c r="G141" s="71">
        <v>123</v>
      </c>
      <c r="H141" s="71">
        <v>152</v>
      </c>
      <c r="I141" s="72">
        <v>-29</v>
      </c>
      <c r="J141" s="72">
        <v>191</v>
      </c>
      <c r="K141" s="71">
        <v>143</v>
      </c>
      <c r="L141" s="71">
        <v>48</v>
      </c>
    </row>
    <row r="142" spans="3:12" ht="16.5" thickBot="1" x14ac:dyDescent="0.3">
      <c r="C142" s="68" t="s">
        <v>219</v>
      </c>
      <c r="D142" s="74">
        <v>214</v>
      </c>
      <c r="E142" s="74">
        <v>247</v>
      </c>
      <c r="F142" s="75">
        <v>-33</v>
      </c>
      <c r="G142" s="74">
        <v>161</v>
      </c>
      <c r="H142" s="74">
        <v>135</v>
      </c>
      <c r="I142" s="75">
        <v>26</v>
      </c>
      <c r="J142" s="75">
        <v>159</v>
      </c>
      <c r="K142" s="74">
        <v>168</v>
      </c>
      <c r="L142" s="74">
        <v>-9</v>
      </c>
    </row>
    <row r="143" spans="3:12" ht="16.5" thickBot="1" x14ac:dyDescent="0.3">
      <c r="C143" s="70" t="s">
        <v>220</v>
      </c>
      <c r="D143" s="71">
        <v>145</v>
      </c>
      <c r="E143" s="71">
        <v>334</v>
      </c>
      <c r="F143" s="72">
        <v>-189</v>
      </c>
      <c r="G143" s="71">
        <v>159</v>
      </c>
      <c r="H143" s="71">
        <v>189</v>
      </c>
      <c r="I143" s="72">
        <v>-30</v>
      </c>
      <c r="J143" s="72">
        <v>107</v>
      </c>
      <c r="K143" s="71">
        <v>193</v>
      </c>
      <c r="L143" s="71">
        <v>-86</v>
      </c>
    </row>
    <row r="144" spans="3:12" ht="16.5" thickBot="1" x14ac:dyDescent="0.3">
      <c r="C144" s="73" t="s">
        <v>221</v>
      </c>
      <c r="D144" s="74">
        <v>162</v>
      </c>
      <c r="E144" s="74">
        <v>262</v>
      </c>
      <c r="F144" s="75">
        <v>-100</v>
      </c>
      <c r="G144" s="77">
        <v>93</v>
      </c>
      <c r="H144" s="77">
        <v>128</v>
      </c>
      <c r="I144" s="75">
        <v>-35</v>
      </c>
      <c r="J144" s="75">
        <v>121</v>
      </c>
      <c r="K144" s="77">
        <v>159</v>
      </c>
      <c r="L144" s="74">
        <v>-38</v>
      </c>
    </row>
    <row r="145" spans="3:12" ht="16.5" thickBot="1" x14ac:dyDescent="0.3">
      <c r="C145" s="78" t="s">
        <v>122</v>
      </c>
      <c r="D145" s="79">
        <v>5118</v>
      </c>
      <c r="E145" s="80">
        <v>4679</v>
      </c>
      <c r="F145" s="81">
        <v>439</v>
      </c>
      <c r="G145" s="82">
        <v>6490</v>
      </c>
      <c r="H145" s="82">
        <v>4739</v>
      </c>
      <c r="I145" s="83">
        <v>1751</v>
      </c>
      <c r="J145" s="83">
        <v>6013</v>
      </c>
      <c r="K145" s="84">
        <v>5254</v>
      </c>
      <c r="L145" s="85">
        <v>759</v>
      </c>
    </row>
    <row r="146" spans="3:12" ht="31.5" customHeight="1" x14ac:dyDescent="0.25">
      <c r="C146" s="169" t="s">
        <v>176</v>
      </c>
      <c r="D146" s="169"/>
      <c r="E146" s="169"/>
      <c r="F146" s="169"/>
      <c r="G146" s="169"/>
      <c r="H146" s="169"/>
      <c r="I146" s="169"/>
      <c r="J146" s="169"/>
      <c r="K146" s="169"/>
      <c r="L146" s="169"/>
    </row>
  </sheetData>
  <mergeCells count="51"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  <mergeCell ref="C65:L65"/>
    <mergeCell ref="C69:L69"/>
    <mergeCell ref="C70:C71"/>
    <mergeCell ref="D70:F70"/>
    <mergeCell ref="G70:I70"/>
    <mergeCell ref="J70:L70"/>
    <mergeCell ref="C46:L46"/>
    <mergeCell ref="C50:L50"/>
    <mergeCell ref="C51:C52"/>
    <mergeCell ref="D51:F51"/>
    <mergeCell ref="G51:I51"/>
    <mergeCell ref="J51:L51"/>
    <mergeCell ref="C31:L31"/>
    <mergeCell ref="C35:L35"/>
    <mergeCell ref="C36:C37"/>
    <mergeCell ref="D36:F36"/>
    <mergeCell ref="G36:I36"/>
    <mergeCell ref="J36:L36"/>
    <mergeCell ref="C19:U19"/>
    <mergeCell ref="C23:L23"/>
    <mergeCell ref="C24:C25"/>
    <mergeCell ref="D24:F24"/>
    <mergeCell ref="G24:I24"/>
    <mergeCell ref="J24:L24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22"/>
  <sheetViews>
    <sheetView workbookViewId="0"/>
  </sheetViews>
  <sheetFormatPr defaultRowHeight="15" x14ac:dyDescent="0.25"/>
  <cols>
    <col min="2" max="2" width="49" bestFit="1" customWidth="1"/>
    <col min="3" max="3" width="19.5703125" bestFit="1" customWidth="1"/>
    <col min="4" max="4" width="12.85546875" bestFit="1" customWidth="1"/>
    <col min="5" max="5" width="14.140625" bestFit="1" customWidth="1"/>
    <col min="6" max="6" width="11" bestFit="1" customWidth="1"/>
  </cols>
  <sheetData>
    <row r="2" spans="2:6" x14ac:dyDescent="0.25">
      <c r="B2" s="6"/>
      <c r="C2" s="6"/>
    </row>
    <row r="3" spans="2:6" s="3" customFormat="1" ht="30.95" customHeight="1" x14ac:dyDescent="0.25">
      <c r="B3" s="176" t="s">
        <v>191</v>
      </c>
      <c r="C3" s="176"/>
      <c r="D3" s="176"/>
      <c r="E3" s="176"/>
    </row>
    <row r="4" spans="2:6" s="3" customFormat="1" ht="18.95" customHeight="1" x14ac:dyDescent="0.25">
      <c r="B4" s="109" t="s">
        <v>0</v>
      </c>
      <c r="C4" s="110" t="s">
        <v>204</v>
      </c>
      <c r="D4" s="110" t="s">
        <v>166</v>
      </c>
      <c r="E4" s="110" t="s">
        <v>205</v>
      </c>
      <c r="F4" s="4"/>
    </row>
    <row r="5" spans="2:6" s="3" customFormat="1" x14ac:dyDescent="0.25">
      <c r="B5" s="109" t="s">
        <v>1</v>
      </c>
      <c r="C5" s="110">
        <f t="shared" ref="C5:E5" si="0">SUM(C6:C9)</f>
        <v>342</v>
      </c>
      <c r="D5" s="110">
        <f t="shared" si="0"/>
        <v>9015</v>
      </c>
      <c r="E5" s="110">
        <f t="shared" si="0"/>
        <v>9425</v>
      </c>
      <c r="F5" s="6"/>
    </row>
    <row r="6" spans="2:6" s="3" customFormat="1" x14ac:dyDescent="0.25">
      <c r="B6" s="113" t="s">
        <v>85</v>
      </c>
      <c r="C6" s="23">
        <v>113</v>
      </c>
      <c r="D6" s="23">
        <v>66</v>
      </c>
      <c r="E6" s="23">
        <v>1604</v>
      </c>
      <c r="F6" s="5"/>
    </row>
    <row r="7" spans="2:6" s="3" customFormat="1" x14ac:dyDescent="0.25">
      <c r="B7" s="114" t="s">
        <v>2</v>
      </c>
      <c r="C7" s="24">
        <v>208</v>
      </c>
      <c r="D7" s="24">
        <v>2283</v>
      </c>
      <c r="E7" s="24">
        <v>5547</v>
      </c>
      <c r="F7" s="5"/>
    </row>
    <row r="8" spans="2:6" s="3" customFormat="1" x14ac:dyDescent="0.25">
      <c r="B8" s="113" t="s">
        <v>3</v>
      </c>
      <c r="C8" s="23">
        <v>10</v>
      </c>
      <c r="D8" s="23">
        <v>1657</v>
      </c>
      <c r="E8" s="23">
        <v>38</v>
      </c>
      <c r="F8" s="5"/>
    </row>
    <row r="9" spans="2:6" s="3" customFormat="1" x14ac:dyDescent="0.25">
      <c r="B9" s="114" t="s">
        <v>222</v>
      </c>
      <c r="C9" s="24">
        <v>11</v>
      </c>
      <c r="D9" s="24">
        <v>5009</v>
      </c>
      <c r="E9" s="24">
        <v>2236</v>
      </c>
      <c r="F9" s="5"/>
    </row>
    <row r="10" spans="2:6" s="3" customFormat="1" ht="45.95" customHeight="1" x14ac:dyDescent="0.25">
      <c r="B10" s="175" t="s">
        <v>192</v>
      </c>
      <c r="C10" s="175"/>
      <c r="D10" s="175"/>
      <c r="E10" s="175"/>
      <c r="F10" s="5"/>
    </row>
    <row r="11" spans="2:6" s="3" customFormat="1" ht="15.6" customHeight="1" x14ac:dyDescent="0.25">
      <c r="B11" s="183" t="s">
        <v>86</v>
      </c>
      <c r="C11" s="184"/>
      <c r="D11" s="184"/>
      <c r="E11" s="184"/>
    </row>
    <row r="12" spans="2:6" s="3" customFormat="1" ht="15.6" customHeight="1" x14ac:dyDescent="0.25">
      <c r="B12" s="104"/>
      <c r="C12" s="104"/>
      <c r="D12" s="104"/>
      <c r="E12" s="104"/>
    </row>
    <row r="13" spans="2:6" s="3" customFormat="1" ht="15.6" customHeight="1" x14ac:dyDescent="0.25">
      <c r="B13" s="104"/>
      <c r="C13" s="104"/>
      <c r="D13" s="104"/>
      <c r="E13" s="104"/>
    </row>
    <row r="14" spans="2:6" s="3" customFormat="1" x14ac:dyDescent="0.25"/>
    <row r="15" spans="2:6" s="3" customFormat="1" ht="30.75" customHeight="1" x14ac:dyDescent="0.25">
      <c r="B15" s="189" t="s">
        <v>264</v>
      </c>
      <c r="C15" s="176"/>
      <c r="D15" s="176"/>
      <c r="E15" s="176"/>
      <c r="F15" s="190"/>
    </row>
    <row r="16" spans="2:6" s="3" customFormat="1" x14ac:dyDescent="0.25">
      <c r="B16" s="191" t="s">
        <v>172</v>
      </c>
      <c r="C16" s="177" t="s">
        <v>173</v>
      </c>
      <c r="D16" s="179" t="s">
        <v>174</v>
      </c>
      <c r="E16" s="180"/>
      <c r="F16" s="181"/>
    </row>
    <row r="17" spans="2:6" s="3" customFormat="1" x14ac:dyDescent="0.25">
      <c r="B17" s="192"/>
      <c r="C17" s="178"/>
      <c r="D17" s="110" t="s">
        <v>204</v>
      </c>
      <c r="E17" s="110" t="s">
        <v>166</v>
      </c>
      <c r="F17" s="110" t="s">
        <v>205</v>
      </c>
    </row>
    <row r="18" spans="2:6" s="3" customFormat="1" x14ac:dyDescent="0.25">
      <c r="B18" s="179" t="s">
        <v>1</v>
      </c>
      <c r="C18" s="181"/>
      <c r="D18" s="110">
        <f t="shared" ref="D18:F18" si="1">SUM(D19:D31)</f>
        <v>342</v>
      </c>
      <c r="E18" s="110">
        <f t="shared" si="1"/>
        <v>9015</v>
      </c>
      <c r="F18" s="110">
        <f t="shared" si="1"/>
        <v>9425</v>
      </c>
    </row>
    <row r="19" spans="2:6" s="3" customFormat="1" x14ac:dyDescent="0.25">
      <c r="B19" s="100" t="s">
        <v>223</v>
      </c>
      <c r="C19" s="115">
        <v>132</v>
      </c>
      <c r="D19" s="101">
        <v>1</v>
      </c>
      <c r="E19" s="101">
        <v>112</v>
      </c>
      <c r="F19" s="101">
        <v>72</v>
      </c>
    </row>
    <row r="20" spans="2:6" s="3" customFormat="1" x14ac:dyDescent="0.25">
      <c r="B20" s="102" t="s">
        <v>224</v>
      </c>
      <c r="C20" s="116">
        <v>166</v>
      </c>
      <c r="D20" s="103">
        <v>25</v>
      </c>
      <c r="E20" s="103">
        <v>69</v>
      </c>
      <c r="F20" s="103">
        <v>44</v>
      </c>
    </row>
    <row r="21" spans="2:6" s="3" customFormat="1" x14ac:dyDescent="0.25">
      <c r="B21" s="100" t="s">
        <v>225</v>
      </c>
      <c r="C21" s="115">
        <v>200</v>
      </c>
      <c r="D21" s="101">
        <v>11</v>
      </c>
      <c r="E21" s="101">
        <v>323</v>
      </c>
      <c r="F21" s="101">
        <v>306</v>
      </c>
    </row>
    <row r="22" spans="2:6" s="3" customFormat="1" x14ac:dyDescent="0.25">
      <c r="B22" s="102" t="s">
        <v>226</v>
      </c>
      <c r="C22" s="116">
        <v>209</v>
      </c>
      <c r="D22" s="103">
        <v>17</v>
      </c>
      <c r="E22" s="103">
        <v>812</v>
      </c>
      <c r="F22" s="103">
        <v>825</v>
      </c>
    </row>
    <row r="23" spans="2:6" s="3" customFormat="1" x14ac:dyDescent="0.25">
      <c r="B23" s="100" t="s">
        <v>227</v>
      </c>
      <c r="C23" s="115">
        <v>273</v>
      </c>
      <c r="D23" s="101">
        <v>83</v>
      </c>
      <c r="E23" s="101">
        <v>1603</v>
      </c>
      <c r="F23" s="101">
        <v>2244</v>
      </c>
    </row>
    <row r="24" spans="2:6" s="3" customFormat="1" x14ac:dyDescent="0.25">
      <c r="B24" s="102" t="s">
        <v>228</v>
      </c>
      <c r="C24" s="116">
        <v>274</v>
      </c>
      <c r="D24" s="103">
        <v>86</v>
      </c>
      <c r="E24" s="103">
        <v>94</v>
      </c>
      <c r="F24" s="103">
        <v>79</v>
      </c>
    </row>
    <row r="25" spans="2:6" s="3" customFormat="1" x14ac:dyDescent="0.25">
      <c r="B25" s="100" t="s">
        <v>229</v>
      </c>
      <c r="C25" s="115">
        <v>278</v>
      </c>
      <c r="D25" s="101">
        <v>3</v>
      </c>
      <c r="E25" s="101">
        <v>650</v>
      </c>
      <c r="F25" s="101">
        <v>582</v>
      </c>
    </row>
    <row r="26" spans="2:6" s="3" customFormat="1" x14ac:dyDescent="0.25">
      <c r="B26" s="102" t="s">
        <v>230</v>
      </c>
      <c r="C26" s="116">
        <v>279</v>
      </c>
      <c r="D26" s="103">
        <v>28</v>
      </c>
      <c r="E26" s="103">
        <v>1053</v>
      </c>
      <c r="F26" s="103">
        <v>1163</v>
      </c>
    </row>
    <row r="27" spans="2:6" s="3" customFormat="1" x14ac:dyDescent="0.25">
      <c r="B27" s="100" t="s">
        <v>231</v>
      </c>
      <c r="C27" s="115">
        <v>280</v>
      </c>
      <c r="D27" s="101">
        <v>14</v>
      </c>
      <c r="E27" s="101">
        <v>119</v>
      </c>
      <c r="F27" s="101">
        <v>158</v>
      </c>
    </row>
    <row r="28" spans="2:6" s="3" customFormat="1" x14ac:dyDescent="0.25">
      <c r="B28" s="102" t="s">
        <v>232</v>
      </c>
      <c r="C28" s="116">
        <v>284</v>
      </c>
      <c r="D28" s="103">
        <v>9</v>
      </c>
      <c r="E28" s="103">
        <v>89</v>
      </c>
      <c r="F28" s="103">
        <v>48</v>
      </c>
    </row>
    <row r="29" spans="2:6" s="3" customFormat="1" x14ac:dyDescent="0.25">
      <c r="B29" s="100" t="s">
        <v>233</v>
      </c>
      <c r="C29" s="115">
        <v>286</v>
      </c>
      <c r="D29" s="101">
        <v>21</v>
      </c>
      <c r="E29" s="101">
        <v>897</v>
      </c>
      <c r="F29" s="101">
        <v>860</v>
      </c>
    </row>
    <row r="30" spans="2:6" s="3" customFormat="1" x14ac:dyDescent="0.25">
      <c r="B30" s="102" t="s">
        <v>234</v>
      </c>
      <c r="C30" s="116">
        <v>312</v>
      </c>
      <c r="D30" s="103">
        <v>9</v>
      </c>
      <c r="E30" s="103">
        <v>189</v>
      </c>
      <c r="F30" s="103">
        <v>75</v>
      </c>
    </row>
    <row r="31" spans="2:6" s="3" customFormat="1" x14ac:dyDescent="0.25">
      <c r="B31" s="182" t="s">
        <v>235</v>
      </c>
      <c r="C31" s="182"/>
      <c r="D31" s="101">
        <v>35</v>
      </c>
      <c r="E31" s="101">
        <v>3005</v>
      </c>
      <c r="F31" s="101">
        <v>2969</v>
      </c>
    </row>
    <row r="32" spans="2:6" s="3" customFormat="1" ht="26.25" customHeight="1" x14ac:dyDescent="0.25">
      <c r="B32" s="175" t="s">
        <v>192</v>
      </c>
      <c r="C32" s="175"/>
      <c r="D32" s="175"/>
      <c r="E32" s="175"/>
      <c r="F32" s="175"/>
    </row>
    <row r="33" spans="2:11" s="3" customFormat="1" x14ac:dyDescent="0.25">
      <c r="B33" s="104"/>
      <c r="C33" s="104"/>
      <c r="D33" s="104"/>
      <c r="E33" s="104"/>
      <c r="F33" s="104"/>
    </row>
    <row r="34" spans="2:11" s="3" customFormat="1" x14ac:dyDescent="0.25">
      <c r="B34" s="104"/>
      <c r="C34" s="104"/>
      <c r="D34" s="104"/>
      <c r="E34" s="104"/>
      <c r="F34" s="104"/>
    </row>
    <row r="35" spans="2:11" s="3" customFormat="1" x14ac:dyDescent="0.25">
      <c r="B35" s="104"/>
      <c r="C35" s="104"/>
      <c r="D35" s="104"/>
      <c r="E35" s="104"/>
      <c r="F35" s="104"/>
    </row>
    <row r="36" spans="2:11" s="3" customFormat="1" ht="29.45" customHeight="1" x14ac:dyDescent="0.25">
      <c r="B36" s="176" t="s">
        <v>193</v>
      </c>
      <c r="C36" s="176"/>
      <c r="D36" s="176"/>
      <c r="E36" s="176"/>
      <c r="F36" s="176"/>
      <c r="G36" s="176"/>
      <c r="H36" s="176"/>
      <c r="I36" s="176"/>
      <c r="J36" s="176"/>
      <c r="K36" s="176"/>
    </row>
    <row r="37" spans="2:11" s="3" customFormat="1" x14ac:dyDescent="0.25">
      <c r="B37" s="185" t="s">
        <v>6</v>
      </c>
      <c r="C37" s="186" t="s">
        <v>204</v>
      </c>
      <c r="D37" s="187"/>
      <c r="E37" s="188"/>
      <c r="F37" s="186" t="s">
        <v>166</v>
      </c>
      <c r="G37" s="187"/>
      <c r="H37" s="188"/>
      <c r="I37" s="186" t="s">
        <v>205</v>
      </c>
      <c r="J37" s="187"/>
      <c r="K37" s="188"/>
    </row>
    <row r="38" spans="2:11" s="3" customFormat="1" x14ac:dyDescent="0.25">
      <c r="B38" s="185"/>
      <c r="C38" s="20" t="s">
        <v>1</v>
      </c>
      <c r="D38" s="33" t="s">
        <v>4</v>
      </c>
      <c r="E38" s="33" t="s">
        <v>5</v>
      </c>
      <c r="F38" s="20" t="s">
        <v>1</v>
      </c>
      <c r="G38" s="33" t="s">
        <v>4</v>
      </c>
      <c r="H38" s="33" t="s">
        <v>5</v>
      </c>
      <c r="I38" s="20" t="s">
        <v>1</v>
      </c>
      <c r="J38" s="33" t="s">
        <v>4</v>
      </c>
      <c r="K38" s="33" t="s">
        <v>5</v>
      </c>
    </row>
    <row r="39" spans="2:11" s="3" customFormat="1" x14ac:dyDescent="0.25">
      <c r="B39" s="21" t="s">
        <v>1</v>
      </c>
      <c r="C39" s="117">
        <f>SUM(C40:C50)</f>
        <v>341</v>
      </c>
      <c r="D39" s="117">
        <f t="shared" ref="D39:J39" si="2">SUM(D40:D50)</f>
        <v>207</v>
      </c>
      <c r="E39" s="117">
        <f t="shared" si="2"/>
        <v>134</v>
      </c>
      <c r="F39" s="117">
        <f t="shared" si="2"/>
        <v>9013</v>
      </c>
      <c r="G39" s="117">
        <f t="shared" si="2"/>
        <v>5175</v>
      </c>
      <c r="H39" s="117">
        <f t="shared" si="2"/>
        <v>3838</v>
      </c>
      <c r="I39" s="117">
        <f t="shared" si="2"/>
        <v>9423</v>
      </c>
      <c r="J39" s="117">
        <f t="shared" si="2"/>
        <v>5305</v>
      </c>
      <c r="K39" s="117">
        <f>SUM(K40:K50)</f>
        <v>4118</v>
      </c>
    </row>
    <row r="40" spans="2:11" s="3" customFormat="1" x14ac:dyDescent="0.25">
      <c r="B40" s="118" t="s">
        <v>99</v>
      </c>
      <c r="C40" s="119">
        <f>D40+E40</f>
        <v>1</v>
      </c>
      <c r="D40" s="119">
        <v>1</v>
      </c>
      <c r="E40" s="119">
        <v>0</v>
      </c>
      <c r="F40" s="119">
        <f t="shared" ref="F40:F50" si="3">G40+H40</f>
        <v>98</v>
      </c>
      <c r="G40" s="119">
        <v>55</v>
      </c>
      <c r="H40" s="119">
        <v>43</v>
      </c>
      <c r="I40" s="119">
        <f t="shared" ref="I40:I50" si="4">J40+K40</f>
        <v>124</v>
      </c>
      <c r="J40" s="119">
        <v>69</v>
      </c>
      <c r="K40" s="119">
        <v>55</v>
      </c>
    </row>
    <row r="41" spans="2:11" s="3" customFormat="1" x14ac:dyDescent="0.25">
      <c r="B41" s="120" t="s">
        <v>47</v>
      </c>
      <c r="C41" s="121">
        <f t="shared" ref="C41:C50" si="5">D41+E41</f>
        <v>12</v>
      </c>
      <c r="D41" s="121">
        <v>10</v>
      </c>
      <c r="E41" s="121">
        <v>2</v>
      </c>
      <c r="F41" s="121">
        <f t="shared" si="3"/>
        <v>379</v>
      </c>
      <c r="G41" s="121">
        <v>201</v>
      </c>
      <c r="H41" s="121">
        <v>178</v>
      </c>
      <c r="I41" s="121">
        <f t="shared" si="4"/>
        <v>364</v>
      </c>
      <c r="J41" s="121">
        <v>177</v>
      </c>
      <c r="K41" s="121">
        <v>187</v>
      </c>
    </row>
    <row r="42" spans="2:11" s="3" customFormat="1" x14ac:dyDescent="0.25">
      <c r="B42" s="118" t="s">
        <v>48</v>
      </c>
      <c r="C42" s="119">
        <f t="shared" si="5"/>
        <v>0</v>
      </c>
      <c r="D42" s="119">
        <v>0</v>
      </c>
      <c r="E42" s="119">
        <v>0</v>
      </c>
      <c r="F42" s="119">
        <f t="shared" si="3"/>
        <v>199</v>
      </c>
      <c r="G42" s="119">
        <v>98</v>
      </c>
      <c r="H42" s="119">
        <v>101</v>
      </c>
      <c r="I42" s="119">
        <f t="shared" si="4"/>
        <v>188</v>
      </c>
      <c r="J42" s="119">
        <v>95</v>
      </c>
      <c r="K42" s="119">
        <v>93</v>
      </c>
    </row>
    <row r="43" spans="2:11" s="3" customFormat="1" x14ac:dyDescent="0.25">
      <c r="B43" s="120" t="s">
        <v>49</v>
      </c>
      <c r="C43" s="121">
        <f t="shared" si="5"/>
        <v>6</v>
      </c>
      <c r="D43" s="121">
        <v>6</v>
      </c>
      <c r="E43" s="121">
        <v>0</v>
      </c>
      <c r="F43" s="121">
        <f t="shared" si="3"/>
        <v>93</v>
      </c>
      <c r="G43" s="121">
        <v>65</v>
      </c>
      <c r="H43" s="121">
        <v>28</v>
      </c>
      <c r="I43" s="121">
        <f t="shared" si="4"/>
        <v>119</v>
      </c>
      <c r="J43" s="121">
        <v>90</v>
      </c>
      <c r="K43" s="121">
        <v>29</v>
      </c>
    </row>
    <row r="44" spans="2:11" s="3" customFormat="1" x14ac:dyDescent="0.25">
      <c r="B44" s="118" t="s">
        <v>50</v>
      </c>
      <c r="C44" s="119">
        <f t="shared" si="5"/>
        <v>17</v>
      </c>
      <c r="D44" s="119">
        <v>9</v>
      </c>
      <c r="E44" s="119">
        <v>8</v>
      </c>
      <c r="F44" s="119">
        <f t="shared" si="3"/>
        <v>385</v>
      </c>
      <c r="G44" s="119">
        <v>236</v>
      </c>
      <c r="H44" s="119">
        <v>149</v>
      </c>
      <c r="I44" s="119">
        <f t="shared" si="4"/>
        <v>379</v>
      </c>
      <c r="J44" s="119">
        <v>229</v>
      </c>
      <c r="K44" s="119">
        <v>150</v>
      </c>
    </row>
    <row r="45" spans="2:11" s="3" customFormat="1" x14ac:dyDescent="0.25">
      <c r="B45" s="120" t="s">
        <v>96</v>
      </c>
      <c r="C45" s="121">
        <f t="shared" si="5"/>
        <v>2</v>
      </c>
      <c r="D45" s="121">
        <v>1</v>
      </c>
      <c r="E45" s="121">
        <v>1</v>
      </c>
      <c r="F45" s="121">
        <f t="shared" si="3"/>
        <v>285</v>
      </c>
      <c r="G45" s="121">
        <v>157</v>
      </c>
      <c r="H45" s="121">
        <v>128</v>
      </c>
      <c r="I45" s="121">
        <f t="shared" si="4"/>
        <v>256</v>
      </c>
      <c r="J45" s="121">
        <v>145</v>
      </c>
      <c r="K45" s="121">
        <v>111</v>
      </c>
    </row>
    <row r="46" spans="2:11" s="3" customFormat="1" x14ac:dyDescent="0.25">
      <c r="B46" s="118" t="s">
        <v>54</v>
      </c>
      <c r="C46" s="119">
        <f t="shared" si="5"/>
        <v>2</v>
      </c>
      <c r="D46" s="119">
        <v>2</v>
      </c>
      <c r="E46" s="119">
        <v>0</v>
      </c>
      <c r="F46" s="119">
        <f t="shared" si="3"/>
        <v>130</v>
      </c>
      <c r="G46" s="119">
        <v>76</v>
      </c>
      <c r="H46" s="119">
        <v>54</v>
      </c>
      <c r="I46" s="119">
        <f t="shared" si="4"/>
        <v>112</v>
      </c>
      <c r="J46" s="119">
        <v>64</v>
      </c>
      <c r="K46" s="119">
        <v>48</v>
      </c>
    </row>
    <row r="47" spans="2:11" s="3" customFormat="1" x14ac:dyDescent="0.25">
      <c r="B47" s="120" t="s">
        <v>97</v>
      </c>
      <c r="C47" s="121">
        <f t="shared" si="5"/>
        <v>35</v>
      </c>
      <c r="D47" s="121">
        <v>14</v>
      </c>
      <c r="E47" s="121">
        <v>21</v>
      </c>
      <c r="F47" s="121">
        <f t="shared" si="3"/>
        <v>1834</v>
      </c>
      <c r="G47" s="121">
        <v>1039</v>
      </c>
      <c r="H47" s="121">
        <v>795</v>
      </c>
      <c r="I47" s="121">
        <f t="shared" si="4"/>
        <v>1863</v>
      </c>
      <c r="J47" s="121">
        <v>1089</v>
      </c>
      <c r="K47" s="121">
        <v>774</v>
      </c>
    </row>
    <row r="48" spans="2:11" s="3" customFormat="1" x14ac:dyDescent="0.25">
      <c r="B48" s="118" t="s">
        <v>58</v>
      </c>
      <c r="C48" s="119">
        <f t="shared" si="5"/>
        <v>2</v>
      </c>
      <c r="D48" s="119">
        <v>0</v>
      </c>
      <c r="E48" s="119">
        <v>2</v>
      </c>
      <c r="F48" s="119">
        <f t="shared" si="3"/>
        <v>195</v>
      </c>
      <c r="G48" s="119">
        <v>88</v>
      </c>
      <c r="H48" s="119">
        <v>107</v>
      </c>
      <c r="I48" s="119">
        <f t="shared" si="4"/>
        <v>200</v>
      </c>
      <c r="J48" s="119">
        <v>107</v>
      </c>
      <c r="K48" s="119">
        <v>93</v>
      </c>
    </row>
    <row r="49" spans="2:11" s="3" customFormat="1" x14ac:dyDescent="0.25">
      <c r="B49" s="120" t="s">
        <v>62</v>
      </c>
      <c r="C49" s="121">
        <f t="shared" si="5"/>
        <v>82</v>
      </c>
      <c r="D49" s="121">
        <v>40</v>
      </c>
      <c r="E49" s="121">
        <v>42</v>
      </c>
      <c r="F49" s="121">
        <f t="shared" si="3"/>
        <v>3623</v>
      </c>
      <c r="G49" s="121">
        <v>1865</v>
      </c>
      <c r="H49" s="121">
        <v>1758</v>
      </c>
      <c r="I49" s="121">
        <f t="shared" si="4"/>
        <v>4323</v>
      </c>
      <c r="J49" s="121">
        <v>2231</v>
      </c>
      <c r="K49" s="121">
        <v>2092</v>
      </c>
    </row>
    <row r="50" spans="2:11" s="3" customFormat="1" x14ac:dyDescent="0.25">
      <c r="B50" s="114" t="s">
        <v>8</v>
      </c>
      <c r="C50" s="119">
        <f t="shared" si="5"/>
        <v>182</v>
      </c>
      <c r="D50" s="122">
        <v>124</v>
      </c>
      <c r="E50" s="122">
        <v>58</v>
      </c>
      <c r="F50" s="122">
        <f t="shared" si="3"/>
        <v>1792</v>
      </c>
      <c r="G50" s="122">
        <v>1295</v>
      </c>
      <c r="H50" s="122">
        <v>497</v>
      </c>
      <c r="I50" s="122">
        <f t="shared" si="4"/>
        <v>1495</v>
      </c>
      <c r="J50" s="122">
        <v>1009</v>
      </c>
      <c r="K50" s="122">
        <v>486</v>
      </c>
    </row>
    <row r="51" spans="2:11" s="3" customFormat="1" x14ac:dyDescent="0.25">
      <c r="B51" s="175" t="s">
        <v>192</v>
      </c>
      <c r="C51" s="175"/>
      <c r="D51" s="175"/>
      <c r="E51" s="175"/>
      <c r="F51" s="175"/>
      <c r="G51" s="175"/>
      <c r="H51" s="175"/>
      <c r="I51" s="175"/>
      <c r="J51" s="175"/>
      <c r="K51" s="175"/>
    </row>
    <row r="52" spans="2:11" s="3" customFormat="1" x14ac:dyDescent="0.25">
      <c r="D52" s="5"/>
      <c r="E52" s="5"/>
      <c r="F52" s="5"/>
    </row>
    <row r="53" spans="2:11" s="3" customFormat="1" x14ac:dyDescent="0.25">
      <c r="D53" s="5"/>
      <c r="E53" s="5"/>
      <c r="F53" s="5"/>
    </row>
    <row r="54" spans="2:11" s="3" customFormat="1" x14ac:dyDescent="0.25">
      <c r="B54" s="2"/>
      <c r="C54" s="2"/>
      <c r="D54" s="2"/>
      <c r="E54" s="2"/>
      <c r="F54" s="2"/>
    </row>
    <row r="55" spans="2:11" s="3" customFormat="1" ht="28.5" customHeight="1" x14ac:dyDescent="0.25">
      <c r="B55" s="176" t="s">
        <v>194</v>
      </c>
      <c r="C55" s="176"/>
      <c r="D55" s="176"/>
      <c r="E55" s="176"/>
      <c r="F55" s="2"/>
    </row>
    <row r="56" spans="2:11" s="3" customFormat="1" x14ac:dyDescent="0.25">
      <c r="B56" s="109" t="s">
        <v>101</v>
      </c>
      <c r="C56" s="110" t="s">
        <v>204</v>
      </c>
      <c r="D56" s="110" t="s">
        <v>166</v>
      </c>
      <c r="E56" s="110" t="s">
        <v>205</v>
      </c>
      <c r="F56" s="2"/>
    </row>
    <row r="57" spans="2:11" s="3" customFormat="1" x14ac:dyDescent="0.25">
      <c r="B57" s="21" t="s">
        <v>1</v>
      </c>
      <c r="C57" s="22">
        <f>SUM(C58:C63)</f>
        <v>342</v>
      </c>
      <c r="D57" s="22">
        <f t="shared" ref="D57:E57" si="6">SUM(D58:D63)</f>
        <v>9015</v>
      </c>
      <c r="E57" s="22">
        <f t="shared" si="6"/>
        <v>9425</v>
      </c>
      <c r="F57" s="2"/>
    </row>
    <row r="58" spans="2:11" s="3" customFormat="1" x14ac:dyDescent="0.25">
      <c r="B58" s="118" t="s">
        <v>41</v>
      </c>
      <c r="C58" s="24">
        <v>44</v>
      </c>
      <c r="D58" s="24">
        <v>1621</v>
      </c>
      <c r="E58" s="24">
        <v>1737</v>
      </c>
      <c r="F58" s="2"/>
    </row>
    <row r="59" spans="2:11" s="3" customFormat="1" x14ac:dyDescent="0.25">
      <c r="B59" s="120" t="s">
        <v>42</v>
      </c>
      <c r="C59" s="23">
        <v>60</v>
      </c>
      <c r="D59" s="23">
        <v>1877</v>
      </c>
      <c r="E59" s="23">
        <v>2054</v>
      </c>
      <c r="F59" s="2"/>
    </row>
    <row r="60" spans="2:11" s="3" customFormat="1" x14ac:dyDescent="0.25">
      <c r="B60" s="118" t="s">
        <v>43</v>
      </c>
      <c r="C60" s="24">
        <v>137</v>
      </c>
      <c r="D60" s="24">
        <v>3200</v>
      </c>
      <c r="E60" s="24">
        <v>3317</v>
      </c>
      <c r="F60" s="2"/>
    </row>
    <row r="61" spans="2:11" s="3" customFormat="1" x14ac:dyDescent="0.25">
      <c r="B61" s="120" t="s">
        <v>44</v>
      </c>
      <c r="C61" s="23">
        <v>87</v>
      </c>
      <c r="D61" s="23">
        <v>1347</v>
      </c>
      <c r="E61" s="23">
        <v>1277</v>
      </c>
      <c r="F61" s="2"/>
    </row>
    <row r="62" spans="2:11" s="3" customFormat="1" x14ac:dyDescent="0.25">
      <c r="B62" s="118" t="s">
        <v>45</v>
      </c>
      <c r="C62" s="24">
        <v>12</v>
      </c>
      <c r="D62" s="24">
        <v>128</v>
      </c>
      <c r="E62" s="24">
        <v>142</v>
      </c>
      <c r="F62" s="2"/>
    </row>
    <row r="63" spans="2:11" s="3" customFormat="1" x14ac:dyDescent="0.25">
      <c r="B63" s="120" t="s">
        <v>236</v>
      </c>
      <c r="C63" s="23">
        <v>2</v>
      </c>
      <c r="D63" s="23">
        <v>842</v>
      </c>
      <c r="E63" s="23">
        <v>898</v>
      </c>
      <c r="F63" s="2"/>
    </row>
    <row r="64" spans="2:11" s="3" customFormat="1" ht="28.5" customHeight="1" x14ac:dyDescent="0.25">
      <c r="B64" s="175" t="s">
        <v>192</v>
      </c>
      <c r="C64" s="175"/>
      <c r="D64" s="175"/>
      <c r="E64" s="175"/>
      <c r="F64" s="2"/>
    </row>
    <row r="65" spans="2:6" s="3" customFormat="1" x14ac:dyDescent="0.25">
      <c r="B65" s="104"/>
      <c r="C65" s="104"/>
      <c r="D65" s="104"/>
      <c r="E65" s="104"/>
      <c r="F65" s="2"/>
    </row>
    <row r="66" spans="2:6" s="3" customFormat="1" x14ac:dyDescent="0.25">
      <c r="B66" s="104"/>
      <c r="C66" s="104"/>
      <c r="D66" s="104"/>
      <c r="E66" s="104"/>
      <c r="F66" s="2"/>
    </row>
    <row r="67" spans="2:6" s="3" customFormat="1" x14ac:dyDescent="0.25">
      <c r="B67" s="2"/>
      <c r="C67" s="2"/>
      <c r="D67" s="2"/>
      <c r="E67" s="2"/>
      <c r="F67" s="2"/>
    </row>
    <row r="68" spans="2:6" s="3" customFormat="1" ht="47.1" customHeight="1" x14ac:dyDescent="0.25">
      <c r="B68" s="176" t="s">
        <v>195</v>
      </c>
      <c r="C68" s="176"/>
      <c r="D68" s="176"/>
      <c r="E68" s="176"/>
    </row>
    <row r="69" spans="2:6" s="3" customFormat="1" ht="27.95" customHeight="1" x14ac:dyDescent="0.25">
      <c r="B69" s="109" t="s">
        <v>100</v>
      </c>
      <c r="C69" s="110" t="s">
        <v>204</v>
      </c>
      <c r="D69" s="110" t="s">
        <v>166</v>
      </c>
      <c r="E69" s="110" t="s">
        <v>205</v>
      </c>
      <c r="F69" s="4"/>
    </row>
    <row r="70" spans="2:6" s="3" customFormat="1" x14ac:dyDescent="0.25">
      <c r="B70" s="21" t="s">
        <v>64</v>
      </c>
      <c r="C70" s="117">
        <f t="shared" ref="C70:E70" si="7">C71+C79+C89+C94+C98+C103</f>
        <v>342</v>
      </c>
      <c r="D70" s="117">
        <f t="shared" si="7"/>
        <v>9015</v>
      </c>
      <c r="E70" s="117">
        <f t="shared" si="7"/>
        <v>9425</v>
      </c>
      <c r="F70" s="6"/>
    </row>
    <row r="71" spans="2:6" s="3" customFormat="1" x14ac:dyDescent="0.25">
      <c r="B71" s="32" t="s">
        <v>9</v>
      </c>
      <c r="C71" s="123">
        <f t="shared" ref="C71" si="8">SUM(C72:C78)</f>
        <v>53</v>
      </c>
      <c r="D71" s="123">
        <f t="shared" ref="D71:E71" si="9">SUM(D72:D78)</f>
        <v>2472</v>
      </c>
      <c r="E71" s="123">
        <f t="shared" si="9"/>
        <v>2822</v>
      </c>
      <c r="F71" s="5"/>
    </row>
    <row r="72" spans="2:6" s="3" customFormat="1" x14ac:dyDescent="0.25">
      <c r="B72" s="120" t="s">
        <v>10</v>
      </c>
      <c r="C72" s="124">
        <v>0</v>
      </c>
      <c r="D72" s="124">
        <v>71</v>
      </c>
      <c r="E72" s="124">
        <v>99</v>
      </c>
      <c r="F72" s="5"/>
    </row>
    <row r="73" spans="2:6" s="3" customFormat="1" x14ac:dyDescent="0.25">
      <c r="B73" s="118" t="s">
        <v>11</v>
      </c>
      <c r="C73" s="125">
        <v>1</v>
      </c>
      <c r="D73" s="125">
        <v>34</v>
      </c>
      <c r="E73" s="125">
        <v>23</v>
      </c>
      <c r="F73" s="5"/>
    </row>
    <row r="74" spans="2:6" s="3" customFormat="1" x14ac:dyDescent="0.25">
      <c r="B74" s="120" t="s">
        <v>12</v>
      </c>
      <c r="C74" s="124">
        <v>9</v>
      </c>
      <c r="D74" s="124">
        <v>253</v>
      </c>
      <c r="E74" s="124">
        <v>530</v>
      </c>
      <c r="F74" s="5"/>
    </row>
    <row r="75" spans="2:6" s="3" customFormat="1" x14ac:dyDescent="0.25">
      <c r="B75" s="118" t="s">
        <v>13</v>
      </c>
      <c r="C75" s="125">
        <v>41</v>
      </c>
      <c r="D75" s="125">
        <v>2029</v>
      </c>
      <c r="E75" s="125">
        <v>2048</v>
      </c>
      <c r="F75" s="5"/>
    </row>
    <row r="76" spans="2:6" s="3" customFormat="1" x14ac:dyDescent="0.25">
      <c r="B76" s="120" t="s">
        <v>14</v>
      </c>
      <c r="C76" s="124">
        <v>1</v>
      </c>
      <c r="D76" s="124">
        <v>76</v>
      </c>
      <c r="E76" s="124">
        <v>90</v>
      </c>
      <c r="F76" s="5"/>
    </row>
    <row r="77" spans="2:6" s="3" customFormat="1" x14ac:dyDescent="0.25">
      <c r="B77" s="118" t="s">
        <v>15</v>
      </c>
      <c r="C77" s="125">
        <v>0</v>
      </c>
      <c r="D77" s="125">
        <v>5</v>
      </c>
      <c r="E77" s="125">
        <v>5</v>
      </c>
      <c r="F77" s="5"/>
    </row>
    <row r="78" spans="2:6" s="3" customFormat="1" x14ac:dyDescent="0.25">
      <c r="B78" s="120" t="s">
        <v>16</v>
      </c>
      <c r="C78" s="124">
        <v>1</v>
      </c>
      <c r="D78" s="124">
        <v>4</v>
      </c>
      <c r="E78" s="124">
        <v>27</v>
      </c>
      <c r="F78" s="5"/>
    </row>
    <row r="79" spans="2:6" s="3" customFormat="1" x14ac:dyDescent="0.25">
      <c r="B79" s="32" t="s">
        <v>17</v>
      </c>
      <c r="C79" s="123">
        <f t="shared" ref="C79:E79" si="10">SUM(C80:C88)</f>
        <v>6</v>
      </c>
      <c r="D79" s="123">
        <f t="shared" si="10"/>
        <v>566</v>
      </c>
      <c r="E79" s="123">
        <f t="shared" si="10"/>
        <v>544</v>
      </c>
      <c r="F79" s="5"/>
    </row>
    <row r="80" spans="2:6" s="3" customFormat="1" x14ac:dyDescent="0.25">
      <c r="B80" s="120" t="s">
        <v>18</v>
      </c>
      <c r="C80" s="124">
        <v>0</v>
      </c>
      <c r="D80" s="124">
        <v>53</v>
      </c>
      <c r="E80" s="124">
        <v>44</v>
      </c>
      <c r="F80" s="5"/>
    </row>
    <row r="81" spans="2:6" s="3" customFormat="1" x14ac:dyDescent="0.25">
      <c r="B81" s="118" t="s">
        <v>19</v>
      </c>
      <c r="C81" s="125">
        <v>1</v>
      </c>
      <c r="D81" s="125">
        <v>19</v>
      </c>
      <c r="E81" s="125">
        <v>60</v>
      </c>
      <c r="F81" s="5"/>
    </row>
    <row r="82" spans="2:6" s="3" customFormat="1" x14ac:dyDescent="0.25">
      <c r="B82" s="120" t="s">
        <v>20</v>
      </c>
      <c r="C82" s="124">
        <v>2</v>
      </c>
      <c r="D82" s="124">
        <v>32</v>
      </c>
      <c r="E82" s="124">
        <v>54</v>
      </c>
      <c r="F82" s="5"/>
    </row>
    <row r="83" spans="2:6" s="3" customFormat="1" x14ac:dyDescent="0.25">
      <c r="B83" s="118" t="s">
        <v>21</v>
      </c>
      <c r="C83" s="125">
        <v>0</v>
      </c>
      <c r="D83" s="125">
        <v>89</v>
      </c>
      <c r="E83" s="125">
        <v>57</v>
      </c>
      <c r="F83" s="5"/>
    </row>
    <row r="84" spans="2:6" s="3" customFormat="1" x14ac:dyDescent="0.25">
      <c r="B84" s="120" t="s">
        <v>22</v>
      </c>
      <c r="C84" s="124">
        <v>3</v>
      </c>
      <c r="D84" s="124">
        <v>21</v>
      </c>
      <c r="E84" s="124">
        <v>25</v>
      </c>
      <c r="F84" s="5"/>
    </row>
    <row r="85" spans="2:6" s="3" customFormat="1" x14ac:dyDescent="0.25">
      <c r="B85" s="118" t="s">
        <v>23</v>
      </c>
      <c r="C85" s="125">
        <v>0</v>
      </c>
      <c r="D85" s="125">
        <v>144</v>
      </c>
      <c r="E85" s="125">
        <v>94</v>
      </c>
      <c r="F85" s="5"/>
    </row>
    <row r="86" spans="2:6" s="3" customFormat="1" x14ac:dyDescent="0.25">
      <c r="B86" s="120" t="s">
        <v>24</v>
      </c>
      <c r="C86" s="124">
        <v>0</v>
      </c>
      <c r="D86" s="124">
        <v>25</v>
      </c>
      <c r="E86" s="124">
        <v>23</v>
      </c>
      <c r="F86" s="5"/>
    </row>
    <row r="87" spans="2:6" s="3" customFormat="1" x14ac:dyDescent="0.25">
      <c r="B87" s="118" t="s">
        <v>25</v>
      </c>
      <c r="C87" s="125">
        <v>0</v>
      </c>
      <c r="D87" s="125">
        <v>9</v>
      </c>
      <c r="E87" s="125">
        <v>15</v>
      </c>
      <c r="F87" s="5"/>
    </row>
    <row r="88" spans="2:6" s="3" customFormat="1" x14ac:dyDescent="0.25">
      <c r="B88" s="120" t="s">
        <v>26</v>
      </c>
      <c r="C88" s="124">
        <v>0</v>
      </c>
      <c r="D88" s="124">
        <v>174</v>
      </c>
      <c r="E88" s="124">
        <v>172</v>
      </c>
      <c r="F88" s="5"/>
    </row>
    <row r="89" spans="2:6" s="3" customFormat="1" x14ac:dyDescent="0.25">
      <c r="B89" s="32" t="s">
        <v>27</v>
      </c>
      <c r="C89" s="126">
        <f t="shared" ref="C89:E89" si="11">SUM(C90:C93)</f>
        <v>104</v>
      </c>
      <c r="D89" s="126">
        <f t="shared" si="11"/>
        <v>2471</v>
      </c>
      <c r="E89" s="126">
        <f t="shared" si="11"/>
        <v>2384</v>
      </c>
      <c r="F89" s="5"/>
    </row>
    <row r="90" spans="2:6" s="3" customFormat="1" x14ac:dyDescent="0.25">
      <c r="B90" s="120" t="s">
        <v>28</v>
      </c>
      <c r="C90" s="124">
        <v>16</v>
      </c>
      <c r="D90" s="124">
        <v>247</v>
      </c>
      <c r="E90" s="124">
        <v>218</v>
      </c>
      <c r="F90" s="5"/>
    </row>
    <row r="91" spans="2:6" s="3" customFormat="1" x14ac:dyDescent="0.25">
      <c r="B91" s="118" t="s">
        <v>29</v>
      </c>
      <c r="C91" s="125">
        <v>2</v>
      </c>
      <c r="D91" s="125">
        <v>37</v>
      </c>
      <c r="E91" s="125">
        <v>28</v>
      </c>
      <c r="F91" s="5"/>
    </row>
    <row r="92" spans="2:6" s="3" customFormat="1" x14ac:dyDescent="0.25">
      <c r="B92" s="120" t="s">
        <v>30</v>
      </c>
      <c r="C92" s="124">
        <v>16</v>
      </c>
      <c r="D92" s="124">
        <v>585</v>
      </c>
      <c r="E92" s="124">
        <v>426</v>
      </c>
      <c r="F92" s="5"/>
    </row>
    <row r="93" spans="2:6" s="3" customFormat="1" x14ac:dyDescent="0.25">
      <c r="B93" s="118" t="s">
        <v>31</v>
      </c>
      <c r="C93" s="125">
        <v>70</v>
      </c>
      <c r="D93" s="125">
        <v>1602</v>
      </c>
      <c r="E93" s="125">
        <v>1712</v>
      </c>
      <c r="F93" s="5"/>
    </row>
    <row r="94" spans="2:6" s="3" customFormat="1" x14ac:dyDescent="0.25">
      <c r="B94" s="31" t="s">
        <v>32</v>
      </c>
      <c r="C94" s="127">
        <f t="shared" ref="C94:E94" si="12">SUM(C95:C97)</f>
        <v>170</v>
      </c>
      <c r="D94" s="127">
        <f t="shared" si="12"/>
        <v>2866</v>
      </c>
      <c r="E94" s="127">
        <f t="shared" si="12"/>
        <v>3009</v>
      </c>
      <c r="F94" s="5"/>
    </row>
    <row r="95" spans="2:6" s="3" customFormat="1" x14ac:dyDescent="0.25">
      <c r="B95" s="118" t="s">
        <v>33</v>
      </c>
      <c r="C95" s="125">
        <v>45</v>
      </c>
      <c r="D95" s="125">
        <v>1241</v>
      </c>
      <c r="E95" s="125">
        <v>1483</v>
      </c>
      <c r="F95" s="5"/>
    </row>
    <row r="96" spans="2:6" s="3" customFormat="1" x14ac:dyDescent="0.25">
      <c r="B96" s="120" t="s">
        <v>34</v>
      </c>
      <c r="C96" s="124">
        <v>10</v>
      </c>
      <c r="D96" s="124">
        <v>834</v>
      </c>
      <c r="E96" s="124">
        <v>862</v>
      </c>
      <c r="F96" s="5"/>
    </row>
    <row r="97" spans="2:6" s="3" customFormat="1" x14ac:dyDescent="0.25">
      <c r="B97" s="118" t="s">
        <v>35</v>
      </c>
      <c r="C97" s="125">
        <v>115</v>
      </c>
      <c r="D97" s="125">
        <v>791</v>
      </c>
      <c r="E97" s="125">
        <v>664</v>
      </c>
      <c r="F97" s="5"/>
    </row>
    <row r="98" spans="2:6" s="3" customFormat="1" x14ac:dyDescent="0.25">
      <c r="B98" s="31" t="s">
        <v>36</v>
      </c>
      <c r="C98" s="127">
        <f t="shared" ref="C98:E98" si="13">SUM(C99:C102)</f>
        <v>2</v>
      </c>
      <c r="D98" s="127">
        <f t="shared" si="13"/>
        <v>624</v>
      </c>
      <c r="E98" s="127">
        <f t="shared" si="13"/>
        <v>654</v>
      </c>
      <c r="F98" s="5"/>
    </row>
    <row r="99" spans="2:6" s="3" customFormat="1" x14ac:dyDescent="0.25">
      <c r="B99" s="118" t="s">
        <v>37</v>
      </c>
      <c r="C99" s="125">
        <v>0</v>
      </c>
      <c r="D99" s="125">
        <v>272</v>
      </c>
      <c r="E99" s="125">
        <v>246</v>
      </c>
      <c r="F99" s="5"/>
    </row>
    <row r="100" spans="2:6" s="3" customFormat="1" x14ac:dyDescent="0.25">
      <c r="B100" s="120" t="s">
        <v>38</v>
      </c>
      <c r="C100" s="124">
        <v>0</v>
      </c>
      <c r="D100" s="124">
        <v>105</v>
      </c>
      <c r="E100" s="124">
        <v>122</v>
      </c>
      <c r="F100" s="5"/>
    </row>
    <row r="101" spans="2:6" s="3" customFormat="1" x14ac:dyDescent="0.25">
      <c r="B101" s="118" t="s">
        <v>39</v>
      </c>
      <c r="C101" s="125">
        <v>2</v>
      </c>
      <c r="D101" s="125">
        <v>76</v>
      </c>
      <c r="E101" s="125">
        <v>124</v>
      </c>
      <c r="F101" s="5"/>
    </row>
    <row r="102" spans="2:6" s="3" customFormat="1" x14ac:dyDescent="0.25">
      <c r="B102" s="120" t="s">
        <v>40</v>
      </c>
      <c r="C102" s="124">
        <v>0</v>
      </c>
      <c r="D102" s="124">
        <v>171</v>
      </c>
      <c r="E102" s="124">
        <v>162</v>
      </c>
      <c r="F102" s="5"/>
    </row>
    <row r="103" spans="2:6" s="3" customFormat="1" x14ac:dyDescent="0.25">
      <c r="B103" s="25" t="s">
        <v>7</v>
      </c>
      <c r="C103" s="125">
        <v>7</v>
      </c>
      <c r="D103" s="125">
        <v>16</v>
      </c>
      <c r="E103" s="125">
        <v>12</v>
      </c>
      <c r="F103" s="5"/>
    </row>
    <row r="104" spans="2:6" s="3" customFormat="1" ht="30" customHeight="1" x14ac:dyDescent="0.25">
      <c r="B104" s="175" t="s">
        <v>192</v>
      </c>
      <c r="C104" s="175"/>
      <c r="D104" s="175"/>
      <c r="E104" s="175"/>
      <c r="F104" s="5"/>
    </row>
    <row r="105" spans="2:6" s="3" customFormat="1" x14ac:dyDescent="0.25">
      <c r="B105" s="104"/>
      <c r="C105" s="104"/>
      <c r="D105" s="104"/>
      <c r="E105" s="104"/>
      <c r="F105" s="5"/>
    </row>
    <row r="106" spans="2:6" s="3" customFormat="1" x14ac:dyDescent="0.25">
      <c r="B106" s="2"/>
      <c r="C106" s="2"/>
      <c r="D106" s="5"/>
      <c r="E106" s="5"/>
      <c r="F106" s="5"/>
    </row>
    <row r="107" spans="2:6" s="3" customFormat="1" x14ac:dyDescent="0.25">
      <c r="F107" s="2"/>
    </row>
    <row r="108" spans="2:6" ht="32.1" customHeight="1" x14ac:dyDescent="0.25">
      <c r="B108" s="176" t="s">
        <v>196</v>
      </c>
      <c r="C108" s="176"/>
      <c r="D108" s="176"/>
      <c r="E108" s="176"/>
    </row>
    <row r="109" spans="2:6" x14ac:dyDescent="0.25">
      <c r="B109" s="109" t="s">
        <v>115</v>
      </c>
      <c r="C109" s="110" t="s">
        <v>204</v>
      </c>
      <c r="D109" s="110" t="s">
        <v>166</v>
      </c>
      <c r="E109" s="110" t="s">
        <v>205</v>
      </c>
    </row>
    <row r="110" spans="2:6" x14ac:dyDescent="0.25">
      <c r="B110" s="21" t="s">
        <v>64</v>
      </c>
      <c r="C110" s="117">
        <f>SUM(C111:C121)</f>
        <v>342</v>
      </c>
      <c r="D110" s="117">
        <f t="shared" ref="D110:E110" si="14">SUM(D111:D121)</f>
        <v>9015</v>
      </c>
      <c r="E110" s="117">
        <f t="shared" si="14"/>
        <v>9425</v>
      </c>
    </row>
    <row r="111" spans="2:6" x14ac:dyDescent="0.25">
      <c r="B111" s="128" t="s">
        <v>237</v>
      </c>
      <c r="C111" s="125">
        <v>9</v>
      </c>
      <c r="D111" s="125">
        <v>237</v>
      </c>
      <c r="E111" s="125">
        <v>499</v>
      </c>
    </row>
    <row r="112" spans="2:6" x14ac:dyDescent="0.25">
      <c r="B112" s="129" t="s">
        <v>238</v>
      </c>
      <c r="C112" s="124">
        <v>0</v>
      </c>
      <c r="D112" s="124">
        <v>171</v>
      </c>
      <c r="E112" s="124">
        <v>162</v>
      </c>
    </row>
    <row r="113" spans="2:5" x14ac:dyDescent="0.25">
      <c r="B113" s="128" t="s">
        <v>239</v>
      </c>
      <c r="C113" s="125">
        <v>1</v>
      </c>
      <c r="D113" s="125">
        <v>82</v>
      </c>
      <c r="E113" s="125">
        <v>232</v>
      </c>
    </row>
    <row r="114" spans="2:5" x14ac:dyDescent="0.25">
      <c r="B114" s="129" t="s">
        <v>240</v>
      </c>
      <c r="C114" s="124">
        <v>4</v>
      </c>
      <c r="D114" s="124">
        <v>311</v>
      </c>
      <c r="E114" s="124">
        <v>307</v>
      </c>
    </row>
    <row r="115" spans="2:5" x14ac:dyDescent="0.25">
      <c r="B115" s="128" t="s">
        <v>241</v>
      </c>
      <c r="C115" s="125">
        <v>0</v>
      </c>
      <c r="D115" s="125">
        <v>62</v>
      </c>
      <c r="E115" s="125">
        <v>164</v>
      </c>
    </row>
    <row r="116" spans="2:5" x14ac:dyDescent="0.25">
      <c r="B116" s="129" t="s">
        <v>242</v>
      </c>
      <c r="C116" s="124">
        <v>13</v>
      </c>
      <c r="D116" s="124">
        <v>364</v>
      </c>
      <c r="E116" s="124">
        <v>233</v>
      </c>
    </row>
    <row r="117" spans="2:5" x14ac:dyDescent="0.25">
      <c r="B117" s="128" t="s">
        <v>243</v>
      </c>
      <c r="C117" s="125">
        <v>38</v>
      </c>
      <c r="D117" s="125">
        <v>1791</v>
      </c>
      <c r="E117" s="125">
        <v>1558</v>
      </c>
    </row>
    <row r="118" spans="2:5" x14ac:dyDescent="0.25">
      <c r="B118" s="129" t="s">
        <v>244</v>
      </c>
      <c r="C118" s="124">
        <v>1</v>
      </c>
      <c r="D118" s="124">
        <v>138</v>
      </c>
      <c r="E118" s="124">
        <v>338</v>
      </c>
    </row>
    <row r="119" spans="2:5" x14ac:dyDescent="0.25">
      <c r="B119" s="128" t="s">
        <v>245</v>
      </c>
      <c r="C119" s="125">
        <v>0</v>
      </c>
      <c r="D119" s="125">
        <v>171</v>
      </c>
      <c r="E119" s="125">
        <v>146</v>
      </c>
    </row>
    <row r="120" spans="2:5" x14ac:dyDescent="0.25">
      <c r="B120" s="129" t="s">
        <v>246</v>
      </c>
      <c r="C120" s="124">
        <v>37</v>
      </c>
      <c r="D120" s="124">
        <v>829</v>
      </c>
      <c r="E120" s="124">
        <v>1022</v>
      </c>
    </row>
    <row r="121" spans="2:5" x14ac:dyDescent="0.25">
      <c r="B121" s="128" t="s">
        <v>116</v>
      </c>
      <c r="C121" s="125">
        <v>239</v>
      </c>
      <c r="D121" s="125">
        <v>4859</v>
      </c>
      <c r="E121" s="125">
        <v>4764</v>
      </c>
    </row>
    <row r="122" spans="2:5" ht="34.5" customHeight="1" x14ac:dyDescent="0.25">
      <c r="B122" s="175" t="s">
        <v>192</v>
      </c>
      <c r="C122" s="175"/>
      <c r="D122" s="175"/>
      <c r="E122" s="175"/>
    </row>
  </sheetData>
  <mergeCells count="22">
    <mergeCell ref="B3:E3"/>
    <mergeCell ref="B55:E55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  <mergeCell ref="C16:C17"/>
    <mergeCell ref="D16:F16"/>
    <mergeCell ref="B32:F32"/>
    <mergeCell ref="B51:K51"/>
    <mergeCell ref="B18:C18"/>
    <mergeCell ref="B31:C31"/>
    <mergeCell ref="B64:E64"/>
    <mergeCell ref="B68:E68"/>
    <mergeCell ref="B104:E104"/>
    <mergeCell ref="B108:E108"/>
    <mergeCell ref="B122:E12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84"/>
  <sheetViews>
    <sheetView workbookViewId="0"/>
  </sheetViews>
  <sheetFormatPr defaultRowHeight="15" x14ac:dyDescent="0.25"/>
  <cols>
    <col min="2" max="2" width="45" customWidth="1"/>
    <col min="3" max="11" width="12.28515625" customWidth="1"/>
  </cols>
  <sheetData>
    <row r="2" spans="2:11" s="3" customFormat="1" x14ac:dyDescent="0.25">
      <c r="B2" s="6"/>
      <c r="C2" s="6"/>
    </row>
    <row r="3" spans="2:11" ht="30.75" customHeight="1" x14ac:dyDescent="0.25">
      <c r="B3" s="194" t="s">
        <v>187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1" x14ac:dyDescent="0.25">
      <c r="B4" s="185" t="s">
        <v>95</v>
      </c>
      <c r="C4" s="186" t="s">
        <v>204</v>
      </c>
      <c r="D4" s="187"/>
      <c r="E4" s="188"/>
      <c r="F4" s="186" t="s">
        <v>166</v>
      </c>
      <c r="G4" s="187"/>
      <c r="H4" s="188"/>
      <c r="I4" s="186" t="s">
        <v>205</v>
      </c>
      <c r="J4" s="187"/>
      <c r="K4" s="188"/>
    </row>
    <row r="5" spans="2:11" x14ac:dyDescent="0.25">
      <c r="B5" s="185"/>
      <c r="C5" s="26" t="s">
        <v>102</v>
      </c>
      <c r="D5" s="27" t="s">
        <v>103</v>
      </c>
      <c r="E5" s="27" t="s">
        <v>84</v>
      </c>
      <c r="F5" s="26" t="s">
        <v>102</v>
      </c>
      <c r="G5" s="27" t="s">
        <v>103</v>
      </c>
      <c r="H5" s="27" t="s">
        <v>84</v>
      </c>
      <c r="I5" s="26" t="s">
        <v>102</v>
      </c>
      <c r="J5" s="27" t="s">
        <v>103</v>
      </c>
      <c r="K5" s="27" t="s">
        <v>84</v>
      </c>
    </row>
    <row r="6" spans="2:11" x14ac:dyDescent="0.25">
      <c r="B6" s="28" t="s">
        <v>1</v>
      </c>
      <c r="C6" s="130">
        <f t="shared" ref="C6:K6" si="0">SUM(C7:C14)</f>
        <v>49678</v>
      </c>
      <c r="D6" s="130">
        <f t="shared" si="0"/>
        <v>36774</v>
      </c>
      <c r="E6" s="130">
        <f t="shared" si="0"/>
        <v>12904</v>
      </c>
      <c r="F6" s="130">
        <f t="shared" si="0"/>
        <v>118988</v>
      </c>
      <c r="G6" s="130">
        <f t="shared" si="0"/>
        <v>152412</v>
      </c>
      <c r="H6" s="130">
        <f t="shared" si="0"/>
        <v>-33424</v>
      </c>
      <c r="I6" s="130">
        <f t="shared" si="0"/>
        <v>102947</v>
      </c>
      <c r="J6" s="130">
        <f t="shared" si="0"/>
        <v>134457</v>
      </c>
      <c r="K6" s="130">
        <f t="shared" si="0"/>
        <v>-31510</v>
      </c>
    </row>
    <row r="7" spans="2:11" x14ac:dyDescent="0.25">
      <c r="B7" s="29" t="s">
        <v>90</v>
      </c>
      <c r="C7" s="131">
        <v>31410</v>
      </c>
      <c r="D7" s="131">
        <v>8548</v>
      </c>
      <c r="E7" s="131">
        <f t="shared" ref="E7:E14" si="1">C7-D7</f>
        <v>22862</v>
      </c>
      <c r="F7" s="131">
        <v>48944</v>
      </c>
      <c r="G7" s="131">
        <v>72461</v>
      </c>
      <c r="H7" s="131">
        <f>F7-G7</f>
        <v>-23517</v>
      </c>
      <c r="I7" s="131">
        <v>46752</v>
      </c>
      <c r="J7" s="131">
        <v>74000</v>
      </c>
      <c r="K7" s="131">
        <f>I7-J7</f>
        <v>-27248</v>
      </c>
    </row>
    <row r="8" spans="2:11" x14ac:dyDescent="0.25">
      <c r="B8" s="30" t="s">
        <v>91</v>
      </c>
      <c r="C8" s="132">
        <v>1267</v>
      </c>
      <c r="D8" s="132">
        <v>3291</v>
      </c>
      <c r="E8" s="132">
        <f t="shared" si="1"/>
        <v>-2024</v>
      </c>
      <c r="F8" s="132">
        <v>8745</v>
      </c>
      <c r="G8" s="132">
        <v>10603</v>
      </c>
      <c r="H8" s="132">
        <f t="shared" ref="H8:H14" si="2">F8-G8</f>
        <v>-1858</v>
      </c>
      <c r="I8" s="132">
        <v>7175</v>
      </c>
      <c r="J8" s="132">
        <v>8925</v>
      </c>
      <c r="K8" s="132">
        <f t="shared" ref="K8:K14" si="3">I8-J8</f>
        <v>-1750</v>
      </c>
    </row>
    <row r="9" spans="2:11" x14ac:dyDescent="0.25">
      <c r="B9" s="29" t="s">
        <v>2</v>
      </c>
      <c r="C9" s="131">
        <v>440</v>
      </c>
      <c r="D9" s="131">
        <v>955</v>
      </c>
      <c r="E9" s="131">
        <f t="shared" si="1"/>
        <v>-515</v>
      </c>
      <c r="F9" s="131">
        <v>3888</v>
      </c>
      <c r="G9" s="131">
        <v>3522</v>
      </c>
      <c r="H9" s="131">
        <f t="shared" si="2"/>
        <v>366</v>
      </c>
      <c r="I9" s="131">
        <v>3455</v>
      </c>
      <c r="J9" s="131">
        <v>2769</v>
      </c>
      <c r="K9" s="131">
        <f t="shared" si="3"/>
        <v>686</v>
      </c>
    </row>
    <row r="10" spans="2:11" x14ac:dyDescent="0.25">
      <c r="B10" s="30" t="s">
        <v>92</v>
      </c>
      <c r="C10" s="132">
        <v>16167</v>
      </c>
      <c r="D10" s="132">
        <v>16324</v>
      </c>
      <c r="E10" s="132">
        <f t="shared" si="1"/>
        <v>-157</v>
      </c>
      <c r="F10" s="132">
        <v>35132</v>
      </c>
      <c r="G10" s="132">
        <v>34144</v>
      </c>
      <c r="H10" s="132">
        <f t="shared" si="2"/>
        <v>988</v>
      </c>
      <c r="I10" s="132">
        <v>33631</v>
      </c>
      <c r="J10" s="132">
        <v>32983</v>
      </c>
      <c r="K10" s="132">
        <f t="shared" si="3"/>
        <v>648</v>
      </c>
    </row>
    <row r="11" spans="2:11" x14ac:dyDescent="0.25">
      <c r="B11" s="29" t="s">
        <v>3</v>
      </c>
      <c r="C11" s="131">
        <v>5</v>
      </c>
      <c r="D11" s="131">
        <v>2</v>
      </c>
      <c r="E11" s="131">
        <f t="shared" si="1"/>
        <v>3</v>
      </c>
      <c r="F11" s="131">
        <v>14</v>
      </c>
      <c r="G11" s="131">
        <v>14</v>
      </c>
      <c r="H11" s="131">
        <f t="shared" si="2"/>
        <v>0</v>
      </c>
      <c r="I11" s="131">
        <v>9</v>
      </c>
      <c r="J11" s="131">
        <v>17</v>
      </c>
      <c r="K11" s="131">
        <f t="shared" si="3"/>
        <v>-8</v>
      </c>
    </row>
    <row r="12" spans="2:11" x14ac:dyDescent="0.25">
      <c r="B12" s="30" t="s">
        <v>93</v>
      </c>
      <c r="C12" s="132">
        <v>2</v>
      </c>
      <c r="D12" s="132">
        <v>161</v>
      </c>
      <c r="E12" s="132">
        <f t="shared" si="1"/>
        <v>-159</v>
      </c>
      <c r="F12" s="132">
        <v>1</v>
      </c>
      <c r="G12" s="132">
        <v>420</v>
      </c>
      <c r="H12" s="132">
        <f t="shared" si="2"/>
        <v>-419</v>
      </c>
      <c r="I12" s="132">
        <v>3</v>
      </c>
      <c r="J12" s="132">
        <v>89</v>
      </c>
      <c r="K12" s="132">
        <f t="shared" si="3"/>
        <v>-86</v>
      </c>
    </row>
    <row r="13" spans="2:11" x14ac:dyDescent="0.25">
      <c r="B13" s="29" t="s">
        <v>94</v>
      </c>
      <c r="C13" s="131">
        <v>386</v>
      </c>
      <c r="D13" s="131">
        <v>7490</v>
      </c>
      <c r="E13" s="131">
        <f t="shared" si="1"/>
        <v>-7104</v>
      </c>
      <c r="F13" s="131">
        <v>22257</v>
      </c>
      <c r="G13" s="131">
        <v>31221</v>
      </c>
      <c r="H13" s="131">
        <f t="shared" si="2"/>
        <v>-8964</v>
      </c>
      <c r="I13" s="131">
        <v>11915</v>
      </c>
      <c r="J13" s="131">
        <v>15660</v>
      </c>
      <c r="K13" s="131">
        <f t="shared" si="3"/>
        <v>-3745</v>
      </c>
    </row>
    <row r="14" spans="2:11" x14ac:dyDescent="0.25">
      <c r="B14" s="30" t="s">
        <v>104</v>
      </c>
      <c r="C14" s="133">
        <v>1</v>
      </c>
      <c r="D14" s="133">
        <v>3</v>
      </c>
      <c r="E14" s="133">
        <f t="shared" si="1"/>
        <v>-2</v>
      </c>
      <c r="F14" s="133">
        <v>7</v>
      </c>
      <c r="G14" s="133">
        <v>27</v>
      </c>
      <c r="H14" s="133">
        <f t="shared" si="2"/>
        <v>-20</v>
      </c>
      <c r="I14" s="133">
        <v>7</v>
      </c>
      <c r="J14" s="133">
        <v>14</v>
      </c>
      <c r="K14" s="133">
        <f t="shared" si="3"/>
        <v>-7</v>
      </c>
    </row>
    <row r="15" spans="2:11" x14ac:dyDescent="0.25">
      <c r="B15" s="193" t="s">
        <v>188</v>
      </c>
      <c r="C15" s="193"/>
      <c r="D15" s="193"/>
      <c r="E15" s="193"/>
      <c r="F15" s="193"/>
      <c r="G15" s="193"/>
      <c r="H15" s="193"/>
      <c r="I15" s="193"/>
      <c r="J15" s="193"/>
      <c r="K15" s="193"/>
    </row>
    <row r="16" spans="2:11" s="3" customFormat="1" x14ac:dyDescent="0.25">
      <c r="B16" s="134"/>
      <c r="C16" s="134"/>
      <c r="D16" s="134"/>
      <c r="E16" s="134"/>
      <c r="F16" s="134"/>
      <c r="G16" s="134"/>
      <c r="H16" s="134"/>
      <c r="I16" s="134"/>
      <c r="J16" s="134"/>
      <c r="K16" s="134"/>
    </row>
    <row r="19" spans="2:11" ht="35.25" customHeight="1" x14ac:dyDescent="0.25">
      <c r="B19" s="194" t="s">
        <v>189</v>
      </c>
      <c r="C19" s="194"/>
      <c r="D19" s="194"/>
      <c r="E19" s="194"/>
      <c r="F19" s="194"/>
      <c r="G19" s="194"/>
      <c r="H19" s="194"/>
      <c r="I19" s="194"/>
      <c r="J19" s="194"/>
      <c r="K19" s="194"/>
    </row>
    <row r="20" spans="2:11" x14ac:dyDescent="0.25">
      <c r="B20" s="185" t="s">
        <v>6</v>
      </c>
      <c r="C20" s="186" t="s">
        <v>204</v>
      </c>
      <c r="D20" s="187"/>
      <c r="E20" s="188"/>
      <c r="F20" s="186" t="s">
        <v>166</v>
      </c>
      <c r="G20" s="187"/>
      <c r="H20" s="188"/>
      <c r="I20" s="186" t="s">
        <v>205</v>
      </c>
      <c r="J20" s="187"/>
      <c r="K20" s="188"/>
    </row>
    <row r="21" spans="2:11" x14ac:dyDescent="0.25">
      <c r="B21" s="185"/>
      <c r="C21" s="26" t="s">
        <v>102</v>
      </c>
      <c r="D21" s="27" t="s">
        <v>103</v>
      </c>
      <c r="E21" s="27" t="s">
        <v>84</v>
      </c>
      <c r="F21" s="26" t="s">
        <v>102</v>
      </c>
      <c r="G21" s="27" t="s">
        <v>103</v>
      </c>
      <c r="H21" s="27" t="s">
        <v>84</v>
      </c>
      <c r="I21" s="26" t="s">
        <v>102</v>
      </c>
      <c r="J21" s="27" t="s">
        <v>103</v>
      </c>
      <c r="K21" s="27" t="s">
        <v>84</v>
      </c>
    </row>
    <row r="22" spans="2:11" x14ac:dyDescent="0.25">
      <c r="B22" s="28" t="s">
        <v>1</v>
      </c>
      <c r="C22" s="130">
        <f>SUM(C23:C43)</f>
        <v>49678</v>
      </c>
      <c r="D22" s="130">
        <f t="shared" ref="D22:K22" si="4">SUM(D23:D43)</f>
        <v>36774</v>
      </c>
      <c r="E22" s="130">
        <f t="shared" si="4"/>
        <v>12904</v>
      </c>
      <c r="F22" s="130">
        <f t="shared" si="4"/>
        <v>118988</v>
      </c>
      <c r="G22" s="130">
        <f t="shared" si="4"/>
        <v>152412</v>
      </c>
      <c r="H22" s="130">
        <f t="shared" si="4"/>
        <v>-33424</v>
      </c>
      <c r="I22" s="130">
        <f t="shared" si="4"/>
        <v>102947</v>
      </c>
      <c r="J22" s="130">
        <f t="shared" si="4"/>
        <v>134457</v>
      </c>
      <c r="K22" s="130">
        <f t="shared" si="4"/>
        <v>-31510</v>
      </c>
    </row>
    <row r="23" spans="2:11" x14ac:dyDescent="0.25">
      <c r="B23" s="55" t="s">
        <v>46</v>
      </c>
      <c r="C23" s="131">
        <v>415</v>
      </c>
      <c r="D23" s="131">
        <v>1253</v>
      </c>
      <c r="E23" s="131">
        <f>C23-D23</f>
        <v>-838</v>
      </c>
      <c r="F23" s="131">
        <v>1537</v>
      </c>
      <c r="G23" s="131">
        <v>2213</v>
      </c>
      <c r="H23" s="131">
        <f t="shared" ref="H23:H43" si="5">F23-G23</f>
        <v>-676</v>
      </c>
      <c r="I23" s="131">
        <v>1159</v>
      </c>
      <c r="J23" s="131">
        <v>1841</v>
      </c>
      <c r="K23" s="131">
        <f t="shared" ref="K23:K43" si="6">I23-J23</f>
        <v>-682</v>
      </c>
    </row>
    <row r="24" spans="2:11" x14ac:dyDescent="0.25">
      <c r="B24" s="56" t="s">
        <v>47</v>
      </c>
      <c r="C24" s="132">
        <v>1097</v>
      </c>
      <c r="D24" s="132">
        <v>3947</v>
      </c>
      <c r="E24" s="132">
        <f t="shared" ref="E24:E43" si="7">C24-D24</f>
        <v>-2850</v>
      </c>
      <c r="F24" s="132">
        <v>5576</v>
      </c>
      <c r="G24" s="132">
        <v>7445</v>
      </c>
      <c r="H24" s="132">
        <f t="shared" si="5"/>
        <v>-1869</v>
      </c>
      <c r="I24" s="132">
        <v>3108</v>
      </c>
      <c r="J24" s="132">
        <v>3176</v>
      </c>
      <c r="K24" s="132">
        <f t="shared" si="6"/>
        <v>-68</v>
      </c>
    </row>
    <row r="25" spans="2:11" x14ac:dyDescent="0.25">
      <c r="B25" s="55" t="s">
        <v>48</v>
      </c>
      <c r="C25" s="131">
        <v>174</v>
      </c>
      <c r="D25" s="131">
        <v>219</v>
      </c>
      <c r="E25" s="131">
        <f t="shared" si="7"/>
        <v>-45</v>
      </c>
      <c r="F25" s="131">
        <v>2637</v>
      </c>
      <c r="G25" s="131">
        <v>2792</v>
      </c>
      <c r="H25" s="131">
        <f t="shared" si="5"/>
        <v>-155</v>
      </c>
      <c r="I25" s="131">
        <v>1751</v>
      </c>
      <c r="J25" s="131">
        <v>1742</v>
      </c>
      <c r="K25" s="131">
        <f t="shared" si="6"/>
        <v>9</v>
      </c>
    </row>
    <row r="26" spans="2:11" x14ac:dyDescent="0.25">
      <c r="B26" s="56" t="s">
        <v>49</v>
      </c>
      <c r="C26" s="132">
        <v>1251</v>
      </c>
      <c r="D26" s="132">
        <v>1546</v>
      </c>
      <c r="E26" s="132">
        <f t="shared" si="7"/>
        <v>-295</v>
      </c>
      <c r="F26" s="132">
        <v>3214</v>
      </c>
      <c r="G26" s="132">
        <v>2557</v>
      </c>
      <c r="H26" s="132">
        <f t="shared" si="5"/>
        <v>657</v>
      </c>
      <c r="I26" s="132">
        <v>2510</v>
      </c>
      <c r="J26" s="132">
        <v>2685</v>
      </c>
      <c r="K26" s="132">
        <f t="shared" si="6"/>
        <v>-175</v>
      </c>
    </row>
    <row r="27" spans="2:11" x14ac:dyDescent="0.25">
      <c r="B27" s="55" t="s">
        <v>50</v>
      </c>
      <c r="C27" s="131">
        <v>128</v>
      </c>
      <c r="D27" s="131">
        <v>158</v>
      </c>
      <c r="E27" s="131">
        <f t="shared" si="7"/>
        <v>-30</v>
      </c>
      <c r="F27" s="131">
        <v>1551</v>
      </c>
      <c r="G27" s="131">
        <v>1195</v>
      </c>
      <c r="H27" s="131">
        <f t="shared" si="5"/>
        <v>356</v>
      </c>
      <c r="I27" s="131">
        <v>1063</v>
      </c>
      <c r="J27" s="131">
        <v>767</v>
      </c>
      <c r="K27" s="131">
        <f t="shared" si="6"/>
        <v>296</v>
      </c>
    </row>
    <row r="28" spans="2:11" x14ac:dyDescent="0.25">
      <c r="B28" s="56" t="s">
        <v>51</v>
      </c>
      <c r="C28" s="132">
        <v>97</v>
      </c>
      <c r="D28" s="132">
        <v>215</v>
      </c>
      <c r="E28" s="132">
        <f t="shared" si="7"/>
        <v>-118</v>
      </c>
      <c r="F28" s="132">
        <v>1165</v>
      </c>
      <c r="G28" s="132">
        <v>1512</v>
      </c>
      <c r="H28" s="132">
        <f t="shared" si="5"/>
        <v>-347</v>
      </c>
      <c r="I28" s="132">
        <v>1008</v>
      </c>
      <c r="J28" s="132">
        <v>1327</v>
      </c>
      <c r="K28" s="132">
        <f t="shared" si="6"/>
        <v>-319</v>
      </c>
    </row>
    <row r="29" spans="2:11" x14ac:dyDescent="0.25">
      <c r="B29" s="55" t="s">
        <v>52</v>
      </c>
      <c r="C29" s="131">
        <v>1046</v>
      </c>
      <c r="D29" s="131">
        <v>1430</v>
      </c>
      <c r="E29" s="131">
        <f t="shared" si="7"/>
        <v>-384</v>
      </c>
      <c r="F29" s="131">
        <v>8906</v>
      </c>
      <c r="G29" s="131">
        <v>10736</v>
      </c>
      <c r="H29" s="131">
        <f t="shared" si="5"/>
        <v>-1830</v>
      </c>
      <c r="I29" s="131">
        <v>8500</v>
      </c>
      <c r="J29" s="131">
        <v>9645</v>
      </c>
      <c r="K29" s="131">
        <f t="shared" si="6"/>
        <v>-1145</v>
      </c>
    </row>
    <row r="30" spans="2:11" x14ac:dyDescent="0.25">
      <c r="B30" s="56" t="s">
        <v>53</v>
      </c>
      <c r="C30" s="132">
        <v>5002</v>
      </c>
      <c r="D30" s="132">
        <v>5014</v>
      </c>
      <c r="E30" s="132">
        <f t="shared" si="7"/>
        <v>-12</v>
      </c>
      <c r="F30" s="132">
        <v>8369</v>
      </c>
      <c r="G30" s="132">
        <v>7918</v>
      </c>
      <c r="H30" s="132">
        <f t="shared" si="5"/>
        <v>451</v>
      </c>
      <c r="I30" s="132">
        <v>7987</v>
      </c>
      <c r="J30" s="132">
        <v>7330</v>
      </c>
      <c r="K30" s="132">
        <f t="shared" si="6"/>
        <v>657</v>
      </c>
    </row>
    <row r="31" spans="2:11" x14ac:dyDescent="0.25">
      <c r="B31" s="55" t="s">
        <v>54</v>
      </c>
      <c r="C31" s="131">
        <v>304</v>
      </c>
      <c r="D31" s="131">
        <v>800</v>
      </c>
      <c r="E31" s="131">
        <f t="shared" si="7"/>
        <v>-496</v>
      </c>
      <c r="F31" s="131">
        <v>1742</v>
      </c>
      <c r="G31" s="131">
        <v>2558</v>
      </c>
      <c r="H31" s="131">
        <f t="shared" si="5"/>
        <v>-816</v>
      </c>
      <c r="I31" s="131">
        <v>1241</v>
      </c>
      <c r="J31" s="131">
        <v>2038</v>
      </c>
      <c r="K31" s="131">
        <f t="shared" si="6"/>
        <v>-797</v>
      </c>
    </row>
    <row r="32" spans="2:11" x14ac:dyDescent="0.25">
      <c r="B32" s="56" t="s">
        <v>247</v>
      </c>
      <c r="C32" s="132">
        <v>266</v>
      </c>
      <c r="D32" s="132">
        <v>382</v>
      </c>
      <c r="E32" s="132">
        <f t="shared" si="7"/>
        <v>-116</v>
      </c>
      <c r="F32" s="132">
        <v>1078</v>
      </c>
      <c r="G32" s="132">
        <v>1331</v>
      </c>
      <c r="H32" s="132">
        <f t="shared" si="5"/>
        <v>-253</v>
      </c>
      <c r="I32" s="132">
        <v>1012</v>
      </c>
      <c r="J32" s="132">
        <v>1204</v>
      </c>
      <c r="K32" s="132">
        <f t="shared" si="6"/>
        <v>-192</v>
      </c>
    </row>
    <row r="33" spans="2:11" x14ac:dyDescent="0.25">
      <c r="B33" s="55" t="s">
        <v>80</v>
      </c>
      <c r="C33" s="131">
        <v>1863</v>
      </c>
      <c r="D33" s="131">
        <v>1595</v>
      </c>
      <c r="E33" s="131">
        <f t="shared" si="7"/>
        <v>268</v>
      </c>
      <c r="F33" s="131">
        <v>2777</v>
      </c>
      <c r="G33" s="131">
        <v>2725</v>
      </c>
      <c r="H33" s="131">
        <f t="shared" si="5"/>
        <v>52</v>
      </c>
      <c r="I33" s="131">
        <v>2893</v>
      </c>
      <c r="J33" s="131">
        <v>2679</v>
      </c>
      <c r="K33" s="131">
        <f t="shared" si="6"/>
        <v>214</v>
      </c>
    </row>
    <row r="34" spans="2:11" x14ac:dyDescent="0.25">
      <c r="B34" s="56" t="s">
        <v>55</v>
      </c>
      <c r="C34" s="132">
        <v>218</v>
      </c>
      <c r="D34" s="132">
        <v>715</v>
      </c>
      <c r="E34" s="132">
        <f t="shared" si="7"/>
        <v>-497</v>
      </c>
      <c r="F34" s="132">
        <v>990</v>
      </c>
      <c r="G34" s="132">
        <v>1964</v>
      </c>
      <c r="H34" s="132">
        <f t="shared" si="5"/>
        <v>-974</v>
      </c>
      <c r="I34" s="132">
        <v>799</v>
      </c>
      <c r="J34" s="132">
        <v>1863</v>
      </c>
      <c r="K34" s="132">
        <f t="shared" si="6"/>
        <v>-1064</v>
      </c>
    </row>
    <row r="35" spans="2:11" x14ac:dyDescent="0.25">
      <c r="B35" s="55" t="s">
        <v>57</v>
      </c>
      <c r="C35" s="131">
        <v>53</v>
      </c>
      <c r="D35" s="131">
        <v>334</v>
      </c>
      <c r="E35" s="131">
        <f t="shared" si="7"/>
        <v>-281</v>
      </c>
      <c r="F35" s="131">
        <v>992</v>
      </c>
      <c r="G35" s="131">
        <v>973</v>
      </c>
      <c r="H35" s="131">
        <f t="shared" si="5"/>
        <v>19</v>
      </c>
      <c r="I35" s="131">
        <v>846</v>
      </c>
      <c r="J35" s="131">
        <v>948</v>
      </c>
      <c r="K35" s="131">
        <f t="shared" si="6"/>
        <v>-102</v>
      </c>
    </row>
    <row r="36" spans="2:11" x14ac:dyDescent="0.25">
      <c r="B36" s="56" t="s">
        <v>58</v>
      </c>
      <c r="C36" s="132">
        <v>407</v>
      </c>
      <c r="D36" s="132">
        <v>914</v>
      </c>
      <c r="E36" s="132">
        <f t="shared" si="7"/>
        <v>-507</v>
      </c>
      <c r="F36" s="132">
        <v>4976</v>
      </c>
      <c r="G36" s="132">
        <v>7009</v>
      </c>
      <c r="H36" s="132">
        <f t="shared" si="5"/>
        <v>-2033</v>
      </c>
      <c r="I36" s="132">
        <v>3088</v>
      </c>
      <c r="J36" s="132">
        <v>3309</v>
      </c>
      <c r="K36" s="132">
        <f t="shared" si="6"/>
        <v>-221</v>
      </c>
    </row>
    <row r="37" spans="2:11" x14ac:dyDescent="0.25">
      <c r="B37" s="55" t="s">
        <v>59</v>
      </c>
      <c r="C37" s="131">
        <v>309</v>
      </c>
      <c r="D37" s="131">
        <v>704</v>
      </c>
      <c r="E37" s="131">
        <f t="shared" si="7"/>
        <v>-395</v>
      </c>
      <c r="F37" s="131">
        <v>1241</v>
      </c>
      <c r="G37" s="131">
        <v>2241</v>
      </c>
      <c r="H37" s="131">
        <f t="shared" si="5"/>
        <v>-1000</v>
      </c>
      <c r="I37" s="131">
        <v>2090</v>
      </c>
      <c r="J37" s="131">
        <v>3172</v>
      </c>
      <c r="K37" s="131">
        <f t="shared" si="6"/>
        <v>-1082</v>
      </c>
    </row>
    <row r="38" spans="2:11" x14ac:dyDescent="0.25">
      <c r="B38" s="56" t="s">
        <v>248</v>
      </c>
      <c r="C38" s="132">
        <v>287</v>
      </c>
      <c r="D38" s="132">
        <v>369</v>
      </c>
      <c r="E38" s="132">
        <f t="shared" si="7"/>
        <v>-82</v>
      </c>
      <c r="F38" s="132">
        <v>1091</v>
      </c>
      <c r="G38" s="132">
        <v>1160</v>
      </c>
      <c r="H38" s="132">
        <f t="shared" si="5"/>
        <v>-69</v>
      </c>
      <c r="I38" s="132">
        <v>1034</v>
      </c>
      <c r="J38" s="132">
        <v>977</v>
      </c>
      <c r="K38" s="132">
        <f t="shared" si="6"/>
        <v>57</v>
      </c>
    </row>
    <row r="39" spans="2:11" x14ac:dyDescent="0.25">
      <c r="B39" s="55" t="s">
        <v>249</v>
      </c>
      <c r="C39" s="131">
        <v>34</v>
      </c>
      <c r="D39" s="131">
        <v>211</v>
      </c>
      <c r="E39" s="131">
        <f t="shared" si="7"/>
        <v>-177</v>
      </c>
      <c r="F39" s="131">
        <v>664</v>
      </c>
      <c r="G39" s="131">
        <v>1059</v>
      </c>
      <c r="H39" s="131">
        <f t="shared" si="5"/>
        <v>-395</v>
      </c>
      <c r="I39" s="131">
        <v>571</v>
      </c>
      <c r="J39" s="131">
        <v>832</v>
      </c>
      <c r="K39" s="131">
        <f t="shared" si="6"/>
        <v>-261</v>
      </c>
    </row>
    <row r="40" spans="2:11" x14ac:dyDescent="0.25">
      <c r="B40" s="56" t="s">
        <v>250</v>
      </c>
      <c r="C40" s="132">
        <v>237</v>
      </c>
      <c r="D40" s="132">
        <v>291</v>
      </c>
      <c r="E40" s="132">
        <f t="shared" si="7"/>
        <v>-54</v>
      </c>
      <c r="F40" s="132">
        <v>921</v>
      </c>
      <c r="G40" s="132">
        <v>883</v>
      </c>
      <c r="H40" s="132">
        <f t="shared" si="5"/>
        <v>38</v>
      </c>
      <c r="I40" s="132">
        <v>770</v>
      </c>
      <c r="J40" s="132">
        <v>838</v>
      </c>
      <c r="K40" s="132">
        <f t="shared" si="6"/>
        <v>-68</v>
      </c>
    </row>
    <row r="41" spans="2:11" x14ac:dyDescent="0.25">
      <c r="B41" s="55" t="s">
        <v>251</v>
      </c>
      <c r="C41" s="131">
        <v>687</v>
      </c>
      <c r="D41" s="131">
        <v>772</v>
      </c>
      <c r="E41" s="131">
        <f t="shared" si="7"/>
        <v>-85</v>
      </c>
      <c r="F41" s="131">
        <v>1900</v>
      </c>
      <c r="G41" s="131">
        <v>1755</v>
      </c>
      <c r="H41" s="131">
        <f t="shared" si="5"/>
        <v>145</v>
      </c>
      <c r="I41" s="131">
        <v>1312</v>
      </c>
      <c r="J41" s="131">
        <v>1555</v>
      </c>
      <c r="K41" s="131">
        <f t="shared" si="6"/>
        <v>-243</v>
      </c>
    </row>
    <row r="42" spans="2:11" x14ac:dyDescent="0.25">
      <c r="B42" s="56" t="s">
        <v>61</v>
      </c>
      <c r="C42" s="132">
        <v>412</v>
      </c>
      <c r="D42" s="132">
        <v>1031</v>
      </c>
      <c r="E42" s="132">
        <f t="shared" si="7"/>
        <v>-619</v>
      </c>
      <c r="F42" s="132">
        <v>861</v>
      </c>
      <c r="G42" s="132">
        <v>1002</v>
      </c>
      <c r="H42" s="132">
        <f t="shared" si="5"/>
        <v>-141</v>
      </c>
      <c r="I42" s="132">
        <v>761</v>
      </c>
      <c r="J42" s="132">
        <v>751</v>
      </c>
      <c r="K42" s="132">
        <f t="shared" si="6"/>
        <v>10</v>
      </c>
    </row>
    <row r="43" spans="2:11" x14ac:dyDescent="0.25">
      <c r="B43" s="55" t="s">
        <v>63</v>
      </c>
      <c r="C43" s="131">
        <v>35391</v>
      </c>
      <c r="D43" s="131">
        <v>14874</v>
      </c>
      <c r="E43" s="131">
        <f t="shared" si="7"/>
        <v>20517</v>
      </c>
      <c r="F43" s="131">
        <v>66800</v>
      </c>
      <c r="G43" s="131">
        <v>91384</v>
      </c>
      <c r="H43" s="131">
        <f t="shared" si="5"/>
        <v>-24584</v>
      </c>
      <c r="I43" s="131">
        <v>59444</v>
      </c>
      <c r="J43" s="131">
        <v>85778</v>
      </c>
      <c r="K43" s="131">
        <f t="shared" si="6"/>
        <v>-26334</v>
      </c>
    </row>
    <row r="44" spans="2:11" x14ac:dyDescent="0.25">
      <c r="B44" s="193" t="s">
        <v>188</v>
      </c>
      <c r="C44" s="193"/>
      <c r="D44" s="193"/>
      <c r="E44" s="193"/>
      <c r="F44" s="193"/>
      <c r="G44" s="193"/>
      <c r="H44" s="193"/>
      <c r="I44" s="193"/>
      <c r="J44" s="193"/>
      <c r="K44" s="193"/>
    </row>
    <row r="48" spans="2:11" ht="27.75" customHeight="1" x14ac:dyDescent="0.25">
      <c r="B48" s="194" t="s">
        <v>190</v>
      </c>
      <c r="C48" s="194"/>
      <c r="D48" s="194"/>
      <c r="E48" s="194"/>
      <c r="F48" s="194"/>
      <c r="G48" s="194"/>
      <c r="H48" s="194"/>
      <c r="I48" s="194"/>
      <c r="J48" s="194"/>
      <c r="K48" s="194"/>
    </row>
    <row r="49" spans="2:11" ht="15" customHeight="1" x14ac:dyDescent="0.25">
      <c r="B49" s="177" t="s">
        <v>100</v>
      </c>
      <c r="C49" s="186" t="s">
        <v>204</v>
      </c>
      <c r="D49" s="187"/>
      <c r="E49" s="188"/>
      <c r="F49" s="186" t="s">
        <v>166</v>
      </c>
      <c r="G49" s="187"/>
      <c r="H49" s="188"/>
      <c r="I49" s="186" t="s">
        <v>205</v>
      </c>
      <c r="J49" s="187"/>
      <c r="K49" s="188"/>
    </row>
    <row r="50" spans="2:11" x14ac:dyDescent="0.25">
      <c r="B50" s="178"/>
      <c r="C50" s="26" t="s">
        <v>102</v>
      </c>
      <c r="D50" s="27" t="s">
        <v>103</v>
      </c>
      <c r="E50" s="27" t="s">
        <v>84</v>
      </c>
      <c r="F50" s="26" t="s">
        <v>102</v>
      </c>
      <c r="G50" s="27" t="s">
        <v>103</v>
      </c>
      <c r="H50" s="27" t="s">
        <v>84</v>
      </c>
      <c r="I50" s="26" t="s">
        <v>102</v>
      </c>
      <c r="J50" s="27" t="s">
        <v>103</v>
      </c>
      <c r="K50" s="27" t="s">
        <v>84</v>
      </c>
    </row>
    <row r="51" spans="2:11" x14ac:dyDescent="0.25">
      <c r="B51" s="28" t="s">
        <v>64</v>
      </c>
      <c r="C51" s="130">
        <f t="shared" ref="C51:K51" si="8">C52+C60+C70+C75+C79</f>
        <v>49678</v>
      </c>
      <c r="D51" s="130">
        <f t="shared" si="8"/>
        <v>36774</v>
      </c>
      <c r="E51" s="130">
        <f t="shared" si="8"/>
        <v>12904</v>
      </c>
      <c r="F51" s="130">
        <f t="shared" si="8"/>
        <v>118988</v>
      </c>
      <c r="G51" s="130">
        <f t="shared" si="8"/>
        <v>152412</v>
      </c>
      <c r="H51" s="130">
        <f t="shared" si="8"/>
        <v>-33424</v>
      </c>
      <c r="I51" s="130">
        <f t="shared" si="8"/>
        <v>102947</v>
      </c>
      <c r="J51" s="130">
        <f t="shared" si="8"/>
        <v>134457</v>
      </c>
      <c r="K51" s="130">
        <f t="shared" si="8"/>
        <v>-31510</v>
      </c>
    </row>
    <row r="52" spans="2:11" x14ac:dyDescent="0.25">
      <c r="B52" s="135" t="s">
        <v>9</v>
      </c>
      <c r="C52" s="136">
        <f t="shared" ref="C52:E52" si="9">SUM(C53:C59)</f>
        <v>2662</v>
      </c>
      <c r="D52" s="136">
        <f t="shared" si="9"/>
        <v>3600</v>
      </c>
      <c r="E52" s="136">
        <f t="shared" si="9"/>
        <v>-938</v>
      </c>
      <c r="F52" s="136">
        <f t="shared" ref="F52:K52" si="10">SUM(F53:F59)</f>
        <v>4525</v>
      </c>
      <c r="G52" s="136">
        <f t="shared" si="10"/>
        <v>4414</v>
      </c>
      <c r="H52" s="136">
        <f t="shared" si="10"/>
        <v>111</v>
      </c>
      <c r="I52" s="136">
        <f t="shared" si="10"/>
        <v>3549</v>
      </c>
      <c r="J52" s="136">
        <f t="shared" si="10"/>
        <v>3829</v>
      </c>
      <c r="K52" s="136">
        <f t="shared" si="10"/>
        <v>-280</v>
      </c>
    </row>
    <row r="53" spans="2:11" x14ac:dyDescent="0.25">
      <c r="B53" s="30" t="s">
        <v>10</v>
      </c>
      <c r="C53" s="132">
        <v>10</v>
      </c>
      <c r="D53" s="132">
        <v>15</v>
      </c>
      <c r="E53" s="132">
        <f t="shared" ref="E53:E59" si="11">C53-D53</f>
        <v>-5</v>
      </c>
      <c r="F53" s="132">
        <v>107</v>
      </c>
      <c r="G53" s="132">
        <v>203</v>
      </c>
      <c r="H53" s="132">
        <f t="shared" ref="H53:H59" si="12">F53-G53</f>
        <v>-96</v>
      </c>
      <c r="I53" s="132">
        <v>101</v>
      </c>
      <c r="J53" s="132">
        <v>100</v>
      </c>
      <c r="K53" s="132">
        <f t="shared" ref="K53:K59" si="13">I53-J53</f>
        <v>1</v>
      </c>
    </row>
    <row r="54" spans="2:11" x14ac:dyDescent="0.25">
      <c r="B54" s="29" t="s">
        <v>11</v>
      </c>
      <c r="C54" s="131">
        <v>135</v>
      </c>
      <c r="D54" s="131">
        <v>151</v>
      </c>
      <c r="E54" s="131">
        <f t="shared" si="11"/>
        <v>-16</v>
      </c>
      <c r="F54" s="131">
        <v>640</v>
      </c>
      <c r="G54" s="131">
        <v>735</v>
      </c>
      <c r="H54" s="131">
        <f t="shared" si="12"/>
        <v>-95</v>
      </c>
      <c r="I54" s="131">
        <v>731</v>
      </c>
      <c r="J54" s="131">
        <v>727</v>
      </c>
      <c r="K54" s="131">
        <f t="shared" si="13"/>
        <v>4</v>
      </c>
    </row>
    <row r="55" spans="2:11" x14ac:dyDescent="0.25">
      <c r="B55" s="30" t="s">
        <v>12</v>
      </c>
      <c r="C55" s="132">
        <v>74</v>
      </c>
      <c r="D55" s="132">
        <v>375</v>
      </c>
      <c r="E55" s="132">
        <f t="shared" si="11"/>
        <v>-301</v>
      </c>
      <c r="F55" s="132">
        <v>220</v>
      </c>
      <c r="G55" s="132">
        <v>446</v>
      </c>
      <c r="H55" s="132">
        <f t="shared" si="12"/>
        <v>-226</v>
      </c>
      <c r="I55" s="132">
        <v>430</v>
      </c>
      <c r="J55" s="132">
        <v>798</v>
      </c>
      <c r="K55" s="132">
        <f t="shared" si="13"/>
        <v>-368</v>
      </c>
    </row>
    <row r="56" spans="2:11" x14ac:dyDescent="0.25">
      <c r="B56" s="29" t="s">
        <v>13</v>
      </c>
      <c r="C56" s="131">
        <v>135</v>
      </c>
      <c r="D56" s="131">
        <v>368</v>
      </c>
      <c r="E56" s="131">
        <f t="shared" si="11"/>
        <v>-233</v>
      </c>
      <c r="F56" s="131">
        <v>909</v>
      </c>
      <c r="G56" s="131">
        <v>979</v>
      </c>
      <c r="H56" s="131">
        <f t="shared" si="12"/>
        <v>-70</v>
      </c>
      <c r="I56" s="131">
        <v>181</v>
      </c>
      <c r="J56" s="131">
        <v>281</v>
      </c>
      <c r="K56" s="131">
        <f t="shared" si="13"/>
        <v>-100</v>
      </c>
    </row>
    <row r="57" spans="2:11" x14ac:dyDescent="0.25">
      <c r="B57" s="30" t="s">
        <v>14</v>
      </c>
      <c r="C57" s="132">
        <v>1303</v>
      </c>
      <c r="D57" s="132">
        <v>2578</v>
      </c>
      <c r="E57" s="132">
        <f t="shared" si="11"/>
        <v>-1275</v>
      </c>
      <c r="F57" s="132">
        <v>1345</v>
      </c>
      <c r="G57" s="132">
        <v>1942</v>
      </c>
      <c r="H57" s="132">
        <f t="shared" si="12"/>
        <v>-597</v>
      </c>
      <c r="I57" s="132">
        <v>1226</v>
      </c>
      <c r="J57" s="132">
        <v>1779</v>
      </c>
      <c r="K57" s="132">
        <f t="shared" si="13"/>
        <v>-553</v>
      </c>
    </row>
    <row r="58" spans="2:11" x14ac:dyDescent="0.25">
      <c r="B58" s="29" t="s">
        <v>15</v>
      </c>
      <c r="C58" s="131">
        <v>1005</v>
      </c>
      <c r="D58" s="131">
        <v>113</v>
      </c>
      <c r="E58" s="131">
        <f t="shared" si="11"/>
        <v>892</v>
      </c>
      <c r="F58" s="131">
        <v>1304</v>
      </c>
      <c r="G58" s="131">
        <v>109</v>
      </c>
      <c r="H58" s="131">
        <f t="shared" si="12"/>
        <v>1195</v>
      </c>
      <c r="I58" s="131">
        <v>880</v>
      </c>
      <c r="J58" s="131">
        <v>144</v>
      </c>
      <c r="K58" s="131">
        <f t="shared" si="13"/>
        <v>736</v>
      </c>
    </row>
    <row r="59" spans="2:11" x14ac:dyDescent="0.25">
      <c r="B59" s="30" t="s">
        <v>16</v>
      </c>
      <c r="C59" s="132">
        <v>0</v>
      </c>
      <c r="D59" s="132">
        <v>0</v>
      </c>
      <c r="E59" s="132">
        <f t="shared" si="11"/>
        <v>0</v>
      </c>
      <c r="F59" s="132">
        <v>0</v>
      </c>
      <c r="G59" s="132">
        <v>0</v>
      </c>
      <c r="H59" s="132">
        <f t="shared" si="12"/>
        <v>0</v>
      </c>
      <c r="I59" s="132">
        <v>0</v>
      </c>
      <c r="J59" s="132">
        <v>0</v>
      </c>
      <c r="K59" s="132">
        <f t="shared" si="13"/>
        <v>0</v>
      </c>
    </row>
    <row r="60" spans="2:11" x14ac:dyDescent="0.25">
      <c r="B60" s="135" t="s">
        <v>17</v>
      </c>
      <c r="C60" s="136">
        <f t="shared" ref="C60:K60" si="14">SUM(C61:C69)</f>
        <v>2759</v>
      </c>
      <c r="D60" s="136">
        <f t="shared" si="14"/>
        <v>2200</v>
      </c>
      <c r="E60" s="136">
        <f t="shared" si="14"/>
        <v>559</v>
      </c>
      <c r="F60" s="136">
        <f t="shared" si="14"/>
        <v>3565</v>
      </c>
      <c r="G60" s="136">
        <f t="shared" si="14"/>
        <v>2613</v>
      </c>
      <c r="H60" s="136">
        <f t="shared" si="14"/>
        <v>952</v>
      </c>
      <c r="I60" s="136">
        <f t="shared" si="14"/>
        <v>4699</v>
      </c>
      <c r="J60" s="136">
        <f t="shared" si="14"/>
        <v>5476</v>
      </c>
      <c r="K60" s="136">
        <f t="shared" si="14"/>
        <v>-777</v>
      </c>
    </row>
    <row r="61" spans="2:11" x14ac:dyDescent="0.25">
      <c r="B61" s="30" t="s">
        <v>18</v>
      </c>
      <c r="C61" s="132">
        <v>546</v>
      </c>
      <c r="D61" s="132">
        <v>195</v>
      </c>
      <c r="E61" s="132">
        <f t="shared" ref="E61:E69" si="15">C61-D61</f>
        <v>351</v>
      </c>
      <c r="F61" s="132">
        <v>242</v>
      </c>
      <c r="G61" s="132">
        <v>161</v>
      </c>
      <c r="H61" s="132">
        <f t="shared" ref="H61:H69" si="16">F61-G61</f>
        <v>81</v>
      </c>
      <c r="I61" s="132">
        <v>443</v>
      </c>
      <c r="J61" s="132">
        <v>235</v>
      </c>
      <c r="K61" s="132">
        <f t="shared" ref="K61:K69" si="17">I61-J61</f>
        <v>208</v>
      </c>
    </row>
    <row r="62" spans="2:11" x14ac:dyDescent="0.25">
      <c r="B62" s="29" t="s">
        <v>19</v>
      </c>
      <c r="C62" s="131">
        <v>0</v>
      </c>
      <c r="D62" s="131">
        <v>0</v>
      </c>
      <c r="E62" s="131">
        <f t="shared" si="15"/>
        <v>0</v>
      </c>
      <c r="F62" s="131">
        <v>0</v>
      </c>
      <c r="G62" s="131">
        <v>0</v>
      </c>
      <c r="H62" s="131">
        <f t="shared" si="16"/>
        <v>0</v>
      </c>
      <c r="I62" s="131">
        <v>0</v>
      </c>
      <c r="J62" s="131">
        <v>0</v>
      </c>
      <c r="K62" s="131">
        <f t="shared" si="17"/>
        <v>0</v>
      </c>
    </row>
    <row r="63" spans="2:11" x14ac:dyDescent="0.25">
      <c r="B63" s="30" t="s">
        <v>20</v>
      </c>
      <c r="C63" s="132">
        <v>74</v>
      </c>
      <c r="D63" s="132">
        <v>88</v>
      </c>
      <c r="E63" s="132">
        <f t="shared" si="15"/>
        <v>-14</v>
      </c>
      <c r="F63" s="132">
        <v>618</v>
      </c>
      <c r="G63" s="132">
        <v>590</v>
      </c>
      <c r="H63" s="132">
        <f t="shared" si="16"/>
        <v>28</v>
      </c>
      <c r="I63" s="132">
        <v>1104</v>
      </c>
      <c r="J63" s="132">
        <v>1551</v>
      </c>
      <c r="K63" s="132">
        <f t="shared" si="17"/>
        <v>-447</v>
      </c>
    </row>
    <row r="64" spans="2:11" x14ac:dyDescent="0.25">
      <c r="B64" s="29" t="s">
        <v>21</v>
      </c>
      <c r="C64" s="131">
        <v>2</v>
      </c>
      <c r="D64" s="131">
        <v>187</v>
      </c>
      <c r="E64" s="131">
        <f t="shared" si="15"/>
        <v>-185</v>
      </c>
      <c r="F64" s="131">
        <v>110</v>
      </c>
      <c r="G64" s="131">
        <v>118</v>
      </c>
      <c r="H64" s="131">
        <f t="shared" si="16"/>
        <v>-8</v>
      </c>
      <c r="I64" s="131">
        <v>79</v>
      </c>
      <c r="J64" s="131">
        <v>116</v>
      </c>
      <c r="K64" s="131">
        <f t="shared" si="17"/>
        <v>-37</v>
      </c>
    </row>
    <row r="65" spans="2:11" x14ac:dyDescent="0.25">
      <c r="B65" s="30" t="s">
        <v>22</v>
      </c>
      <c r="C65" s="132">
        <v>33</v>
      </c>
      <c r="D65" s="132">
        <v>9</v>
      </c>
      <c r="E65" s="132">
        <f t="shared" si="15"/>
        <v>24</v>
      </c>
      <c r="F65" s="132">
        <v>91</v>
      </c>
      <c r="G65" s="132">
        <v>82</v>
      </c>
      <c r="H65" s="132">
        <f t="shared" si="16"/>
        <v>9</v>
      </c>
      <c r="I65" s="132">
        <v>0</v>
      </c>
      <c r="J65" s="132">
        <v>6</v>
      </c>
      <c r="K65" s="132">
        <f t="shared" si="17"/>
        <v>-6</v>
      </c>
    </row>
    <row r="66" spans="2:11" x14ac:dyDescent="0.25">
      <c r="B66" s="29" t="s">
        <v>23</v>
      </c>
      <c r="C66" s="131">
        <v>880</v>
      </c>
      <c r="D66" s="131">
        <v>534</v>
      </c>
      <c r="E66" s="131">
        <f t="shared" si="15"/>
        <v>346</v>
      </c>
      <c r="F66" s="131">
        <v>912</v>
      </c>
      <c r="G66" s="131">
        <v>517</v>
      </c>
      <c r="H66" s="131">
        <f t="shared" si="16"/>
        <v>395</v>
      </c>
      <c r="I66" s="131">
        <v>1303</v>
      </c>
      <c r="J66" s="131">
        <v>1432</v>
      </c>
      <c r="K66" s="131">
        <f t="shared" si="17"/>
        <v>-129</v>
      </c>
    </row>
    <row r="67" spans="2:11" x14ac:dyDescent="0.25">
      <c r="B67" s="30" t="s">
        <v>24</v>
      </c>
      <c r="C67" s="132">
        <v>139</v>
      </c>
      <c r="D67" s="132">
        <v>123</v>
      </c>
      <c r="E67" s="132">
        <f t="shared" si="15"/>
        <v>16</v>
      </c>
      <c r="F67" s="132">
        <v>248</v>
      </c>
      <c r="G67" s="132">
        <v>149</v>
      </c>
      <c r="H67" s="132">
        <f t="shared" si="16"/>
        <v>99</v>
      </c>
      <c r="I67" s="132">
        <v>236</v>
      </c>
      <c r="J67" s="132">
        <v>226</v>
      </c>
      <c r="K67" s="132">
        <f t="shared" si="17"/>
        <v>10</v>
      </c>
    </row>
    <row r="68" spans="2:11" x14ac:dyDescent="0.25">
      <c r="B68" s="29" t="s">
        <v>25</v>
      </c>
      <c r="C68" s="131">
        <v>0</v>
      </c>
      <c r="D68" s="131">
        <v>0</v>
      </c>
      <c r="E68" s="131">
        <f t="shared" si="15"/>
        <v>0</v>
      </c>
      <c r="F68" s="131">
        <v>38</v>
      </c>
      <c r="G68" s="131">
        <v>40</v>
      </c>
      <c r="H68" s="131">
        <f t="shared" si="16"/>
        <v>-2</v>
      </c>
      <c r="I68" s="131">
        <v>64</v>
      </c>
      <c r="J68" s="131">
        <v>0</v>
      </c>
      <c r="K68" s="131">
        <f t="shared" si="17"/>
        <v>64</v>
      </c>
    </row>
    <row r="69" spans="2:11" x14ac:dyDescent="0.25">
      <c r="B69" s="30" t="s">
        <v>26</v>
      </c>
      <c r="C69" s="132">
        <v>1085</v>
      </c>
      <c r="D69" s="132">
        <v>1064</v>
      </c>
      <c r="E69" s="132">
        <f t="shared" si="15"/>
        <v>21</v>
      </c>
      <c r="F69" s="132">
        <v>1306</v>
      </c>
      <c r="G69" s="132">
        <v>956</v>
      </c>
      <c r="H69" s="132">
        <f t="shared" si="16"/>
        <v>350</v>
      </c>
      <c r="I69" s="132">
        <v>1470</v>
      </c>
      <c r="J69" s="132">
        <v>1910</v>
      </c>
      <c r="K69" s="132">
        <f t="shared" si="17"/>
        <v>-440</v>
      </c>
    </row>
    <row r="70" spans="2:11" s="34" customFormat="1" x14ac:dyDescent="0.25">
      <c r="B70" s="135" t="s">
        <v>27</v>
      </c>
      <c r="C70" s="136">
        <f t="shared" ref="C70:K70" si="18">SUM(C71:C74)</f>
        <v>34739</v>
      </c>
      <c r="D70" s="136">
        <f t="shared" si="18"/>
        <v>22735</v>
      </c>
      <c r="E70" s="136">
        <f t="shared" si="18"/>
        <v>12004</v>
      </c>
      <c r="F70" s="136">
        <f t="shared" si="18"/>
        <v>96425</v>
      </c>
      <c r="G70" s="136">
        <f t="shared" si="18"/>
        <v>126983</v>
      </c>
      <c r="H70" s="136">
        <f t="shared" si="18"/>
        <v>-30558</v>
      </c>
      <c r="I70" s="136">
        <f t="shared" si="18"/>
        <v>81512</v>
      </c>
      <c r="J70" s="136">
        <f t="shared" si="18"/>
        <v>109608</v>
      </c>
      <c r="K70" s="136">
        <f t="shared" si="18"/>
        <v>-28096</v>
      </c>
    </row>
    <row r="71" spans="2:11" x14ac:dyDescent="0.25">
      <c r="B71" s="30" t="s">
        <v>28</v>
      </c>
      <c r="C71" s="132">
        <v>742</v>
      </c>
      <c r="D71" s="132">
        <v>79</v>
      </c>
      <c r="E71" s="132">
        <f t="shared" ref="E71:E74" si="19">C71-D71</f>
        <v>663</v>
      </c>
      <c r="F71" s="132">
        <v>482</v>
      </c>
      <c r="G71" s="132">
        <v>1167</v>
      </c>
      <c r="H71" s="132">
        <f t="shared" ref="H71:H74" si="20">F71-G71</f>
        <v>-685</v>
      </c>
      <c r="I71" s="132">
        <v>1298</v>
      </c>
      <c r="J71" s="132">
        <v>2650</v>
      </c>
      <c r="K71" s="132">
        <f t="shared" ref="K71:K74" si="21">I71-J71</f>
        <v>-1352</v>
      </c>
    </row>
    <row r="72" spans="2:11" x14ac:dyDescent="0.25">
      <c r="B72" s="29" t="s">
        <v>29</v>
      </c>
      <c r="C72" s="131">
        <v>908</v>
      </c>
      <c r="D72" s="131">
        <v>768</v>
      </c>
      <c r="E72" s="131">
        <f t="shared" si="19"/>
        <v>140</v>
      </c>
      <c r="F72" s="131">
        <v>1442</v>
      </c>
      <c r="G72" s="131">
        <v>1275</v>
      </c>
      <c r="H72" s="131">
        <f t="shared" si="20"/>
        <v>167</v>
      </c>
      <c r="I72" s="131">
        <v>1257</v>
      </c>
      <c r="J72" s="131">
        <v>1246</v>
      </c>
      <c r="K72" s="131">
        <f t="shared" si="21"/>
        <v>11</v>
      </c>
    </row>
    <row r="73" spans="2:11" x14ac:dyDescent="0.25">
      <c r="B73" s="30" t="s">
        <v>30</v>
      </c>
      <c r="C73" s="132">
        <v>2939</v>
      </c>
      <c r="D73" s="132">
        <v>3099</v>
      </c>
      <c r="E73" s="132">
        <f t="shared" si="19"/>
        <v>-160</v>
      </c>
      <c r="F73" s="132">
        <v>13303</v>
      </c>
      <c r="G73" s="132">
        <v>17874</v>
      </c>
      <c r="H73" s="132">
        <f t="shared" si="20"/>
        <v>-4571</v>
      </c>
      <c r="I73" s="132">
        <v>11248</v>
      </c>
      <c r="J73" s="132">
        <v>15396</v>
      </c>
      <c r="K73" s="132">
        <f t="shared" si="21"/>
        <v>-4148</v>
      </c>
    </row>
    <row r="74" spans="2:11" x14ac:dyDescent="0.25">
      <c r="B74" s="29" t="s">
        <v>31</v>
      </c>
      <c r="C74" s="131">
        <v>30150</v>
      </c>
      <c r="D74" s="131">
        <v>18789</v>
      </c>
      <c r="E74" s="131">
        <f t="shared" si="19"/>
        <v>11361</v>
      </c>
      <c r="F74" s="131">
        <v>81198</v>
      </c>
      <c r="G74" s="131">
        <v>106667</v>
      </c>
      <c r="H74" s="131">
        <f t="shared" si="20"/>
        <v>-25469</v>
      </c>
      <c r="I74" s="131">
        <v>67709</v>
      </c>
      <c r="J74" s="131">
        <v>90316</v>
      </c>
      <c r="K74" s="131">
        <f t="shared" si="21"/>
        <v>-22607</v>
      </c>
    </row>
    <row r="75" spans="2:11" s="34" customFormat="1" x14ac:dyDescent="0.25">
      <c r="B75" s="135" t="s">
        <v>32</v>
      </c>
      <c r="C75" s="136">
        <f t="shared" ref="C75:K75" si="22">SUM(C76:C78)</f>
        <v>5415</v>
      </c>
      <c r="D75" s="136">
        <f t="shared" si="22"/>
        <v>7918</v>
      </c>
      <c r="E75" s="136">
        <f t="shared" si="22"/>
        <v>-2503</v>
      </c>
      <c r="F75" s="136">
        <f t="shared" si="22"/>
        <v>12279</v>
      </c>
      <c r="G75" s="136">
        <f t="shared" si="22"/>
        <v>15264</v>
      </c>
      <c r="H75" s="136">
        <f t="shared" si="22"/>
        <v>-2985</v>
      </c>
      <c r="I75" s="136">
        <f t="shared" si="22"/>
        <v>10756</v>
      </c>
      <c r="J75" s="136">
        <f t="shared" si="22"/>
        <v>12075</v>
      </c>
      <c r="K75" s="136">
        <f t="shared" si="22"/>
        <v>-1319</v>
      </c>
    </row>
    <row r="76" spans="2:11" x14ac:dyDescent="0.25">
      <c r="B76" s="30" t="s">
        <v>33</v>
      </c>
      <c r="C76" s="132">
        <v>1771</v>
      </c>
      <c r="D76" s="132">
        <v>1434</v>
      </c>
      <c r="E76" s="132">
        <f t="shared" ref="E76:E78" si="23">C76-D76</f>
        <v>337</v>
      </c>
      <c r="F76" s="132">
        <v>8188</v>
      </c>
      <c r="G76" s="132">
        <v>8668</v>
      </c>
      <c r="H76" s="132">
        <f t="shared" ref="H76:H78" si="24">F76-G76</f>
        <v>-480</v>
      </c>
      <c r="I76" s="132">
        <v>6612</v>
      </c>
      <c r="J76" s="132">
        <v>5924</v>
      </c>
      <c r="K76" s="132">
        <f t="shared" ref="K76:K78" si="25">I76-J76</f>
        <v>688</v>
      </c>
    </row>
    <row r="77" spans="2:11" x14ac:dyDescent="0.25">
      <c r="B77" s="29" t="s">
        <v>34</v>
      </c>
      <c r="C77" s="131">
        <v>576</v>
      </c>
      <c r="D77" s="131">
        <v>1433</v>
      </c>
      <c r="E77" s="131">
        <f t="shared" si="23"/>
        <v>-857</v>
      </c>
      <c r="F77" s="131">
        <v>1415</v>
      </c>
      <c r="G77" s="131">
        <v>2587</v>
      </c>
      <c r="H77" s="131">
        <f t="shared" si="24"/>
        <v>-1172</v>
      </c>
      <c r="I77" s="131">
        <v>1238</v>
      </c>
      <c r="J77" s="131">
        <v>1726</v>
      </c>
      <c r="K77" s="131">
        <f t="shared" si="25"/>
        <v>-488</v>
      </c>
    </row>
    <row r="78" spans="2:11" x14ac:dyDescent="0.25">
      <c r="B78" s="30" t="s">
        <v>35</v>
      </c>
      <c r="C78" s="132">
        <v>3068</v>
      </c>
      <c r="D78" s="132">
        <v>5051</v>
      </c>
      <c r="E78" s="132">
        <f t="shared" si="23"/>
        <v>-1983</v>
      </c>
      <c r="F78" s="132">
        <v>2676</v>
      </c>
      <c r="G78" s="132">
        <v>4009</v>
      </c>
      <c r="H78" s="132">
        <f t="shared" si="24"/>
        <v>-1333</v>
      </c>
      <c r="I78" s="132">
        <v>2906</v>
      </c>
      <c r="J78" s="132">
        <v>4425</v>
      </c>
      <c r="K78" s="132">
        <f t="shared" si="25"/>
        <v>-1519</v>
      </c>
    </row>
    <row r="79" spans="2:11" s="34" customFormat="1" x14ac:dyDescent="0.25">
      <c r="B79" s="135" t="s">
        <v>36</v>
      </c>
      <c r="C79" s="136">
        <f t="shared" ref="C79:K79" si="26">SUM(C80:C83)</f>
        <v>4103</v>
      </c>
      <c r="D79" s="136">
        <f t="shared" si="26"/>
        <v>321</v>
      </c>
      <c r="E79" s="136">
        <f t="shared" si="26"/>
        <v>3782</v>
      </c>
      <c r="F79" s="136">
        <f t="shared" si="26"/>
        <v>2194</v>
      </c>
      <c r="G79" s="136">
        <f t="shared" si="26"/>
        <v>3138</v>
      </c>
      <c r="H79" s="136">
        <f t="shared" si="26"/>
        <v>-944</v>
      </c>
      <c r="I79" s="136">
        <f t="shared" si="26"/>
        <v>2431</v>
      </c>
      <c r="J79" s="136">
        <f t="shared" si="26"/>
        <v>3469</v>
      </c>
      <c r="K79" s="136">
        <f t="shared" si="26"/>
        <v>-1038</v>
      </c>
    </row>
    <row r="80" spans="2:11" x14ac:dyDescent="0.25">
      <c r="B80" s="30" t="s">
        <v>37</v>
      </c>
      <c r="C80" s="132">
        <v>4058</v>
      </c>
      <c r="D80" s="132">
        <v>288</v>
      </c>
      <c r="E80" s="132">
        <f t="shared" ref="E80:E83" si="27">C80-D80</f>
        <v>3770</v>
      </c>
      <c r="F80" s="132">
        <v>1528</v>
      </c>
      <c r="G80" s="132">
        <v>2045</v>
      </c>
      <c r="H80" s="132">
        <f t="shared" ref="H80:H83" si="28">F80-G80</f>
        <v>-517</v>
      </c>
      <c r="I80" s="132">
        <v>1104</v>
      </c>
      <c r="J80" s="132">
        <v>1073</v>
      </c>
      <c r="K80" s="132">
        <f t="shared" ref="K80:K83" si="29">I80-J80</f>
        <v>31</v>
      </c>
    </row>
    <row r="81" spans="2:11" x14ac:dyDescent="0.25">
      <c r="B81" s="29" t="s">
        <v>38</v>
      </c>
      <c r="C81" s="131">
        <v>6</v>
      </c>
      <c r="D81" s="131">
        <v>0</v>
      </c>
      <c r="E81" s="131">
        <f t="shared" si="27"/>
        <v>6</v>
      </c>
      <c r="F81" s="131">
        <v>92</v>
      </c>
      <c r="G81" s="131">
        <v>179</v>
      </c>
      <c r="H81" s="131">
        <f t="shared" si="28"/>
        <v>-87</v>
      </c>
      <c r="I81" s="131">
        <v>55</v>
      </c>
      <c r="J81" s="131">
        <v>106</v>
      </c>
      <c r="K81" s="131">
        <f t="shared" si="29"/>
        <v>-51</v>
      </c>
    </row>
    <row r="82" spans="2:11" x14ac:dyDescent="0.25">
      <c r="B82" s="30" t="s">
        <v>39</v>
      </c>
      <c r="C82" s="132">
        <v>0</v>
      </c>
      <c r="D82" s="132">
        <v>0</v>
      </c>
      <c r="E82" s="132">
        <f t="shared" si="27"/>
        <v>0</v>
      </c>
      <c r="F82" s="132">
        <v>4</v>
      </c>
      <c r="G82" s="132">
        <v>8</v>
      </c>
      <c r="H82" s="132">
        <f t="shared" si="28"/>
        <v>-4</v>
      </c>
      <c r="I82" s="132">
        <v>103</v>
      </c>
      <c r="J82" s="132">
        <v>103</v>
      </c>
      <c r="K82" s="132">
        <f t="shared" si="29"/>
        <v>0</v>
      </c>
    </row>
    <row r="83" spans="2:11" x14ac:dyDescent="0.25">
      <c r="B83" s="29" t="s">
        <v>40</v>
      </c>
      <c r="C83" s="131">
        <v>39</v>
      </c>
      <c r="D83" s="131">
        <v>33</v>
      </c>
      <c r="E83" s="131">
        <f t="shared" si="27"/>
        <v>6</v>
      </c>
      <c r="F83" s="131">
        <v>570</v>
      </c>
      <c r="G83" s="131">
        <v>906</v>
      </c>
      <c r="H83" s="131">
        <f t="shared" si="28"/>
        <v>-336</v>
      </c>
      <c r="I83" s="131">
        <v>1169</v>
      </c>
      <c r="J83" s="131">
        <v>2187</v>
      </c>
      <c r="K83" s="131">
        <f t="shared" si="29"/>
        <v>-1018</v>
      </c>
    </row>
    <row r="84" spans="2:11" x14ac:dyDescent="0.25">
      <c r="B84" s="193" t="s">
        <v>188</v>
      </c>
      <c r="C84" s="193"/>
      <c r="D84" s="193"/>
      <c r="E84" s="193"/>
      <c r="F84" s="193"/>
      <c r="G84" s="193"/>
      <c r="H84" s="193"/>
      <c r="I84" s="193"/>
      <c r="J84" s="193"/>
      <c r="K84" s="193"/>
    </row>
  </sheetData>
  <mergeCells count="18">
    <mergeCell ref="B19:K19"/>
    <mergeCell ref="B4:B5"/>
    <mergeCell ref="I20:K20"/>
    <mergeCell ref="B20:B21"/>
    <mergeCell ref="C20:E20"/>
    <mergeCell ref="B3:K3"/>
    <mergeCell ref="C4:E4"/>
    <mergeCell ref="F4:H4"/>
    <mergeCell ref="I4:K4"/>
    <mergeCell ref="B15:K15"/>
    <mergeCell ref="B84:K84"/>
    <mergeCell ref="F20:H20"/>
    <mergeCell ref="B44:K44"/>
    <mergeCell ref="B48:K48"/>
    <mergeCell ref="B49:B50"/>
    <mergeCell ref="C49:E49"/>
    <mergeCell ref="F49:H49"/>
    <mergeCell ref="I49:K4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K77"/>
  <sheetViews>
    <sheetView zoomScale="80" zoomScaleNormal="80" workbookViewId="0">
      <selection activeCell="B18" sqref="B18:K18"/>
    </sheetView>
  </sheetViews>
  <sheetFormatPr defaultRowHeight="15" x14ac:dyDescent="0.25"/>
  <cols>
    <col min="2" max="2" width="35.5703125" customWidth="1"/>
    <col min="3" max="3" width="12.28515625" bestFit="1" customWidth="1"/>
    <col min="4" max="4" width="13" bestFit="1" customWidth="1"/>
    <col min="5" max="5" width="12.28515625" bestFit="1" customWidth="1"/>
    <col min="6" max="6" width="14.28515625" bestFit="1" customWidth="1"/>
    <col min="15" max="15" width="15.85546875" bestFit="1" customWidth="1"/>
  </cols>
  <sheetData>
    <row r="3" spans="2:11" ht="14.45" customHeight="1" x14ac:dyDescent="0.25">
      <c r="B3" s="197" t="s">
        <v>183</v>
      </c>
      <c r="C3" s="197"/>
      <c r="D3" s="197"/>
      <c r="E3" s="197"/>
      <c r="F3" s="197"/>
      <c r="G3" s="197"/>
      <c r="H3" s="197"/>
      <c r="I3" s="197"/>
      <c r="J3" s="197"/>
      <c r="K3" s="197"/>
    </row>
    <row r="4" spans="2:11" x14ac:dyDescent="0.25">
      <c r="B4" s="195" t="s">
        <v>6</v>
      </c>
      <c r="C4" s="198">
        <v>43922</v>
      </c>
      <c r="D4" s="199"/>
      <c r="E4" s="199"/>
      <c r="F4" s="198">
        <v>44256</v>
      </c>
      <c r="G4" s="199"/>
      <c r="H4" s="199"/>
      <c r="I4" s="198">
        <v>44287</v>
      </c>
      <c r="J4" s="199"/>
      <c r="K4" s="199"/>
    </row>
    <row r="5" spans="2:11" ht="15.75" thickBot="1" x14ac:dyDescent="0.3">
      <c r="B5" s="196"/>
      <c r="C5" s="39" t="s">
        <v>1</v>
      </c>
      <c r="D5" s="40" t="s">
        <v>4</v>
      </c>
      <c r="E5" s="40" t="s">
        <v>5</v>
      </c>
      <c r="F5" s="39" t="s">
        <v>1</v>
      </c>
      <c r="G5" s="40" t="s">
        <v>4</v>
      </c>
      <c r="H5" s="40" t="s">
        <v>5</v>
      </c>
      <c r="I5" s="39" t="s">
        <v>1</v>
      </c>
      <c r="J5" s="40" t="s">
        <v>4</v>
      </c>
      <c r="K5" s="40" t="s">
        <v>5</v>
      </c>
    </row>
    <row r="6" spans="2:11" ht="15.75" thickTop="1" x14ac:dyDescent="0.25">
      <c r="B6" s="1" t="s">
        <v>1</v>
      </c>
      <c r="C6" s="41">
        <v>609</v>
      </c>
      <c r="D6" s="41">
        <v>351</v>
      </c>
      <c r="E6" s="41">
        <v>258</v>
      </c>
      <c r="F6" s="41">
        <v>1075</v>
      </c>
      <c r="G6" s="41">
        <v>567</v>
      </c>
      <c r="H6" s="41">
        <v>508</v>
      </c>
      <c r="I6" s="41">
        <v>818</v>
      </c>
      <c r="J6" s="41">
        <v>461</v>
      </c>
      <c r="K6" s="41">
        <v>357</v>
      </c>
    </row>
    <row r="7" spans="2:11" x14ac:dyDescent="0.25">
      <c r="B7" s="42" t="s">
        <v>62</v>
      </c>
      <c r="C7" s="43">
        <v>520</v>
      </c>
      <c r="D7" s="43">
        <v>290</v>
      </c>
      <c r="E7" s="43">
        <v>230</v>
      </c>
      <c r="F7" s="43">
        <v>669</v>
      </c>
      <c r="G7" s="43">
        <v>334</v>
      </c>
      <c r="H7" s="43">
        <v>335</v>
      </c>
      <c r="I7" s="43">
        <v>534</v>
      </c>
      <c r="J7" s="43">
        <v>265</v>
      </c>
      <c r="K7" s="43">
        <v>269</v>
      </c>
    </row>
    <row r="8" spans="2:11" x14ac:dyDescent="0.25">
      <c r="B8" s="42" t="s">
        <v>97</v>
      </c>
      <c r="C8" s="44">
        <v>3</v>
      </c>
      <c r="D8" s="44">
        <v>2</v>
      </c>
      <c r="E8" s="44">
        <v>1</v>
      </c>
      <c r="F8" s="44">
        <v>20</v>
      </c>
      <c r="G8" s="44">
        <v>14</v>
      </c>
      <c r="H8" s="44">
        <v>6</v>
      </c>
      <c r="I8" s="44">
        <v>59</v>
      </c>
      <c r="J8" s="44">
        <v>32</v>
      </c>
      <c r="K8" s="44">
        <v>27</v>
      </c>
    </row>
    <row r="9" spans="2:11" x14ac:dyDescent="0.25">
      <c r="B9" s="42" t="s">
        <v>96</v>
      </c>
      <c r="C9" s="43">
        <v>34</v>
      </c>
      <c r="D9" s="43">
        <v>19</v>
      </c>
      <c r="E9" s="43">
        <v>15</v>
      </c>
      <c r="F9" s="43">
        <v>49</v>
      </c>
      <c r="G9" s="43">
        <v>25</v>
      </c>
      <c r="H9" s="43">
        <v>24</v>
      </c>
      <c r="I9" s="43">
        <v>46</v>
      </c>
      <c r="J9" s="43">
        <v>25</v>
      </c>
      <c r="K9" s="43">
        <v>21</v>
      </c>
    </row>
    <row r="10" spans="2:11" x14ac:dyDescent="0.25">
      <c r="B10" s="42" t="s">
        <v>99</v>
      </c>
      <c r="C10" s="44">
        <v>0</v>
      </c>
      <c r="D10" s="44">
        <v>0</v>
      </c>
      <c r="E10" s="44">
        <v>0</v>
      </c>
      <c r="F10" s="44">
        <v>5</v>
      </c>
      <c r="G10" s="44">
        <v>2</v>
      </c>
      <c r="H10" s="44">
        <v>3</v>
      </c>
      <c r="I10" s="44">
        <v>29</v>
      </c>
      <c r="J10" s="44">
        <v>27</v>
      </c>
      <c r="K10" s="44">
        <v>2</v>
      </c>
    </row>
    <row r="11" spans="2:11" x14ac:dyDescent="0.25">
      <c r="B11" s="42" t="s">
        <v>80</v>
      </c>
      <c r="C11" s="43">
        <v>5</v>
      </c>
      <c r="D11" s="43">
        <v>5</v>
      </c>
      <c r="E11" s="43">
        <v>0</v>
      </c>
      <c r="F11" s="43">
        <v>1</v>
      </c>
      <c r="G11" s="43">
        <v>1</v>
      </c>
      <c r="H11" s="43">
        <v>0</v>
      </c>
      <c r="I11" s="43">
        <v>16</v>
      </c>
      <c r="J11" s="43">
        <v>15</v>
      </c>
      <c r="K11" s="43">
        <v>1</v>
      </c>
    </row>
    <row r="12" spans="2:11" x14ac:dyDescent="0.25">
      <c r="B12" s="42" t="s">
        <v>49</v>
      </c>
      <c r="C12" s="44">
        <v>3</v>
      </c>
      <c r="D12" s="44">
        <v>3</v>
      </c>
      <c r="E12" s="44">
        <v>0</v>
      </c>
      <c r="F12" s="44">
        <v>0</v>
      </c>
      <c r="G12" s="44">
        <v>0</v>
      </c>
      <c r="H12" s="44">
        <v>0</v>
      </c>
      <c r="I12" s="44">
        <v>13</v>
      </c>
      <c r="J12" s="44">
        <v>11</v>
      </c>
      <c r="K12" s="44">
        <v>2</v>
      </c>
    </row>
    <row r="13" spans="2:11" x14ac:dyDescent="0.25">
      <c r="B13" s="42" t="s">
        <v>98</v>
      </c>
      <c r="C13" s="43">
        <v>1</v>
      </c>
      <c r="D13" s="43">
        <v>1</v>
      </c>
      <c r="E13" s="43">
        <v>0</v>
      </c>
      <c r="F13" s="43">
        <v>17</v>
      </c>
      <c r="G13" s="43">
        <v>13</v>
      </c>
      <c r="H13" s="43">
        <v>4</v>
      </c>
      <c r="I13" s="43">
        <v>12</v>
      </c>
      <c r="J13" s="43">
        <v>7</v>
      </c>
      <c r="K13" s="43">
        <v>5</v>
      </c>
    </row>
    <row r="14" spans="2:11" x14ac:dyDescent="0.25">
      <c r="B14" s="42" t="s">
        <v>168</v>
      </c>
      <c r="C14" s="44">
        <v>9</v>
      </c>
      <c r="D14" s="44">
        <v>7</v>
      </c>
      <c r="E14" s="44">
        <v>2</v>
      </c>
      <c r="F14" s="44">
        <v>234</v>
      </c>
      <c r="G14" s="44">
        <v>118</v>
      </c>
      <c r="H14" s="44">
        <v>116</v>
      </c>
      <c r="I14" s="44">
        <v>11</v>
      </c>
      <c r="J14" s="44">
        <v>8</v>
      </c>
      <c r="K14" s="44">
        <v>3</v>
      </c>
    </row>
    <row r="15" spans="2:11" x14ac:dyDescent="0.25">
      <c r="B15" s="42" t="s">
        <v>50</v>
      </c>
      <c r="C15" s="43">
        <v>6</v>
      </c>
      <c r="D15" s="43">
        <v>5</v>
      </c>
      <c r="E15" s="43">
        <v>1</v>
      </c>
      <c r="F15" s="43">
        <v>8</v>
      </c>
      <c r="G15" s="43">
        <v>6</v>
      </c>
      <c r="H15" s="43">
        <v>2</v>
      </c>
      <c r="I15" s="43">
        <v>5</v>
      </c>
      <c r="J15" s="43">
        <v>3</v>
      </c>
      <c r="K15" s="43">
        <v>2</v>
      </c>
    </row>
    <row r="16" spans="2:11" x14ac:dyDescent="0.25">
      <c r="B16" s="42" t="s">
        <v>252</v>
      </c>
      <c r="C16" s="44">
        <v>6</v>
      </c>
      <c r="D16" s="44">
        <v>4</v>
      </c>
      <c r="E16" s="44">
        <v>2</v>
      </c>
      <c r="F16" s="44">
        <v>9</v>
      </c>
      <c r="G16" s="44">
        <v>7</v>
      </c>
      <c r="H16" s="44">
        <v>2</v>
      </c>
      <c r="I16" s="44">
        <v>3</v>
      </c>
      <c r="J16" s="44">
        <v>3</v>
      </c>
      <c r="K16" s="44">
        <v>0</v>
      </c>
    </row>
    <row r="17" spans="2:11" ht="15.75" thickBot="1" x14ac:dyDescent="0.3">
      <c r="B17" s="45" t="s">
        <v>106</v>
      </c>
      <c r="C17" s="46">
        <v>22</v>
      </c>
      <c r="D17" s="46">
        <v>15</v>
      </c>
      <c r="E17" s="46">
        <v>7</v>
      </c>
      <c r="F17" s="46">
        <v>63</v>
      </c>
      <c r="G17" s="46">
        <v>47</v>
      </c>
      <c r="H17" s="46">
        <v>16</v>
      </c>
      <c r="I17" s="46">
        <v>90</v>
      </c>
      <c r="J17" s="46">
        <v>65</v>
      </c>
      <c r="K17" s="46">
        <v>25</v>
      </c>
    </row>
    <row r="18" spans="2:11" ht="15.75" thickTop="1" x14ac:dyDescent="0.25">
      <c r="B18" s="200" t="s">
        <v>184</v>
      </c>
      <c r="C18" s="200"/>
      <c r="D18" s="200"/>
      <c r="E18" s="200"/>
      <c r="F18" s="200"/>
      <c r="G18" s="200"/>
      <c r="H18" s="200"/>
      <c r="I18" s="200"/>
      <c r="J18" s="200"/>
      <c r="K18" s="200"/>
    </row>
    <row r="19" spans="2:11" x14ac:dyDescent="0.25">
      <c r="B19" s="7"/>
      <c r="C19" s="7"/>
      <c r="D19" s="7"/>
      <c r="E19" s="7"/>
    </row>
    <row r="20" spans="2:11" x14ac:dyDescent="0.25">
      <c r="B20" s="7"/>
      <c r="C20" s="7"/>
      <c r="D20" s="7"/>
      <c r="E20" s="7"/>
    </row>
    <row r="22" spans="2:11" ht="45" customHeight="1" x14ac:dyDescent="0.25">
      <c r="B22" s="197" t="s">
        <v>185</v>
      </c>
      <c r="C22" s="197"/>
      <c r="D22" s="197"/>
      <c r="E22" s="197"/>
    </row>
    <row r="23" spans="2:11" ht="25.5" customHeight="1" thickBot="1" x14ac:dyDescent="0.3">
      <c r="B23" s="92" t="s">
        <v>101</v>
      </c>
      <c r="C23" s="137">
        <v>43922</v>
      </c>
      <c r="D23" s="138">
        <v>44256</v>
      </c>
      <c r="E23" s="139">
        <v>44287</v>
      </c>
    </row>
    <row r="24" spans="2:11" ht="15.75" thickTop="1" x14ac:dyDescent="0.25">
      <c r="B24" s="1" t="s">
        <v>1</v>
      </c>
      <c r="C24" s="41">
        <v>609</v>
      </c>
      <c r="D24" s="41">
        <v>1075</v>
      </c>
      <c r="E24" s="41">
        <v>818</v>
      </c>
    </row>
    <row r="25" spans="2:11" x14ac:dyDescent="0.25">
      <c r="B25" s="42" t="s">
        <v>164</v>
      </c>
      <c r="C25" s="50">
        <v>194</v>
      </c>
      <c r="D25" s="50">
        <v>277</v>
      </c>
      <c r="E25" s="50">
        <v>261</v>
      </c>
    </row>
    <row r="26" spans="2:11" x14ac:dyDescent="0.25">
      <c r="B26" s="42" t="s">
        <v>42</v>
      </c>
      <c r="C26" s="94">
        <v>154</v>
      </c>
      <c r="D26" s="94">
        <v>260</v>
      </c>
      <c r="E26" s="94">
        <v>173</v>
      </c>
    </row>
    <row r="27" spans="2:11" x14ac:dyDescent="0.25">
      <c r="B27" s="42" t="s">
        <v>165</v>
      </c>
      <c r="C27" s="50">
        <v>181</v>
      </c>
      <c r="D27" s="50">
        <v>374</v>
      </c>
      <c r="E27" s="50">
        <v>265</v>
      </c>
    </row>
    <row r="28" spans="2:11" x14ac:dyDescent="0.25">
      <c r="B28" s="42" t="s">
        <v>161</v>
      </c>
      <c r="C28" s="94">
        <v>49</v>
      </c>
      <c r="D28" s="94">
        <v>101</v>
      </c>
      <c r="E28" s="94">
        <v>79</v>
      </c>
    </row>
    <row r="29" spans="2:11" x14ac:dyDescent="0.25">
      <c r="B29" s="42" t="s">
        <v>162</v>
      </c>
      <c r="C29" s="50">
        <v>20</v>
      </c>
      <c r="D29" s="50">
        <v>35</v>
      </c>
      <c r="E29" s="50">
        <v>24</v>
      </c>
    </row>
    <row r="30" spans="2:11" ht="15.75" thickBot="1" x14ac:dyDescent="0.3">
      <c r="B30" s="42" t="s">
        <v>163</v>
      </c>
      <c r="C30" s="94">
        <v>11</v>
      </c>
      <c r="D30" s="94">
        <v>28</v>
      </c>
      <c r="E30" s="94">
        <v>16</v>
      </c>
    </row>
    <row r="31" spans="2:11" ht="30.75" customHeight="1" thickTop="1" x14ac:dyDescent="0.25">
      <c r="B31" s="200" t="s">
        <v>184</v>
      </c>
      <c r="C31" s="200"/>
      <c r="D31" s="200"/>
      <c r="E31" s="200"/>
    </row>
    <row r="35" spans="2:5" ht="47.25" customHeight="1" x14ac:dyDescent="0.25">
      <c r="B35" s="197" t="s">
        <v>185</v>
      </c>
      <c r="C35" s="197"/>
      <c r="D35" s="197"/>
      <c r="E35" s="197"/>
    </row>
    <row r="36" spans="2:5" ht="35.25" customHeight="1" thickBot="1" x14ac:dyDescent="0.3">
      <c r="B36" s="93" t="s">
        <v>100</v>
      </c>
      <c r="C36" s="137">
        <v>43922</v>
      </c>
      <c r="D36" s="138">
        <v>44256</v>
      </c>
      <c r="E36" s="139">
        <v>44287</v>
      </c>
    </row>
    <row r="37" spans="2:5" ht="15.75" thickTop="1" x14ac:dyDescent="0.25">
      <c r="B37" s="47" t="s">
        <v>64</v>
      </c>
      <c r="C37" s="41">
        <v>609</v>
      </c>
      <c r="D37" s="41">
        <v>1075</v>
      </c>
      <c r="E37" s="41">
        <v>818</v>
      </c>
    </row>
    <row r="38" spans="2:5" s="34" customFormat="1" x14ac:dyDescent="0.25">
      <c r="B38" s="1" t="s">
        <v>9</v>
      </c>
      <c r="C38" s="48">
        <v>568</v>
      </c>
      <c r="D38" s="48">
        <v>816</v>
      </c>
      <c r="E38" s="48">
        <v>509</v>
      </c>
    </row>
    <row r="39" spans="2:5" x14ac:dyDescent="0.25">
      <c r="B39" s="42" t="s">
        <v>10</v>
      </c>
      <c r="C39" s="49">
        <v>2</v>
      </c>
      <c r="D39" s="49">
        <v>5</v>
      </c>
      <c r="E39" s="49">
        <v>0</v>
      </c>
    </row>
    <row r="40" spans="2:5" x14ac:dyDescent="0.25">
      <c r="B40" s="42" t="s">
        <v>11</v>
      </c>
      <c r="C40" s="43">
        <v>9</v>
      </c>
      <c r="D40" s="43">
        <v>41</v>
      </c>
      <c r="E40" s="43">
        <v>18</v>
      </c>
    </row>
    <row r="41" spans="2:5" x14ac:dyDescent="0.25">
      <c r="B41" s="42" t="s">
        <v>12</v>
      </c>
      <c r="C41" s="49">
        <v>0</v>
      </c>
      <c r="D41" s="49">
        <v>8</v>
      </c>
      <c r="E41" s="49">
        <v>12</v>
      </c>
    </row>
    <row r="42" spans="2:5" x14ac:dyDescent="0.25">
      <c r="B42" s="42" t="s">
        <v>13</v>
      </c>
      <c r="C42" s="43">
        <v>557</v>
      </c>
      <c r="D42" s="43">
        <v>760</v>
      </c>
      <c r="E42" s="43">
        <v>479</v>
      </c>
    </row>
    <row r="43" spans="2:5" x14ac:dyDescent="0.25">
      <c r="B43" s="42" t="s">
        <v>14</v>
      </c>
      <c r="C43" s="49">
        <v>0</v>
      </c>
      <c r="D43" s="49">
        <v>1</v>
      </c>
      <c r="E43" s="49">
        <v>0</v>
      </c>
    </row>
    <row r="44" spans="2:5" x14ac:dyDescent="0.25">
      <c r="B44" s="42" t="s">
        <v>15</v>
      </c>
      <c r="C44" s="43">
        <v>0</v>
      </c>
      <c r="D44" s="43">
        <v>1</v>
      </c>
      <c r="E44" s="43">
        <v>0</v>
      </c>
    </row>
    <row r="45" spans="2:5" s="34" customFormat="1" x14ac:dyDescent="0.25">
      <c r="B45" s="1" t="s">
        <v>17</v>
      </c>
      <c r="C45" s="41">
        <v>0</v>
      </c>
      <c r="D45" s="41">
        <v>3</v>
      </c>
      <c r="E45" s="41">
        <v>0</v>
      </c>
    </row>
    <row r="46" spans="2:5" x14ac:dyDescent="0.25">
      <c r="B46" s="42" t="s">
        <v>18</v>
      </c>
      <c r="C46" s="43">
        <v>0</v>
      </c>
      <c r="D46" s="43">
        <v>1</v>
      </c>
      <c r="E46" s="43">
        <v>0</v>
      </c>
    </row>
    <row r="47" spans="2:5" x14ac:dyDescent="0.25">
      <c r="B47" s="42" t="s">
        <v>20</v>
      </c>
      <c r="C47" s="49">
        <v>0</v>
      </c>
      <c r="D47" s="49">
        <v>1</v>
      </c>
      <c r="E47" s="49">
        <v>0</v>
      </c>
    </row>
    <row r="48" spans="2:5" x14ac:dyDescent="0.25">
      <c r="B48" s="42" t="s">
        <v>26</v>
      </c>
      <c r="C48" s="43">
        <v>0</v>
      </c>
      <c r="D48" s="43">
        <v>1</v>
      </c>
      <c r="E48" s="43">
        <v>0</v>
      </c>
    </row>
    <row r="49" spans="2:5" x14ac:dyDescent="0.25">
      <c r="B49" s="1" t="s">
        <v>27</v>
      </c>
      <c r="C49" s="41">
        <v>31</v>
      </c>
      <c r="D49" s="41">
        <v>122</v>
      </c>
      <c r="E49" s="41">
        <v>237</v>
      </c>
    </row>
    <row r="50" spans="2:5" x14ac:dyDescent="0.25">
      <c r="B50" s="42" t="s">
        <v>30</v>
      </c>
      <c r="C50" s="43">
        <v>2</v>
      </c>
      <c r="D50" s="43">
        <v>9</v>
      </c>
      <c r="E50" s="43">
        <v>14</v>
      </c>
    </row>
    <row r="51" spans="2:5" x14ac:dyDescent="0.25">
      <c r="B51" s="42" t="s">
        <v>31</v>
      </c>
      <c r="C51" s="49">
        <v>29</v>
      </c>
      <c r="D51" s="49">
        <v>113</v>
      </c>
      <c r="E51" s="49">
        <v>223</v>
      </c>
    </row>
    <row r="52" spans="2:5" x14ac:dyDescent="0.25">
      <c r="B52" s="1" t="s">
        <v>32</v>
      </c>
      <c r="C52" s="48">
        <v>8</v>
      </c>
      <c r="D52" s="48">
        <v>93</v>
      </c>
      <c r="E52" s="48">
        <v>65</v>
      </c>
    </row>
    <row r="53" spans="2:5" x14ac:dyDescent="0.25">
      <c r="B53" s="42" t="s">
        <v>33</v>
      </c>
      <c r="C53" s="49">
        <v>5</v>
      </c>
      <c r="D53" s="49">
        <v>87</v>
      </c>
      <c r="E53" s="49">
        <v>61</v>
      </c>
    </row>
    <row r="54" spans="2:5" x14ac:dyDescent="0.25">
      <c r="B54" s="42" t="s">
        <v>34</v>
      </c>
      <c r="C54" s="43">
        <v>0</v>
      </c>
      <c r="D54" s="43">
        <v>1</v>
      </c>
      <c r="E54" s="43">
        <v>0</v>
      </c>
    </row>
    <row r="55" spans="2:5" x14ac:dyDescent="0.25">
      <c r="B55" s="42" t="s">
        <v>35</v>
      </c>
      <c r="C55" s="49">
        <v>3</v>
      </c>
      <c r="D55" s="49">
        <v>5</v>
      </c>
      <c r="E55" s="49">
        <v>4</v>
      </c>
    </row>
    <row r="56" spans="2:5" x14ac:dyDescent="0.25">
      <c r="B56" s="1" t="s">
        <v>36</v>
      </c>
      <c r="C56" s="48">
        <v>2</v>
      </c>
      <c r="D56" s="48">
        <v>41</v>
      </c>
      <c r="E56" s="48">
        <v>7</v>
      </c>
    </row>
    <row r="57" spans="2:5" s="34" customFormat="1" x14ac:dyDescent="0.25">
      <c r="B57" s="42" t="s">
        <v>37</v>
      </c>
      <c r="C57" s="49">
        <v>1</v>
      </c>
      <c r="D57" s="49">
        <v>40</v>
      </c>
      <c r="E57" s="49">
        <v>7</v>
      </c>
    </row>
    <row r="58" spans="2:5" ht="15.75" thickBot="1" x14ac:dyDescent="0.3">
      <c r="B58" s="42" t="s">
        <v>40</v>
      </c>
      <c r="C58" s="43">
        <v>1</v>
      </c>
      <c r="D58" s="43">
        <v>1</v>
      </c>
      <c r="E58" s="43">
        <v>0</v>
      </c>
    </row>
    <row r="59" spans="2:5" ht="27.95" customHeight="1" thickTop="1" x14ac:dyDescent="0.25">
      <c r="B59" s="200" t="s">
        <v>184</v>
      </c>
      <c r="C59" s="200"/>
      <c r="D59" s="200"/>
      <c r="E59" s="200"/>
    </row>
    <row r="63" spans="2:5" ht="30.75" customHeight="1" x14ac:dyDescent="0.25">
      <c r="B63" s="197" t="s">
        <v>186</v>
      </c>
      <c r="C63" s="197"/>
      <c r="D63" s="197"/>
      <c r="E63" s="197"/>
    </row>
    <row r="64" spans="2:5" ht="15.75" thickBot="1" x14ac:dyDescent="0.3">
      <c r="B64" s="93" t="s">
        <v>115</v>
      </c>
      <c r="C64" s="137">
        <v>43922</v>
      </c>
      <c r="D64" s="138">
        <v>44256</v>
      </c>
      <c r="E64" s="139">
        <v>44287</v>
      </c>
    </row>
    <row r="65" spans="2:5" ht="15.75" thickTop="1" x14ac:dyDescent="0.25">
      <c r="B65" s="47" t="s">
        <v>64</v>
      </c>
      <c r="C65" s="41">
        <v>609</v>
      </c>
      <c r="D65" s="41">
        <v>1075</v>
      </c>
      <c r="E65" s="41">
        <v>818</v>
      </c>
    </row>
    <row r="66" spans="2:5" x14ac:dyDescent="0.25">
      <c r="B66" s="57" t="s">
        <v>253</v>
      </c>
      <c r="C66" s="43">
        <v>527</v>
      </c>
      <c r="D66" s="43">
        <v>541</v>
      </c>
      <c r="E66" s="43">
        <v>444</v>
      </c>
    </row>
    <row r="67" spans="2:5" x14ac:dyDescent="0.25">
      <c r="B67" s="57" t="s">
        <v>254</v>
      </c>
      <c r="C67" s="44">
        <v>27</v>
      </c>
      <c r="D67" s="44">
        <v>104</v>
      </c>
      <c r="E67" s="44">
        <v>191</v>
      </c>
    </row>
    <row r="68" spans="2:5" x14ac:dyDescent="0.25">
      <c r="B68" s="57" t="s">
        <v>255</v>
      </c>
      <c r="C68" s="43">
        <v>4</v>
      </c>
      <c r="D68" s="43">
        <v>70</v>
      </c>
      <c r="E68" s="43">
        <v>40</v>
      </c>
    </row>
    <row r="69" spans="2:5" x14ac:dyDescent="0.25">
      <c r="B69" s="57" t="s">
        <v>256</v>
      </c>
      <c r="C69" s="44">
        <v>20</v>
      </c>
      <c r="D69" s="44">
        <v>218</v>
      </c>
      <c r="E69" s="44">
        <v>32</v>
      </c>
    </row>
    <row r="70" spans="2:5" x14ac:dyDescent="0.25">
      <c r="B70" s="57" t="s">
        <v>257</v>
      </c>
      <c r="C70" s="43">
        <v>2</v>
      </c>
      <c r="D70" s="43">
        <v>7</v>
      </c>
      <c r="E70" s="43">
        <v>31</v>
      </c>
    </row>
    <row r="71" spans="2:5" x14ac:dyDescent="0.25">
      <c r="B71" s="57" t="s">
        <v>258</v>
      </c>
      <c r="C71" s="44">
        <v>1</v>
      </c>
      <c r="D71" s="44">
        <v>17</v>
      </c>
      <c r="E71" s="44">
        <v>20</v>
      </c>
    </row>
    <row r="72" spans="2:5" x14ac:dyDescent="0.25">
      <c r="B72" s="57" t="s">
        <v>259</v>
      </c>
      <c r="C72" s="43">
        <v>2</v>
      </c>
      <c r="D72" s="43">
        <v>9</v>
      </c>
      <c r="E72" s="43">
        <v>13</v>
      </c>
    </row>
    <row r="73" spans="2:5" x14ac:dyDescent="0.25">
      <c r="B73" s="57" t="s">
        <v>260</v>
      </c>
      <c r="C73" s="44">
        <v>5</v>
      </c>
      <c r="D73" s="44">
        <v>3</v>
      </c>
      <c r="E73" s="44">
        <v>9</v>
      </c>
    </row>
    <row r="74" spans="2:5" x14ac:dyDescent="0.25">
      <c r="B74" s="57" t="s">
        <v>261</v>
      </c>
      <c r="C74" s="43">
        <v>1</v>
      </c>
      <c r="D74" s="43">
        <v>40</v>
      </c>
      <c r="E74" s="43">
        <v>7</v>
      </c>
    </row>
    <row r="75" spans="2:5" x14ac:dyDescent="0.25">
      <c r="B75" s="57" t="s">
        <v>262</v>
      </c>
      <c r="C75" s="44">
        <v>2</v>
      </c>
      <c r="D75" s="44">
        <v>35</v>
      </c>
      <c r="E75" s="44">
        <v>0</v>
      </c>
    </row>
    <row r="76" spans="2:5" ht="15.75" thickBot="1" x14ac:dyDescent="0.3">
      <c r="B76" s="45" t="s">
        <v>106</v>
      </c>
      <c r="C76" s="46">
        <v>18</v>
      </c>
      <c r="D76" s="46">
        <v>31</v>
      </c>
      <c r="E76" s="46">
        <v>31</v>
      </c>
    </row>
    <row r="77" spans="2:5" ht="30" customHeight="1" thickTop="1" x14ac:dyDescent="0.25">
      <c r="B77" s="200" t="s">
        <v>184</v>
      </c>
      <c r="C77" s="200"/>
      <c r="D77" s="200"/>
      <c r="E77" s="200"/>
    </row>
  </sheetData>
  <mergeCells count="12">
    <mergeCell ref="B63:E63"/>
    <mergeCell ref="B77:E77"/>
    <mergeCell ref="B22:E22"/>
    <mergeCell ref="B18:K18"/>
    <mergeCell ref="B31:E31"/>
    <mergeCell ref="B35:E35"/>
    <mergeCell ref="B59:E59"/>
    <mergeCell ref="B4:B5"/>
    <mergeCell ref="B3:K3"/>
    <mergeCell ref="C4:E4"/>
    <mergeCell ref="F4:H4"/>
    <mergeCell ref="I4:K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PC</cp:lastModifiedBy>
  <dcterms:created xsi:type="dcterms:W3CDTF">2018-08-24T12:25:30Z</dcterms:created>
  <dcterms:modified xsi:type="dcterms:W3CDTF">2021-07-27T22:54:38Z</dcterms:modified>
</cp:coreProperties>
</file>