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8_2021\"/>
    </mc:Choice>
  </mc:AlternateContent>
  <xr:revisionPtr revIDLastSave="0" documentId="13_ncr:1_{2F013DC2-79A4-4A60-A31D-077C802E051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D70" i="1" s="1"/>
  <c r="C79" i="1"/>
  <c r="C70" i="1" s="1"/>
  <c r="E71" i="1"/>
  <c r="E70" i="1" s="1"/>
  <c r="D71" i="1"/>
  <c r="C71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C39" i="1" s="1"/>
  <c r="I42" i="1"/>
  <c r="F42" i="1"/>
  <c r="C42" i="1"/>
  <c r="I41" i="1"/>
  <c r="F41" i="1"/>
  <c r="C41" i="1"/>
  <c r="I40" i="1"/>
  <c r="I39" i="1" s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3" i="2"/>
  <c r="H83" i="2"/>
  <c r="E83" i="2"/>
  <c r="K82" i="2"/>
  <c r="H82" i="2"/>
  <c r="E82" i="2"/>
  <c r="K81" i="2"/>
  <c r="K79" i="2" s="1"/>
  <c r="H81" i="2"/>
  <c r="H79" i="2" s="1"/>
  <c r="E81" i="2"/>
  <c r="K80" i="2"/>
  <c r="H80" i="2"/>
  <c r="E80" i="2"/>
  <c r="J79" i="2"/>
  <c r="I79" i="2"/>
  <c r="G79" i="2"/>
  <c r="F79" i="2"/>
  <c r="D79" i="2"/>
  <c r="C79" i="2"/>
  <c r="E79" i="2" s="1"/>
  <c r="K78" i="2"/>
  <c r="H78" i="2"/>
  <c r="E78" i="2"/>
  <c r="K77" i="2"/>
  <c r="H77" i="2"/>
  <c r="E77" i="2"/>
  <c r="K76" i="2"/>
  <c r="H76" i="2"/>
  <c r="H75" i="2" s="1"/>
  <c r="E76" i="2"/>
  <c r="K75" i="2"/>
  <c r="J75" i="2"/>
  <c r="I75" i="2"/>
  <c r="G75" i="2"/>
  <c r="F75" i="2"/>
  <c r="D75" i="2"/>
  <c r="C75" i="2"/>
  <c r="E75" i="2" s="1"/>
  <c r="K74" i="2"/>
  <c r="H74" i="2"/>
  <c r="E74" i="2"/>
  <c r="K73" i="2"/>
  <c r="H73" i="2"/>
  <c r="E73" i="2"/>
  <c r="K72" i="2"/>
  <c r="H72" i="2"/>
  <c r="E72" i="2"/>
  <c r="K71" i="2"/>
  <c r="K70" i="2" s="1"/>
  <c r="H71" i="2"/>
  <c r="E71" i="2"/>
  <c r="J70" i="2"/>
  <c r="I70" i="2"/>
  <c r="H70" i="2"/>
  <c r="G70" i="2"/>
  <c r="G51" i="2" s="1"/>
  <c r="F70" i="2"/>
  <c r="D70" i="2"/>
  <c r="C70" i="2"/>
  <c r="E70" i="2" s="1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0" i="2" s="1"/>
  <c r="E63" i="2"/>
  <c r="K62" i="2"/>
  <c r="H62" i="2"/>
  <c r="E62" i="2"/>
  <c r="K61" i="2"/>
  <c r="H61" i="2"/>
  <c r="E61" i="2"/>
  <c r="K60" i="2"/>
  <c r="J60" i="2"/>
  <c r="I60" i="2"/>
  <c r="G60" i="2"/>
  <c r="F60" i="2"/>
  <c r="D60" i="2"/>
  <c r="D51" i="2" s="1"/>
  <c r="C60" i="2"/>
  <c r="C51" i="2" s="1"/>
  <c r="K59" i="2"/>
  <c r="H59" i="2"/>
  <c r="E59" i="2"/>
  <c r="K58" i="2"/>
  <c r="H58" i="2"/>
  <c r="E58" i="2"/>
  <c r="K57" i="2"/>
  <c r="H57" i="2"/>
  <c r="H52" i="2" s="1"/>
  <c r="E57" i="2"/>
  <c r="K56" i="2"/>
  <c r="H56" i="2"/>
  <c r="E56" i="2"/>
  <c r="K55" i="2"/>
  <c r="H55" i="2"/>
  <c r="E55" i="2"/>
  <c r="K54" i="2"/>
  <c r="H54" i="2"/>
  <c r="E54" i="2"/>
  <c r="K53" i="2"/>
  <c r="K52" i="2" s="1"/>
  <c r="K51" i="2" s="1"/>
  <c r="H53" i="2"/>
  <c r="E53" i="2"/>
  <c r="J52" i="2"/>
  <c r="I52" i="2"/>
  <c r="I51" i="2" s="1"/>
  <c r="G52" i="2"/>
  <c r="F52" i="2"/>
  <c r="D52" i="2"/>
  <c r="C52" i="2"/>
  <c r="E52" i="2" s="1"/>
  <c r="J51" i="2"/>
  <c r="F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H22" i="2" s="1"/>
  <c r="E25" i="2"/>
  <c r="E22" i="2" s="1"/>
  <c r="K24" i="2"/>
  <c r="H24" i="2"/>
  <c r="E24" i="2"/>
  <c r="K23" i="2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 s="1"/>
  <c r="E9" i="2"/>
  <c r="K8" i="2"/>
  <c r="H8" i="2"/>
  <c r="E8" i="2"/>
  <c r="K7" i="2"/>
  <c r="H7" i="2"/>
  <c r="E7" i="2"/>
  <c r="E6" i="2" s="1"/>
  <c r="K6" i="2"/>
  <c r="J6" i="2"/>
  <c r="I6" i="2"/>
  <c r="G6" i="2"/>
  <c r="F6" i="2"/>
  <c r="D6" i="2"/>
  <c r="C6" i="2"/>
  <c r="H51" i="2" l="1"/>
  <c r="E60" i="2"/>
  <c r="E51" i="2" s="1"/>
  <c r="J132" i="7" l="1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</calcChain>
</file>

<file path=xl/sharedStrings.xml><?xml version="1.0" encoding="utf-8"?>
<sst xmlns="http://schemas.openxmlformats.org/spreadsheetml/2006/main" count="810" uniqueCount="287">
  <si>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</si>
  <si>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</si>
  <si>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</si>
  <si>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</si>
  <si>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</si>
  <si>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</si>
  <si>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</si>
  <si>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</si>
  <si>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</si>
  <si>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</si>
  <si>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</si>
  <si>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</si>
  <si>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</si>
  <si>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</si>
  <si>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</si>
  <si>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</si>
  <si>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</si>
  <si>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</si>
  <si>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</si>
  <si>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</si>
  <si>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</si>
  <si>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</si>
  <si>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</si>
  <si>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</si>
  <si>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</si>
  <si>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</si>
  <si>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</si>
  <si>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</si>
  <si>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</si>
  <si>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</si>
  <si>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</si>
  <si>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</si>
  <si>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</si>
  <si>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</si>
  <si>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</si>
  <si>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</si>
  <si>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</si>
  <si>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</si>
  <si>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</si>
  <si>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</si>
  <si>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</si>
  <si>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</si>
  <si>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</si>
  <si>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</si>
  <si>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</si>
  <si>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</si>
  <si>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</si>
  <si>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</si>
  <si>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</si>
  <si>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</si>
  <si>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</si>
  <si>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</si>
  <si>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</si>
  <si>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</si>
  <si>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</si>
  <si>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</si>
  <si>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</si>
  <si>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</si>
  <si>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</si>
  <si>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</si>
  <si>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</si>
  <si>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</si>
  <si>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</si>
  <si>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</si>
  <si>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</si>
  <si>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</si>
  <si>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</si>
  <si>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</si>
  <si>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</si>
  <si>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</si>
  <si>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</si>
  <si>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</si>
  <si>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</si>
  <si>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</si>
  <si>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</si>
  <si>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</si>
  <si>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</si>
  <si>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</si>
  <si>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</si>
  <si>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</si>
  <si>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</si>
  <si>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</si>
  <si>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</si>
  <si>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</si>
  <si>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</si>
  <si>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</si>
  <si>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</si>
  <si>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</si>
  <si>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</si>
  <si>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</si>
  <si>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</si>
  <si>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</si>
  <si>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</si>
  <si>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</si>
  <si>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</si>
  <si>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</si>
  <si>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</si>
  <si>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</si>
  <si>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</si>
  <si>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</si>
  <si>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</si>
  <si>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</si>
  <si>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</si>
  <si>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</si>
  <si>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</si>
  <si>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</si>
  <si>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</si>
  <si>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</si>
  <si>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</si>
  <si>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</si>
  <si>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</si>
  <si>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</si>
  <si>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</si>
  <si>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</si>
  <si>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</si>
  <si>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</si>
  <si>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</si>
  <si>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</si>
  <si>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</si>
  <si>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</si>
  <si>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</si>
  <si>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</si>
  <si>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</si>
  <si>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</si>
  <si>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</si>
  <si>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</si>
  <si>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</si>
  <si>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</si>
  <si>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</si>
  <si>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</si>
  <si>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</si>
  <si>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</si>
  <si>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</si>
  <si>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</si>
  <si>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</si>
  <si>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</si>
  <si>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</si>
  <si>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</si>
  <si>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</si>
  <si>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</si>
  <si>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</si>
  <si>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</si>
  <si>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</si>
  <si>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</si>
  <si>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</si>
  <si>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</si>
  <si>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</si>
  <si>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</si>
  <si>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</si>
  <si>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</si>
  <si>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</si>
  <si>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</si>
  <si>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</si>
  <si>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</si>
  <si>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</si>
  <si>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</si>
  <si>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</si>
  <si>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</si>
  <si>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</si>
  <si>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</si>
  <si>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</si>
  <si>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</si>
  <si>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</si>
  <si>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</si>
  <si>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</si>
  <si>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</si>
  <si>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</si>
  <si>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</si>
  <si>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</si>
  <si>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NIGÉRIA</t>
  </si>
  <si>
    <t>Fundamental</t>
  </si>
  <si>
    <t>Médio</t>
  </si>
  <si>
    <t>RN 30</t>
  </si>
  <si>
    <t>Amparo</t>
  </si>
  <si>
    <t>Descrição do amparo</t>
  </si>
  <si>
    <t>julho/21</t>
  </si>
  <si>
    <t>Número de autorizações concedidas, por mês e sexo, segundo o tipo de autorização - Brasil, agosto/2020 e julho e agosto de 2021.</t>
  </si>
  <si>
    <t>Fonte: Coordenação Geral de Imigração Laboral/ Ministério da Justiça e Segurança Pública, agosto/2020 e julho e agosto de 2021.</t>
  </si>
  <si>
    <t>Número de autorizações concedidas, por mês e sexo, segundo principais países - Brasil,  agosto/2020 e julho e agosto de 2021.</t>
  </si>
  <si>
    <t>Número de autorizações concedidas, por mês, segundo grupos de idade - Brasil, agosto/2020 e julho e agosto de 2021.</t>
  </si>
  <si>
    <t>Número de autorizações concedidas, por mês, segundo escolaridade - Brasil, agosto/2020 e julho e agosto de 2021.</t>
  </si>
  <si>
    <t>Número de autorizações concedidas, por mês, segundo grupos ocupacionais - Brasil, agosto/2020 e julho e agosto de 2021.</t>
  </si>
  <si>
    <t>Número de autorizações concedidas, por mês, segundo Brasil, Grandes Regiões e Unidades da Federação, agosto/2020 e julho e agosto de 2021.</t>
  </si>
  <si>
    <t>Número de autorizações concedidas para trabalhadores qualificados, por mês e sexo, segundo tipo de autorização, Brasil, agosto/2020 e julho e agosto de 2021.</t>
  </si>
  <si>
    <t>Número de autorizações concedidas para trabalhadores qualificados, por mês e sexo, segundo principais países - Brasil, agosto/2020 e julho e agosto de 2021.</t>
  </si>
  <si>
    <t>Número de autorizações concedidas para trabalhadores qualificados, por mês, segundo grupos de idade, Brasil,  agosto/2020 e julho e agosto de 2021.</t>
  </si>
  <si>
    <t>Número de autorizações concedidas para trabalhadores qualificados, por mês, segundo escolaridade,  Brasil, agosto/2020 e julho e agosto de 2021.</t>
  </si>
  <si>
    <t>Número de autorizações concedidas para trabalhadores qualificados, por mês, segundo grupos ocupacionais, Brasil, agosto/2020 e julho e agosto de 2021.</t>
  </si>
  <si>
    <t>Número de autorizações concedidas para trabalhadores qualificados, por mês, segundo Brasil, Grandes Regiões e Unidades da Federação, agosto/2020 e julho e agosto de 2021.</t>
  </si>
  <si>
    <t>Número de registros de migrantes, por mês de registro, segundo classificação - Brasil, agosto/2020 e julho e agosto de 2021.</t>
  </si>
  <si>
    <t>Fonte: Elaborado pelo OBMigra, a partir dos dados da Polícia Federal, Sistema de Registro Nacional Migratório (SISMIGRA), agosto/2020 e julho e agosto de 2021.</t>
  </si>
  <si>
    <t>Número de registros de migrantes, por mês de registro e sexo, segundo principais países - Brasil, agosto/2020 e julho e agosto de 2021.</t>
  </si>
  <si>
    <t>Número de registros de migrantes, por mês de registro, segundo grupos de idade - Brasil, agosto/2020 e julho e agosto de 2021.</t>
  </si>
  <si>
    <t>Número de registros de migrantes, por mês de registro, segundo Brasil,  Grandes Regiões e Unidades da Federação, agosto/2020 e julho e agosto de 2021.</t>
  </si>
  <si>
    <t>Número de registros de migrantes, por mês de registro, segundo principais municípios, agosto/2020 e julho e agosto de 2021.</t>
  </si>
  <si>
    <t>Entrada e saídas do território brasileiro nos pontos de fronteira, por mês, segundo tipologias de classificação - Brasil, agosto/2020 e julho e agosto de 2021.</t>
  </si>
  <si>
    <t>Fonte: Elaborado pelo OBMigra, a partir dos dados da Polícia Federal, Sistema de Tráfego Internacional (STI), agosto/2020 e julho e agosto de 2021.</t>
  </si>
  <si>
    <t>Entrada e saídas do território brasileiro nos pontos de fronteira, por mês, segundo principais países - Brasil, agosto/2020 e julho e agosto de 2021.</t>
  </si>
  <si>
    <t>Entrada e saídas do território brasileiro nos pontos de fronteira, por mês, segundo Brasil, Grandes Regiões e Unidades da Federação, agosto/2020 e julho e agosto de 2021.</t>
  </si>
  <si>
    <t>Número de solicitações de reconhecimento da condição de refugiado, por mês e sexo, segundo principais países - Brasil, agosto/2020 e julho e agosto de 2021.</t>
  </si>
  <si>
    <t>Fonte: Elaborado pelo OBMigra, a partir dos dados da Polícia Federal, Solicitações de reconhecimento da condição de refugiado, agosto/2020 e julho e agosto de 2021.</t>
  </si>
  <si>
    <t>Número de  solicitações de reconhecimento da condição de refugiado, por mês, segundo Brasil, Grandes Regiões e Unidades da Federação, agosto/2020 e julho e agosto de 2021.</t>
  </si>
  <si>
    <t>Número de solicitações de reconhecimento da condição de refugiado, por mês, segundo principais municípios - Brasil, agosto/2020 e julho e agosto de 2021.</t>
  </si>
  <si>
    <t>agosto/20</t>
  </si>
  <si>
    <t>agosto/21</t>
  </si>
  <si>
    <t>Movimentação de trabalhadores migrantes no mercado de trabalho formal, por mês e sexo, segundo principais países - Brasil, julho/2020 e junho e julho de 2021.</t>
  </si>
  <si>
    <t>Fonte: Elaborado pelo OBMigra, a partir dos dados do Ministério da Economia, base harmonizada RAIS-CTPS-CAGED, julho/2020 e junho e julho de 2021.</t>
  </si>
  <si>
    <t>Movimentação de trabalhadores migrantes no mercado de trabalho formal, por mês, segundo grupos de idade - Brasil, julho/2020 e junho e julho de 2021.</t>
  </si>
  <si>
    <t>Movimentação de trabalhadores migrantes no mercado de trabalho formal, por mês, segundo escolaridade - Brasil, julho/2020 e junho e julho de 2021.</t>
  </si>
  <si>
    <t>Movimentação de trabalhadores migrantes no mercado de trabalho formal, por mês, segundo principais ocupações - Brasil, julho/2020 e junho e julho de 2021.</t>
  </si>
  <si>
    <t>Movimentação de trabalhadores migrantes no mercado de trabalho formal, por mês, segundo principais atividades econômicas - Brasil, julho/2020 e junho e julho de 2021.</t>
  </si>
  <si>
    <t>Movimentação de trabalhadores migrantes no mercado de trabalho formal, por mês, segundo Brasil, Grandes Regiões e Unidades da Federação, julho/2020 e junho e julho de 2021.</t>
  </si>
  <si>
    <t>Movimentação de trabalhadores migrantes no mercado de trabalho formal, por mês, segundo principais cidades, julho/2020 e junho e julho de 2021.</t>
  </si>
  <si>
    <t>Número de Resoluções Normativas 30 editadas em função de alteração de prazo, por mês e sexo, segundo o tipo de autorização - Brasil, agosto/2020 e julho e agosto de 2021.</t>
  </si>
  <si>
    <t>Resolução Normativa Originária</t>
  </si>
  <si>
    <t xml:space="preserve">Total </t>
  </si>
  <si>
    <t>Número de Resoluções Normativas 30 editadas em função de renovação de residência, por mês e sexo, segundo o tipo de autorização - Brasil, agosto/2020 e julho e agosto de 2021.</t>
  </si>
  <si>
    <t>RN 06</t>
  </si>
  <si>
    <t>RN 03</t>
  </si>
  <si>
    <t>RN 07</t>
  </si>
  <si>
    <t>RN 14</t>
  </si>
  <si>
    <t>RN 04</t>
  </si>
  <si>
    <t>RN 20</t>
  </si>
  <si>
    <t>RN 11</t>
  </si>
  <si>
    <t>RN 17</t>
  </si>
  <si>
    <t>RN 08</t>
  </si>
  <si>
    <t>RN 09</t>
  </si>
  <si>
    <t>RN 13</t>
  </si>
  <si>
    <t>RN 15</t>
  </si>
  <si>
    <t>CORÉIA DO SUL</t>
  </si>
  <si>
    <t>Angola</t>
  </si>
  <si>
    <t>Retalhador de carne</t>
  </si>
  <si>
    <t>Cozinheiro geral</t>
  </si>
  <si>
    <t>Pedreiro</t>
  </si>
  <si>
    <t>Confecção de peças do vestuário, exceto roupas íntimas e as confeccionadas sob medida</t>
  </si>
  <si>
    <t>São Paulo - SP</t>
  </si>
  <si>
    <t>Chapecó - SC</t>
  </si>
  <si>
    <t>Curitiba - PR</t>
  </si>
  <si>
    <t>Joinville - SC</t>
  </si>
  <si>
    <t>Cascavel - PR</t>
  </si>
  <si>
    <t>Boa Vista - RR</t>
  </si>
  <si>
    <t>Manaus - AM</t>
  </si>
  <si>
    <t>Porto Alegre - SC</t>
  </si>
  <si>
    <t>Rio de Janeiro - RJ</t>
  </si>
  <si>
    <t>Caxias do Sul - SC</t>
  </si>
  <si>
    <t>PACARAIMA-RR</t>
  </si>
  <si>
    <t>GUARULHOS-SP</t>
  </si>
  <si>
    <t>BONFIM-RR</t>
  </si>
  <si>
    <t>SÃO PAULO-SP</t>
  </si>
  <si>
    <t>ASSIS BRASIL-AC</t>
  </si>
  <si>
    <t>RIO BRANCO-AC</t>
  </si>
  <si>
    <t>BOA VISTA-RR</t>
  </si>
  <si>
    <t>FOZ DO IGUAÇU-PR</t>
  </si>
  <si>
    <t>CORUMBÁ-MS</t>
  </si>
  <si>
    <t>TABATINGA-AM</t>
  </si>
  <si>
    <t>HOLANDA</t>
  </si>
  <si>
    <t>SUÍÇA</t>
  </si>
  <si>
    <t>UCRÂNIA</t>
  </si>
  <si>
    <t>Não Informados/Não aplicável</t>
  </si>
  <si>
    <t>Número total de registros, por mês de registro, segundo amparo e descrição do amparo,  Brasil, agosto/2020 e julho e agosto de 2021.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</si>
  <si>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</si>
  <si>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</si>
  <si>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</si>
  <si>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</si>
  <si>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</si>
  <si>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</si>
  <si>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</si>
  <si>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</si>
  <si>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</si>
  <si>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</si>
  <si>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</si>
  <si>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</si>
  <si>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</si>
  <si>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</si>
  <si>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Fonte: Elaborado pelo OBMigra, a partir dos dados da Polícia Federal, Sistema de Registro Nacional Migratório (SISMIGRA), março 2020, fevereiro e março de 2021.</t>
  </si>
  <si>
    <t>*** Diferenças são devidos a valores da variável sexo diferente de masculino e feminino.</t>
  </si>
  <si>
    <t>Nulo</t>
  </si>
  <si>
    <t>AM - MANAUS</t>
  </si>
  <si>
    <t>DF - BRASÍLIA</t>
  </si>
  <si>
    <t>MS - DOURADOS</t>
  </si>
  <si>
    <t>MT - CUIABÁ</t>
  </si>
  <si>
    <t>PR - CURITIBA</t>
  </si>
  <si>
    <t>PR - FOZ DO IGUAÇU</t>
  </si>
  <si>
    <t>RJ - RIO DE JANEIRO</t>
  </si>
  <si>
    <t>RR - BOA VISTA</t>
  </si>
  <si>
    <t>RR - PACARAIMA</t>
  </si>
  <si>
    <t>SP -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</si>
</sst>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5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5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/>
    </xf>
    <xf numFmtId="165" fontId="4" fillId="30" borderId="26" xfId="1" applyNumberFormat="1" applyFont="1" applyFill="1" applyBorder="1" applyAlignment="1">
      <alignment horizontal="right" vertical="center"/>
    </xf>
    <xf numFmtId="0" fontId="4" fillId="29" borderId="27" xfId="0" applyFont="1" applyFill="1" applyBorder="1" applyAlignment="1">
      <alignment vertical="center"/>
    </xf>
    <xf numFmtId="165" fontId="4" fillId="29" borderId="28" xfId="1" applyNumberFormat="1" applyFont="1" applyFill="1" applyBorder="1" applyAlignment="1">
      <alignment horizontal="right"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0" applyNumberFormat="1" applyFont="1" applyFill="1" applyBorder="1" applyAlignment="1">
      <alignment vertical="center"/>
    </xf>
    <xf numFmtId="165" fontId="4" fillId="29" borderId="33" xfId="1" applyNumberFormat="1" applyFont="1" applyFill="1" applyBorder="1" applyAlignment="1">
      <alignment horizontal="right" vertical="center"/>
    </xf>
    <xf numFmtId="165" fontId="4" fillId="29" borderId="34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7" xfId="0" applyFont="1" applyFill="1" applyBorder="1" applyAlignment="1">
      <alignment vertical="center" wrapText="1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left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0" fillId="0" borderId="0" xfId="0" applyNumberFormat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0" fillId="16" borderId="4" xfId="0" applyNumberFormat="1" applyFill="1" applyBorder="1" applyAlignment="1">
      <alignment horizontal="center" vertical="center"/>
    </xf>
    <xf numFmtId="166" fontId="2" fillId="16" borderId="4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21" xfId="0" applyNumberFormat="1" applyFont="1" applyFill="1" applyBorder="1" applyAlignment="1">
      <alignment horizontal="center" vertical="center"/>
    </xf>
    <xf numFmtId="49" fontId="14" fillId="27" borderId="22" xfId="0" applyNumberFormat="1" applyFont="1" applyFill="1" applyBorder="1" applyAlignment="1">
      <alignment horizontal="center" vertical="center"/>
    </xf>
    <xf numFmtId="49" fontId="14" fillId="27" borderId="23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92"/>
  <sheetViews>
    <sheetView workbookViewId="0">
      <selection activeCell="B1" sqref="B1:K1048576"/>
    </sheetView>
  </sheetViews>
  <sheetFormatPr defaultRowHeight="15" x14ac:dyDescent="0.25"/>
  <cols>
    <col min="1" max="1" width="9.140625" style="3"/>
    <col min="2" max="2" width="56.85546875" customWidth="1"/>
    <col min="3" max="3" width="10.85546875" customWidth="1"/>
    <col min="4" max="4" width="11" customWidth="1"/>
    <col min="5" max="5" width="10.7109375" customWidth="1"/>
    <col min="7" max="7" width="8.42578125" bestFit="1" customWidth="1"/>
    <col min="8" max="8" width="9.5703125" bestFit="1" customWidth="1"/>
    <col min="12" max="45" width="9.140625" style="3"/>
  </cols>
  <sheetData>
    <row r="1" spans="2:67" x14ac:dyDescent="0.25">
      <c r="B1" s="3"/>
      <c r="C1" s="3"/>
      <c r="D1" s="3"/>
      <c r="E1" s="3"/>
      <c r="F1" s="3"/>
      <c r="G1" s="3"/>
      <c r="H1" s="3"/>
      <c r="I1" s="3"/>
      <c r="J1" s="3"/>
      <c r="K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2:67" x14ac:dyDescent="0.25">
      <c r="B2" s="111"/>
      <c r="C2" s="111"/>
      <c r="D2" s="111"/>
      <c r="E2" s="111"/>
      <c r="F2" s="111"/>
      <c r="G2" s="111"/>
      <c r="H2" s="111"/>
      <c r="I2" s="111"/>
      <c r="J2" s="111"/>
      <c r="K2" s="11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2:67" ht="15.75" x14ac:dyDescent="0.25">
      <c r="B3" s="146" t="s">
        <v>176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67" ht="15.75" x14ac:dyDescent="0.25">
      <c r="B4" s="148" t="s">
        <v>112</v>
      </c>
      <c r="C4" s="147" t="s">
        <v>203</v>
      </c>
      <c r="D4" s="147"/>
      <c r="E4" s="147" t="s">
        <v>107</v>
      </c>
      <c r="F4" s="147" t="s">
        <v>175</v>
      </c>
      <c r="G4" s="147"/>
      <c r="H4" s="147" t="s">
        <v>108</v>
      </c>
      <c r="I4" s="147" t="s">
        <v>204</v>
      </c>
      <c r="J4" s="147"/>
      <c r="K4" s="147" t="s">
        <v>108</v>
      </c>
    </row>
    <row r="5" spans="2:67" ht="16.5" thickBot="1" x14ac:dyDescent="0.3">
      <c r="B5" s="148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67" ht="15.75" x14ac:dyDescent="0.25">
      <c r="B6" s="9" t="s">
        <v>1</v>
      </c>
      <c r="C6" s="10">
        <v>1288</v>
      </c>
      <c r="D6" s="10">
        <v>1147</v>
      </c>
      <c r="E6" s="10">
        <v>141</v>
      </c>
      <c r="F6" s="10">
        <v>1911</v>
      </c>
      <c r="G6" s="10">
        <v>1766</v>
      </c>
      <c r="H6" s="10">
        <v>145</v>
      </c>
      <c r="I6" s="10">
        <v>2110</v>
      </c>
      <c r="J6" s="10">
        <v>1949</v>
      </c>
      <c r="K6" s="10">
        <v>161</v>
      </c>
    </row>
    <row r="7" spans="2:67" ht="15.75" x14ac:dyDescent="0.25">
      <c r="B7" s="15" t="s">
        <v>84</v>
      </c>
      <c r="C7" s="12">
        <v>466</v>
      </c>
      <c r="D7" s="12">
        <v>369</v>
      </c>
      <c r="E7" s="12">
        <v>97</v>
      </c>
      <c r="F7" s="12">
        <v>450</v>
      </c>
      <c r="G7" s="12">
        <v>372</v>
      </c>
      <c r="H7" s="12">
        <v>78</v>
      </c>
      <c r="I7" s="12">
        <v>709</v>
      </c>
      <c r="J7" s="12">
        <v>621</v>
      </c>
      <c r="K7" s="12">
        <v>88</v>
      </c>
    </row>
    <row r="8" spans="2:67" ht="15.75" x14ac:dyDescent="0.25">
      <c r="B8" s="16" t="s">
        <v>85</v>
      </c>
      <c r="C8" s="14">
        <v>822</v>
      </c>
      <c r="D8" s="14">
        <v>778</v>
      </c>
      <c r="E8" s="14">
        <v>44</v>
      </c>
      <c r="F8" s="14">
        <v>1461</v>
      </c>
      <c r="G8" s="14">
        <v>1394</v>
      </c>
      <c r="H8" s="14">
        <v>67</v>
      </c>
      <c r="I8" s="14">
        <v>1401</v>
      </c>
      <c r="J8" s="14">
        <v>1328</v>
      </c>
      <c r="K8" s="14">
        <v>73</v>
      </c>
    </row>
    <row r="9" spans="2:67" x14ac:dyDescent="0.25">
      <c r="B9" s="145" t="s">
        <v>177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2: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2:67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2:67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2:67" ht="34.5" customHeight="1" x14ac:dyDescent="0.25">
      <c r="B13" s="146" t="s">
        <v>213</v>
      </c>
      <c r="C13" s="146"/>
      <c r="D13" s="146"/>
      <c r="E13" s="146"/>
      <c r="F13" s="146"/>
      <c r="G13" s="146"/>
      <c r="H13" s="146"/>
      <c r="I13" s="146"/>
      <c r="J13" s="146"/>
      <c r="K13" s="146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2:67" ht="15.75" customHeight="1" x14ac:dyDescent="0.25">
      <c r="B14" s="148" t="s">
        <v>214</v>
      </c>
      <c r="C14" s="147" t="s">
        <v>203</v>
      </c>
      <c r="D14" s="147"/>
      <c r="E14" s="147" t="s">
        <v>107</v>
      </c>
      <c r="F14" s="147" t="s">
        <v>175</v>
      </c>
      <c r="G14" s="147"/>
      <c r="H14" s="147" t="s">
        <v>108</v>
      </c>
      <c r="I14" s="147" t="s">
        <v>204</v>
      </c>
      <c r="J14" s="147"/>
      <c r="K14" s="147" t="s">
        <v>108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2:67" ht="16.5" thickBot="1" x14ac:dyDescent="0.3">
      <c r="B15" s="148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2:67" ht="15.75" x14ac:dyDescent="0.25">
      <c r="B16" s="36" t="s">
        <v>215</v>
      </c>
      <c r="C16" s="10">
        <v>110</v>
      </c>
      <c r="D16" s="10">
        <v>87</v>
      </c>
      <c r="E16" s="10">
        <v>23</v>
      </c>
      <c r="F16" s="10">
        <v>104</v>
      </c>
      <c r="G16" s="10">
        <v>79</v>
      </c>
      <c r="H16" s="10">
        <v>25</v>
      </c>
      <c r="I16" s="10">
        <v>120</v>
      </c>
      <c r="J16" s="10">
        <v>100</v>
      </c>
      <c r="K16" s="10">
        <v>20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2:67" ht="15.75" x14ac:dyDescent="0.25">
      <c r="B17" s="11" t="s">
        <v>114</v>
      </c>
      <c r="C17" s="12">
        <v>110</v>
      </c>
      <c r="D17" s="12">
        <v>87</v>
      </c>
      <c r="E17" s="12">
        <v>23</v>
      </c>
      <c r="F17" s="12">
        <v>104</v>
      </c>
      <c r="G17" s="12">
        <v>79</v>
      </c>
      <c r="H17" s="12">
        <v>25</v>
      </c>
      <c r="I17" s="12">
        <v>119</v>
      </c>
      <c r="J17" s="12">
        <v>99</v>
      </c>
      <c r="K17" s="12">
        <v>20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2:67" ht="15.75" x14ac:dyDescent="0.25">
      <c r="B18" s="13" t="s">
        <v>116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1</v>
      </c>
      <c r="K18" s="14">
        <v>0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2:67" x14ac:dyDescent="0.25">
      <c r="B19" s="145" t="s">
        <v>177</v>
      </c>
      <c r="C19" s="145"/>
      <c r="D19" s="145"/>
      <c r="E19" s="145"/>
      <c r="F19" s="145"/>
      <c r="G19" s="145"/>
      <c r="H19" s="145"/>
      <c r="I19" s="145"/>
      <c r="J19" s="145"/>
      <c r="K19" s="145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2:67" s="3" customFormat="1" x14ac:dyDescent="0.25"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2:6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2:6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2:67" ht="33.75" customHeight="1" x14ac:dyDescent="0.25">
      <c r="B23" s="146" t="s">
        <v>216</v>
      </c>
      <c r="C23" s="146"/>
      <c r="D23" s="146"/>
      <c r="E23" s="146"/>
      <c r="F23" s="146"/>
      <c r="G23" s="146"/>
      <c r="H23" s="146"/>
      <c r="I23" s="146"/>
      <c r="J23" s="146"/>
      <c r="K23" s="146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2:67" ht="15.75" customHeight="1" x14ac:dyDescent="0.25">
      <c r="B24" s="148" t="s">
        <v>214</v>
      </c>
      <c r="C24" s="147" t="s">
        <v>203</v>
      </c>
      <c r="D24" s="147"/>
      <c r="E24" s="147" t="s">
        <v>107</v>
      </c>
      <c r="F24" s="147" t="s">
        <v>175</v>
      </c>
      <c r="G24" s="147"/>
      <c r="H24" s="147" t="s">
        <v>108</v>
      </c>
      <c r="I24" s="147" t="s">
        <v>204</v>
      </c>
      <c r="J24" s="147"/>
      <c r="K24" s="147" t="s">
        <v>108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2:67" ht="16.5" thickBot="1" x14ac:dyDescent="0.3">
      <c r="B25" s="148"/>
      <c r="C25" s="52" t="s">
        <v>1</v>
      </c>
      <c r="D25" s="53" t="s">
        <v>4</v>
      </c>
      <c r="E25" s="54" t="s">
        <v>5</v>
      </c>
      <c r="F25" s="52" t="s">
        <v>1</v>
      </c>
      <c r="G25" s="53" t="s">
        <v>4</v>
      </c>
      <c r="H25" s="54" t="s">
        <v>5</v>
      </c>
      <c r="I25" s="52" t="s">
        <v>1</v>
      </c>
      <c r="J25" s="8" t="s">
        <v>4</v>
      </c>
      <c r="K25" s="8" t="s">
        <v>5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2:67" ht="15.75" x14ac:dyDescent="0.25">
      <c r="B26" s="36" t="s">
        <v>215</v>
      </c>
      <c r="C26" s="10">
        <v>197</v>
      </c>
      <c r="D26" s="10">
        <v>183</v>
      </c>
      <c r="E26" s="10">
        <v>14</v>
      </c>
      <c r="F26" s="10">
        <v>108</v>
      </c>
      <c r="G26" s="10">
        <v>100</v>
      </c>
      <c r="H26" s="10">
        <v>8</v>
      </c>
      <c r="I26" s="10">
        <v>285</v>
      </c>
      <c r="J26" s="10">
        <v>267</v>
      </c>
      <c r="K26" s="10">
        <v>18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2:67" ht="15.75" x14ac:dyDescent="0.25">
      <c r="B27" s="11" t="s">
        <v>217</v>
      </c>
      <c r="C27" s="12">
        <v>116</v>
      </c>
      <c r="D27" s="12">
        <v>116</v>
      </c>
      <c r="E27" s="12">
        <v>0</v>
      </c>
      <c r="F27" s="12">
        <v>64</v>
      </c>
      <c r="G27" s="12">
        <v>64</v>
      </c>
      <c r="H27" s="12">
        <v>0</v>
      </c>
      <c r="I27" s="12">
        <v>180</v>
      </c>
      <c r="J27" s="12">
        <v>179</v>
      </c>
      <c r="K27" s="12">
        <v>1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2:67" ht="15.75" x14ac:dyDescent="0.25">
      <c r="B28" s="13" t="s">
        <v>218</v>
      </c>
      <c r="C28" s="14">
        <v>22</v>
      </c>
      <c r="D28" s="14">
        <v>21</v>
      </c>
      <c r="E28" s="14">
        <v>1</v>
      </c>
      <c r="F28" s="14">
        <v>16</v>
      </c>
      <c r="G28" s="14">
        <v>15</v>
      </c>
      <c r="H28" s="14">
        <v>1</v>
      </c>
      <c r="I28" s="14">
        <v>37</v>
      </c>
      <c r="J28" s="14">
        <v>36</v>
      </c>
      <c r="K28" s="14">
        <v>1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2:67" ht="15.75" x14ac:dyDescent="0.25">
      <c r="B29" s="11" t="s">
        <v>114</v>
      </c>
      <c r="C29" s="12">
        <v>16</v>
      </c>
      <c r="D29" s="12">
        <v>11</v>
      </c>
      <c r="E29" s="12">
        <v>5</v>
      </c>
      <c r="F29" s="12">
        <v>1</v>
      </c>
      <c r="G29" s="12">
        <v>1</v>
      </c>
      <c r="H29" s="12">
        <v>0</v>
      </c>
      <c r="I29" s="12">
        <v>13</v>
      </c>
      <c r="J29" s="12">
        <v>11</v>
      </c>
      <c r="K29" s="12">
        <v>2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2:67" ht="15.75" x14ac:dyDescent="0.25">
      <c r="B30" s="13" t="s">
        <v>219</v>
      </c>
      <c r="C30" s="14">
        <v>14</v>
      </c>
      <c r="D30" s="14">
        <v>14</v>
      </c>
      <c r="E30" s="14">
        <v>0</v>
      </c>
      <c r="F30" s="14">
        <v>0</v>
      </c>
      <c r="G30" s="14">
        <v>0</v>
      </c>
      <c r="H30" s="14">
        <v>0</v>
      </c>
      <c r="I30" s="14">
        <v>13</v>
      </c>
      <c r="J30" s="14">
        <v>12</v>
      </c>
      <c r="K30" s="14">
        <v>1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2:67" ht="15.75" x14ac:dyDescent="0.25">
      <c r="B31" s="11" t="s">
        <v>220</v>
      </c>
      <c r="C31" s="12">
        <v>4</v>
      </c>
      <c r="D31" s="12">
        <v>3</v>
      </c>
      <c r="E31" s="12">
        <v>1</v>
      </c>
      <c r="F31" s="12">
        <v>4</v>
      </c>
      <c r="G31" s="12">
        <v>3</v>
      </c>
      <c r="H31" s="12">
        <v>1</v>
      </c>
      <c r="I31" s="12">
        <v>11</v>
      </c>
      <c r="J31" s="12">
        <v>8</v>
      </c>
      <c r="K31" s="12">
        <v>3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2:67" ht="15.75" x14ac:dyDescent="0.25">
      <c r="B32" s="13" t="s">
        <v>221</v>
      </c>
      <c r="C32" s="14">
        <v>13</v>
      </c>
      <c r="D32" s="14">
        <v>13</v>
      </c>
      <c r="E32" s="14">
        <v>0</v>
      </c>
      <c r="F32" s="14">
        <v>8</v>
      </c>
      <c r="G32" s="14">
        <v>8</v>
      </c>
      <c r="H32" s="14">
        <v>0</v>
      </c>
      <c r="I32" s="14">
        <v>9</v>
      </c>
      <c r="J32" s="14">
        <v>8</v>
      </c>
      <c r="K32" s="14">
        <v>1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2:67" ht="15.75" x14ac:dyDescent="0.25">
      <c r="B33" s="11" t="s">
        <v>116</v>
      </c>
      <c r="C33" s="12">
        <v>1</v>
      </c>
      <c r="D33" s="12">
        <v>0</v>
      </c>
      <c r="E33" s="12">
        <v>1</v>
      </c>
      <c r="F33" s="12">
        <v>3</v>
      </c>
      <c r="G33" s="12">
        <v>2</v>
      </c>
      <c r="H33" s="12">
        <v>1</v>
      </c>
      <c r="I33" s="12">
        <v>8</v>
      </c>
      <c r="J33" s="12">
        <v>6</v>
      </c>
      <c r="K33" s="12">
        <v>2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2:67" ht="15.75" x14ac:dyDescent="0.25">
      <c r="B34" s="13" t="s">
        <v>222</v>
      </c>
      <c r="C34" s="14">
        <v>3</v>
      </c>
      <c r="D34" s="14">
        <v>1</v>
      </c>
      <c r="E34" s="14">
        <v>2</v>
      </c>
      <c r="F34" s="14">
        <v>6</v>
      </c>
      <c r="G34" s="14">
        <v>6</v>
      </c>
      <c r="H34" s="14">
        <v>0</v>
      </c>
      <c r="I34" s="14">
        <v>5</v>
      </c>
      <c r="J34" s="14">
        <v>1</v>
      </c>
      <c r="K34" s="14">
        <v>4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2:67" ht="15.75" x14ac:dyDescent="0.25">
      <c r="B35" s="11" t="s">
        <v>223</v>
      </c>
      <c r="C35" s="12">
        <v>2</v>
      </c>
      <c r="D35" s="12">
        <v>1</v>
      </c>
      <c r="E35" s="12">
        <v>1</v>
      </c>
      <c r="F35" s="12">
        <v>1</v>
      </c>
      <c r="G35" s="12">
        <v>0</v>
      </c>
      <c r="H35" s="12">
        <v>1</v>
      </c>
      <c r="I35" s="12">
        <v>3</v>
      </c>
      <c r="J35" s="12">
        <v>2</v>
      </c>
      <c r="K35" s="12">
        <v>1</v>
      </c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2:67" ht="15.75" x14ac:dyDescent="0.25">
      <c r="B36" s="13" t="s">
        <v>115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3</v>
      </c>
      <c r="J36" s="14">
        <v>3</v>
      </c>
      <c r="K36" s="14">
        <v>0</v>
      </c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2:67" ht="15.75" x14ac:dyDescent="0.25">
      <c r="B37" s="11" t="s">
        <v>224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2</v>
      </c>
      <c r="J37" s="12">
        <v>1</v>
      </c>
      <c r="K37" s="12">
        <v>1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2:67" ht="15.75" x14ac:dyDescent="0.25">
      <c r="B38" s="13" t="s">
        <v>225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1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2:67" ht="15.75" x14ac:dyDescent="0.25">
      <c r="B39" s="11" t="s">
        <v>226</v>
      </c>
      <c r="C39" s="12">
        <v>0</v>
      </c>
      <c r="D39" s="12">
        <v>0</v>
      </c>
      <c r="E39" s="12">
        <v>0</v>
      </c>
      <c r="F39" s="12">
        <v>1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2:67" ht="15.75" x14ac:dyDescent="0.25">
      <c r="B40" s="13" t="s">
        <v>227</v>
      </c>
      <c r="C40" s="14">
        <v>2</v>
      </c>
      <c r="D40" s="14">
        <v>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2:67" ht="15.75" x14ac:dyDescent="0.25">
      <c r="B41" s="11" t="s">
        <v>228</v>
      </c>
      <c r="C41" s="12">
        <v>4</v>
      </c>
      <c r="D41" s="12">
        <v>1</v>
      </c>
      <c r="E41" s="12">
        <v>3</v>
      </c>
      <c r="F41" s="12">
        <v>4</v>
      </c>
      <c r="G41" s="12">
        <v>0</v>
      </c>
      <c r="H41" s="12">
        <v>4</v>
      </c>
      <c r="I41" s="12">
        <v>0</v>
      </c>
      <c r="J41" s="12">
        <v>0</v>
      </c>
      <c r="K41" s="12">
        <v>0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2:67" x14ac:dyDescent="0.25">
      <c r="B42" s="145" t="s">
        <v>177</v>
      </c>
      <c r="C42" s="145"/>
      <c r="D42" s="145"/>
      <c r="E42" s="145"/>
      <c r="F42" s="145"/>
      <c r="G42" s="145"/>
      <c r="H42" s="145"/>
      <c r="I42" s="145"/>
      <c r="J42" s="145"/>
      <c r="K42" s="145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2:67" s="3" customFormat="1" x14ac:dyDescent="0.25">
      <c r="B43" s="119"/>
      <c r="C43" s="120"/>
      <c r="D43" s="120"/>
      <c r="E43" s="120"/>
      <c r="F43" s="120"/>
      <c r="G43" s="120"/>
      <c r="H43" s="120"/>
      <c r="I43" s="120"/>
      <c r="J43" s="120"/>
      <c r="K43" s="120"/>
    </row>
    <row r="44" spans="2:67" s="3" customFormat="1" x14ac:dyDescent="0.25">
      <c r="B44" s="119"/>
      <c r="C44" s="120"/>
      <c r="D44" s="120"/>
      <c r="E44" s="120"/>
      <c r="F44" s="120"/>
      <c r="G44" s="120"/>
      <c r="H44" s="120"/>
      <c r="I44" s="120"/>
      <c r="J44" s="120"/>
      <c r="K44" s="120"/>
    </row>
    <row r="45" spans="2:67" s="3" customFormat="1" x14ac:dyDescent="0.25">
      <c r="B45" s="119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2:67" ht="15.75" x14ac:dyDescent="0.25">
      <c r="B46" s="149" t="s">
        <v>178</v>
      </c>
      <c r="C46" s="150"/>
      <c r="D46" s="150"/>
      <c r="E46" s="150"/>
      <c r="F46" s="150"/>
      <c r="G46" s="150"/>
      <c r="H46" s="150"/>
      <c r="I46" s="150"/>
      <c r="J46" s="150"/>
      <c r="K46" s="150"/>
    </row>
    <row r="47" spans="2:67" ht="15.75" x14ac:dyDescent="0.25">
      <c r="B47" s="151" t="s">
        <v>81</v>
      </c>
      <c r="C47" s="147" t="s">
        <v>203</v>
      </c>
      <c r="D47" s="147"/>
      <c r="E47" s="147" t="s">
        <v>107</v>
      </c>
      <c r="F47" s="147" t="s">
        <v>175</v>
      </c>
      <c r="G47" s="147"/>
      <c r="H47" s="147" t="s">
        <v>108</v>
      </c>
      <c r="I47" s="147" t="s">
        <v>204</v>
      </c>
      <c r="J47" s="147"/>
      <c r="K47" s="147" t="s">
        <v>108</v>
      </c>
    </row>
    <row r="48" spans="2:67" ht="16.5" thickBot="1" x14ac:dyDescent="0.3">
      <c r="B48" s="152"/>
      <c r="C48" s="52" t="s">
        <v>1</v>
      </c>
      <c r="D48" s="53" t="s">
        <v>4</v>
      </c>
      <c r="E48" s="54" t="s">
        <v>5</v>
      </c>
      <c r="F48" s="52" t="s">
        <v>1</v>
      </c>
      <c r="G48" s="53" t="s">
        <v>4</v>
      </c>
      <c r="H48" s="54" t="s">
        <v>5</v>
      </c>
      <c r="I48" s="52" t="s">
        <v>1</v>
      </c>
      <c r="J48" s="8" t="s">
        <v>4</v>
      </c>
      <c r="K48" s="8" t="s">
        <v>5</v>
      </c>
    </row>
    <row r="49" spans="2:67" ht="15.75" x14ac:dyDescent="0.25">
      <c r="B49" s="9" t="s">
        <v>1</v>
      </c>
      <c r="C49" s="100">
        <v>1288</v>
      </c>
      <c r="D49" s="100">
        <v>1147</v>
      </c>
      <c r="E49" s="100">
        <v>141</v>
      </c>
      <c r="F49" s="100">
        <v>1911</v>
      </c>
      <c r="G49" s="100">
        <v>1766</v>
      </c>
      <c r="H49" s="100">
        <v>145</v>
      </c>
      <c r="I49" s="100">
        <v>2110</v>
      </c>
      <c r="J49" s="101">
        <v>1949</v>
      </c>
      <c r="K49" s="101">
        <v>161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2:67" ht="15.75" x14ac:dyDescent="0.25">
      <c r="B50" s="11" t="s">
        <v>54</v>
      </c>
      <c r="C50" s="12">
        <v>125</v>
      </c>
      <c r="D50" s="12">
        <v>121</v>
      </c>
      <c r="E50" s="12">
        <v>4</v>
      </c>
      <c r="F50" s="12">
        <v>245</v>
      </c>
      <c r="G50" s="12">
        <v>238</v>
      </c>
      <c r="H50" s="12">
        <v>7</v>
      </c>
      <c r="I50" s="12">
        <v>279</v>
      </c>
      <c r="J50" s="12">
        <v>272</v>
      </c>
      <c r="K50" s="12">
        <v>7</v>
      </c>
    </row>
    <row r="51" spans="2:67" ht="15.75" x14ac:dyDescent="0.25">
      <c r="B51" s="13" t="s">
        <v>50</v>
      </c>
      <c r="C51" s="14">
        <v>116</v>
      </c>
      <c r="D51" s="14">
        <v>103</v>
      </c>
      <c r="E51" s="14">
        <v>13</v>
      </c>
      <c r="F51" s="14">
        <v>156</v>
      </c>
      <c r="G51" s="14">
        <v>127</v>
      </c>
      <c r="H51" s="14">
        <v>29</v>
      </c>
      <c r="I51" s="14">
        <v>201</v>
      </c>
      <c r="J51" s="14">
        <v>178</v>
      </c>
      <c r="K51" s="14">
        <v>23</v>
      </c>
    </row>
    <row r="52" spans="2:67" ht="15.75" x14ac:dyDescent="0.25">
      <c r="B52" s="11" t="s">
        <v>53</v>
      </c>
      <c r="C52" s="12">
        <v>83</v>
      </c>
      <c r="D52" s="12">
        <v>71</v>
      </c>
      <c r="E52" s="12">
        <v>12</v>
      </c>
      <c r="F52" s="12">
        <v>141</v>
      </c>
      <c r="G52" s="12">
        <v>123</v>
      </c>
      <c r="H52" s="12">
        <v>18</v>
      </c>
      <c r="I52" s="12">
        <v>146</v>
      </c>
      <c r="J52" s="12">
        <v>136</v>
      </c>
      <c r="K52" s="12">
        <v>10</v>
      </c>
    </row>
    <row r="53" spans="2:67" ht="15.75" x14ac:dyDescent="0.25">
      <c r="B53" s="13" t="s">
        <v>56</v>
      </c>
      <c r="C53" s="14">
        <v>90</v>
      </c>
      <c r="D53" s="14">
        <v>72</v>
      </c>
      <c r="E53" s="14">
        <v>18</v>
      </c>
      <c r="F53" s="14">
        <v>59</v>
      </c>
      <c r="G53" s="14">
        <v>54</v>
      </c>
      <c r="H53" s="14">
        <v>5</v>
      </c>
      <c r="I53" s="14">
        <v>106</v>
      </c>
      <c r="J53" s="14">
        <v>96</v>
      </c>
      <c r="K53" s="14">
        <v>10</v>
      </c>
    </row>
    <row r="54" spans="2:67" ht="15.75" x14ac:dyDescent="0.25">
      <c r="B54" s="11" t="s">
        <v>46</v>
      </c>
      <c r="C54" s="12">
        <v>62</v>
      </c>
      <c r="D54" s="12">
        <v>57</v>
      </c>
      <c r="E54" s="12">
        <v>5</v>
      </c>
      <c r="F54" s="12">
        <v>99</v>
      </c>
      <c r="G54" s="12">
        <v>95</v>
      </c>
      <c r="H54" s="12">
        <v>4</v>
      </c>
      <c r="I54" s="12">
        <v>97</v>
      </c>
      <c r="J54" s="12">
        <v>87</v>
      </c>
      <c r="K54" s="12">
        <v>10</v>
      </c>
    </row>
    <row r="55" spans="2:67" ht="15.75" x14ac:dyDescent="0.25">
      <c r="B55" s="13" t="s">
        <v>55</v>
      </c>
      <c r="C55" s="14">
        <v>81</v>
      </c>
      <c r="D55" s="14">
        <v>70</v>
      </c>
      <c r="E55" s="14">
        <v>11</v>
      </c>
      <c r="F55" s="14">
        <v>75</v>
      </c>
      <c r="G55" s="14">
        <v>65</v>
      </c>
      <c r="H55" s="14">
        <v>10</v>
      </c>
      <c r="I55" s="14">
        <v>87</v>
      </c>
      <c r="J55" s="14">
        <v>76</v>
      </c>
      <c r="K55" s="14">
        <v>11</v>
      </c>
    </row>
    <row r="56" spans="2:67" ht="15.75" x14ac:dyDescent="0.25">
      <c r="B56" s="11" t="s">
        <v>62</v>
      </c>
      <c r="C56" s="12">
        <v>72</v>
      </c>
      <c r="D56" s="12">
        <v>65</v>
      </c>
      <c r="E56" s="12">
        <v>7</v>
      </c>
      <c r="F56" s="12">
        <v>180</v>
      </c>
      <c r="G56" s="12">
        <v>175</v>
      </c>
      <c r="H56" s="12">
        <v>5</v>
      </c>
      <c r="I56" s="12">
        <v>86</v>
      </c>
      <c r="J56" s="12">
        <v>82</v>
      </c>
      <c r="K56" s="12">
        <v>4</v>
      </c>
    </row>
    <row r="57" spans="2:67" ht="15.75" x14ac:dyDescent="0.25">
      <c r="B57" s="13" t="s">
        <v>229</v>
      </c>
      <c r="C57" s="14">
        <v>48</v>
      </c>
      <c r="D57" s="14">
        <v>43</v>
      </c>
      <c r="E57" s="14">
        <v>5</v>
      </c>
      <c r="F57" s="14">
        <v>34</v>
      </c>
      <c r="G57" s="14">
        <v>34</v>
      </c>
      <c r="H57" s="14">
        <v>0</v>
      </c>
      <c r="I57" s="14">
        <v>76</v>
      </c>
      <c r="J57" s="14">
        <v>76</v>
      </c>
      <c r="K57" s="14">
        <v>0</v>
      </c>
    </row>
    <row r="58" spans="2:67" ht="15.75" x14ac:dyDescent="0.25">
      <c r="B58" s="11" t="s">
        <v>57</v>
      </c>
      <c r="C58" s="12">
        <v>44</v>
      </c>
      <c r="D58" s="12">
        <v>44</v>
      </c>
      <c r="E58" s="12">
        <v>0</v>
      </c>
      <c r="F58" s="12">
        <v>51</v>
      </c>
      <c r="G58" s="12">
        <v>48</v>
      </c>
      <c r="H58" s="12">
        <v>3</v>
      </c>
      <c r="I58" s="12">
        <v>66</v>
      </c>
      <c r="J58" s="12">
        <v>64</v>
      </c>
      <c r="K58" s="12">
        <v>2</v>
      </c>
    </row>
    <row r="59" spans="2:67" ht="15.75" x14ac:dyDescent="0.25">
      <c r="B59" s="13" t="s">
        <v>82</v>
      </c>
      <c r="C59" s="14">
        <v>52</v>
      </c>
      <c r="D59" s="14">
        <v>50</v>
      </c>
      <c r="E59" s="14">
        <v>2</v>
      </c>
      <c r="F59" s="14">
        <v>80</v>
      </c>
      <c r="G59" s="14">
        <v>76</v>
      </c>
      <c r="H59" s="14">
        <v>4</v>
      </c>
      <c r="I59" s="14">
        <v>57</v>
      </c>
      <c r="J59" s="14">
        <v>51</v>
      </c>
      <c r="K59" s="14">
        <v>6</v>
      </c>
    </row>
    <row r="60" spans="2:67" ht="15.75" x14ac:dyDescent="0.25">
      <c r="B60" s="11" t="s">
        <v>109</v>
      </c>
      <c r="C60" s="12">
        <v>515</v>
      </c>
      <c r="D60" s="12">
        <v>451</v>
      </c>
      <c r="E60" s="12">
        <v>64</v>
      </c>
      <c r="F60" s="12">
        <v>791</v>
      </c>
      <c r="G60" s="12">
        <v>731</v>
      </c>
      <c r="H60" s="12">
        <v>60</v>
      </c>
      <c r="I60" s="12">
        <v>909</v>
      </c>
      <c r="J60" s="12">
        <v>831</v>
      </c>
      <c r="K60" s="12">
        <v>78</v>
      </c>
    </row>
    <row r="61" spans="2:67" x14ac:dyDescent="0.25">
      <c r="B61" s="153" t="s">
        <v>177</v>
      </c>
      <c r="C61" s="154"/>
      <c r="D61" s="154"/>
      <c r="E61" s="154"/>
      <c r="F61" s="154"/>
      <c r="G61" s="154"/>
      <c r="H61" s="154"/>
      <c r="I61" s="154"/>
      <c r="J61" s="154"/>
      <c r="K61" s="154"/>
    </row>
    <row r="62" spans="2:67" x14ac:dyDescent="0.25">
      <c r="B62" s="112"/>
      <c r="C62" s="112"/>
      <c r="D62" s="112"/>
      <c r="E62" s="112"/>
      <c r="F62" s="3"/>
      <c r="G62" s="3"/>
      <c r="H62" s="3"/>
      <c r="I62" s="3"/>
      <c r="J62" s="3"/>
      <c r="K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2:6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2:6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2:67" ht="15.75" x14ac:dyDescent="0.25">
      <c r="B65" s="146" t="s">
        <v>179</v>
      </c>
      <c r="C65" s="146"/>
      <c r="D65" s="146"/>
      <c r="E65" s="146"/>
      <c r="F65" s="3"/>
      <c r="G65" s="3"/>
      <c r="H65" s="3"/>
      <c r="I65" s="3"/>
      <c r="J65" s="3"/>
      <c r="K65" s="3"/>
    </row>
    <row r="66" spans="2:67" ht="31.5" x14ac:dyDescent="0.25">
      <c r="B66" s="117" t="s">
        <v>110</v>
      </c>
      <c r="C66" s="116" t="s">
        <v>203</v>
      </c>
      <c r="D66" s="116" t="s">
        <v>175</v>
      </c>
      <c r="E66" s="116" t="s">
        <v>204</v>
      </c>
      <c r="F66" s="3"/>
      <c r="G66" s="3"/>
      <c r="H66" s="3"/>
      <c r="I66" s="3"/>
      <c r="J66" s="3"/>
      <c r="K66" s="3"/>
    </row>
    <row r="67" spans="2:67" ht="15.75" x14ac:dyDescent="0.25">
      <c r="B67" s="9" t="s">
        <v>1</v>
      </c>
      <c r="C67" s="10">
        <v>1288</v>
      </c>
      <c r="D67" s="10">
        <v>1911</v>
      </c>
      <c r="E67" s="10">
        <v>2110</v>
      </c>
      <c r="F67" s="3"/>
      <c r="G67" s="3"/>
      <c r="H67" s="3"/>
      <c r="I67" s="3"/>
      <c r="J67" s="3"/>
      <c r="K67" s="3"/>
    </row>
    <row r="68" spans="2:67" ht="15.75" x14ac:dyDescent="0.25">
      <c r="B68" s="15" t="s">
        <v>67</v>
      </c>
      <c r="C68" s="12">
        <v>2</v>
      </c>
      <c r="D68" s="12">
        <v>3</v>
      </c>
      <c r="E68" s="12">
        <v>4</v>
      </c>
      <c r="F68" s="3"/>
      <c r="G68" s="3"/>
      <c r="H68" s="3"/>
      <c r="I68" s="3"/>
      <c r="J68" s="3"/>
      <c r="K68" s="3"/>
    </row>
    <row r="69" spans="2:67" ht="15.75" x14ac:dyDescent="0.25">
      <c r="B69" s="16" t="s">
        <v>68</v>
      </c>
      <c r="C69" s="14">
        <v>397</v>
      </c>
      <c r="D69" s="14">
        <v>580</v>
      </c>
      <c r="E69" s="14">
        <v>646</v>
      </c>
      <c r="F69" s="3"/>
      <c r="G69" s="3"/>
      <c r="H69" s="3"/>
      <c r="I69" s="3"/>
      <c r="J69" s="3"/>
      <c r="K69" s="3"/>
    </row>
    <row r="70" spans="2:67" ht="15.75" x14ac:dyDescent="0.25">
      <c r="B70" s="15" t="s">
        <v>69</v>
      </c>
      <c r="C70" s="12">
        <v>623</v>
      </c>
      <c r="D70" s="12">
        <v>886</v>
      </c>
      <c r="E70" s="12">
        <v>995</v>
      </c>
      <c r="F70" s="3"/>
      <c r="G70" s="3"/>
      <c r="H70" s="3"/>
      <c r="I70" s="3"/>
      <c r="J70" s="3"/>
      <c r="K70" s="3"/>
    </row>
    <row r="71" spans="2:67" ht="15.75" x14ac:dyDescent="0.25">
      <c r="B71" s="16" t="s">
        <v>70</v>
      </c>
      <c r="C71" s="14">
        <v>248</v>
      </c>
      <c r="D71" s="14">
        <v>413</v>
      </c>
      <c r="E71" s="14">
        <v>426</v>
      </c>
      <c r="F71" s="3"/>
      <c r="G71" s="3"/>
      <c r="H71" s="3"/>
      <c r="I71" s="3"/>
      <c r="J71" s="3"/>
      <c r="K71" s="3"/>
    </row>
    <row r="72" spans="2:67" ht="15.75" x14ac:dyDescent="0.25">
      <c r="B72" s="15" t="s">
        <v>71</v>
      </c>
      <c r="C72" s="12">
        <v>18</v>
      </c>
      <c r="D72" s="12">
        <v>27</v>
      </c>
      <c r="E72" s="12">
        <v>36</v>
      </c>
      <c r="F72" s="3"/>
      <c r="G72" s="3"/>
      <c r="H72" s="3"/>
      <c r="I72" s="3"/>
      <c r="J72" s="3"/>
      <c r="K72" s="3"/>
    </row>
    <row r="73" spans="2:67" ht="15.75" x14ac:dyDescent="0.25">
      <c r="B73" s="16" t="s">
        <v>7</v>
      </c>
      <c r="C73" s="14">
        <v>0</v>
      </c>
      <c r="D73" s="14">
        <v>2</v>
      </c>
      <c r="E73" s="14">
        <v>3</v>
      </c>
      <c r="F73" s="3"/>
      <c r="G73" s="3"/>
      <c r="H73" s="3"/>
      <c r="I73" s="3"/>
      <c r="J73" s="3"/>
      <c r="K73" s="3"/>
    </row>
    <row r="74" spans="2:67" x14ac:dyDescent="0.25">
      <c r="B74" s="145" t="s">
        <v>177</v>
      </c>
      <c r="C74" s="145"/>
      <c r="D74" s="145"/>
      <c r="E74" s="145"/>
      <c r="F74" s="3"/>
      <c r="G74" s="3"/>
      <c r="H74" s="3"/>
      <c r="I74" s="3"/>
      <c r="J74" s="3"/>
      <c r="K74" s="3"/>
    </row>
    <row r="75" spans="2:6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2:6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2:6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2:67" ht="15.75" x14ac:dyDescent="0.25">
      <c r="B78" s="146" t="s">
        <v>180</v>
      </c>
      <c r="C78" s="146"/>
      <c r="D78" s="146"/>
      <c r="E78" s="146"/>
      <c r="F78" s="3"/>
      <c r="G78" s="3"/>
      <c r="H78" s="3"/>
      <c r="I78" s="3"/>
      <c r="J78" s="3"/>
      <c r="K78" s="3"/>
    </row>
    <row r="79" spans="2:67" ht="31.5" x14ac:dyDescent="0.25">
      <c r="B79" s="117" t="s">
        <v>65</v>
      </c>
      <c r="C79" s="116" t="s">
        <v>203</v>
      </c>
      <c r="D79" s="116" t="s">
        <v>175</v>
      </c>
      <c r="E79" s="116" t="s">
        <v>204</v>
      </c>
      <c r="F79" s="3"/>
      <c r="G79" s="3"/>
      <c r="H79" s="3"/>
      <c r="I79" s="3"/>
      <c r="J79" s="3"/>
      <c r="K79" s="3"/>
    </row>
    <row r="80" spans="2:67" ht="15.75" x14ac:dyDescent="0.25">
      <c r="B80" s="9" t="s">
        <v>1</v>
      </c>
      <c r="C80" s="10">
        <v>1288</v>
      </c>
      <c r="D80" s="10">
        <v>1911</v>
      </c>
      <c r="E80" s="10">
        <v>2110</v>
      </c>
      <c r="F80" s="3"/>
      <c r="G80" s="3"/>
      <c r="H80" s="3"/>
      <c r="I80" s="3"/>
      <c r="J80" s="3"/>
      <c r="K80" s="3"/>
    </row>
    <row r="81" spans="2:67" ht="15.75" x14ac:dyDescent="0.25">
      <c r="B81" s="16" t="s">
        <v>170</v>
      </c>
      <c r="C81" s="14">
        <v>5</v>
      </c>
      <c r="D81" s="14">
        <v>16</v>
      </c>
      <c r="E81" s="14">
        <v>8</v>
      </c>
      <c r="F81" s="3"/>
      <c r="G81" s="3"/>
      <c r="H81" s="3"/>
      <c r="I81" s="3"/>
      <c r="J81" s="3"/>
      <c r="K81" s="3"/>
    </row>
    <row r="82" spans="2:67" ht="15.75" x14ac:dyDescent="0.25">
      <c r="B82" s="15" t="s">
        <v>171</v>
      </c>
      <c r="C82" s="12">
        <v>297</v>
      </c>
      <c r="D82" s="12">
        <v>564</v>
      </c>
      <c r="E82" s="12">
        <v>556</v>
      </c>
      <c r="F82" s="3"/>
      <c r="G82" s="3"/>
      <c r="H82" s="3"/>
      <c r="I82" s="3"/>
      <c r="J82" s="3"/>
      <c r="K82" s="3"/>
    </row>
    <row r="83" spans="2:67" ht="15.75" x14ac:dyDescent="0.25">
      <c r="B83" s="16" t="s">
        <v>118</v>
      </c>
      <c r="C83" s="14">
        <v>805</v>
      </c>
      <c r="D83" s="14">
        <v>1162</v>
      </c>
      <c r="E83" s="14">
        <v>1319</v>
      </c>
      <c r="F83" s="3"/>
      <c r="G83" s="3"/>
      <c r="H83" s="3"/>
      <c r="I83" s="3"/>
      <c r="J83" s="3"/>
      <c r="K83" s="3"/>
    </row>
    <row r="84" spans="2:67" ht="15.75" x14ac:dyDescent="0.25">
      <c r="B84" s="15" t="s">
        <v>119</v>
      </c>
      <c r="C84" s="12">
        <v>44</v>
      </c>
      <c r="D84" s="12">
        <v>34</v>
      </c>
      <c r="E84" s="12">
        <v>36</v>
      </c>
      <c r="F84" s="3"/>
      <c r="G84" s="3"/>
      <c r="H84" s="3"/>
      <c r="I84" s="3"/>
      <c r="J84" s="3"/>
      <c r="K84" s="3"/>
    </row>
    <row r="85" spans="2:67" ht="15.75" x14ac:dyDescent="0.25">
      <c r="B85" s="16" t="s">
        <v>89</v>
      </c>
      <c r="C85" s="14">
        <v>115</v>
      </c>
      <c r="D85" s="14">
        <v>112</v>
      </c>
      <c r="E85" s="14">
        <v>148</v>
      </c>
      <c r="F85" s="3"/>
      <c r="G85" s="3"/>
      <c r="H85" s="3"/>
      <c r="I85" s="3"/>
      <c r="J85" s="3"/>
      <c r="K85" s="3"/>
    </row>
    <row r="86" spans="2:67" ht="15.75" x14ac:dyDescent="0.25">
      <c r="B86" s="15" t="s">
        <v>90</v>
      </c>
      <c r="C86" s="12">
        <v>22</v>
      </c>
      <c r="D86" s="12">
        <v>23</v>
      </c>
      <c r="E86" s="12">
        <v>43</v>
      </c>
      <c r="F86" s="3"/>
      <c r="G86" s="3"/>
      <c r="H86" s="3"/>
      <c r="I86" s="3"/>
      <c r="J86" s="3"/>
      <c r="K86" s="3"/>
    </row>
    <row r="87" spans="2:67" x14ac:dyDescent="0.25">
      <c r="B87" s="145" t="s">
        <v>177</v>
      </c>
      <c r="C87" s="145"/>
      <c r="D87" s="145"/>
      <c r="E87" s="145"/>
      <c r="F87" s="3"/>
      <c r="G87" s="3"/>
      <c r="H87" s="3"/>
      <c r="I87" s="3"/>
      <c r="J87" s="3"/>
      <c r="K87" s="3"/>
    </row>
    <row r="88" spans="2:6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2:6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2:6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2:67" ht="15.75" x14ac:dyDescent="0.25">
      <c r="B91" s="146" t="s">
        <v>181</v>
      </c>
      <c r="C91" s="146"/>
      <c r="D91" s="146"/>
      <c r="E91" s="146"/>
      <c r="F91" s="3"/>
      <c r="G91" s="3"/>
      <c r="H91" s="3"/>
      <c r="I91" s="3"/>
      <c r="J91" s="3"/>
      <c r="K91" s="3"/>
    </row>
    <row r="92" spans="2:67" ht="31.5" x14ac:dyDescent="0.25">
      <c r="B92" s="117" t="s">
        <v>111</v>
      </c>
      <c r="C92" s="116" t="s">
        <v>203</v>
      </c>
      <c r="D92" s="116" t="s">
        <v>175</v>
      </c>
      <c r="E92" s="116" t="s">
        <v>204</v>
      </c>
      <c r="F92" s="3"/>
      <c r="G92" s="3"/>
      <c r="H92" s="3"/>
      <c r="I92" s="3"/>
      <c r="J92" s="3"/>
      <c r="K92" s="3"/>
    </row>
    <row r="93" spans="2:67" ht="15.75" x14ac:dyDescent="0.25">
      <c r="B93" s="9" t="s">
        <v>1</v>
      </c>
      <c r="C93" s="10">
        <v>1288</v>
      </c>
      <c r="D93" s="10">
        <v>1911</v>
      </c>
      <c r="E93" s="10">
        <v>2110</v>
      </c>
      <c r="F93" s="3"/>
      <c r="G93" s="3"/>
      <c r="H93" s="3"/>
      <c r="I93" s="3"/>
      <c r="J93" s="3"/>
      <c r="K93" s="3"/>
    </row>
    <row r="94" spans="2:67" ht="15.75" x14ac:dyDescent="0.25">
      <c r="B94" s="15" t="s">
        <v>73</v>
      </c>
      <c r="C94" s="12">
        <v>446</v>
      </c>
      <c r="D94" s="12">
        <v>601</v>
      </c>
      <c r="E94" s="12">
        <v>712</v>
      </c>
      <c r="F94" s="3"/>
      <c r="G94" s="3"/>
      <c r="H94" s="3"/>
      <c r="I94" s="3"/>
      <c r="J94" s="3"/>
      <c r="K94" s="3"/>
    </row>
    <row r="95" spans="2:67" ht="15.75" x14ac:dyDescent="0.25">
      <c r="B95" s="16" t="s">
        <v>72</v>
      </c>
      <c r="C95" s="14">
        <v>451</v>
      </c>
      <c r="D95" s="14">
        <v>649</v>
      </c>
      <c r="E95" s="14">
        <v>653</v>
      </c>
      <c r="F95" s="3"/>
      <c r="G95" s="3"/>
      <c r="H95" s="3"/>
      <c r="I95" s="3"/>
      <c r="J95" s="3"/>
      <c r="K95" s="3"/>
    </row>
    <row r="96" spans="2:67" ht="47.25" x14ac:dyDescent="0.25">
      <c r="B96" s="38" t="s">
        <v>75</v>
      </c>
      <c r="C96" s="12">
        <v>170</v>
      </c>
      <c r="D96" s="12">
        <v>192</v>
      </c>
      <c r="E96" s="12">
        <v>285</v>
      </c>
      <c r="F96" s="3"/>
      <c r="G96" s="3"/>
      <c r="H96" s="3"/>
      <c r="I96" s="3"/>
      <c r="J96" s="3"/>
      <c r="K96" s="3"/>
    </row>
    <row r="97" spans="2:67" ht="31.5" x14ac:dyDescent="0.25">
      <c r="B97" s="39" t="s">
        <v>74</v>
      </c>
      <c r="C97" s="14">
        <v>110</v>
      </c>
      <c r="D97" s="14">
        <v>259</v>
      </c>
      <c r="E97" s="14">
        <v>250</v>
      </c>
      <c r="F97" s="3"/>
      <c r="G97" s="3"/>
      <c r="H97" s="3"/>
      <c r="I97" s="3"/>
      <c r="J97" s="3"/>
      <c r="K97" s="3"/>
    </row>
    <row r="98" spans="2:67" ht="31.5" x14ac:dyDescent="0.25">
      <c r="B98" s="38" t="s">
        <v>76</v>
      </c>
      <c r="C98" s="12">
        <v>63</v>
      </c>
      <c r="D98" s="12">
        <v>129</v>
      </c>
      <c r="E98" s="12">
        <v>106</v>
      </c>
      <c r="F98" s="3"/>
      <c r="G98" s="3"/>
      <c r="H98" s="3"/>
      <c r="I98" s="3"/>
      <c r="J98" s="3"/>
      <c r="K98" s="3"/>
    </row>
    <row r="99" spans="2:67" ht="31.5" x14ac:dyDescent="0.25">
      <c r="B99" s="39" t="s">
        <v>77</v>
      </c>
      <c r="C99" s="14">
        <v>38</v>
      </c>
      <c r="D99" s="14">
        <v>59</v>
      </c>
      <c r="E99" s="14">
        <v>72</v>
      </c>
      <c r="F99" s="3"/>
      <c r="G99" s="3"/>
      <c r="H99" s="3"/>
      <c r="I99" s="3"/>
      <c r="J99" s="3"/>
      <c r="K99" s="3"/>
    </row>
    <row r="100" spans="2:67" ht="15.75" x14ac:dyDescent="0.25">
      <c r="B100" s="15" t="s">
        <v>78</v>
      </c>
      <c r="C100" s="12">
        <v>6</v>
      </c>
      <c r="D100" s="12">
        <v>15</v>
      </c>
      <c r="E100" s="12">
        <v>25</v>
      </c>
      <c r="F100" s="3"/>
      <c r="G100" s="3"/>
      <c r="H100" s="3"/>
      <c r="I100" s="3"/>
      <c r="J100" s="3"/>
      <c r="K100" s="3"/>
    </row>
    <row r="101" spans="2:67" ht="31.5" x14ac:dyDescent="0.25">
      <c r="B101" s="39" t="s">
        <v>79</v>
      </c>
      <c r="C101" s="14">
        <v>4</v>
      </c>
      <c r="D101" s="14">
        <v>6</v>
      </c>
      <c r="E101" s="14">
        <v>6</v>
      </c>
      <c r="F101" s="3"/>
      <c r="G101" s="3"/>
      <c r="H101" s="3"/>
      <c r="I101" s="3"/>
      <c r="J101" s="3"/>
      <c r="K101" s="3"/>
    </row>
    <row r="102" spans="2:67" ht="15.75" x14ac:dyDescent="0.25">
      <c r="B102" s="15" t="s">
        <v>80</v>
      </c>
      <c r="C102" s="12">
        <v>0</v>
      </c>
      <c r="D102" s="12">
        <v>1</v>
      </c>
      <c r="E102" s="12">
        <v>1</v>
      </c>
      <c r="F102" s="3"/>
      <c r="G102" s="3"/>
      <c r="H102" s="3"/>
      <c r="I102" s="3"/>
      <c r="J102" s="3"/>
      <c r="K102" s="3"/>
    </row>
    <row r="103" spans="2:67" x14ac:dyDescent="0.25">
      <c r="B103" s="145" t="s">
        <v>177</v>
      </c>
      <c r="C103" s="145"/>
      <c r="D103" s="145"/>
      <c r="E103" s="145"/>
      <c r="F103" s="3"/>
      <c r="G103" s="3"/>
      <c r="H103" s="3"/>
      <c r="I103" s="3"/>
      <c r="J103" s="3"/>
      <c r="K103" s="3"/>
    </row>
    <row r="104" spans="2:67" x14ac:dyDescent="0.25">
      <c r="B104" s="102"/>
      <c r="C104" s="102"/>
      <c r="D104" s="102"/>
      <c r="E104" s="102"/>
      <c r="F104" s="3"/>
      <c r="G104" s="3"/>
      <c r="H104" s="3"/>
      <c r="I104" s="3"/>
      <c r="J104" s="3"/>
      <c r="K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2:67" x14ac:dyDescent="0.25">
      <c r="B105" s="102"/>
      <c r="C105" s="102"/>
      <c r="D105" s="102"/>
      <c r="E105" s="102"/>
      <c r="F105" s="3"/>
      <c r="G105" s="3"/>
      <c r="H105" s="3"/>
      <c r="I105" s="3"/>
      <c r="J105" s="3"/>
      <c r="K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2:6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2:67" ht="15.75" x14ac:dyDescent="0.25">
      <c r="B107" s="146" t="s">
        <v>182</v>
      </c>
      <c r="C107" s="146"/>
      <c r="D107" s="146"/>
      <c r="E107" s="146"/>
      <c r="F107" s="3"/>
      <c r="G107" s="3"/>
      <c r="H107" s="3"/>
      <c r="I107" s="3"/>
      <c r="J107" s="3"/>
      <c r="K107" s="3"/>
    </row>
    <row r="108" spans="2:67" ht="31.5" x14ac:dyDescent="0.25">
      <c r="B108" s="57" t="s">
        <v>102</v>
      </c>
      <c r="C108" s="116" t="s">
        <v>203</v>
      </c>
      <c r="D108" s="116" t="s">
        <v>175</v>
      </c>
      <c r="E108" s="116" t="s">
        <v>204</v>
      </c>
      <c r="F108" s="3"/>
      <c r="G108" s="3"/>
      <c r="H108" s="3"/>
      <c r="I108" s="3"/>
      <c r="J108" s="3"/>
      <c r="K108" s="3"/>
    </row>
    <row r="109" spans="2:67" ht="15.75" x14ac:dyDescent="0.25">
      <c r="B109" s="9" t="s">
        <v>64</v>
      </c>
      <c r="C109" s="10">
        <v>1288</v>
      </c>
      <c r="D109" s="10">
        <v>1911</v>
      </c>
      <c r="E109" s="10">
        <v>2110</v>
      </c>
      <c r="F109" s="3"/>
      <c r="G109" s="3"/>
      <c r="H109" s="3"/>
      <c r="I109" s="3"/>
      <c r="J109" s="3"/>
      <c r="K109" s="3"/>
    </row>
    <row r="110" spans="2:67" ht="15.75" x14ac:dyDescent="0.25">
      <c r="B110" s="17" t="s">
        <v>9</v>
      </c>
      <c r="C110" s="18">
        <v>18</v>
      </c>
      <c r="D110" s="18">
        <v>70</v>
      </c>
      <c r="E110" s="18">
        <v>34</v>
      </c>
      <c r="F110" s="3"/>
      <c r="G110" s="3"/>
      <c r="H110" s="3"/>
      <c r="I110" s="3"/>
      <c r="J110" s="3"/>
      <c r="K110" s="3"/>
    </row>
    <row r="111" spans="2:67" ht="15.75" x14ac:dyDescent="0.25">
      <c r="B111" s="16" t="s">
        <v>11</v>
      </c>
      <c r="C111" s="14">
        <v>0</v>
      </c>
      <c r="D111" s="14">
        <v>1</v>
      </c>
      <c r="E111" s="14">
        <v>1</v>
      </c>
      <c r="F111" s="3"/>
      <c r="G111" s="3"/>
      <c r="H111" s="3"/>
      <c r="I111" s="3"/>
      <c r="J111" s="3"/>
      <c r="K111" s="3"/>
    </row>
    <row r="112" spans="2:67" ht="15.75" x14ac:dyDescent="0.25">
      <c r="B112" s="15" t="s">
        <v>12</v>
      </c>
      <c r="C112" s="12">
        <v>8</v>
      </c>
      <c r="D112" s="12">
        <v>31</v>
      </c>
      <c r="E112" s="12">
        <v>23</v>
      </c>
      <c r="F112" s="3"/>
      <c r="G112" s="3"/>
      <c r="H112" s="3"/>
      <c r="I112" s="3"/>
      <c r="J112" s="3"/>
      <c r="K112" s="3"/>
    </row>
    <row r="113" spans="2:11" ht="15.75" x14ac:dyDescent="0.25">
      <c r="B113" s="16" t="s">
        <v>13</v>
      </c>
      <c r="C113" s="14">
        <v>1</v>
      </c>
      <c r="D113" s="14">
        <v>0</v>
      </c>
      <c r="E113" s="14">
        <v>4</v>
      </c>
      <c r="F113" s="3"/>
      <c r="G113" s="3"/>
      <c r="H113" s="3"/>
      <c r="I113" s="3"/>
      <c r="J113" s="3"/>
      <c r="K113" s="3"/>
    </row>
    <row r="114" spans="2:11" ht="15.75" x14ac:dyDescent="0.25">
      <c r="B114" s="15" t="s">
        <v>14</v>
      </c>
      <c r="C114" s="12">
        <v>9</v>
      </c>
      <c r="D114" s="12">
        <v>38</v>
      </c>
      <c r="E114" s="12">
        <v>6</v>
      </c>
      <c r="F114" s="3"/>
      <c r="G114" s="3"/>
      <c r="H114" s="3"/>
      <c r="I114" s="3"/>
      <c r="J114" s="3"/>
      <c r="K114" s="3"/>
    </row>
    <row r="115" spans="2:11" ht="15.75" x14ac:dyDescent="0.25">
      <c r="B115" s="19" t="s">
        <v>17</v>
      </c>
      <c r="C115" s="104">
        <v>62</v>
      </c>
      <c r="D115" s="104">
        <v>109</v>
      </c>
      <c r="E115" s="104">
        <v>154</v>
      </c>
      <c r="F115" s="3"/>
      <c r="G115" s="3"/>
      <c r="H115" s="3"/>
      <c r="I115" s="3"/>
      <c r="J115" s="3"/>
      <c r="K115" s="3"/>
    </row>
    <row r="116" spans="2:11" ht="15.75" x14ac:dyDescent="0.25">
      <c r="B116" s="15" t="s">
        <v>18</v>
      </c>
      <c r="C116" s="12">
        <v>8</v>
      </c>
      <c r="D116" s="12">
        <v>20</v>
      </c>
      <c r="E116" s="12">
        <v>4</v>
      </c>
      <c r="F116" s="3"/>
      <c r="G116" s="3"/>
      <c r="H116" s="3"/>
      <c r="I116" s="3"/>
      <c r="J116" s="3"/>
      <c r="K116" s="3"/>
    </row>
    <row r="117" spans="2:11" ht="15.75" x14ac:dyDescent="0.25">
      <c r="B117" s="121" t="s">
        <v>19</v>
      </c>
      <c r="C117" s="13">
        <v>6</v>
      </c>
      <c r="D117" s="13">
        <v>2</v>
      </c>
      <c r="E117" s="13">
        <v>0</v>
      </c>
      <c r="F117" s="3"/>
      <c r="G117" s="3"/>
      <c r="H117" s="3"/>
      <c r="I117" s="3"/>
      <c r="J117" s="3"/>
      <c r="K117" s="3"/>
    </row>
    <row r="118" spans="2:11" ht="15.75" x14ac:dyDescent="0.25">
      <c r="B118" s="122" t="s">
        <v>20</v>
      </c>
      <c r="C118" s="11">
        <v>16</v>
      </c>
      <c r="D118" s="11">
        <v>18</v>
      </c>
      <c r="E118" s="11">
        <v>50</v>
      </c>
      <c r="F118" s="3"/>
      <c r="G118" s="3"/>
      <c r="H118" s="3"/>
      <c r="I118" s="3"/>
      <c r="J118" s="3"/>
      <c r="K118" s="3"/>
    </row>
    <row r="119" spans="2:11" ht="15.75" x14ac:dyDescent="0.25">
      <c r="B119" s="121" t="s">
        <v>21</v>
      </c>
      <c r="C119" s="13">
        <v>3</v>
      </c>
      <c r="D119" s="13">
        <v>2</v>
      </c>
      <c r="E119" s="13">
        <v>12</v>
      </c>
      <c r="F119" s="3"/>
      <c r="G119" s="3"/>
      <c r="H119" s="3"/>
      <c r="I119" s="3"/>
      <c r="J119" s="3"/>
      <c r="K119" s="3"/>
    </row>
    <row r="120" spans="2:11" ht="15.75" x14ac:dyDescent="0.25">
      <c r="B120" s="122" t="s">
        <v>22</v>
      </c>
      <c r="C120" s="11">
        <v>3</v>
      </c>
      <c r="D120" s="11">
        <v>4</v>
      </c>
      <c r="E120" s="11">
        <v>2</v>
      </c>
      <c r="F120" s="3"/>
      <c r="G120" s="3"/>
      <c r="H120" s="3"/>
      <c r="I120" s="3"/>
      <c r="J120" s="3"/>
      <c r="K120" s="3"/>
    </row>
    <row r="121" spans="2:11" ht="15.75" x14ac:dyDescent="0.25">
      <c r="B121" s="121" t="s">
        <v>23</v>
      </c>
      <c r="C121" s="13">
        <v>5</v>
      </c>
      <c r="D121" s="13">
        <v>15</v>
      </c>
      <c r="E121" s="13">
        <v>45</v>
      </c>
      <c r="F121" s="3"/>
      <c r="G121" s="3"/>
      <c r="H121" s="3"/>
      <c r="I121" s="3"/>
      <c r="J121" s="3"/>
      <c r="K121" s="3"/>
    </row>
    <row r="122" spans="2:11" ht="15.75" x14ac:dyDescent="0.25">
      <c r="B122" s="122" t="s">
        <v>24</v>
      </c>
      <c r="C122" s="11">
        <v>1</v>
      </c>
      <c r="D122" s="11">
        <v>1</v>
      </c>
      <c r="E122" s="11">
        <v>3</v>
      </c>
      <c r="F122" s="3"/>
      <c r="G122" s="3"/>
      <c r="H122" s="3"/>
      <c r="I122" s="3"/>
      <c r="J122" s="3"/>
      <c r="K122" s="3"/>
    </row>
    <row r="123" spans="2:11" ht="15.75" x14ac:dyDescent="0.25">
      <c r="B123" s="121" t="s">
        <v>25</v>
      </c>
      <c r="C123" s="13">
        <v>0</v>
      </c>
      <c r="D123" s="13">
        <v>0</v>
      </c>
      <c r="E123" s="13">
        <v>2</v>
      </c>
      <c r="F123" s="3"/>
      <c r="G123" s="3"/>
      <c r="H123" s="3"/>
      <c r="I123" s="3"/>
      <c r="J123" s="3"/>
      <c r="K123" s="3"/>
    </row>
    <row r="124" spans="2:11" ht="15.75" x14ac:dyDescent="0.25">
      <c r="B124" s="122" t="s">
        <v>26</v>
      </c>
      <c r="C124" s="11">
        <v>20</v>
      </c>
      <c r="D124" s="11">
        <v>47</v>
      </c>
      <c r="E124" s="11">
        <v>36</v>
      </c>
      <c r="F124" s="3"/>
      <c r="G124" s="3"/>
      <c r="H124" s="3"/>
      <c r="I124" s="3"/>
      <c r="J124" s="3"/>
      <c r="K124" s="3"/>
    </row>
    <row r="125" spans="2:11" ht="15.75" x14ac:dyDescent="0.25">
      <c r="B125" s="19" t="s">
        <v>27</v>
      </c>
      <c r="C125" s="104">
        <v>1113</v>
      </c>
      <c r="D125" s="104">
        <v>1590</v>
      </c>
      <c r="E125" s="104">
        <v>1739</v>
      </c>
      <c r="F125" s="3"/>
      <c r="G125" s="3"/>
      <c r="H125" s="3"/>
      <c r="I125" s="3"/>
      <c r="J125" s="3"/>
      <c r="K125" s="3"/>
    </row>
    <row r="126" spans="2:11" ht="15.75" x14ac:dyDescent="0.25">
      <c r="B126" s="122" t="s">
        <v>28</v>
      </c>
      <c r="C126" s="11">
        <v>82</v>
      </c>
      <c r="D126" s="11">
        <v>73</v>
      </c>
      <c r="E126" s="11">
        <v>106</v>
      </c>
      <c r="F126" s="3"/>
      <c r="G126" s="3"/>
      <c r="H126" s="3"/>
      <c r="I126" s="3"/>
      <c r="J126" s="3"/>
      <c r="K126" s="3"/>
    </row>
    <row r="127" spans="2:11" ht="15.75" x14ac:dyDescent="0.25">
      <c r="B127" s="121" t="s">
        <v>29</v>
      </c>
      <c r="C127" s="13">
        <v>15</v>
      </c>
      <c r="D127" s="13">
        <v>13</v>
      </c>
      <c r="E127" s="13">
        <v>12</v>
      </c>
      <c r="F127" s="3"/>
      <c r="G127" s="3"/>
      <c r="H127" s="3"/>
      <c r="I127" s="3"/>
      <c r="J127" s="3"/>
      <c r="K127" s="3"/>
    </row>
    <row r="128" spans="2:11" ht="15.75" x14ac:dyDescent="0.25">
      <c r="B128" s="122" t="s">
        <v>30</v>
      </c>
      <c r="C128" s="11">
        <v>677</v>
      </c>
      <c r="D128" s="11">
        <v>1033</v>
      </c>
      <c r="E128" s="11">
        <v>1065</v>
      </c>
      <c r="F128" s="3"/>
      <c r="G128" s="3"/>
      <c r="H128" s="3"/>
      <c r="I128" s="3"/>
      <c r="J128" s="3"/>
      <c r="K128" s="3"/>
    </row>
    <row r="129" spans="2:67" ht="15.75" x14ac:dyDescent="0.25">
      <c r="B129" s="121" t="s">
        <v>31</v>
      </c>
      <c r="C129" s="13">
        <v>339</v>
      </c>
      <c r="D129" s="13">
        <v>471</v>
      </c>
      <c r="E129" s="13">
        <v>556</v>
      </c>
      <c r="F129" s="3"/>
      <c r="G129" s="3"/>
      <c r="H129" s="3"/>
      <c r="I129" s="3"/>
      <c r="J129" s="3"/>
      <c r="K129" s="3"/>
    </row>
    <row r="130" spans="2:67" ht="15.75" x14ac:dyDescent="0.25">
      <c r="B130" s="17" t="s">
        <v>32</v>
      </c>
      <c r="C130" s="103">
        <v>80</v>
      </c>
      <c r="D130" s="103">
        <v>121</v>
      </c>
      <c r="E130" s="103">
        <v>138</v>
      </c>
      <c r="F130" s="3"/>
      <c r="G130" s="3"/>
      <c r="H130" s="3"/>
      <c r="I130" s="3"/>
      <c r="J130" s="3"/>
      <c r="K130" s="3"/>
    </row>
    <row r="131" spans="2:67" ht="15.75" x14ac:dyDescent="0.25">
      <c r="B131" s="121" t="s">
        <v>33</v>
      </c>
      <c r="C131" s="13">
        <v>31</v>
      </c>
      <c r="D131" s="13">
        <v>43</v>
      </c>
      <c r="E131" s="13">
        <v>64</v>
      </c>
      <c r="F131" s="3"/>
      <c r="G131" s="3"/>
      <c r="H131" s="3"/>
      <c r="I131" s="3"/>
      <c r="J131" s="3"/>
      <c r="K131" s="3"/>
    </row>
    <row r="132" spans="2:67" ht="15.75" x14ac:dyDescent="0.25">
      <c r="B132" s="122" t="s">
        <v>34</v>
      </c>
      <c r="C132" s="11">
        <v>17</v>
      </c>
      <c r="D132" s="11">
        <v>54</v>
      </c>
      <c r="E132" s="11">
        <v>53</v>
      </c>
      <c r="F132" s="3"/>
      <c r="G132" s="3"/>
      <c r="H132" s="3"/>
      <c r="I132" s="3"/>
      <c r="J132" s="3"/>
      <c r="K132" s="3"/>
    </row>
    <row r="133" spans="2:67" ht="15.75" x14ac:dyDescent="0.25">
      <c r="B133" s="121" t="s">
        <v>35</v>
      </c>
      <c r="C133" s="13">
        <v>32</v>
      </c>
      <c r="D133" s="13">
        <v>24</v>
      </c>
      <c r="E133" s="13">
        <v>21</v>
      </c>
      <c r="F133" s="3"/>
      <c r="G133" s="3"/>
      <c r="H133" s="3"/>
      <c r="I133" s="3"/>
      <c r="J133" s="3"/>
      <c r="K133" s="3"/>
    </row>
    <row r="134" spans="2:67" ht="15.75" x14ac:dyDescent="0.25">
      <c r="B134" s="17" t="s">
        <v>36</v>
      </c>
      <c r="C134" s="103">
        <v>15</v>
      </c>
      <c r="D134" s="103">
        <v>21</v>
      </c>
      <c r="E134" s="103">
        <v>45</v>
      </c>
      <c r="F134" s="3"/>
      <c r="G134" s="3"/>
      <c r="H134" s="3"/>
      <c r="I134" s="3"/>
      <c r="J134" s="3"/>
      <c r="K134" s="3"/>
    </row>
    <row r="135" spans="2:67" ht="15.75" x14ac:dyDescent="0.25">
      <c r="B135" s="121" t="s">
        <v>37</v>
      </c>
      <c r="C135" s="13">
        <v>2</v>
      </c>
      <c r="D135" s="13">
        <v>1</v>
      </c>
      <c r="E135" s="13">
        <v>8</v>
      </c>
      <c r="F135" s="3"/>
      <c r="G135" s="3"/>
      <c r="H135" s="3"/>
      <c r="I135" s="3"/>
      <c r="J135" s="3"/>
      <c r="K135" s="3"/>
    </row>
    <row r="136" spans="2:67" ht="15.75" x14ac:dyDescent="0.25">
      <c r="B136" s="122" t="s">
        <v>83</v>
      </c>
      <c r="C136" s="11">
        <v>1</v>
      </c>
      <c r="D136" s="11">
        <v>1</v>
      </c>
      <c r="E136" s="11">
        <v>2</v>
      </c>
      <c r="F136" s="3"/>
      <c r="G136" s="3"/>
      <c r="H136" s="3"/>
      <c r="I136" s="3"/>
      <c r="J136" s="3"/>
      <c r="K136" s="3"/>
    </row>
    <row r="137" spans="2:67" ht="15.75" x14ac:dyDescent="0.25">
      <c r="B137" s="121" t="s">
        <v>39</v>
      </c>
      <c r="C137" s="13">
        <v>2</v>
      </c>
      <c r="D137" s="13">
        <v>7</v>
      </c>
      <c r="E137" s="13">
        <v>23</v>
      </c>
      <c r="F137" s="3"/>
      <c r="G137" s="3"/>
      <c r="H137" s="3"/>
      <c r="I137" s="3"/>
      <c r="J137" s="3"/>
      <c r="K137" s="3"/>
    </row>
    <row r="138" spans="2:67" ht="15.75" x14ac:dyDescent="0.25">
      <c r="B138" s="122" t="s">
        <v>40</v>
      </c>
      <c r="C138" s="11">
        <v>10</v>
      </c>
      <c r="D138" s="11">
        <v>12</v>
      </c>
      <c r="E138" s="11">
        <v>12</v>
      </c>
      <c r="F138" s="3"/>
      <c r="G138" s="3"/>
      <c r="H138" s="3"/>
      <c r="I138" s="3"/>
      <c r="J138" s="3"/>
      <c r="K138" s="3"/>
    </row>
    <row r="139" spans="2:67" x14ac:dyDescent="0.25">
      <c r="B139" s="145" t="s">
        <v>177</v>
      </c>
      <c r="C139" s="145"/>
      <c r="D139" s="145"/>
      <c r="E139" s="145"/>
      <c r="F139" s="3"/>
      <c r="G139" s="3"/>
      <c r="H139" s="3"/>
      <c r="I139" s="3"/>
      <c r="J139" s="3"/>
      <c r="K139" s="3"/>
    </row>
    <row r="140" spans="2:67" x14ac:dyDescent="0.25">
      <c r="B140" s="102"/>
      <c r="C140" s="102"/>
      <c r="D140" s="102"/>
      <c r="E140" s="102"/>
      <c r="F140" s="3"/>
      <c r="G140" s="3"/>
      <c r="H140" s="3"/>
      <c r="I140" s="3"/>
      <c r="J140" s="3"/>
      <c r="K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2:67" x14ac:dyDescent="0.25">
      <c r="B141" s="102"/>
      <c r="C141" s="102"/>
      <c r="D141" s="102"/>
      <c r="E141" s="102"/>
      <c r="F141" s="3"/>
      <c r="G141" s="3"/>
      <c r="H141" s="3"/>
      <c r="I141" s="3"/>
      <c r="J141" s="3"/>
      <c r="K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2:67" x14ac:dyDescent="0.25">
      <c r="B142" s="102"/>
      <c r="C142" s="102"/>
      <c r="D142" s="102"/>
      <c r="E142" s="102"/>
      <c r="F142" s="3"/>
      <c r="G142" s="3"/>
      <c r="H142" s="3"/>
      <c r="I142" s="3"/>
      <c r="J142" s="3"/>
      <c r="K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2:67" ht="15.75" x14ac:dyDescent="0.25">
      <c r="B143" s="146" t="s">
        <v>183</v>
      </c>
      <c r="C143" s="146"/>
      <c r="D143" s="146"/>
      <c r="E143" s="146"/>
      <c r="F143" s="146"/>
      <c r="G143" s="146"/>
      <c r="H143" s="146"/>
      <c r="I143" s="146"/>
      <c r="J143" s="146"/>
      <c r="K143" s="146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2:67" ht="15.75" x14ac:dyDescent="0.25">
      <c r="B144" s="155" t="s">
        <v>113</v>
      </c>
      <c r="C144" s="147" t="s">
        <v>203</v>
      </c>
      <c r="D144" s="147"/>
      <c r="E144" s="147" t="s">
        <v>107</v>
      </c>
      <c r="F144" s="147" t="s">
        <v>175</v>
      </c>
      <c r="G144" s="147"/>
      <c r="H144" s="147" t="s">
        <v>108</v>
      </c>
      <c r="I144" s="147" t="s">
        <v>204</v>
      </c>
      <c r="J144" s="147"/>
      <c r="K144" s="147" t="s">
        <v>108</v>
      </c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2:67" ht="16.5" thickBot="1" x14ac:dyDescent="0.3">
      <c r="B145" s="156"/>
      <c r="C145" s="52" t="s">
        <v>1</v>
      </c>
      <c r="D145" s="53" t="s">
        <v>4</v>
      </c>
      <c r="E145" s="54" t="s">
        <v>5</v>
      </c>
      <c r="F145" s="52" t="s">
        <v>1</v>
      </c>
      <c r="G145" s="53" t="s">
        <v>4</v>
      </c>
      <c r="H145" s="54" t="s">
        <v>5</v>
      </c>
      <c r="I145" s="52" t="s">
        <v>1</v>
      </c>
      <c r="J145" s="8" t="s">
        <v>4</v>
      </c>
      <c r="K145" s="8" t="s">
        <v>5</v>
      </c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2:67" ht="16.5" thickBot="1" x14ac:dyDescent="0.3">
      <c r="B146" s="36" t="s">
        <v>1</v>
      </c>
      <c r="C146" s="37">
        <v>231</v>
      </c>
      <c r="D146" s="37">
        <v>181</v>
      </c>
      <c r="E146" s="37">
        <v>50</v>
      </c>
      <c r="F146" s="37">
        <v>229</v>
      </c>
      <c r="G146" s="37">
        <v>163</v>
      </c>
      <c r="H146" s="37">
        <v>66</v>
      </c>
      <c r="I146" s="37">
        <v>316</v>
      </c>
      <c r="J146" s="37">
        <v>258</v>
      </c>
      <c r="K146" s="37">
        <v>58</v>
      </c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2:67" ht="15.75" x14ac:dyDescent="0.25">
      <c r="B147" s="15" t="s">
        <v>114</v>
      </c>
      <c r="C147" s="12">
        <v>112</v>
      </c>
      <c r="D147" s="12">
        <v>89</v>
      </c>
      <c r="E147" s="12">
        <v>23</v>
      </c>
      <c r="F147" s="12">
        <v>132</v>
      </c>
      <c r="G147" s="12">
        <v>89</v>
      </c>
      <c r="H147" s="12">
        <v>43</v>
      </c>
      <c r="I147" s="12">
        <v>171</v>
      </c>
      <c r="J147" s="12">
        <v>137</v>
      </c>
      <c r="K147" s="12">
        <v>34</v>
      </c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2:67" ht="15.75" x14ac:dyDescent="0.25">
      <c r="B148" s="16" t="s">
        <v>115</v>
      </c>
      <c r="C148" s="14">
        <v>1</v>
      </c>
      <c r="D148" s="14">
        <v>1</v>
      </c>
      <c r="E148" s="14">
        <v>0</v>
      </c>
      <c r="F148" s="14">
        <v>3</v>
      </c>
      <c r="G148" s="14">
        <v>3</v>
      </c>
      <c r="H148" s="14">
        <v>0</v>
      </c>
      <c r="I148" s="14">
        <v>15</v>
      </c>
      <c r="J148" s="14">
        <v>10</v>
      </c>
      <c r="K148" s="14">
        <v>5</v>
      </c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2:67" ht="15.75" x14ac:dyDescent="0.25">
      <c r="B149" s="15" t="s">
        <v>116</v>
      </c>
      <c r="C149" s="12">
        <v>3</v>
      </c>
      <c r="D149" s="12">
        <v>1</v>
      </c>
      <c r="E149" s="12">
        <v>2</v>
      </c>
      <c r="F149" s="12">
        <v>3</v>
      </c>
      <c r="G149" s="12">
        <v>2</v>
      </c>
      <c r="H149" s="12">
        <v>1</v>
      </c>
      <c r="I149" s="12">
        <v>9</v>
      </c>
      <c r="J149" s="12">
        <v>6</v>
      </c>
      <c r="K149" s="12">
        <v>3</v>
      </c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2:67" ht="15.75" x14ac:dyDescent="0.25">
      <c r="B150" s="16" t="s">
        <v>172</v>
      </c>
      <c r="C150" s="14">
        <v>115</v>
      </c>
      <c r="D150" s="14">
        <v>90</v>
      </c>
      <c r="E150" s="14">
        <v>25</v>
      </c>
      <c r="F150" s="14">
        <v>91</v>
      </c>
      <c r="G150" s="14">
        <v>69</v>
      </c>
      <c r="H150" s="14">
        <v>22</v>
      </c>
      <c r="I150" s="14">
        <v>121</v>
      </c>
      <c r="J150" s="14">
        <v>105</v>
      </c>
      <c r="K150" s="14">
        <v>16</v>
      </c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2:67" x14ac:dyDescent="0.25">
      <c r="B151" s="145" t="s">
        <v>177</v>
      </c>
      <c r="C151" s="145"/>
      <c r="D151" s="145"/>
      <c r="E151" s="145"/>
      <c r="F151" s="145"/>
      <c r="G151" s="145"/>
      <c r="H151" s="145"/>
      <c r="I151" s="145"/>
      <c r="J151" s="145"/>
      <c r="K151" s="145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2:67" x14ac:dyDescent="0.25">
      <c r="B152" s="102"/>
      <c r="C152" s="102"/>
      <c r="D152" s="102"/>
      <c r="E152" s="102"/>
      <c r="F152" s="3"/>
      <c r="G152" s="3"/>
      <c r="H152" s="3"/>
      <c r="I152" s="3"/>
      <c r="J152" s="3"/>
      <c r="K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2:67" x14ac:dyDescent="0.25">
      <c r="B153" s="102"/>
      <c r="C153" s="102"/>
      <c r="D153" s="102"/>
      <c r="E153" s="102"/>
      <c r="F153" s="3"/>
      <c r="G153" s="3"/>
      <c r="H153" s="3"/>
      <c r="I153" s="3"/>
      <c r="J153" s="3"/>
      <c r="K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2:6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2:67" ht="15.75" x14ac:dyDescent="0.25">
      <c r="B155" s="149" t="s">
        <v>184</v>
      </c>
      <c r="C155" s="150"/>
      <c r="D155" s="150"/>
      <c r="E155" s="150"/>
      <c r="F155" s="150"/>
      <c r="G155" s="150"/>
      <c r="H155" s="150"/>
      <c r="I155" s="150"/>
      <c r="J155" s="150"/>
      <c r="K155" s="150"/>
    </row>
    <row r="156" spans="2:67" ht="15.75" x14ac:dyDescent="0.25">
      <c r="B156" s="151" t="s">
        <v>81</v>
      </c>
      <c r="C156" s="147" t="s">
        <v>203</v>
      </c>
      <c r="D156" s="147"/>
      <c r="E156" s="147" t="s">
        <v>107</v>
      </c>
      <c r="F156" s="147" t="s">
        <v>175</v>
      </c>
      <c r="G156" s="147"/>
      <c r="H156" s="147" t="s">
        <v>108</v>
      </c>
      <c r="I156" s="147" t="s">
        <v>204</v>
      </c>
      <c r="J156" s="147"/>
      <c r="K156" s="147" t="s">
        <v>108</v>
      </c>
    </row>
    <row r="157" spans="2:67" ht="16.5" thickBot="1" x14ac:dyDescent="0.3">
      <c r="B157" s="152"/>
      <c r="C157" s="52" t="s">
        <v>1</v>
      </c>
      <c r="D157" s="53" t="s">
        <v>4</v>
      </c>
      <c r="E157" s="54" t="s">
        <v>5</v>
      </c>
      <c r="F157" s="52" t="s">
        <v>1</v>
      </c>
      <c r="G157" s="53" t="s">
        <v>4</v>
      </c>
      <c r="H157" s="54" t="s">
        <v>5</v>
      </c>
      <c r="I157" s="52" t="s">
        <v>1</v>
      </c>
      <c r="J157" s="8" t="s">
        <v>4</v>
      </c>
      <c r="K157" s="8" t="s">
        <v>5</v>
      </c>
    </row>
    <row r="158" spans="2:67" ht="15.75" x14ac:dyDescent="0.25">
      <c r="B158" s="9" t="s">
        <v>1</v>
      </c>
      <c r="C158" s="10">
        <v>231</v>
      </c>
      <c r="D158" s="10">
        <v>181</v>
      </c>
      <c r="E158" s="10">
        <v>50</v>
      </c>
      <c r="F158" s="35">
        <v>229</v>
      </c>
      <c r="G158" s="35">
        <v>163</v>
      </c>
      <c r="H158" s="35">
        <v>66</v>
      </c>
      <c r="I158" s="35">
        <v>316</v>
      </c>
      <c r="J158" s="35">
        <v>258</v>
      </c>
      <c r="K158" s="35">
        <v>58</v>
      </c>
    </row>
    <row r="159" spans="2:67" ht="15.75" x14ac:dyDescent="0.25">
      <c r="B159" s="15" t="s">
        <v>50</v>
      </c>
      <c r="C159" s="12">
        <v>53</v>
      </c>
      <c r="D159" s="12">
        <v>47</v>
      </c>
      <c r="E159" s="12">
        <v>6</v>
      </c>
      <c r="F159" s="12">
        <v>56</v>
      </c>
      <c r="G159" s="12">
        <v>39</v>
      </c>
      <c r="H159" s="12">
        <v>17</v>
      </c>
      <c r="I159" s="12">
        <v>66</v>
      </c>
      <c r="J159" s="12">
        <v>55</v>
      </c>
      <c r="K159" s="12">
        <v>11</v>
      </c>
    </row>
    <row r="160" spans="2:67" ht="15.75" x14ac:dyDescent="0.25">
      <c r="B160" s="16" t="s">
        <v>52</v>
      </c>
      <c r="C160" s="14">
        <v>13</v>
      </c>
      <c r="D160" s="14">
        <v>12</v>
      </c>
      <c r="E160" s="14">
        <v>1</v>
      </c>
      <c r="F160" s="14">
        <v>7</v>
      </c>
      <c r="G160" s="14">
        <v>5</v>
      </c>
      <c r="H160" s="14">
        <v>2</v>
      </c>
      <c r="I160" s="14">
        <v>23</v>
      </c>
      <c r="J160" s="14">
        <v>20</v>
      </c>
      <c r="K160" s="14">
        <v>3</v>
      </c>
    </row>
    <row r="161" spans="2:67" ht="15.75" x14ac:dyDescent="0.25">
      <c r="B161" s="15" t="s">
        <v>55</v>
      </c>
      <c r="C161" s="12">
        <v>22</v>
      </c>
      <c r="D161" s="12">
        <v>18</v>
      </c>
      <c r="E161" s="12">
        <v>4</v>
      </c>
      <c r="F161" s="12">
        <v>29</v>
      </c>
      <c r="G161" s="12">
        <v>21</v>
      </c>
      <c r="H161" s="12">
        <v>8</v>
      </c>
      <c r="I161" s="12">
        <v>22</v>
      </c>
      <c r="J161" s="12">
        <v>18</v>
      </c>
      <c r="K161" s="12">
        <v>4</v>
      </c>
    </row>
    <row r="162" spans="2:67" ht="15.75" x14ac:dyDescent="0.25">
      <c r="B162" s="16" t="s">
        <v>53</v>
      </c>
      <c r="C162" s="14">
        <v>20</v>
      </c>
      <c r="D162" s="14">
        <v>15</v>
      </c>
      <c r="E162" s="14">
        <v>5</v>
      </c>
      <c r="F162" s="14">
        <v>17</v>
      </c>
      <c r="G162" s="14">
        <v>9</v>
      </c>
      <c r="H162" s="14">
        <v>8</v>
      </c>
      <c r="I162" s="14">
        <v>22</v>
      </c>
      <c r="J162" s="14">
        <v>15</v>
      </c>
      <c r="K162" s="14">
        <v>7</v>
      </c>
    </row>
    <row r="163" spans="2:67" ht="15.75" x14ac:dyDescent="0.25">
      <c r="B163" s="15" t="s">
        <v>82</v>
      </c>
      <c r="C163" s="12">
        <v>7</v>
      </c>
      <c r="D163" s="12">
        <v>6</v>
      </c>
      <c r="E163" s="12">
        <v>1</v>
      </c>
      <c r="F163" s="12">
        <v>8</v>
      </c>
      <c r="G163" s="12">
        <v>8</v>
      </c>
      <c r="H163" s="12">
        <v>0</v>
      </c>
      <c r="I163" s="12">
        <v>22</v>
      </c>
      <c r="J163" s="12">
        <v>19</v>
      </c>
      <c r="K163" s="12">
        <v>3</v>
      </c>
    </row>
    <row r="164" spans="2:67" ht="15.75" x14ac:dyDescent="0.25">
      <c r="B164" s="16" t="s">
        <v>58</v>
      </c>
      <c r="C164" s="14">
        <v>5</v>
      </c>
      <c r="D164" s="14">
        <v>4</v>
      </c>
      <c r="E164" s="14">
        <v>1</v>
      </c>
      <c r="F164" s="14">
        <v>18</v>
      </c>
      <c r="G164" s="14">
        <v>14</v>
      </c>
      <c r="H164" s="14">
        <v>4</v>
      </c>
      <c r="I164" s="14">
        <v>19</v>
      </c>
      <c r="J164" s="14">
        <v>15</v>
      </c>
      <c r="K164" s="14">
        <v>4</v>
      </c>
    </row>
    <row r="165" spans="2:67" ht="15.75" x14ac:dyDescent="0.25">
      <c r="B165" s="15" t="s">
        <v>46</v>
      </c>
      <c r="C165" s="12">
        <v>11</v>
      </c>
      <c r="D165" s="12">
        <v>7</v>
      </c>
      <c r="E165" s="12">
        <v>4</v>
      </c>
      <c r="F165" s="12">
        <v>9</v>
      </c>
      <c r="G165" s="12">
        <v>5</v>
      </c>
      <c r="H165" s="12">
        <v>4</v>
      </c>
      <c r="I165" s="12">
        <v>18</v>
      </c>
      <c r="J165" s="12">
        <v>14</v>
      </c>
      <c r="K165" s="12">
        <v>4</v>
      </c>
    </row>
    <row r="166" spans="2:67" ht="15.75" x14ac:dyDescent="0.25">
      <c r="B166" s="16" t="s">
        <v>57</v>
      </c>
      <c r="C166" s="14">
        <v>15</v>
      </c>
      <c r="D166" s="14">
        <v>15</v>
      </c>
      <c r="E166" s="14">
        <v>0</v>
      </c>
      <c r="F166" s="14">
        <v>11</v>
      </c>
      <c r="G166" s="14">
        <v>9</v>
      </c>
      <c r="H166" s="14">
        <v>2</v>
      </c>
      <c r="I166" s="14">
        <v>13</v>
      </c>
      <c r="J166" s="14">
        <v>12</v>
      </c>
      <c r="K166" s="14">
        <v>1</v>
      </c>
    </row>
    <row r="167" spans="2:67" ht="15.75" x14ac:dyDescent="0.25">
      <c r="B167" s="15" t="s">
        <v>56</v>
      </c>
      <c r="C167" s="12">
        <v>12</v>
      </c>
      <c r="D167" s="12">
        <v>12</v>
      </c>
      <c r="E167" s="12">
        <v>0</v>
      </c>
      <c r="F167" s="12">
        <v>8</v>
      </c>
      <c r="G167" s="12">
        <v>6</v>
      </c>
      <c r="H167" s="12">
        <v>2</v>
      </c>
      <c r="I167" s="12">
        <v>13</v>
      </c>
      <c r="J167" s="12">
        <v>11</v>
      </c>
      <c r="K167" s="12">
        <v>2</v>
      </c>
    </row>
    <row r="168" spans="2:67" ht="15.75" x14ac:dyDescent="0.25">
      <c r="B168" s="16" t="s">
        <v>62</v>
      </c>
      <c r="C168" s="14">
        <v>12</v>
      </c>
      <c r="D168" s="14">
        <v>9</v>
      </c>
      <c r="E168" s="14">
        <v>3</v>
      </c>
      <c r="F168" s="14">
        <v>14</v>
      </c>
      <c r="G168" s="14">
        <v>9</v>
      </c>
      <c r="H168" s="14">
        <v>5</v>
      </c>
      <c r="I168" s="14">
        <v>9</v>
      </c>
      <c r="J168" s="14">
        <v>6</v>
      </c>
      <c r="K168" s="14">
        <v>3</v>
      </c>
    </row>
    <row r="169" spans="2:67" ht="15.75" x14ac:dyDescent="0.25">
      <c r="B169" s="15" t="s">
        <v>109</v>
      </c>
      <c r="C169" s="12">
        <v>61</v>
      </c>
      <c r="D169" s="12">
        <v>36</v>
      </c>
      <c r="E169" s="12">
        <v>25</v>
      </c>
      <c r="F169" s="12">
        <v>52</v>
      </c>
      <c r="G169" s="12">
        <v>38</v>
      </c>
      <c r="H169" s="12">
        <v>14</v>
      </c>
      <c r="I169" s="12">
        <v>89</v>
      </c>
      <c r="J169" s="12">
        <v>73</v>
      </c>
      <c r="K169" s="12">
        <v>16</v>
      </c>
    </row>
    <row r="170" spans="2:67" x14ac:dyDescent="0.25">
      <c r="B170" s="153" t="s">
        <v>177</v>
      </c>
      <c r="C170" s="154"/>
      <c r="D170" s="154"/>
      <c r="E170" s="154"/>
      <c r="F170" s="154"/>
      <c r="G170" s="154"/>
      <c r="H170" s="154"/>
      <c r="I170" s="154"/>
      <c r="J170" s="154"/>
      <c r="K170" s="154"/>
    </row>
    <row r="171" spans="2:67" x14ac:dyDescent="0.25">
      <c r="B171" s="102"/>
      <c r="C171" s="102"/>
      <c r="D171" s="102"/>
      <c r="E171" s="102"/>
      <c r="F171" s="3"/>
      <c r="G171" s="3"/>
      <c r="H171" s="3"/>
      <c r="I171" s="3"/>
      <c r="J171" s="3"/>
      <c r="K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2:67" x14ac:dyDescent="0.25">
      <c r="B172" s="102"/>
      <c r="C172" s="102"/>
      <c r="D172" s="102"/>
      <c r="E172" s="102"/>
      <c r="F172" s="3"/>
      <c r="G172" s="3"/>
      <c r="H172" s="3"/>
      <c r="I172" s="3"/>
      <c r="J172" s="3"/>
      <c r="K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2:6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2:67" ht="15.75" x14ac:dyDescent="0.25">
      <c r="B174" s="146" t="s">
        <v>185</v>
      </c>
      <c r="C174" s="146"/>
      <c r="D174" s="146"/>
      <c r="E174" s="146"/>
      <c r="F174" s="3"/>
      <c r="G174" s="3"/>
      <c r="H174" s="3"/>
      <c r="I174" s="3"/>
      <c r="J174" s="3"/>
      <c r="K174" s="3"/>
    </row>
    <row r="175" spans="2:67" ht="31.5" x14ac:dyDescent="0.25">
      <c r="B175" s="117" t="s">
        <v>117</v>
      </c>
      <c r="C175" s="116" t="s">
        <v>203</v>
      </c>
      <c r="D175" s="116" t="s">
        <v>175</v>
      </c>
      <c r="E175" s="116" t="s">
        <v>204</v>
      </c>
      <c r="F175" s="3"/>
      <c r="G175" s="3"/>
      <c r="H175" s="3"/>
      <c r="I175" s="3"/>
      <c r="J175" s="3"/>
      <c r="K175" s="3"/>
    </row>
    <row r="176" spans="2:67" ht="15.75" x14ac:dyDescent="0.25">
      <c r="B176" s="9" t="s">
        <v>1</v>
      </c>
      <c r="C176" s="10">
        <v>231</v>
      </c>
      <c r="D176" s="10">
        <v>229</v>
      </c>
      <c r="E176" s="10">
        <v>316</v>
      </c>
      <c r="F176" s="3"/>
      <c r="G176" s="3"/>
      <c r="H176" s="3"/>
      <c r="I176" s="3"/>
      <c r="J176" s="3"/>
      <c r="K176" s="3"/>
    </row>
    <row r="177" spans="2:67" ht="15.75" x14ac:dyDescent="0.25">
      <c r="B177" s="16" t="s">
        <v>68</v>
      </c>
      <c r="C177" s="14">
        <v>106</v>
      </c>
      <c r="D177" s="14">
        <v>99</v>
      </c>
      <c r="E177" s="14">
        <v>139</v>
      </c>
      <c r="F177" s="3"/>
      <c r="G177" s="3"/>
      <c r="H177" s="3"/>
      <c r="I177" s="3"/>
      <c r="J177" s="3"/>
      <c r="K177" s="3"/>
    </row>
    <row r="178" spans="2:67" ht="15.75" x14ac:dyDescent="0.25">
      <c r="B178" s="15" t="s">
        <v>69</v>
      </c>
      <c r="C178" s="12">
        <v>94</v>
      </c>
      <c r="D178" s="12">
        <v>101</v>
      </c>
      <c r="E178" s="12">
        <v>135</v>
      </c>
      <c r="F178" s="3"/>
      <c r="G178" s="3"/>
      <c r="H178" s="3"/>
      <c r="I178" s="3"/>
      <c r="J178" s="3"/>
      <c r="K178" s="3"/>
    </row>
    <row r="179" spans="2:67" ht="15.75" x14ac:dyDescent="0.25">
      <c r="B179" s="16" t="s">
        <v>70</v>
      </c>
      <c r="C179" s="14">
        <v>30</v>
      </c>
      <c r="D179" s="14">
        <v>28</v>
      </c>
      <c r="E179" s="14">
        <v>36</v>
      </c>
      <c r="F179" s="3"/>
      <c r="G179" s="3"/>
      <c r="H179" s="3"/>
      <c r="I179" s="3"/>
      <c r="J179" s="3"/>
      <c r="K179" s="3"/>
    </row>
    <row r="180" spans="2:67" ht="15.75" x14ac:dyDescent="0.25">
      <c r="B180" s="15" t="s">
        <v>71</v>
      </c>
      <c r="C180" s="12">
        <v>1</v>
      </c>
      <c r="D180" s="12">
        <v>1</v>
      </c>
      <c r="E180" s="12">
        <v>6</v>
      </c>
      <c r="F180" s="3"/>
      <c r="G180" s="3"/>
      <c r="H180" s="3"/>
      <c r="I180" s="3"/>
      <c r="J180" s="3"/>
      <c r="K180" s="3"/>
    </row>
    <row r="181" spans="2:67" x14ac:dyDescent="0.25">
      <c r="B181" s="145" t="s">
        <v>177</v>
      </c>
      <c r="C181" s="145"/>
      <c r="D181" s="145"/>
      <c r="E181" s="145"/>
      <c r="F181" s="3"/>
      <c r="G181" s="3"/>
      <c r="H181" s="3"/>
      <c r="I181" s="3"/>
      <c r="J181" s="3"/>
      <c r="K181" s="3"/>
    </row>
    <row r="182" spans="2:6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2:6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2:6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2:67" ht="15.75" x14ac:dyDescent="0.25">
      <c r="B185" s="157" t="s">
        <v>186</v>
      </c>
      <c r="C185" s="158"/>
      <c r="D185" s="158"/>
      <c r="E185" s="158"/>
      <c r="F185" s="3"/>
      <c r="G185" s="3"/>
      <c r="H185" s="3"/>
      <c r="I185" s="3"/>
      <c r="J185" s="3"/>
      <c r="K185" s="3"/>
    </row>
    <row r="186" spans="2:67" ht="31.5" x14ac:dyDescent="0.25">
      <c r="B186" s="57" t="s">
        <v>65</v>
      </c>
      <c r="C186" s="116" t="s">
        <v>203</v>
      </c>
      <c r="D186" s="116" t="s">
        <v>175</v>
      </c>
      <c r="E186" s="116" t="s">
        <v>204</v>
      </c>
      <c r="F186" s="3"/>
      <c r="G186" s="3"/>
      <c r="H186" s="3"/>
      <c r="I186" s="3"/>
      <c r="J186" s="3"/>
      <c r="K186" s="3"/>
    </row>
    <row r="187" spans="2:67" ht="15.75" x14ac:dyDescent="0.25">
      <c r="B187" s="9" t="s">
        <v>1</v>
      </c>
      <c r="C187" s="10">
        <v>231</v>
      </c>
      <c r="D187" s="10">
        <v>229</v>
      </c>
      <c r="E187" s="10">
        <v>316</v>
      </c>
      <c r="F187" s="3"/>
      <c r="G187" s="3"/>
      <c r="H187" s="3"/>
      <c r="I187" s="3"/>
      <c r="J187" s="3"/>
      <c r="K187" s="3"/>
    </row>
    <row r="188" spans="2:67" ht="15.75" x14ac:dyDescent="0.25">
      <c r="B188" s="15" t="s">
        <v>118</v>
      </c>
      <c r="C188" s="12">
        <v>145</v>
      </c>
      <c r="D188" s="12">
        <v>147</v>
      </c>
      <c r="E188" s="12">
        <v>200</v>
      </c>
      <c r="F188" s="3"/>
      <c r="G188" s="3"/>
      <c r="H188" s="3"/>
      <c r="I188" s="3"/>
      <c r="J188" s="3"/>
      <c r="K188" s="3"/>
    </row>
    <row r="189" spans="2:67" ht="15.75" x14ac:dyDescent="0.25">
      <c r="B189" s="16" t="s">
        <v>119</v>
      </c>
      <c r="C189" s="14">
        <v>15</v>
      </c>
      <c r="D189" s="14">
        <v>7</v>
      </c>
      <c r="E189" s="14">
        <v>8</v>
      </c>
      <c r="F189" s="3"/>
      <c r="G189" s="3"/>
      <c r="H189" s="3"/>
      <c r="I189" s="3"/>
      <c r="J189" s="3"/>
      <c r="K189" s="3"/>
    </row>
    <row r="190" spans="2:67" ht="15.75" x14ac:dyDescent="0.25">
      <c r="B190" s="15" t="s">
        <v>89</v>
      </c>
      <c r="C190" s="12">
        <v>60</v>
      </c>
      <c r="D190" s="12">
        <v>66</v>
      </c>
      <c r="E190" s="12">
        <v>80</v>
      </c>
      <c r="F190" s="3"/>
      <c r="G190" s="3"/>
      <c r="H190" s="3"/>
      <c r="I190" s="3"/>
      <c r="J190" s="3"/>
      <c r="K190" s="3"/>
    </row>
    <row r="191" spans="2:67" ht="15.75" x14ac:dyDescent="0.25">
      <c r="B191" s="16" t="s">
        <v>90</v>
      </c>
      <c r="C191" s="14">
        <v>11</v>
      </c>
      <c r="D191" s="14">
        <v>9</v>
      </c>
      <c r="E191" s="14">
        <v>28</v>
      </c>
      <c r="F191" s="3"/>
      <c r="G191" s="3"/>
      <c r="H191" s="3"/>
      <c r="I191" s="3"/>
      <c r="J191" s="3"/>
      <c r="K191" s="3"/>
    </row>
    <row r="192" spans="2:67" x14ac:dyDescent="0.25">
      <c r="B192" s="145" t="s">
        <v>177</v>
      </c>
      <c r="C192" s="145"/>
      <c r="D192" s="145"/>
      <c r="E192" s="145"/>
      <c r="F192" s="3"/>
      <c r="G192" s="3"/>
      <c r="H192" s="3"/>
      <c r="I192" s="3"/>
      <c r="J192" s="3"/>
      <c r="K192" s="3"/>
    </row>
    <row r="193" spans="2:6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2:6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2:6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2:67" ht="15.75" x14ac:dyDescent="0.25">
      <c r="B196" s="157" t="s">
        <v>187</v>
      </c>
      <c r="C196" s="158"/>
      <c r="D196" s="158"/>
      <c r="E196" s="158"/>
      <c r="F196" s="3"/>
      <c r="G196" s="3"/>
      <c r="H196" s="3"/>
      <c r="I196" s="3"/>
      <c r="J196" s="3"/>
      <c r="K196" s="3"/>
    </row>
    <row r="197" spans="2:67" ht="31.5" x14ac:dyDescent="0.25">
      <c r="B197" s="57" t="s">
        <v>111</v>
      </c>
      <c r="C197" s="116" t="s">
        <v>203</v>
      </c>
      <c r="D197" s="116" t="s">
        <v>175</v>
      </c>
      <c r="E197" s="116" t="s">
        <v>204</v>
      </c>
      <c r="F197" s="3"/>
      <c r="G197" s="3"/>
      <c r="H197" s="3"/>
      <c r="I197" s="3"/>
      <c r="J197" s="3"/>
      <c r="K197" s="3"/>
    </row>
    <row r="198" spans="2:67" ht="15.75" x14ac:dyDescent="0.25">
      <c r="B198" s="9" t="s">
        <v>1</v>
      </c>
      <c r="C198" s="10">
        <v>231</v>
      </c>
      <c r="D198" s="10">
        <v>229</v>
      </c>
      <c r="E198" s="10">
        <v>316</v>
      </c>
      <c r="F198" s="3"/>
      <c r="G198" s="3"/>
      <c r="H198" s="3"/>
      <c r="I198" s="3"/>
      <c r="J198" s="3"/>
      <c r="K198" s="3"/>
    </row>
    <row r="199" spans="2:67" ht="47.25" x14ac:dyDescent="0.25">
      <c r="B199" s="38" t="s">
        <v>75</v>
      </c>
      <c r="C199" s="12">
        <v>110</v>
      </c>
      <c r="D199" s="12">
        <v>103</v>
      </c>
      <c r="E199" s="12">
        <v>150</v>
      </c>
      <c r="F199" s="3"/>
      <c r="G199" s="3"/>
      <c r="H199" s="3"/>
      <c r="I199" s="3"/>
      <c r="J199" s="3"/>
      <c r="K199" s="3"/>
    </row>
    <row r="200" spans="2:67" ht="15.75" x14ac:dyDescent="0.25">
      <c r="B200" s="39" t="s">
        <v>73</v>
      </c>
      <c r="C200" s="14">
        <v>75</v>
      </c>
      <c r="D200" s="14">
        <v>89</v>
      </c>
      <c r="E200" s="14">
        <v>102</v>
      </c>
      <c r="F200" s="3"/>
      <c r="G200" s="3"/>
      <c r="H200" s="3"/>
      <c r="I200" s="3"/>
      <c r="J200" s="3"/>
      <c r="K200" s="3"/>
    </row>
    <row r="201" spans="2:67" ht="15.75" x14ac:dyDescent="0.25">
      <c r="B201" s="38" t="s">
        <v>72</v>
      </c>
      <c r="C201" s="12">
        <v>35</v>
      </c>
      <c r="D201" s="12">
        <v>21</v>
      </c>
      <c r="E201" s="12">
        <v>39</v>
      </c>
      <c r="F201" s="3"/>
      <c r="G201" s="3"/>
      <c r="H201" s="3"/>
      <c r="I201" s="3"/>
      <c r="J201" s="3"/>
      <c r="K201" s="3"/>
    </row>
    <row r="202" spans="2:67" ht="15.75" x14ac:dyDescent="0.25">
      <c r="B202" s="39" t="s">
        <v>78</v>
      </c>
      <c r="C202" s="14">
        <v>3</v>
      </c>
      <c r="D202" s="14">
        <v>7</v>
      </c>
      <c r="E202" s="14">
        <v>10</v>
      </c>
      <c r="F202" s="3"/>
      <c r="G202" s="3"/>
      <c r="H202" s="3"/>
      <c r="I202" s="3"/>
      <c r="J202" s="3"/>
      <c r="K202" s="3"/>
    </row>
    <row r="203" spans="2:67" ht="31.5" x14ac:dyDescent="0.25">
      <c r="B203" s="38" t="s">
        <v>74</v>
      </c>
      <c r="C203" s="12">
        <v>4</v>
      </c>
      <c r="D203" s="12">
        <v>3</v>
      </c>
      <c r="E203" s="12">
        <v>6</v>
      </c>
      <c r="F203" s="3"/>
      <c r="G203" s="3"/>
      <c r="H203" s="3"/>
      <c r="I203" s="3"/>
      <c r="J203" s="3"/>
      <c r="K203" s="3"/>
    </row>
    <row r="204" spans="2:67" ht="31.5" x14ac:dyDescent="0.25">
      <c r="B204" s="39" t="s">
        <v>77</v>
      </c>
      <c r="C204" s="14">
        <v>4</v>
      </c>
      <c r="D204" s="14">
        <v>5</v>
      </c>
      <c r="E204" s="14">
        <v>4</v>
      </c>
      <c r="F204" s="3"/>
      <c r="G204" s="3"/>
      <c r="H204" s="3"/>
      <c r="I204" s="3"/>
      <c r="J204" s="3"/>
      <c r="K204" s="3"/>
    </row>
    <row r="205" spans="2:67" ht="31.5" x14ac:dyDescent="0.25">
      <c r="B205" s="38" t="s">
        <v>76</v>
      </c>
      <c r="C205" s="12">
        <v>0</v>
      </c>
      <c r="D205" s="12">
        <v>1</v>
      </c>
      <c r="E205" s="12">
        <v>4</v>
      </c>
      <c r="F205" s="3"/>
      <c r="G205" s="3"/>
      <c r="H205" s="3"/>
      <c r="I205" s="3"/>
      <c r="J205" s="3"/>
      <c r="K205" s="3"/>
    </row>
    <row r="206" spans="2:67" ht="31.5" x14ac:dyDescent="0.25">
      <c r="B206" s="39" t="s">
        <v>80</v>
      </c>
      <c r="C206" s="14">
        <v>0</v>
      </c>
      <c r="D206" s="14">
        <v>0</v>
      </c>
      <c r="E206" s="14">
        <v>1</v>
      </c>
      <c r="F206" s="3"/>
      <c r="G206" s="3"/>
      <c r="H206" s="3"/>
      <c r="I206" s="3"/>
      <c r="J206" s="3"/>
      <c r="K206" s="3"/>
    </row>
    <row r="207" spans="2:67" x14ac:dyDescent="0.25">
      <c r="B207" s="145" t="s">
        <v>177</v>
      </c>
      <c r="C207" s="145"/>
      <c r="D207" s="145"/>
      <c r="E207" s="145"/>
      <c r="F207" s="3"/>
      <c r="G207" s="3"/>
      <c r="H207" s="3"/>
      <c r="I207" s="3"/>
      <c r="J207" s="3"/>
      <c r="K207" s="3"/>
    </row>
    <row r="208" spans="2:6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2:6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2:6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2:67" ht="15.75" x14ac:dyDescent="0.25">
      <c r="B211" s="157" t="s">
        <v>188</v>
      </c>
      <c r="C211" s="158"/>
      <c r="D211" s="158"/>
      <c r="E211" s="158"/>
      <c r="F211" s="3"/>
      <c r="G211" s="3"/>
      <c r="H211" s="3"/>
      <c r="I211" s="3"/>
      <c r="J211" s="3"/>
      <c r="K211" s="3"/>
    </row>
    <row r="212" spans="2:67" ht="31.5" x14ac:dyDescent="0.25">
      <c r="B212" s="115" t="s">
        <v>102</v>
      </c>
      <c r="C212" s="116" t="s">
        <v>203</v>
      </c>
      <c r="D212" s="116" t="s">
        <v>175</v>
      </c>
      <c r="E212" s="116" t="s">
        <v>204</v>
      </c>
      <c r="F212" s="3"/>
      <c r="G212" s="3"/>
      <c r="H212" s="3"/>
      <c r="I212" s="3"/>
      <c r="J212" s="3"/>
      <c r="K212" s="3"/>
    </row>
    <row r="213" spans="2:67" ht="15.75" x14ac:dyDescent="0.25">
      <c r="B213" s="9" t="s">
        <v>64</v>
      </c>
      <c r="C213" s="10">
        <v>231</v>
      </c>
      <c r="D213" s="10">
        <v>229</v>
      </c>
      <c r="E213" s="10">
        <v>316</v>
      </c>
      <c r="F213" s="3"/>
      <c r="G213" s="3"/>
      <c r="H213" s="3"/>
      <c r="I213" s="3"/>
      <c r="J213" s="3"/>
      <c r="K213" s="3"/>
    </row>
    <row r="214" spans="2:67" ht="15.75" x14ac:dyDescent="0.25">
      <c r="B214" s="17" t="s">
        <v>9</v>
      </c>
      <c r="C214" s="18">
        <v>5</v>
      </c>
      <c r="D214" s="18">
        <v>4</v>
      </c>
      <c r="E214" s="18">
        <v>5</v>
      </c>
      <c r="F214" s="3"/>
      <c r="G214" s="3"/>
      <c r="H214" s="3"/>
      <c r="I214" s="3"/>
      <c r="J214" s="3"/>
      <c r="K214" s="3"/>
    </row>
    <row r="215" spans="2:67" ht="15.75" x14ac:dyDescent="0.25">
      <c r="B215" s="16" t="s">
        <v>12</v>
      </c>
      <c r="C215" s="14">
        <v>4</v>
      </c>
      <c r="D215" s="14">
        <v>2</v>
      </c>
      <c r="E215" s="14">
        <v>3</v>
      </c>
      <c r="F215" s="3"/>
      <c r="G215" s="3"/>
      <c r="H215" s="3"/>
      <c r="I215" s="3"/>
      <c r="J215" s="3"/>
      <c r="K215" s="3"/>
    </row>
    <row r="216" spans="2:67" ht="15.75" x14ac:dyDescent="0.25">
      <c r="B216" s="15" t="s">
        <v>14</v>
      </c>
      <c r="C216" s="12">
        <v>1</v>
      </c>
      <c r="D216" s="12">
        <v>2</v>
      </c>
      <c r="E216" s="12">
        <v>2</v>
      </c>
      <c r="F216" s="3"/>
      <c r="G216" s="3"/>
      <c r="H216" s="3"/>
      <c r="I216" s="3"/>
      <c r="J216" s="3"/>
      <c r="K216" s="3"/>
    </row>
    <row r="217" spans="2:67" ht="15.75" x14ac:dyDescent="0.25">
      <c r="B217" s="19" t="s">
        <v>17</v>
      </c>
      <c r="C217" s="104">
        <v>13</v>
      </c>
      <c r="D217" s="104">
        <v>10</v>
      </c>
      <c r="E217" s="104">
        <v>33</v>
      </c>
      <c r="F217" s="3"/>
      <c r="G217" s="3"/>
      <c r="H217" s="3"/>
      <c r="I217" s="3"/>
      <c r="J217" s="3"/>
      <c r="K217" s="3"/>
    </row>
    <row r="218" spans="2:67" ht="15.75" x14ac:dyDescent="0.25">
      <c r="B218" s="122" t="s">
        <v>19</v>
      </c>
      <c r="C218" s="11">
        <v>0</v>
      </c>
      <c r="D218" s="11">
        <v>2</v>
      </c>
      <c r="E218" s="11">
        <v>0</v>
      </c>
      <c r="F218" s="3"/>
      <c r="G218" s="3"/>
      <c r="H218" s="3"/>
      <c r="I218" s="3"/>
      <c r="J218" s="3"/>
      <c r="K218" s="3"/>
    </row>
    <row r="219" spans="2:67" ht="15.75" x14ac:dyDescent="0.25">
      <c r="B219" s="16" t="s">
        <v>20</v>
      </c>
      <c r="C219" s="14">
        <v>3</v>
      </c>
      <c r="D219" s="14">
        <v>1</v>
      </c>
      <c r="E219" s="14">
        <v>13</v>
      </c>
      <c r="F219" s="3"/>
      <c r="G219" s="3"/>
      <c r="H219" s="3"/>
      <c r="I219" s="3"/>
      <c r="J219" s="3"/>
      <c r="K219" s="3"/>
    </row>
    <row r="220" spans="2:67" ht="15.75" x14ac:dyDescent="0.25">
      <c r="B220" s="15" t="s">
        <v>21</v>
      </c>
      <c r="C220" s="12">
        <v>1</v>
      </c>
      <c r="D220" s="12">
        <v>1</v>
      </c>
      <c r="E220" s="12">
        <v>4</v>
      </c>
      <c r="F220" s="3"/>
      <c r="G220" s="3"/>
      <c r="H220" s="3"/>
      <c r="I220" s="3"/>
      <c r="J220" s="3"/>
      <c r="K220" s="3"/>
    </row>
    <row r="221" spans="2:67" ht="15.75" x14ac:dyDescent="0.25">
      <c r="B221" s="16" t="s">
        <v>22</v>
      </c>
      <c r="C221" s="14">
        <v>0</v>
      </c>
      <c r="D221" s="14">
        <v>2</v>
      </c>
      <c r="E221" s="14">
        <v>1</v>
      </c>
      <c r="F221" s="3"/>
      <c r="G221" s="3"/>
      <c r="H221" s="3"/>
      <c r="I221" s="3"/>
      <c r="J221" s="3"/>
      <c r="K221" s="3"/>
    </row>
    <row r="222" spans="2:67" ht="15.75" x14ac:dyDescent="0.25">
      <c r="B222" s="15" t="s">
        <v>23</v>
      </c>
      <c r="C222" s="12">
        <v>2</v>
      </c>
      <c r="D222" s="12">
        <v>3</v>
      </c>
      <c r="E222" s="12">
        <v>4</v>
      </c>
      <c r="F222" s="3"/>
      <c r="G222" s="3"/>
      <c r="H222" s="3"/>
      <c r="I222" s="3"/>
      <c r="J222" s="3"/>
      <c r="K222" s="3"/>
    </row>
    <row r="223" spans="2:67" ht="15.75" x14ac:dyDescent="0.25">
      <c r="B223" s="16" t="s">
        <v>24</v>
      </c>
      <c r="C223" s="14">
        <v>0</v>
      </c>
      <c r="D223" s="14">
        <v>1</v>
      </c>
      <c r="E223" s="14">
        <v>1</v>
      </c>
      <c r="F223" s="3"/>
      <c r="G223" s="3"/>
      <c r="H223" s="3"/>
      <c r="I223" s="3"/>
      <c r="J223" s="3"/>
      <c r="K223" s="3"/>
    </row>
    <row r="224" spans="2:67" ht="15.75" x14ac:dyDescent="0.25">
      <c r="B224" s="15" t="s">
        <v>25</v>
      </c>
      <c r="C224" s="12">
        <v>0</v>
      </c>
      <c r="D224" s="12">
        <v>0</v>
      </c>
      <c r="E224" s="12">
        <v>1</v>
      </c>
      <c r="F224" s="3"/>
      <c r="G224" s="3"/>
      <c r="H224" s="3"/>
      <c r="I224" s="3"/>
      <c r="J224" s="3"/>
      <c r="K224" s="3"/>
    </row>
    <row r="225" spans="2:11" ht="15.75" x14ac:dyDescent="0.25">
      <c r="B225" s="16" t="s">
        <v>26</v>
      </c>
      <c r="C225" s="14">
        <v>7</v>
      </c>
      <c r="D225" s="14">
        <v>0</v>
      </c>
      <c r="E225" s="14">
        <v>9</v>
      </c>
      <c r="F225" s="3"/>
      <c r="G225" s="3"/>
      <c r="H225" s="3"/>
      <c r="I225" s="3"/>
      <c r="J225" s="3"/>
      <c r="K225" s="3"/>
    </row>
    <row r="226" spans="2:11" ht="15.75" x14ac:dyDescent="0.25">
      <c r="B226" s="17" t="s">
        <v>27</v>
      </c>
      <c r="C226" s="103">
        <v>200</v>
      </c>
      <c r="D226" s="103">
        <v>196</v>
      </c>
      <c r="E226" s="103">
        <v>237</v>
      </c>
      <c r="F226" s="3"/>
      <c r="G226" s="3"/>
      <c r="H226" s="3"/>
      <c r="I226" s="3"/>
      <c r="J226" s="3"/>
      <c r="K226" s="3"/>
    </row>
    <row r="227" spans="2:11" ht="15.75" x14ac:dyDescent="0.25">
      <c r="B227" s="16" t="s">
        <v>28</v>
      </c>
      <c r="C227" s="14">
        <v>12</v>
      </c>
      <c r="D227" s="14">
        <v>9</v>
      </c>
      <c r="E227" s="14">
        <v>17</v>
      </c>
      <c r="F227" s="3"/>
      <c r="G227" s="3"/>
      <c r="H227" s="3"/>
      <c r="I227" s="3"/>
      <c r="J227" s="3"/>
      <c r="K227" s="3"/>
    </row>
    <row r="228" spans="2:11" ht="15.75" x14ac:dyDescent="0.25">
      <c r="B228" s="15" t="s">
        <v>29</v>
      </c>
      <c r="C228" s="12">
        <v>0</v>
      </c>
      <c r="D228" s="12">
        <v>1</v>
      </c>
      <c r="E228" s="12">
        <v>0</v>
      </c>
      <c r="F228" s="3"/>
      <c r="G228" s="3"/>
      <c r="H228" s="3"/>
      <c r="I228" s="3"/>
      <c r="J228" s="3"/>
      <c r="K228" s="3"/>
    </row>
    <row r="229" spans="2:11" ht="15.75" x14ac:dyDescent="0.25">
      <c r="B229" s="16" t="s">
        <v>30</v>
      </c>
      <c r="C229" s="14">
        <v>66</v>
      </c>
      <c r="D229" s="14">
        <v>47</v>
      </c>
      <c r="E229" s="14">
        <v>62</v>
      </c>
      <c r="F229" s="3"/>
      <c r="G229" s="3"/>
      <c r="H229" s="3"/>
      <c r="I229" s="3"/>
      <c r="J229" s="3"/>
      <c r="K229" s="3"/>
    </row>
    <row r="230" spans="2:11" ht="15.75" x14ac:dyDescent="0.25">
      <c r="B230" s="15" t="s">
        <v>31</v>
      </c>
      <c r="C230" s="12">
        <v>122</v>
      </c>
      <c r="D230" s="12">
        <v>139</v>
      </c>
      <c r="E230" s="12">
        <v>158</v>
      </c>
      <c r="F230" s="3"/>
      <c r="G230" s="3"/>
      <c r="H230" s="3"/>
      <c r="I230" s="3"/>
      <c r="J230" s="3"/>
      <c r="K230" s="3"/>
    </row>
    <row r="231" spans="2:11" ht="15.75" x14ac:dyDescent="0.25">
      <c r="B231" s="19" t="s">
        <v>32</v>
      </c>
      <c r="C231" s="104">
        <v>6</v>
      </c>
      <c r="D231" s="104">
        <v>8</v>
      </c>
      <c r="E231" s="104">
        <v>27</v>
      </c>
      <c r="F231" s="3"/>
      <c r="G231" s="3"/>
      <c r="H231" s="3"/>
      <c r="I231" s="3"/>
      <c r="J231" s="3"/>
      <c r="K231" s="3"/>
    </row>
    <row r="232" spans="2:11" ht="15.75" x14ac:dyDescent="0.25">
      <c r="B232" s="15" t="s">
        <v>33</v>
      </c>
      <c r="C232" s="12">
        <v>2</v>
      </c>
      <c r="D232" s="12">
        <v>1</v>
      </c>
      <c r="E232" s="12">
        <v>14</v>
      </c>
      <c r="F232" s="3"/>
      <c r="G232" s="3"/>
      <c r="H232" s="3"/>
      <c r="I232" s="3"/>
      <c r="J232" s="3"/>
      <c r="K232" s="3"/>
    </row>
    <row r="233" spans="2:11" ht="15.75" x14ac:dyDescent="0.25">
      <c r="B233" s="16" t="s">
        <v>34</v>
      </c>
      <c r="C233" s="14">
        <v>2</v>
      </c>
      <c r="D233" s="14">
        <v>2</v>
      </c>
      <c r="E233" s="14">
        <v>8</v>
      </c>
      <c r="F233" s="3"/>
      <c r="G233" s="3"/>
      <c r="H233" s="3"/>
      <c r="I233" s="3"/>
      <c r="J233" s="3"/>
      <c r="K233" s="3"/>
    </row>
    <row r="234" spans="2:11" ht="15.75" x14ac:dyDescent="0.25">
      <c r="B234" s="15" t="s">
        <v>35</v>
      </c>
      <c r="C234" s="12">
        <v>2</v>
      </c>
      <c r="D234" s="12">
        <v>5</v>
      </c>
      <c r="E234" s="12">
        <v>5</v>
      </c>
      <c r="F234" s="3"/>
      <c r="G234" s="3"/>
      <c r="H234" s="3"/>
      <c r="I234" s="3"/>
      <c r="J234" s="3"/>
      <c r="K234" s="3"/>
    </row>
    <row r="235" spans="2:11" ht="15.75" x14ac:dyDescent="0.25">
      <c r="B235" s="19" t="s">
        <v>36</v>
      </c>
      <c r="C235" s="104">
        <v>7</v>
      </c>
      <c r="D235" s="104">
        <v>11</v>
      </c>
      <c r="E235" s="104">
        <v>14</v>
      </c>
      <c r="F235" s="3"/>
      <c r="G235" s="3"/>
      <c r="H235" s="3"/>
      <c r="I235" s="3"/>
      <c r="J235" s="3"/>
      <c r="K235" s="3"/>
    </row>
    <row r="236" spans="2:11" ht="15.75" x14ac:dyDescent="0.25">
      <c r="B236" s="15" t="s">
        <v>37</v>
      </c>
      <c r="C236" s="12">
        <v>1</v>
      </c>
      <c r="D236" s="12">
        <v>0</v>
      </c>
      <c r="E236" s="12">
        <v>3</v>
      </c>
      <c r="F236" s="3"/>
      <c r="G236" s="3"/>
      <c r="H236" s="3"/>
      <c r="I236" s="3"/>
      <c r="J236" s="3"/>
      <c r="K236" s="3"/>
    </row>
    <row r="237" spans="2:11" ht="15.75" x14ac:dyDescent="0.25">
      <c r="B237" s="16" t="s">
        <v>83</v>
      </c>
      <c r="C237" s="14">
        <v>1</v>
      </c>
      <c r="D237" s="14">
        <v>0</v>
      </c>
      <c r="E237" s="14">
        <v>0</v>
      </c>
      <c r="F237" s="3"/>
      <c r="G237" s="3"/>
      <c r="H237" s="3"/>
      <c r="I237" s="3"/>
      <c r="J237" s="3"/>
      <c r="K237" s="3"/>
    </row>
    <row r="238" spans="2:11" ht="15.75" x14ac:dyDescent="0.25">
      <c r="B238" s="15" t="s">
        <v>39</v>
      </c>
      <c r="C238" s="12">
        <v>1</v>
      </c>
      <c r="D238" s="12">
        <v>4</v>
      </c>
      <c r="E238" s="12">
        <v>7</v>
      </c>
      <c r="F238" s="3"/>
      <c r="G238" s="3"/>
      <c r="H238" s="3"/>
      <c r="I238" s="3"/>
      <c r="J238" s="3"/>
      <c r="K238" s="3"/>
    </row>
    <row r="239" spans="2:11" ht="15.75" x14ac:dyDescent="0.25">
      <c r="B239" s="16" t="s">
        <v>40</v>
      </c>
      <c r="C239" s="14">
        <v>4</v>
      </c>
      <c r="D239" s="14">
        <v>7</v>
      </c>
      <c r="E239" s="14">
        <v>4</v>
      </c>
      <c r="F239" s="3"/>
      <c r="G239" s="3"/>
      <c r="H239" s="3"/>
      <c r="I239" s="3"/>
      <c r="J239" s="3"/>
      <c r="K239" s="3"/>
    </row>
    <row r="240" spans="2:11" x14ac:dyDescent="0.25">
      <c r="B240" s="145" t="s">
        <v>177</v>
      </c>
      <c r="C240" s="145"/>
      <c r="D240" s="145"/>
      <c r="E240" s="145"/>
      <c r="F240" s="3"/>
      <c r="G240" s="3"/>
      <c r="H240" s="3"/>
      <c r="I240" s="3"/>
      <c r="J240" s="3"/>
      <c r="K240" s="3"/>
    </row>
    <row r="241" spans="2:6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2:6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2:6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2:6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2:6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2:6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2:6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2:6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2:6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2:6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2:6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2:6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2:6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2:6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2:6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2:6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2:6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2:6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2:6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2:6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2:6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2:6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2:6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2:6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2:6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2:6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  <row r="267" spans="2:6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</row>
    <row r="268" spans="2:6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</row>
    <row r="269" spans="2:6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</row>
    <row r="270" spans="2:6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</row>
    <row r="271" spans="2:6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</row>
    <row r="272" spans="2:6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</row>
    <row r="273" spans="2:6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</row>
    <row r="274" spans="2:6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</row>
    <row r="275" spans="2:6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</row>
    <row r="276" spans="2:6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</row>
    <row r="277" spans="2:6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</row>
    <row r="278" spans="2:6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</row>
    <row r="279" spans="2:6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</row>
    <row r="280" spans="2:6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</row>
    <row r="281" spans="2:6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</row>
    <row r="282" spans="2:6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</row>
    <row r="283" spans="2:6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</row>
    <row r="284" spans="2:6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</row>
    <row r="285" spans="2:6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</row>
    <row r="286" spans="2:6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2:6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2:6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</row>
    <row r="289" spans="2:6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</row>
    <row r="290" spans="2:6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</row>
    <row r="291" spans="2:6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</row>
    <row r="292" spans="2:6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</row>
    <row r="293" spans="2:6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</row>
    <row r="294" spans="2:6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</row>
    <row r="295" spans="2:6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</row>
    <row r="296" spans="2:6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</row>
    <row r="297" spans="2:6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</row>
    <row r="298" spans="2:6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</row>
    <row r="299" spans="2:6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</row>
    <row r="300" spans="2:6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</row>
    <row r="301" spans="2:6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</row>
    <row r="302" spans="2:6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</row>
    <row r="303" spans="2:6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</row>
    <row r="304" spans="2:6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</row>
    <row r="305" spans="2:6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</row>
    <row r="306" spans="2:6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</row>
    <row r="307" spans="2:6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</row>
    <row r="308" spans="2:6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</row>
    <row r="309" spans="2:6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</row>
    <row r="310" spans="2:6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</row>
    <row r="311" spans="2:6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</row>
    <row r="312" spans="2:6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</row>
    <row r="313" spans="2:6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</row>
    <row r="314" spans="2:6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</row>
    <row r="315" spans="2:6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</row>
    <row r="316" spans="2:6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</row>
    <row r="317" spans="2:6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</row>
    <row r="318" spans="2:6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</row>
    <row r="319" spans="2:6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</row>
    <row r="320" spans="2:6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</row>
    <row r="321" spans="2:6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</row>
    <row r="322" spans="2:6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</row>
    <row r="323" spans="2:6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</row>
    <row r="324" spans="2:6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</row>
    <row r="325" spans="2:6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</row>
    <row r="326" spans="2:6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</row>
    <row r="327" spans="2:6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</row>
    <row r="328" spans="2:6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</row>
    <row r="329" spans="2:6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</row>
    <row r="330" spans="2:6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</row>
    <row r="331" spans="2:6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</row>
    <row r="332" spans="2:6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</row>
    <row r="333" spans="2:6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</row>
    <row r="334" spans="2:6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</row>
    <row r="335" spans="2:6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</row>
    <row r="336" spans="2:6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</row>
    <row r="337" spans="2:6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</row>
    <row r="338" spans="2:6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</row>
    <row r="339" spans="2:6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</row>
    <row r="340" spans="2:6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</row>
    <row r="341" spans="2:6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</row>
    <row r="342" spans="2:6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</row>
    <row r="343" spans="2:6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</row>
    <row r="344" spans="2:6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</row>
    <row r="345" spans="2:6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</row>
    <row r="346" spans="2:6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2:6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</row>
    <row r="348" spans="2:6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</row>
    <row r="349" spans="2:6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</row>
    <row r="350" spans="2:6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</row>
    <row r="351" spans="2:6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</row>
    <row r="352" spans="2:6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</row>
    <row r="353" spans="2:6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</row>
    <row r="354" spans="2:6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</row>
    <row r="355" spans="2:6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</row>
    <row r="356" spans="2:6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</row>
    <row r="357" spans="2:6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</row>
    <row r="358" spans="2:6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</row>
    <row r="359" spans="2:6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</row>
    <row r="360" spans="2:6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2:6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</row>
    <row r="362" spans="2:6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</row>
    <row r="363" spans="2:6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</row>
    <row r="364" spans="2:6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</row>
    <row r="365" spans="2:6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</row>
    <row r="366" spans="2:6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</row>
    <row r="367" spans="2:6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</row>
    <row r="368" spans="2:6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</row>
    <row r="369" spans="2:6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</row>
    <row r="370" spans="2:6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</row>
    <row r="371" spans="2:6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</row>
    <row r="372" spans="2:6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</row>
    <row r="373" spans="2:6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2:6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</row>
    <row r="375" spans="2:6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2:6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2:6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</row>
    <row r="378" spans="2:6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2:6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2:6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</row>
    <row r="381" spans="2:6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2:6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</row>
    <row r="383" spans="2:6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</row>
    <row r="384" spans="2:6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</row>
    <row r="385" spans="2:6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</row>
    <row r="386" spans="2:6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</row>
    <row r="387" spans="2:6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</row>
    <row r="388" spans="2:6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</row>
    <row r="389" spans="2:6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</row>
    <row r="390" spans="2:6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</row>
    <row r="391" spans="2:6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</row>
    <row r="392" spans="2:6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</row>
    <row r="393" spans="2:6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</row>
    <row r="394" spans="2:6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</row>
    <row r="395" spans="2:6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</row>
    <row r="396" spans="2:6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</row>
    <row r="397" spans="2:6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</row>
    <row r="398" spans="2:6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</row>
    <row r="399" spans="2:6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</row>
    <row r="400" spans="2:6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</row>
    <row r="401" spans="2:6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</row>
    <row r="402" spans="2:6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</row>
    <row r="403" spans="2:6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</row>
    <row r="404" spans="2:6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</row>
    <row r="405" spans="2:6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</row>
    <row r="406" spans="2:6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</row>
    <row r="407" spans="2:6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</row>
    <row r="408" spans="2:6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</row>
    <row r="409" spans="2:6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</row>
    <row r="410" spans="2:6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</row>
    <row r="411" spans="2:6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</row>
    <row r="412" spans="2:6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</row>
    <row r="413" spans="2:6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</row>
    <row r="414" spans="2:6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</row>
    <row r="415" spans="2:6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</row>
    <row r="416" spans="2:6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</row>
    <row r="417" spans="2:6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</row>
    <row r="418" spans="2:6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</row>
    <row r="419" spans="2:6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</row>
    <row r="420" spans="2:6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2:6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2:6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2:6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2:6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2:6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2:6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2:6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2:6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2:6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2:6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2:6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2:6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2:6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2:6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2:6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2:6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2:6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2:6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2:6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2:6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2:6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2:6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2:6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2:6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2:6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2:6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2:6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2:6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2:6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2:6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2:6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2:6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2:6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2:6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2:6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2:6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2:6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2:6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2:6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2:6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2:6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2:6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2:6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2:6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2:6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2:6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2:6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2:6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2:6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2:6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2:6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2:6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2:6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2:6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2:6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2:6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2:6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2:6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2:6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2:67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2:67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2:67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2:67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2:67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2:67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2:67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2:67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2:67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2:67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2:67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2:67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2:67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2:67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2:67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2:67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2:67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2:67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2:67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2:67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2:67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2:67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2:67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2:67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2:67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2:67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2:67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2:67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2:67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2:67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2:67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2:67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2:67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2:67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2:67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2:67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2:67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2:67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2:67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2:67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2:67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2:67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2:67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2:67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2:67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2:67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2:67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2:67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2:67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2:67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2:67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2:67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2:67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2:67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2:67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2:67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2:67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2:67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2:67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2:67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2:67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2:67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2:67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2:67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2:67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2:67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2:67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2:67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2:67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2:67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2:67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2:67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2:67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2:67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2:67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2:67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2:67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2:67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2:67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2:67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2:67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2:67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2:67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2:67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2:67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2:67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2:67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2:67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2:67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</row>
    <row r="569" spans="2:67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2:67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2:67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2:67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2:67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2:67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2:67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2:67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2:67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2:67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2:67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2:67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2:67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2:67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2:67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2:67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2:67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2:67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2:67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2:67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</row>
    <row r="589" spans="2:67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</row>
    <row r="590" spans="2:67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</row>
    <row r="591" spans="2:67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</row>
    <row r="592" spans="2:67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</row>
  </sheetData>
  <mergeCells count="52">
    <mergeCell ref="B207:E207"/>
    <mergeCell ref="B211:E211"/>
    <mergeCell ref="B240:E240"/>
    <mergeCell ref="B170:K170"/>
    <mergeCell ref="B174:E174"/>
    <mergeCell ref="B185:E185"/>
    <mergeCell ref="B192:E192"/>
    <mergeCell ref="B196:E196"/>
    <mergeCell ref="B155:K155"/>
    <mergeCell ref="B156:B157"/>
    <mergeCell ref="C156:E156"/>
    <mergeCell ref="F156:H156"/>
    <mergeCell ref="I156:K156"/>
    <mergeCell ref="B107:E107"/>
    <mergeCell ref="B139:E139"/>
    <mergeCell ref="B143:K143"/>
    <mergeCell ref="B144:B145"/>
    <mergeCell ref="C144:E144"/>
    <mergeCell ref="F144:H144"/>
    <mergeCell ref="I144:K144"/>
    <mergeCell ref="B74:E74"/>
    <mergeCell ref="B78:E78"/>
    <mergeCell ref="B87:E87"/>
    <mergeCell ref="B91:E91"/>
    <mergeCell ref="B103:E103"/>
    <mergeCell ref="B13:K13"/>
    <mergeCell ref="B14:B15"/>
    <mergeCell ref="F14:H14"/>
    <mergeCell ref="I14:K14"/>
    <mergeCell ref="C14:E14"/>
    <mergeCell ref="B19:K19"/>
    <mergeCell ref="B23:K23"/>
    <mergeCell ref="B24:B25"/>
    <mergeCell ref="B181:E181"/>
    <mergeCell ref="B151:K151"/>
    <mergeCell ref="C24:E24"/>
    <mergeCell ref="F24:H24"/>
    <mergeCell ref="I24:K24"/>
    <mergeCell ref="B42:K42"/>
    <mergeCell ref="B46:K46"/>
    <mergeCell ref="B47:B48"/>
    <mergeCell ref="C47:E47"/>
    <mergeCell ref="F47:H47"/>
    <mergeCell ref="I47:K47"/>
    <mergeCell ref="B61:K61"/>
    <mergeCell ref="B65:E65"/>
    <mergeCell ref="B9:K9"/>
    <mergeCell ref="B3:K3"/>
    <mergeCell ref="C4:E4"/>
    <mergeCell ref="F4:H4"/>
    <mergeCell ref="I4:K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:U1048576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159" t="s">
        <v>205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3:21" ht="20.100000000000001" customHeight="1" x14ac:dyDescent="0.25">
      <c r="C4" s="160" t="s">
        <v>6</v>
      </c>
      <c r="D4" s="163" t="str">
        <f>"julho/20"</f>
        <v>julho/20</v>
      </c>
      <c r="E4" s="164"/>
      <c r="F4" s="164"/>
      <c r="G4" s="164"/>
      <c r="H4" s="164"/>
      <c r="I4" s="164"/>
      <c r="J4" s="163" t="str">
        <f>"junho/21"</f>
        <v>junho/21</v>
      </c>
      <c r="K4" s="164"/>
      <c r="L4" s="164"/>
      <c r="M4" s="164"/>
      <c r="N4" s="164"/>
      <c r="O4" s="164"/>
      <c r="P4" s="163" t="str">
        <f>"julho/21"</f>
        <v>julho/21</v>
      </c>
      <c r="Q4" s="164"/>
      <c r="R4" s="164"/>
      <c r="S4" s="164"/>
      <c r="T4" s="164"/>
      <c r="U4" s="164"/>
    </row>
    <row r="5" spans="3:21" ht="15" customHeight="1" x14ac:dyDescent="0.25">
      <c r="C5" s="161"/>
      <c r="D5" s="165" t="s">
        <v>128</v>
      </c>
      <c r="E5" s="165"/>
      <c r="F5" s="165" t="s">
        <v>129</v>
      </c>
      <c r="G5" s="165"/>
      <c r="H5" s="165" t="s">
        <v>86</v>
      </c>
      <c r="I5" s="165"/>
      <c r="J5" s="165" t="s">
        <v>128</v>
      </c>
      <c r="K5" s="165"/>
      <c r="L5" s="165" t="s">
        <v>129</v>
      </c>
      <c r="M5" s="165"/>
      <c r="N5" s="165" t="s">
        <v>86</v>
      </c>
      <c r="O5" s="165"/>
      <c r="P5" s="165" t="s">
        <v>128</v>
      </c>
      <c r="Q5" s="165"/>
      <c r="R5" s="165" t="s">
        <v>129</v>
      </c>
      <c r="S5" s="165"/>
      <c r="T5" s="165" t="s">
        <v>86</v>
      </c>
      <c r="U5" s="165"/>
    </row>
    <row r="6" spans="3:21" ht="15.75" x14ac:dyDescent="0.25">
      <c r="C6" s="162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75" x14ac:dyDescent="0.25">
      <c r="C7" s="9" t="s">
        <v>1</v>
      </c>
      <c r="D7" s="63">
        <v>5132</v>
      </c>
      <c r="E7" s="63">
        <v>1688</v>
      </c>
      <c r="F7" s="63">
        <v>3116</v>
      </c>
      <c r="G7" s="63">
        <v>1102</v>
      </c>
      <c r="H7" s="63">
        <v>2016</v>
      </c>
      <c r="I7" s="63">
        <v>586</v>
      </c>
      <c r="J7" s="63">
        <v>6132</v>
      </c>
      <c r="K7" s="63">
        <v>2817</v>
      </c>
      <c r="L7" s="63">
        <v>6933</v>
      </c>
      <c r="M7" s="63">
        <v>2512</v>
      </c>
      <c r="N7" s="63">
        <v>-801</v>
      </c>
      <c r="O7" s="63">
        <v>305</v>
      </c>
      <c r="P7" s="63">
        <v>5877</v>
      </c>
      <c r="Q7" s="63">
        <v>2911</v>
      </c>
      <c r="R7" s="63">
        <v>8156</v>
      </c>
      <c r="S7" s="63">
        <v>3066</v>
      </c>
      <c r="T7" s="63">
        <v>-2279</v>
      </c>
      <c r="U7" s="63">
        <v>-155</v>
      </c>
    </row>
    <row r="8" spans="3:21" ht="15.75" x14ac:dyDescent="0.25">
      <c r="C8" s="64" t="s">
        <v>156</v>
      </c>
      <c r="D8" s="65">
        <v>2444</v>
      </c>
      <c r="E8" s="65">
        <v>660</v>
      </c>
      <c r="F8" s="65">
        <v>1124</v>
      </c>
      <c r="G8" s="65">
        <v>306</v>
      </c>
      <c r="H8" s="65">
        <v>1320</v>
      </c>
      <c r="I8" s="65">
        <v>354</v>
      </c>
      <c r="J8" s="65">
        <v>1860</v>
      </c>
      <c r="K8" s="65">
        <v>789</v>
      </c>
      <c r="L8" s="65">
        <v>3627</v>
      </c>
      <c r="M8" s="65">
        <v>1141</v>
      </c>
      <c r="N8" s="65">
        <v>-1767</v>
      </c>
      <c r="O8" s="65">
        <v>-352</v>
      </c>
      <c r="P8" s="65">
        <v>1614</v>
      </c>
      <c r="Q8" s="65">
        <v>776</v>
      </c>
      <c r="R8" s="65">
        <v>4755</v>
      </c>
      <c r="S8" s="65">
        <v>1619</v>
      </c>
      <c r="T8" s="65">
        <v>-3141</v>
      </c>
      <c r="U8" s="65">
        <v>-843</v>
      </c>
    </row>
    <row r="9" spans="3:21" ht="15.75" x14ac:dyDescent="0.25">
      <c r="C9" s="66" t="s">
        <v>122</v>
      </c>
      <c r="D9" s="67">
        <v>1456</v>
      </c>
      <c r="E9" s="67">
        <v>567</v>
      </c>
      <c r="F9" s="67">
        <v>702</v>
      </c>
      <c r="G9" s="67">
        <v>259</v>
      </c>
      <c r="H9" s="67">
        <v>754</v>
      </c>
      <c r="I9" s="67">
        <v>308</v>
      </c>
      <c r="J9" s="67">
        <v>2503</v>
      </c>
      <c r="K9" s="67">
        <v>1241</v>
      </c>
      <c r="L9" s="67">
        <v>1554</v>
      </c>
      <c r="M9" s="67">
        <v>640</v>
      </c>
      <c r="N9" s="67">
        <v>949</v>
      </c>
      <c r="O9" s="67">
        <v>601</v>
      </c>
      <c r="P9" s="67">
        <v>2462</v>
      </c>
      <c r="Q9" s="67">
        <v>1283</v>
      </c>
      <c r="R9" s="67">
        <v>1694</v>
      </c>
      <c r="S9" s="67">
        <v>702</v>
      </c>
      <c r="T9" s="67">
        <v>768</v>
      </c>
      <c r="U9" s="67">
        <v>581</v>
      </c>
    </row>
    <row r="10" spans="3:21" ht="15.75" x14ac:dyDescent="0.25">
      <c r="C10" s="64" t="s">
        <v>125</v>
      </c>
      <c r="D10" s="65">
        <v>145</v>
      </c>
      <c r="E10" s="65">
        <v>69</v>
      </c>
      <c r="F10" s="65">
        <v>152</v>
      </c>
      <c r="G10" s="65">
        <v>94</v>
      </c>
      <c r="H10" s="65">
        <v>-7</v>
      </c>
      <c r="I10" s="65">
        <v>-25</v>
      </c>
      <c r="J10" s="65">
        <v>194</v>
      </c>
      <c r="K10" s="65">
        <v>112</v>
      </c>
      <c r="L10" s="65">
        <v>140</v>
      </c>
      <c r="M10" s="65">
        <v>107</v>
      </c>
      <c r="N10" s="65">
        <v>54</v>
      </c>
      <c r="O10" s="65">
        <v>5</v>
      </c>
      <c r="P10" s="65">
        <v>184</v>
      </c>
      <c r="Q10" s="65">
        <v>136</v>
      </c>
      <c r="R10" s="65">
        <v>150</v>
      </c>
      <c r="S10" s="65">
        <v>145</v>
      </c>
      <c r="T10" s="65">
        <v>34</v>
      </c>
      <c r="U10" s="65">
        <v>-9</v>
      </c>
    </row>
    <row r="11" spans="3:21" ht="15.75" x14ac:dyDescent="0.25">
      <c r="C11" s="66" t="s">
        <v>124</v>
      </c>
      <c r="D11" s="67">
        <v>103</v>
      </c>
      <c r="E11" s="67">
        <v>40</v>
      </c>
      <c r="F11" s="67">
        <v>106</v>
      </c>
      <c r="G11" s="67">
        <v>59</v>
      </c>
      <c r="H11" s="67">
        <v>-3</v>
      </c>
      <c r="I11" s="67">
        <v>-19</v>
      </c>
      <c r="J11" s="67">
        <v>181</v>
      </c>
      <c r="K11" s="67">
        <v>110</v>
      </c>
      <c r="L11" s="67">
        <v>149</v>
      </c>
      <c r="M11" s="67">
        <v>73</v>
      </c>
      <c r="N11" s="67">
        <v>32</v>
      </c>
      <c r="O11" s="67">
        <v>37</v>
      </c>
      <c r="P11" s="67">
        <v>210</v>
      </c>
      <c r="Q11" s="67">
        <v>143</v>
      </c>
      <c r="R11" s="67">
        <v>151</v>
      </c>
      <c r="S11" s="67">
        <v>83</v>
      </c>
      <c r="T11" s="67">
        <v>59</v>
      </c>
      <c r="U11" s="67">
        <v>60</v>
      </c>
    </row>
    <row r="12" spans="3:21" ht="15.75" x14ac:dyDescent="0.25">
      <c r="C12" s="64" t="s">
        <v>130</v>
      </c>
      <c r="D12" s="65">
        <v>87</v>
      </c>
      <c r="E12" s="65">
        <v>45</v>
      </c>
      <c r="F12" s="65">
        <v>80</v>
      </c>
      <c r="G12" s="65">
        <v>33</v>
      </c>
      <c r="H12" s="65">
        <v>7</v>
      </c>
      <c r="I12" s="65">
        <v>12</v>
      </c>
      <c r="J12" s="65">
        <v>135</v>
      </c>
      <c r="K12" s="65">
        <v>68</v>
      </c>
      <c r="L12" s="65">
        <v>114</v>
      </c>
      <c r="M12" s="65">
        <v>50</v>
      </c>
      <c r="N12" s="65">
        <v>21</v>
      </c>
      <c r="O12" s="65">
        <v>18</v>
      </c>
      <c r="P12" s="65">
        <v>130</v>
      </c>
      <c r="Q12" s="65">
        <v>63</v>
      </c>
      <c r="R12" s="65">
        <v>106</v>
      </c>
      <c r="S12" s="65">
        <v>60</v>
      </c>
      <c r="T12" s="65">
        <v>24</v>
      </c>
      <c r="U12" s="65">
        <v>3</v>
      </c>
    </row>
    <row r="13" spans="3:21" ht="15.75" x14ac:dyDescent="0.25">
      <c r="C13" s="66" t="s">
        <v>126</v>
      </c>
      <c r="D13" s="67">
        <v>49</v>
      </c>
      <c r="E13" s="67">
        <v>24</v>
      </c>
      <c r="F13" s="67">
        <v>66</v>
      </c>
      <c r="G13" s="67">
        <v>35</v>
      </c>
      <c r="H13" s="67">
        <v>-17</v>
      </c>
      <c r="I13" s="67">
        <v>-11</v>
      </c>
      <c r="J13" s="67">
        <v>84</v>
      </c>
      <c r="K13" s="67">
        <v>63</v>
      </c>
      <c r="L13" s="67">
        <v>63</v>
      </c>
      <c r="M13" s="67">
        <v>43</v>
      </c>
      <c r="N13" s="67">
        <v>21</v>
      </c>
      <c r="O13" s="67">
        <v>20</v>
      </c>
      <c r="P13" s="67">
        <v>84</v>
      </c>
      <c r="Q13" s="67">
        <v>52</v>
      </c>
      <c r="R13" s="67">
        <v>93</v>
      </c>
      <c r="S13" s="67">
        <v>56</v>
      </c>
      <c r="T13" s="67">
        <v>-9</v>
      </c>
      <c r="U13" s="67">
        <v>-4</v>
      </c>
    </row>
    <row r="14" spans="3:21" ht="15.75" x14ac:dyDescent="0.25">
      <c r="C14" s="64" t="s">
        <v>123</v>
      </c>
      <c r="D14" s="65">
        <v>112</v>
      </c>
      <c r="E14" s="65">
        <v>32</v>
      </c>
      <c r="F14" s="65">
        <v>79</v>
      </c>
      <c r="G14" s="65">
        <v>40</v>
      </c>
      <c r="H14" s="65">
        <v>33</v>
      </c>
      <c r="I14" s="65">
        <v>-8</v>
      </c>
      <c r="J14" s="65">
        <v>105</v>
      </c>
      <c r="K14" s="65">
        <v>45</v>
      </c>
      <c r="L14" s="65">
        <v>112</v>
      </c>
      <c r="M14" s="65">
        <v>56</v>
      </c>
      <c r="N14" s="65">
        <v>-7</v>
      </c>
      <c r="O14" s="65">
        <v>-11</v>
      </c>
      <c r="P14" s="65">
        <v>90</v>
      </c>
      <c r="Q14" s="65">
        <v>43</v>
      </c>
      <c r="R14" s="65">
        <v>100</v>
      </c>
      <c r="S14" s="65">
        <v>44</v>
      </c>
      <c r="T14" s="65">
        <v>-10</v>
      </c>
      <c r="U14" s="65">
        <v>-1</v>
      </c>
    </row>
    <row r="15" spans="3:21" ht="15.75" x14ac:dyDescent="0.25">
      <c r="C15" s="66" t="s">
        <v>132</v>
      </c>
      <c r="D15" s="67">
        <v>64</v>
      </c>
      <c r="E15" s="67">
        <v>33</v>
      </c>
      <c r="F15" s="67">
        <v>51</v>
      </c>
      <c r="G15" s="67">
        <v>26</v>
      </c>
      <c r="H15" s="67">
        <v>13</v>
      </c>
      <c r="I15" s="67">
        <v>7</v>
      </c>
      <c r="J15" s="67">
        <v>80</v>
      </c>
      <c r="K15" s="67">
        <v>50</v>
      </c>
      <c r="L15" s="67">
        <v>71</v>
      </c>
      <c r="M15" s="67">
        <v>43</v>
      </c>
      <c r="N15" s="67">
        <v>9</v>
      </c>
      <c r="O15" s="67">
        <v>7</v>
      </c>
      <c r="P15" s="67">
        <v>116</v>
      </c>
      <c r="Q15" s="67">
        <v>52</v>
      </c>
      <c r="R15" s="67">
        <v>70</v>
      </c>
      <c r="S15" s="67">
        <v>37</v>
      </c>
      <c r="T15" s="67">
        <v>46</v>
      </c>
      <c r="U15" s="67">
        <v>15</v>
      </c>
    </row>
    <row r="16" spans="3:21" ht="15.75" x14ac:dyDescent="0.25">
      <c r="C16" s="64" t="s">
        <v>131</v>
      </c>
      <c r="D16" s="65">
        <v>64</v>
      </c>
      <c r="E16" s="65">
        <v>27</v>
      </c>
      <c r="F16" s="65">
        <v>63</v>
      </c>
      <c r="G16" s="65">
        <v>21</v>
      </c>
      <c r="H16" s="65">
        <v>1</v>
      </c>
      <c r="I16" s="65">
        <v>6</v>
      </c>
      <c r="J16" s="65">
        <v>124</v>
      </c>
      <c r="K16" s="65">
        <v>35</v>
      </c>
      <c r="L16" s="65">
        <v>91</v>
      </c>
      <c r="M16" s="65">
        <v>35</v>
      </c>
      <c r="N16" s="65">
        <v>33</v>
      </c>
      <c r="O16" s="65">
        <v>0</v>
      </c>
      <c r="P16" s="65">
        <v>101</v>
      </c>
      <c r="Q16" s="65">
        <v>41</v>
      </c>
      <c r="R16" s="65">
        <v>81</v>
      </c>
      <c r="S16" s="65">
        <v>41</v>
      </c>
      <c r="T16" s="65">
        <v>20</v>
      </c>
      <c r="U16" s="65">
        <v>0</v>
      </c>
    </row>
    <row r="17" spans="3:21" ht="15.75" x14ac:dyDescent="0.25">
      <c r="C17" s="66" t="s">
        <v>230</v>
      </c>
      <c r="D17" s="67">
        <v>51</v>
      </c>
      <c r="E17" s="67">
        <v>17</v>
      </c>
      <c r="F17" s="67">
        <v>43</v>
      </c>
      <c r="G17" s="67">
        <v>16</v>
      </c>
      <c r="H17" s="67">
        <v>8</v>
      </c>
      <c r="I17" s="67">
        <v>1</v>
      </c>
      <c r="J17" s="67">
        <v>79</v>
      </c>
      <c r="K17" s="67">
        <v>36</v>
      </c>
      <c r="L17" s="67">
        <v>70</v>
      </c>
      <c r="M17" s="67">
        <v>33</v>
      </c>
      <c r="N17" s="67">
        <v>9</v>
      </c>
      <c r="O17" s="67">
        <v>3</v>
      </c>
      <c r="P17" s="67">
        <v>110</v>
      </c>
      <c r="Q17" s="67">
        <v>33</v>
      </c>
      <c r="R17" s="67">
        <v>75</v>
      </c>
      <c r="S17" s="67">
        <v>24</v>
      </c>
      <c r="T17" s="67">
        <v>35</v>
      </c>
      <c r="U17" s="67">
        <v>9</v>
      </c>
    </row>
    <row r="18" spans="3:21" ht="15.75" x14ac:dyDescent="0.25">
      <c r="C18" s="64" t="s">
        <v>127</v>
      </c>
      <c r="D18" s="65">
        <v>557</v>
      </c>
      <c r="E18" s="65">
        <v>174</v>
      </c>
      <c r="F18" s="65">
        <v>650</v>
      </c>
      <c r="G18" s="65">
        <v>213</v>
      </c>
      <c r="H18" s="65">
        <v>-93</v>
      </c>
      <c r="I18" s="65">
        <v>-39</v>
      </c>
      <c r="J18" s="65">
        <v>787</v>
      </c>
      <c r="K18" s="65">
        <v>268</v>
      </c>
      <c r="L18" s="65">
        <v>942</v>
      </c>
      <c r="M18" s="65">
        <v>291</v>
      </c>
      <c r="N18" s="65">
        <v>-155</v>
      </c>
      <c r="O18" s="65">
        <v>-23</v>
      </c>
      <c r="P18" s="65">
        <v>776</v>
      </c>
      <c r="Q18" s="65">
        <v>289</v>
      </c>
      <c r="R18" s="65">
        <v>881</v>
      </c>
      <c r="S18" s="65">
        <v>255</v>
      </c>
      <c r="T18" s="65">
        <v>-105</v>
      </c>
      <c r="U18" s="65">
        <v>34</v>
      </c>
    </row>
    <row r="19" spans="3:21" ht="20.100000000000001" customHeight="1" x14ac:dyDescent="0.25">
      <c r="C19" s="166" t="s">
        <v>206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159" t="s">
        <v>207</v>
      </c>
      <c r="D23" s="159"/>
      <c r="E23" s="159"/>
      <c r="F23" s="159"/>
      <c r="G23" s="159"/>
      <c r="H23" s="159"/>
      <c r="I23" s="159"/>
      <c r="J23" s="159"/>
      <c r="K23" s="159"/>
      <c r="L23" s="159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160" t="s">
        <v>133</v>
      </c>
      <c r="D24" s="167" t="str">
        <f>"julho/20"</f>
        <v>julho/20</v>
      </c>
      <c r="E24" s="168"/>
      <c r="F24" s="169"/>
      <c r="G24" s="167" t="str">
        <f>"junho/21"</f>
        <v>junho/21</v>
      </c>
      <c r="H24" s="168"/>
      <c r="I24" s="169"/>
      <c r="J24" s="167" t="str">
        <f>"julho/21"</f>
        <v>julho/21</v>
      </c>
      <c r="K24" s="168"/>
      <c r="L24" s="169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162"/>
      <c r="D25" s="62" t="s">
        <v>128</v>
      </c>
      <c r="E25" s="62" t="s">
        <v>129</v>
      </c>
      <c r="F25" s="62" t="s">
        <v>86</v>
      </c>
      <c r="G25" s="62" t="s">
        <v>128</v>
      </c>
      <c r="H25" s="62" t="s">
        <v>129</v>
      </c>
      <c r="I25" s="62" t="s">
        <v>86</v>
      </c>
      <c r="J25" s="62" t="s">
        <v>128</v>
      </c>
      <c r="K25" s="62" t="s">
        <v>129</v>
      </c>
      <c r="L25" s="62" t="s">
        <v>86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3">
        <v>6820</v>
      </c>
      <c r="E26" s="63">
        <v>4218</v>
      </c>
      <c r="F26" s="63">
        <v>2602</v>
      </c>
      <c r="G26" s="63">
        <v>8949</v>
      </c>
      <c r="H26" s="63">
        <v>9445</v>
      </c>
      <c r="I26" s="63">
        <v>-496</v>
      </c>
      <c r="J26" s="63">
        <v>8788</v>
      </c>
      <c r="K26" s="63">
        <v>11222</v>
      </c>
      <c r="L26" s="63">
        <v>-2434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68" t="s">
        <v>134</v>
      </c>
      <c r="D27" s="65">
        <v>265</v>
      </c>
      <c r="E27" s="65">
        <v>93</v>
      </c>
      <c r="F27" s="65">
        <v>172</v>
      </c>
      <c r="G27" s="65">
        <v>425</v>
      </c>
      <c r="H27" s="65">
        <v>183</v>
      </c>
      <c r="I27" s="65">
        <v>242</v>
      </c>
      <c r="J27" s="65">
        <v>512</v>
      </c>
      <c r="K27" s="65">
        <v>250</v>
      </c>
      <c r="L27" s="65">
        <v>262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69" t="s">
        <v>135</v>
      </c>
      <c r="D28" s="67">
        <v>5222</v>
      </c>
      <c r="E28" s="67">
        <v>2901</v>
      </c>
      <c r="F28" s="67">
        <v>2321</v>
      </c>
      <c r="G28" s="67">
        <v>6572</v>
      </c>
      <c r="H28" s="67">
        <v>7017</v>
      </c>
      <c r="I28" s="67">
        <v>-445</v>
      </c>
      <c r="J28" s="67">
        <v>6462</v>
      </c>
      <c r="K28" s="67">
        <v>8608</v>
      </c>
      <c r="L28" s="67">
        <v>-2146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68" t="s">
        <v>136</v>
      </c>
      <c r="D29" s="65">
        <v>1312</v>
      </c>
      <c r="E29" s="65">
        <v>1118</v>
      </c>
      <c r="F29" s="65">
        <v>194</v>
      </c>
      <c r="G29" s="65">
        <v>1919</v>
      </c>
      <c r="H29" s="65">
        <v>2163</v>
      </c>
      <c r="I29" s="65">
        <v>-244</v>
      </c>
      <c r="J29" s="65">
        <v>1789</v>
      </c>
      <c r="K29" s="65">
        <v>2296</v>
      </c>
      <c r="L29" s="65">
        <v>-507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69" t="s">
        <v>137</v>
      </c>
      <c r="D30" s="67">
        <v>21</v>
      </c>
      <c r="E30" s="67">
        <v>106</v>
      </c>
      <c r="F30" s="67">
        <v>-85</v>
      </c>
      <c r="G30" s="67">
        <v>33</v>
      </c>
      <c r="H30" s="67">
        <v>82</v>
      </c>
      <c r="I30" s="67">
        <v>-49</v>
      </c>
      <c r="J30" s="67">
        <v>25</v>
      </c>
      <c r="K30" s="67">
        <v>68</v>
      </c>
      <c r="L30" s="67">
        <v>-43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166" t="s">
        <v>206</v>
      </c>
      <c r="D31" s="166"/>
      <c r="E31" s="166"/>
      <c r="F31" s="166"/>
      <c r="G31" s="166"/>
      <c r="H31" s="166"/>
      <c r="I31" s="166"/>
      <c r="J31" s="166"/>
      <c r="K31" s="166"/>
      <c r="L31" s="166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159" t="s">
        <v>208</v>
      </c>
      <c r="D35" s="159"/>
      <c r="E35" s="159"/>
      <c r="F35" s="159"/>
      <c r="G35" s="159"/>
      <c r="H35" s="159"/>
      <c r="I35" s="159"/>
      <c r="J35" s="159"/>
      <c r="K35" s="159"/>
      <c r="L35" s="159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170" t="s">
        <v>65</v>
      </c>
      <c r="D36" s="167" t="str">
        <f>"julho/20"</f>
        <v>julho/20</v>
      </c>
      <c r="E36" s="168"/>
      <c r="F36" s="169"/>
      <c r="G36" s="167" t="str">
        <f>"junho/21"</f>
        <v>junho/21</v>
      </c>
      <c r="H36" s="168"/>
      <c r="I36" s="169"/>
      <c r="J36" s="167" t="str">
        <f>"julho/21"</f>
        <v>julho/21</v>
      </c>
      <c r="K36" s="168"/>
      <c r="L36" s="169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170"/>
      <c r="D37" s="62" t="s">
        <v>128</v>
      </c>
      <c r="E37" s="62" t="s">
        <v>129</v>
      </c>
      <c r="F37" s="62" t="s">
        <v>86</v>
      </c>
      <c r="G37" s="62" t="s">
        <v>128</v>
      </c>
      <c r="H37" s="62" t="s">
        <v>129</v>
      </c>
      <c r="I37" s="62" t="s">
        <v>86</v>
      </c>
      <c r="J37" s="62" t="s">
        <v>128</v>
      </c>
      <c r="K37" s="62" t="s">
        <v>129</v>
      </c>
      <c r="L37" s="62" t="s">
        <v>86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3">
        <v>6820</v>
      </c>
      <c r="E38" s="63">
        <v>4218</v>
      </c>
      <c r="F38" s="63">
        <v>2602</v>
      </c>
      <c r="G38" s="63">
        <v>8949</v>
      </c>
      <c r="H38" s="63">
        <v>9445</v>
      </c>
      <c r="I38" s="63">
        <v>-496</v>
      </c>
      <c r="J38" s="63">
        <v>8788</v>
      </c>
      <c r="K38" s="63">
        <v>11222</v>
      </c>
      <c r="L38" s="63">
        <v>-2434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4" t="s">
        <v>138</v>
      </c>
      <c r="D39" s="65">
        <v>257</v>
      </c>
      <c r="E39" s="65">
        <v>89</v>
      </c>
      <c r="F39" s="70">
        <v>168</v>
      </c>
      <c r="G39" s="65">
        <v>251</v>
      </c>
      <c r="H39" s="65">
        <v>323</v>
      </c>
      <c r="I39" s="70">
        <v>-72</v>
      </c>
      <c r="J39" s="70">
        <v>215</v>
      </c>
      <c r="K39" s="65">
        <v>458</v>
      </c>
      <c r="L39" s="65">
        <v>-243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1" t="s">
        <v>139</v>
      </c>
      <c r="D40" s="67">
        <v>876</v>
      </c>
      <c r="E40" s="67">
        <v>362</v>
      </c>
      <c r="F40" s="72">
        <v>514</v>
      </c>
      <c r="G40" s="67">
        <v>823</v>
      </c>
      <c r="H40" s="67">
        <v>1145</v>
      </c>
      <c r="I40" s="72">
        <v>-322</v>
      </c>
      <c r="J40" s="72">
        <v>703</v>
      </c>
      <c r="K40" s="67">
        <v>1457</v>
      </c>
      <c r="L40" s="67">
        <v>-754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3" t="s">
        <v>140</v>
      </c>
      <c r="D41" s="65">
        <v>711</v>
      </c>
      <c r="E41" s="65">
        <v>451</v>
      </c>
      <c r="F41" s="70">
        <v>260</v>
      </c>
      <c r="G41" s="65">
        <v>833</v>
      </c>
      <c r="H41" s="65">
        <v>1120</v>
      </c>
      <c r="I41" s="70">
        <v>-287</v>
      </c>
      <c r="J41" s="70">
        <v>811</v>
      </c>
      <c r="K41" s="65">
        <v>1407</v>
      </c>
      <c r="L41" s="65">
        <v>-596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6" t="s">
        <v>141</v>
      </c>
      <c r="D42" s="67">
        <v>606</v>
      </c>
      <c r="E42" s="67">
        <v>358</v>
      </c>
      <c r="F42" s="72">
        <v>248</v>
      </c>
      <c r="G42" s="67">
        <v>662</v>
      </c>
      <c r="H42" s="67">
        <v>808</v>
      </c>
      <c r="I42" s="72">
        <v>-146</v>
      </c>
      <c r="J42" s="72">
        <v>682</v>
      </c>
      <c r="K42" s="67">
        <v>1059</v>
      </c>
      <c r="L42" s="67">
        <v>-377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4" t="s">
        <v>66</v>
      </c>
      <c r="D43" s="65">
        <v>3562</v>
      </c>
      <c r="E43" s="65">
        <v>2075</v>
      </c>
      <c r="F43" s="70">
        <v>1487</v>
      </c>
      <c r="G43" s="65">
        <v>5182</v>
      </c>
      <c r="H43" s="65">
        <v>4841</v>
      </c>
      <c r="I43" s="70">
        <v>341</v>
      </c>
      <c r="J43" s="70">
        <v>5063</v>
      </c>
      <c r="K43" s="65">
        <v>5631</v>
      </c>
      <c r="L43" s="65">
        <v>-568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6" t="s">
        <v>142</v>
      </c>
      <c r="D44" s="67">
        <v>145</v>
      </c>
      <c r="E44" s="67">
        <v>112</v>
      </c>
      <c r="F44" s="72">
        <v>33</v>
      </c>
      <c r="G44" s="67">
        <v>259</v>
      </c>
      <c r="H44" s="67">
        <v>223</v>
      </c>
      <c r="I44" s="72">
        <v>36</v>
      </c>
      <c r="J44" s="72">
        <v>245</v>
      </c>
      <c r="K44" s="67">
        <v>230</v>
      </c>
      <c r="L44" s="67">
        <v>15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4" t="s">
        <v>143</v>
      </c>
      <c r="D45" s="65">
        <v>663</v>
      </c>
      <c r="E45" s="65">
        <v>771</v>
      </c>
      <c r="F45" s="70">
        <v>-108</v>
      </c>
      <c r="G45" s="65">
        <v>939</v>
      </c>
      <c r="H45" s="65">
        <v>985</v>
      </c>
      <c r="I45" s="70">
        <v>-46</v>
      </c>
      <c r="J45" s="70">
        <v>1069</v>
      </c>
      <c r="K45" s="65">
        <v>980</v>
      </c>
      <c r="L45" s="65">
        <v>89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166" t="s">
        <v>206</v>
      </c>
      <c r="D46" s="166"/>
      <c r="E46" s="166"/>
      <c r="F46" s="166"/>
      <c r="G46" s="166"/>
      <c r="H46" s="166"/>
      <c r="I46" s="166"/>
      <c r="J46" s="166"/>
      <c r="K46" s="166"/>
      <c r="L46" s="166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159" t="s">
        <v>209</v>
      </c>
      <c r="D50" s="159"/>
      <c r="E50" s="159"/>
      <c r="F50" s="159"/>
      <c r="G50" s="159"/>
      <c r="H50" s="159"/>
      <c r="I50" s="159"/>
      <c r="J50" s="159"/>
      <c r="K50" s="159"/>
      <c r="L50" s="159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170" t="s">
        <v>144</v>
      </c>
      <c r="D51" s="167" t="str">
        <f>"julho/20"</f>
        <v>julho/20</v>
      </c>
      <c r="E51" s="168"/>
      <c r="F51" s="169"/>
      <c r="G51" s="167" t="str">
        <f>"junho/21"</f>
        <v>junho/21</v>
      </c>
      <c r="H51" s="168"/>
      <c r="I51" s="169"/>
      <c r="J51" s="167" t="str">
        <f>"julho/21"</f>
        <v>julho/21</v>
      </c>
      <c r="K51" s="168"/>
      <c r="L51" s="169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170"/>
      <c r="D52" s="62" t="s">
        <v>128</v>
      </c>
      <c r="E52" s="62" t="s">
        <v>129</v>
      </c>
      <c r="F52" s="62" t="s">
        <v>86</v>
      </c>
      <c r="G52" s="62" t="s">
        <v>128</v>
      </c>
      <c r="H52" s="62" t="s">
        <v>129</v>
      </c>
      <c r="I52" s="62" t="s">
        <v>86</v>
      </c>
      <c r="J52" s="62" t="s">
        <v>128</v>
      </c>
      <c r="K52" s="62" t="s">
        <v>129</v>
      </c>
      <c r="L52" s="62" t="s">
        <v>86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3">
        <v>6820</v>
      </c>
      <c r="E53" s="63">
        <v>4218</v>
      </c>
      <c r="F53" s="63">
        <v>2602</v>
      </c>
      <c r="G53" s="63">
        <v>8949</v>
      </c>
      <c r="H53" s="63">
        <v>9445</v>
      </c>
      <c r="I53" s="63">
        <v>-496</v>
      </c>
      <c r="J53" s="63">
        <v>8788</v>
      </c>
      <c r="K53" s="63">
        <v>11222</v>
      </c>
      <c r="L53" s="63">
        <v>-2434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3" t="s">
        <v>157</v>
      </c>
      <c r="D54" s="74">
        <v>1171</v>
      </c>
      <c r="E54" s="74">
        <v>452</v>
      </c>
      <c r="F54" s="75">
        <v>719</v>
      </c>
      <c r="G54" s="74">
        <v>1321</v>
      </c>
      <c r="H54" s="74">
        <v>1508</v>
      </c>
      <c r="I54" s="75">
        <v>-187</v>
      </c>
      <c r="J54" s="75">
        <v>1068</v>
      </c>
      <c r="K54" s="74">
        <v>1781</v>
      </c>
      <c r="L54" s="74">
        <v>-713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1" t="s">
        <v>146</v>
      </c>
      <c r="D55" s="77">
        <v>591</v>
      </c>
      <c r="E55" s="77">
        <v>109</v>
      </c>
      <c r="F55" s="78">
        <v>482</v>
      </c>
      <c r="G55" s="77">
        <v>576</v>
      </c>
      <c r="H55" s="77">
        <v>659</v>
      </c>
      <c r="I55" s="78">
        <v>-83</v>
      </c>
      <c r="J55" s="78">
        <v>573</v>
      </c>
      <c r="K55" s="77">
        <v>1032</v>
      </c>
      <c r="L55" s="77">
        <v>-459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73" t="s">
        <v>158</v>
      </c>
      <c r="D56" s="74">
        <v>566</v>
      </c>
      <c r="E56" s="74">
        <v>269</v>
      </c>
      <c r="F56" s="75">
        <v>297</v>
      </c>
      <c r="G56" s="74">
        <v>523</v>
      </c>
      <c r="H56" s="74">
        <v>562</v>
      </c>
      <c r="I56" s="75">
        <v>-39</v>
      </c>
      <c r="J56" s="75">
        <v>477</v>
      </c>
      <c r="K56" s="74">
        <v>644</v>
      </c>
      <c r="L56" s="74">
        <v>-167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1" t="s">
        <v>145</v>
      </c>
      <c r="D57" s="77">
        <v>355</v>
      </c>
      <c r="E57" s="77">
        <v>222</v>
      </c>
      <c r="F57" s="78">
        <v>133</v>
      </c>
      <c r="G57" s="77">
        <v>457</v>
      </c>
      <c r="H57" s="77">
        <v>495</v>
      </c>
      <c r="I57" s="78">
        <v>-38</v>
      </c>
      <c r="J57" s="78">
        <v>456</v>
      </c>
      <c r="K57" s="77">
        <v>586</v>
      </c>
      <c r="L57" s="77">
        <v>-130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2.25" thickBot="1" x14ac:dyDescent="0.3">
      <c r="C58" s="73" t="s">
        <v>159</v>
      </c>
      <c r="D58" s="74">
        <v>117</v>
      </c>
      <c r="E58" s="74">
        <v>113</v>
      </c>
      <c r="F58" s="75">
        <v>4</v>
      </c>
      <c r="G58" s="74">
        <v>247</v>
      </c>
      <c r="H58" s="74">
        <v>261</v>
      </c>
      <c r="I58" s="75">
        <v>-14</v>
      </c>
      <c r="J58" s="75">
        <v>306</v>
      </c>
      <c r="K58" s="74">
        <v>325</v>
      </c>
      <c r="L58" s="74">
        <v>-19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1" t="s">
        <v>161</v>
      </c>
      <c r="D59" s="77">
        <v>169</v>
      </c>
      <c r="E59" s="77">
        <v>82</v>
      </c>
      <c r="F59" s="78">
        <v>87</v>
      </c>
      <c r="G59" s="77">
        <v>138</v>
      </c>
      <c r="H59" s="77">
        <v>274</v>
      </c>
      <c r="I59" s="78">
        <v>-136</v>
      </c>
      <c r="J59" s="78">
        <v>133</v>
      </c>
      <c r="K59" s="77">
        <v>371</v>
      </c>
      <c r="L59" s="77">
        <v>-238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3" t="s">
        <v>160</v>
      </c>
      <c r="D60" s="74">
        <v>178</v>
      </c>
      <c r="E60" s="74">
        <v>118</v>
      </c>
      <c r="F60" s="75">
        <v>60</v>
      </c>
      <c r="G60" s="74">
        <v>205</v>
      </c>
      <c r="H60" s="74">
        <v>183</v>
      </c>
      <c r="I60" s="75">
        <v>22</v>
      </c>
      <c r="J60" s="75">
        <v>172</v>
      </c>
      <c r="K60" s="74">
        <v>240</v>
      </c>
      <c r="L60" s="74">
        <v>-68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1" t="s">
        <v>231</v>
      </c>
      <c r="D61" s="77">
        <v>141</v>
      </c>
      <c r="E61" s="77">
        <v>42</v>
      </c>
      <c r="F61" s="78">
        <v>99</v>
      </c>
      <c r="G61" s="77">
        <v>163</v>
      </c>
      <c r="H61" s="77">
        <v>96</v>
      </c>
      <c r="I61" s="78">
        <v>67</v>
      </c>
      <c r="J61" s="78">
        <v>144</v>
      </c>
      <c r="K61" s="77">
        <v>190</v>
      </c>
      <c r="L61" s="77">
        <v>-46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3" t="s">
        <v>232</v>
      </c>
      <c r="D62" s="74">
        <v>55</v>
      </c>
      <c r="E62" s="74">
        <v>60</v>
      </c>
      <c r="F62" s="75">
        <v>-5</v>
      </c>
      <c r="G62" s="74">
        <v>147</v>
      </c>
      <c r="H62" s="74">
        <v>137</v>
      </c>
      <c r="I62" s="75">
        <v>10</v>
      </c>
      <c r="J62" s="75">
        <v>153</v>
      </c>
      <c r="K62" s="74">
        <v>165</v>
      </c>
      <c r="L62" s="74">
        <v>-12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1" t="s">
        <v>233</v>
      </c>
      <c r="D63" s="77">
        <v>115</v>
      </c>
      <c r="E63" s="77">
        <v>88</v>
      </c>
      <c r="F63" s="78">
        <v>27</v>
      </c>
      <c r="G63" s="80">
        <v>125</v>
      </c>
      <c r="H63" s="80">
        <v>148</v>
      </c>
      <c r="I63" s="78">
        <v>-23</v>
      </c>
      <c r="J63" s="78">
        <v>151</v>
      </c>
      <c r="K63" s="80">
        <v>152</v>
      </c>
      <c r="L63" s="77">
        <v>-1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4" t="s">
        <v>127</v>
      </c>
      <c r="D64" s="82">
        <v>3362</v>
      </c>
      <c r="E64" s="83">
        <v>2663</v>
      </c>
      <c r="F64" s="84">
        <v>699</v>
      </c>
      <c r="G64" s="85">
        <v>5047</v>
      </c>
      <c r="H64" s="85">
        <v>5122</v>
      </c>
      <c r="I64" s="86">
        <v>-75</v>
      </c>
      <c r="J64" s="86">
        <v>5155</v>
      </c>
      <c r="K64" s="87">
        <v>5736</v>
      </c>
      <c r="L64" s="88">
        <v>-581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166" t="s">
        <v>206</v>
      </c>
      <c r="D65" s="166"/>
      <c r="E65" s="166"/>
      <c r="F65" s="166"/>
      <c r="G65" s="166"/>
      <c r="H65" s="166"/>
      <c r="I65" s="166"/>
      <c r="J65" s="166"/>
      <c r="K65" s="166"/>
      <c r="L65" s="166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159" t="s">
        <v>210</v>
      </c>
      <c r="D69" s="159"/>
      <c r="E69" s="159"/>
      <c r="F69" s="159"/>
      <c r="G69" s="159"/>
      <c r="H69" s="159"/>
      <c r="I69" s="159"/>
      <c r="J69" s="159"/>
      <c r="K69" s="159"/>
      <c r="L69" s="159"/>
      <c r="M69" s="3"/>
      <c r="N69" s="3"/>
      <c r="O69" s="3"/>
      <c r="P69" s="3"/>
      <c r="Q69" s="3"/>
      <c r="R69" s="3"/>
      <c r="S69" s="3"/>
      <c r="T69" s="3"/>
      <c r="U69" s="3"/>
    </row>
    <row r="70" spans="3:21" ht="16.5" thickBot="1" x14ac:dyDescent="0.3">
      <c r="C70" s="171" t="s">
        <v>147</v>
      </c>
      <c r="D70" s="167" t="str">
        <f>"julho/20"</f>
        <v>julho/20</v>
      </c>
      <c r="E70" s="168"/>
      <c r="F70" s="169"/>
      <c r="G70" s="167" t="str">
        <f>"junho/21"</f>
        <v>junho/21</v>
      </c>
      <c r="H70" s="168"/>
      <c r="I70" s="169"/>
      <c r="J70" s="167" t="str">
        <f>"julho/21"</f>
        <v>julho/21</v>
      </c>
      <c r="K70" s="168"/>
      <c r="L70" s="169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171"/>
      <c r="D71" s="62" t="s">
        <v>128</v>
      </c>
      <c r="E71" s="62" t="s">
        <v>129</v>
      </c>
      <c r="F71" s="62" t="s">
        <v>86</v>
      </c>
      <c r="G71" s="62" t="s">
        <v>128</v>
      </c>
      <c r="H71" s="62" t="s">
        <v>129</v>
      </c>
      <c r="I71" s="62" t="s">
        <v>86</v>
      </c>
      <c r="J71" s="62" t="s">
        <v>128</v>
      </c>
      <c r="K71" s="62" t="s">
        <v>129</v>
      </c>
      <c r="L71" s="62" t="s">
        <v>86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3">
        <v>6820</v>
      </c>
      <c r="E72" s="63">
        <v>4218</v>
      </c>
      <c r="F72" s="63">
        <v>2602</v>
      </c>
      <c r="G72" s="63">
        <v>8949</v>
      </c>
      <c r="H72" s="63">
        <v>9445</v>
      </c>
      <c r="I72" s="63">
        <v>-496</v>
      </c>
      <c r="J72" s="63">
        <v>8788</v>
      </c>
      <c r="K72" s="63">
        <v>11222</v>
      </c>
      <c r="L72" s="63">
        <v>-2434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3" t="s">
        <v>153</v>
      </c>
      <c r="D73" s="74">
        <v>885</v>
      </c>
      <c r="E73" s="74">
        <v>204</v>
      </c>
      <c r="F73" s="75">
        <v>681</v>
      </c>
      <c r="G73" s="74">
        <v>745</v>
      </c>
      <c r="H73" s="74">
        <v>895</v>
      </c>
      <c r="I73" s="75">
        <v>-150</v>
      </c>
      <c r="J73" s="75">
        <v>625</v>
      </c>
      <c r="K73" s="74">
        <v>1247</v>
      </c>
      <c r="L73" s="74">
        <v>-622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1" t="s">
        <v>149</v>
      </c>
      <c r="D74" s="77">
        <v>352</v>
      </c>
      <c r="E74" s="77">
        <v>214</v>
      </c>
      <c r="F74" s="78">
        <v>138</v>
      </c>
      <c r="G74" s="77">
        <v>598</v>
      </c>
      <c r="H74" s="77">
        <v>459</v>
      </c>
      <c r="I74" s="78">
        <v>139</v>
      </c>
      <c r="J74" s="78">
        <v>514</v>
      </c>
      <c r="K74" s="77">
        <v>782</v>
      </c>
      <c r="L74" s="77">
        <v>-268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73" t="s">
        <v>148</v>
      </c>
      <c r="D75" s="74">
        <v>139</v>
      </c>
      <c r="E75" s="74">
        <v>175</v>
      </c>
      <c r="F75" s="75">
        <v>-36</v>
      </c>
      <c r="G75" s="74">
        <v>328</v>
      </c>
      <c r="H75" s="74">
        <v>361</v>
      </c>
      <c r="I75" s="75">
        <v>-33</v>
      </c>
      <c r="J75" s="75">
        <v>468</v>
      </c>
      <c r="K75" s="74">
        <v>429</v>
      </c>
      <c r="L75" s="74">
        <v>39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71" t="s">
        <v>150</v>
      </c>
      <c r="D76" s="77">
        <v>345</v>
      </c>
      <c r="E76" s="77">
        <v>219</v>
      </c>
      <c r="F76" s="78">
        <v>126</v>
      </c>
      <c r="G76" s="77">
        <v>408</v>
      </c>
      <c r="H76" s="77">
        <v>416</v>
      </c>
      <c r="I76" s="78">
        <v>-8</v>
      </c>
      <c r="J76" s="78">
        <v>368</v>
      </c>
      <c r="K76" s="77">
        <v>460</v>
      </c>
      <c r="L76" s="77">
        <v>-92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.75" thickBot="1" x14ac:dyDescent="0.3">
      <c r="C77" s="73" t="s">
        <v>151</v>
      </c>
      <c r="D77" s="74">
        <v>216</v>
      </c>
      <c r="E77" s="74">
        <v>132</v>
      </c>
      <c r="F77" s="75">
        <v>84</v>
      </c>
      <c r="G77" s="74">
        <v>262</v>
      </c>
      <c r="H77" s="74">
        <v>244</v>
      </c>
      <c r="I77" s="75">
        <v>18</v>
      </c>
      <c r="J77" s="75">
        <v>264</v>
      </c>
      <c r="K77" s="74">
        <v>302</v>
      </c>
      <c r="L77" s="74">
        <v>-38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2.25" thickBot="1" x14ac:dyDescent="0.3">
      <c r="C78" s="71" t="s">
        <v>162</v>
      </c>
      <c r="D78" s="77">
        <v>240</v>
      </c>
      <c r="E78" s="77">
        <v>94</v>
      </c>
      <c r="F78" s="78">
        <v>146</v>
      </c>
      <c r="G78" s="77">
        <v>250</v>
      </c>
      <c r="H78" s="77">
        <v>295</v>
      </c>
      <c r="I78" s="78">
        <v>-45</v>
      </c>
      <c r="J78" s="78">
        <v>270</v>
      </c>
      <c r="K78" s="77">
        <v>276</v>
      </c>
      <c r="L78" s="77">
        <v>-6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3" t="s">
        <v>152</v>
      </c>
      <c r="D79" s="74">
        <v>56</v>
      </c>
      <c r="E79" s="74">
        <v>69</v>
      </c>
      <c r="F79" s="75">
        <v>-13</v>
      </c>
      <c r="G79" s="74">
        <v>133</v>
      </c>
      <c r="H79" s="74">
        <v>126</v>
      </c>
      <c r="I79" s="75">
        <v>7</v>
      </c>
      <c r="J79" s="75">
        <v>183</v>
      </c>
      <c r="K79" s="74">
        <v>130</v>
      </c>
      <c r="L79" s="74">
        <v>53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79.5" thickBot="1" x14ac:dyDescent="0.3">
      <c r="C80" s="71" t="s">
        <v>163</v>
      </c>
      <c r="D80" s="77">
        <v>94</v>
      </c>
      <c r="E80" s="77">
        <v>54</v>
      </c>
      <c r="F80" s="78">
        <v>40</v>
      </c>
      <c r="G80" s="77">
        <v>132</v>
      </c>
      <c r="H80" s="77">
        <v>215</v>
      </c>
      <c r="I80" s="78">
        <v>-83</v>
      </c>
      <c r="J80" s="78">
        <v>104</v>
      </c>
      <c r="K80" s="77">
        <v>173</v>
      </c>
      <c r="L80" s="77">
        <v>-69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73" t="s">
        <v>154</v>
      </c>
      <c r="D81" s="74">
        <v>98</v>
      </c>
      <c r="E81" s="74">
        <v>57</v>
      </c>
      <c r="F81" s="75">
        <v>41</v>
      </c>
      <c r="G81" s="74">
        <v>106</v>
      </c>
      <c r="H81" s="74">
        <v>114</v>
      </c>
      <c r="I81" s="75">
        <v>-8</v>
      </c>
      <c r="J81" s="75">
        <v>110</v>
      </c>
      <c r="K81" s="74">
        <v>167</v>
      </c>
      <c r="L81" s="74">
        <v>-57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.75" thickBot="1" x14ac:dyDescent="0.3">
      <c r="C82" s="71" t="s">
        <v>234</v>
      </c>
      <c r="D82" s="77">
        <v>64</v>
      </c>
      <c r="E82" s="77">
        <v>50</v>
      </c>
      <c r="F82" s="78">
        <v>14</v>
      </c>
      <c r="G82" s="80">
        <v>110</v>
      </c>
      <c r="H82" s="80">
        <v>103</v>
      </c>
      <c r="I82" s="78">
        <v>7</v>
      </c>
      <c r="J82" s="78">
        <v>133</v>
      </c>
      <c r="K82" s="80">
        <v>134</v>
      </c>
      <c r="L82" s="80">
        <v>-1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1" t="s">
        <v>127</v>
      </c>
      <c r="D83" s="82">
        <v>4331</v>
      </c>
      <c r="E83" s="83">
        <v>2950</v>
      </c>
      <c r="F83" s="84">
        <v>1381</v>
      </c>
      <c r="G83" s="85">
        <v>5877</v>
      </c>
      <c r="H83" s="85">
        <v>6217</v>
      </c>
      <c r="I83" s="86">
        <v>-340</v>
      </c>
      <c r="J83" s="86">
        <v>5749</v>
      </c>
      <c r="K83" s="85">
        <v>7122</v>
      </c>
      <c r="L83" s="85">
        <v>-1373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166" t="s">
        <v>206</v>
      </c>
      <c r="D84" s="166"/>
      <c r="E84" s="166"/>
      <c r="F84" s="166"/>
      <c r="G84" s="166"/>
      <c r="H84" s="166"/>
      <c r="I84" s="166"/>
      <c r="J84" s="166"/>
      <c r="K84" s="166"/>
      <c r="L84" s="166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159" t="s">
        <v>211</v>
      </c>
      <c r="D89" s="159"/>
      <c r="E89" s="159"/>
      <c r="F89" s="159"/>
      <c r="G89" s="159"/>
      <c r="H89" s="159"/>
      <c r="I89" s="159"/>
      <c r="J89" s="159"/>
      <c r="K89" s="159"/>
      <c r="L89" s="159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171" t="s">
        <v>155</v>
      </c>
      <c r="D90" s="167" t="str">
        <f>"julho/20"</f>
        <v>julho/20</v>
      </c>
      <c r="E90" s="168"/>
      <c r="F90" s="169"/>
      <c r="G90" s="167" t="str">
        <f>"junho/21"</f>
        <v>junho/21</v>
      </c>
      <c r="H90" s="168"/>
      <c r="I90" s="169"/>
      <c r="J90" s="167" t="str">
        <f>"julho/21"</f>
        <v>julho/21</v>
      </c>
      <c r="K90" s="168"/>
      <c r="L90" s="169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171"/>
      <c r="D91" s="62" t="s">
        <v>128</v>
      </c>
      <c r="E91" s="62" t="s">
        <v>129</v>
      </c>
      <c r="F91" s="62" t="s">
        <v>86</v>
      </c>
      <c r="G91" s="62" t="s">
        <v>128</v>
      </c>
      <c r="H91" s="62" t="s">
        <v>129</v>
      </c>
      <c r="I91" s="62" t="s">
        <v>86</v>
      </c>
      <c r="J91" s="62" t="s">
        <v>128</v>
      </c>
      <c r="K91" s="62" t="s">
        <v>129</v>
      </c>
      <c r="L91" s="62" t="s">
        <v>86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64</v>
      </c>
      <c r="D92" s="63">
        <v>6820</v>
      </c>
      <c r="E92" s="63">
        <v>4218</v>
      </c>
      <c r="F92" s="63">
        <v>2602</v>
      </c>
      <c r="G92" s="63">
        <v>8949</v>
      </c>
      <c r="H92" s="63">
        <v>9445</v>
      </c>
      <c r="I92" s="63">
        <v>-496</v>
      </c>
      <c r="J92" s="63">
        <v>8788</v>
      </c>
      <c r="K92" s="63">
        <v>11222</v>
      </c>
      <c r="L92" s="63">
        <v>-2434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89" t="s">
        <v>9</v>
      </c>
      <c r="D93" s="90">
        <v>506</v>
      </c>
      <c r="E93" s="90">
        <v>306</v>
      </c>
      <c r="F93" s="91">
        <v>200</v>
      </c>
      <c r="G93" s="90">
        <v>615</v>
      </c>
      <c r="H93" s="90">
        <v>488</v>
      </c>
      <c r="I93" s="91">
        <v>127</v>
      </c>
      <c r="J93" s="91">
        <v>638</v>
      </c>
      <c r="K93" s="90">
        <v>534</v>
      </c>
      <c r="L93" s="90">
        <v>104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4" t="s">
        <v>10</v>
      </c>
      <c r="D94" s="65">
        <v>59</v>
      </c>
      <c r="E94" s="65">
        <v>39</v>
      </c>
      <c r="F94" s="70">
        <v>20</v>
      </c>
      <c r="G94" s="65">
        <v>56</v>
      </c>
      <c r="H94" s="65">
        <v>55</v>
      </c>
      <c r="I94" s="70">
        <v>1</v>
      </c>
      <c r="J94" s="70">
        <v>67</v>
      </c>
      <c r="K94" s="65">
        <v>61</v>
      </c>
      <c r="L94" s="65">
        <v>6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6" t="s">
        <v>11</v>
      </c>
      <c r="D95" s="67">
        <v>3</v>
      </c>
      <c r="E95" s="67">
        <v>1</v>
      </c>
      <c r="F95" s="72">
        <v>2</v>
      </c>
      <c r="G95" s="67">
        <v>5</v>
      </c>
      <c r="H95" s="67">
        <v>3</v>
      </c>
      <c r="I95" s="72">
        <v>2</v>
      </c>
      <c r="J95" s="72">
        <v>8</v>
      </c>
      <c r="K95" s="67">
        <v>8</v>
      </c>
      <c r="L95" s="67">
        <v>0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4" t="s">
        <v>12</v>
      </c>
      <c r="D96" s="65">
        <v>276</v>
      </c>
      <c r="E96" s="65">
        <v>128</v>
      </c>
      <c r="F96" s="70">
        <v>148</v>
      </c>
      <c r="G96" s="65">
        <v>248</v>
      </c>
      <c r="H96" s="65">
        <v>194</v>
      </c>
      <c r="I96" s="70">
        <v>54</v>
      </c>
      <c r="J96" s="70">
        <v>257</v>
      </c>
      <c r="K96" s="65">
        <v>189</v>
      </c>
      <c r="L96" s="65">
        <v>68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6" t="s">
        <v>13</v>
      </c>
      <c r="D97" s="67">
        <v>148</v>
      </c>
      <c r="E97" s="67">
        <v>128</v>
      </c>
      <c r="F97" s="72">
        <v>20</v>
      </c>
      <c r="G97" s="67">
        <v>274</v>
      </c>
      <c r="H97" s="67">
        <v>220</v>
      </c>
      <c r="I97" s="72">
        <v>54</v>
      </c>
      <c r="J97" s="72">
        <v>262</v>
      </c>
      <c r="K97" s="67">
        <v>251</v>
      </c>
      <c r="L97" s="67">
        <v>11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4" t="s">
        <v>14</v>
      </c>
      <c r="D98" s="65">
        <v>14</v>
      </c>
      <c r="E98" s="65">
        <v>8</v>
      </c>
      <c r="F98" s="70">
        <v>6</v>
      </c>
      <c r="G98" s="65">
        <v>28</v>
      </c>
      <c r="H98" s="65">
        <v>13</v>
      </c>
      <c r="I98" s="70">
        <v>15</v>
      </c>
      <c r="J98" s="70">
        <v>21</v>
      </c>
      <c r="K98" s="65">
        <v>20</v>
      </c>
      <c r="L98" s="65">
        <v>1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6" t="s">
        <v>15</v>
      </c>
      <c r="D99" s="67">
        <v>1</v>
      </c>
      <c r="E99" s="67">
        <v>1</v>
      </c>
      <c r="F99" s="72">
        <v>0</v>
      </c>
      <c r="G99" s="67">
        <v>0</v>
      </c>
      <c r="H99" s="67">
        <v>2</v>
      </c>
      <c r="I99" s="72">
        <v>-2</v>
      </c>
      <c r="J99" s="72">
        <v>1</v>
      </c>
      <c r="K99" s="67">
        <v>1</v>
      </c>
      <c r="L99" s="67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4" t="s">
        <v>16</v>
      </c>
      <c r="D100" s="65">
        <v>5</v>
      </c>
      <c r="E100" s="65">
        <v>1</v>
      </c>
      <c r="F100" s="70">
        <v>4</v>
      </c>
      <c r="G100" s="65">
        <v>4</v>
      </c>
      <c r="H100" s="65">
        <v>1</v>
      </c>
      <c r="I100" s="70">
        <v>3</v>
      </c>
      <c r="J100" s="70">
        <v>22</v>
      </c>
      <c r="K100" s="65">
        <v>4</v>
      </c>
      <c r="L100" s="65">
        <v>18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89" t="s">
        <v>17</v>
      </c>
      <c r="D101" s="92">
        <v>128</v>
      </c>
      <c r="E101" s="92">
        <v>93</v>
      </c>
      <c r="F101" s="93">
        <v>35</v>
      </c>
      <c r="G101" s="92">
        <v>167</v>
      </c>
      <c r="H101" s="92">
        <v>132</v>
      </c>
      <c r="I101" s="93">
        <v>35</v>
      </c>
      <c r="J101" s="93">
        <v>135</v>
      </c>
      <c r="K101" s="92">
        <v>123</v>
      </c>
      <c r="L101" s="92">
        <v>12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4" t="s">
        <v>18</v>
      </c>
      <c r="D102" s="65">
        <v>5</v>
      </c>
      <c r="E102" s="65">
        <v>2</v>
      </c>
      <c r="F102" s="70">
        <v>3</v>
      </c>
      <c r="G102" s="65">
        <v>10</v>
      </c>
      <c r="H102" s="65">
        <v>3</v>
      </c>
      <c r="I102" s="70">
        <v>7</v>
      </c>
      <c r="J102" s="70">
        <v>5</v>
      </c>
      <c r="K102" s="65">
        <v>4</v>
      </c>
      <c r="L102" s="65">
        <v>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6" t="s">
        <v>19</v>
      </c>
      <c r="D103" s="67">
        <v>1</v>
      </c>
      <c r="E103" s="67">
        <v>3</v>
      </c>
      <c r="F103" s="72">
        <v>-2</v>
      </c>
      <c r="G103" s="67">
        <v>1</v>
      </c>
      <c r="H103" s="67">
        <v>1</v>
      </c>
      <c r="I103" s="72">
        <v>0</v>
      </c>
      <c r="J103" s="72">
        <v>1</v>
      </c>
      <c r="K103" s="67">
        <v>0</v>
      </c>
      <c r="L103" s="67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4" t="s">
        <v>20</v>
      </c>
      <c r="D104" s="65">
        <v>26</v>
      </c>
      <c r="E104" s="65">
        <v>24</v>
      </c>
      <c r="F104" s="70">
        <v>2</v>
      </c>
      <c r="G104" s="65">
        <v>39</v>
      </c>
      <c r="H104" s="65">
        <v>15</v>
      </c>
      <c r="I104" s="70">
        <v>24</v>
      </c>
      <c r="J104" s="70">
        <v>24</v>
      </c>
      <c r="K104" s="65">
        <v>24</v>
      </c>
      <c r="L104" s="65">
        <v>0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6" t="s">
        <v>21</v>
      </c>
      <c r="D105" s="67">
        <v>5</v>
      </c>
      <c r="E105" s="67">
        <v>3</v>
      </c>
      <c r="F105" s="72">
        <v>2</v>
      </c>
      <c r="G105" s="67">
        <v>15</v>
      </c>
      <c r="H105" s="67">
        <v>8</v>
      </c>
      <c r="I105" s="72">
        <v>7</v>
      </c>
      <c r="J105" s="72">
        <v>16</v>
      </c>
      <c r="K105" s="67">
        <v>7</v>
      </c>
      <c r="L105" s="67">
        <v>9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4" t="s">
        <v>22</v>
      </c>
      <c r="D106" s="65">
        <v>7</v>
      </c>
      <c r="E106" s="65">
        <v>10</v>
      </c>
      <c r="F106" s="70">
        <v>-3</v>
      </c>
      <c r="G106" s="65">
        <v>6</v>
      </c>
      <c r="H106" s="65">
        <v>11</v>
      </c>
      <c r="I106" s="70">
        <v>-5</v>
      </c>
      <c r="J106" s="70">
        <v>8</v>
      </c>
      <c r="K106" s="65">
        <v>16</v>
      </c>
      <c r="L106" s="65">
        <v>-8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6" t="s">
        <v>23</v>
      </c>
      <c r="D107" s="67">
        <v>30</v>
      </c>
      <c r="E107" s="67">
        <v>14</v>
      </c>
      <c r="F107" s="72">
        <v>16</v>
      </c>
      <c r="G107" s="67">
        <v>20</v>
      </c>
      <c r="H107" s="67">
        <v>34</v>
      </c>
      <c r="I107" s="72">
        <v>-14</v>
      </c>
      <c r="J107" s="72">
        <v>32</v>
      </c>
      <c r="K107" s="67">
        <v>27</v>
      </c>
      <c r="L107" s="67">
        <v>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4" t="s">
        <v>24</v>
      </c>
      <c r="D108" s="65">
        <v>1</v>
      </c>
      <c r="E108" s="65">
        <v>1</v>
      </c>
      <c r="F108" s="70">
        <v>0</v>
      </c>
      <c r="G108" s="65">
        <v>6</v>
      </c>
      <c r="H108" s="65">
        <v>2</v>
      </c>
      <c r="I108" s="70">
        <v>4</v>
      </c>
      <c r="J108" s="70">
        <v>4</v>
      </c>
      <c r="K108" s="65">
        <v>4</v>
      </c>
      <c r="L108" s="65">
        <v>0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6" t="s">
        <v>25</v>
      </c>
      <c r="D109" s="67">
        <v>4</v>
      </c>
      <c r="E109" s="67">
        <v>2</v>
      </c>
      <c r="F109" s="72">
        <v>2</v>
      </c>
      <c r="G109" s="67">
        <v>10</v>
      </c>
      <c r="H109" s="67">
        <v>5</v>
      </c>
      <c r="I109" s="72">
        <v>5</v>
      </c>
      <c r="J109" s="72">
        <v>2</v>
      </c>
      <c r="K109" s="67">
        <v>1</v>
      </c>
      <c r="L109" s="67">
        <v>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4" t="s">
        <v>26</v>
      </c>
      <c r="D110" s="65">
        <v>49</v>
      </c>
      <c r="E110" s="65">
        <v>34</v>
      </c>
      <c r="F110" s="70">
        <v>15</v>
      </c>
      <c r="G110" s="65">
        <v>60</v>
      </c>
      <c r="H110" s="65">
        <v>53</v>
      </c>
      <c r="I110" s="70">
        <v>7</v>
      </c>
      <c r="J110" s="70">
        <v>43</v>
      </c>
      <c r="K110" s="65">
        <v>40</v>
      </c>
      <c r="L110" s="65">
        <v>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89" t="s">
        <v>27</v>
      </c>
      <c r="D111" s="92">
        <v>2058</v>
      </c>
      <c r="E111" s="92">
        <v>1645</v>
      </c>
      <c r="F111" s="93">
        <v>413</v>
      </c>
      <c r="G111" s="92">
        <v>2691</v>
      </c>
      <c r="H111" s="92">
        <v>2926</v>
      </c>
      <c r="I111" s="93">
        <v>-235</v>
      </c>
      <c r="J111" s="93">
        <v>2687</v>
      </c>
      <c r="K111" s="92">
        <v>3174</v>
      </c>
      <c r="L111" s="92">
        <v>-487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4" t="s">
        <v>28</v>
      </c>
      <c r="D112" s="65">
        <v>314</v>
      </c>
      <c r="E112" s="65">
        <v>174</v>
      </c>
      <c r="F112" s="70">
        <v>140</v>
      </c>
      <c r="G112" s="65">
        <v>393</v>
      </c>
      <c r="H112" s="65">
        <v>353</v>
      </c>
      <c r="I112" s="70">
        <v>40</v>
      </c>
      <c r="J112" s="70">
        <v>354</v>
      </c>
      <c r="K112" s="65">
        <v>479</v>
      </c>
      <c r="L112" s="65">
        <v>-125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6" t="s">
        <v>29</v>
      </c>
      <c r="D113" s="67">
        <v>14</v>
      </c>
      <c r="E113" s="67">
        <v>17</v>
      </c>
      <c r="F113" s="72">
        <v>-3</v>
      </c>
      <c r="G113" s="67">
        <v>33</v>
      </c>
      <c r="H113" s="67">
        <v>13</v>
      </c>
      <c r="I113" s="72">
        <v>20</v>
      </c>
      <c r="J113" s="72">
        <v>39</v>
      </c>
      <c r="K113" s="67">
        <v>26</v>
      </c>
      <c r="L113" s="67">
        <v>13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4" t="s">
        <v>30</v>
      </c>
      <c r="D114" s="65">
        <v>144</v>
      </c>
      <c r="E114" s="65">
        <v>186</v>
      </c>
      <c r="F114" s="70">
        <v>-42</v>
      </c>
      <c r="G114" s="65">
        <v>203</v>
      </c>
      <c r="H114" s="65">
        <v>258</v>
      </c>
      <c r="I114" s="70">
        <v>-55</v>
      </c>
      <c r="J114" s="70">
        <v>244</v>
      </c>
      <c r="K114" s="65">
        <v>257</v>
      </c>
      <c r="L114" s="65">
        <v>-13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6" t="s">
        <v>31</v>
      </c>
      <c r="D115" s="67">
        <v>1586</v>
      </c>
      <c r="E115" s="67">
        <v>1268</v>
      </c>
      <c r="F115" s="72">
        <v>318</v>
      </c>
      <c r="G115" s="67">
        <v>2062</v>
      </c>
      <c r="H115" s="67">
        <v>2302</v>
      </c>
      <c r="I115" s="72">
        <v>-240</v>
      </c>
      <c r="J115" s="72">
        <v>2050</v>
      </c>
      <c r="K115" s="67">
        <v>2412</v>
      </c>
      <c r="L115" s="67">
        <v>-362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89" t="s">
        <v>32</v>
      </c>
      <c r="D116" s="92">
        <v>3499</v>
      </c>
      <c r="E116" s="92">
        <v>1762</v>
      </c>
      <c r="F116" s="93">
        <v>1737</v>
      </c>
      <c r="G116" s="92">
        <v>4769</v>
      </c>
      <c r="H116" s="92">
        <v>5145</v>
      </c>
      <c r="I116" s="93">
        <v>-376</v>
      </c>
      <c r="J116" s="93">
        <v>4684</v>
      </c>
      <c r="K116" s="92">
        <v>6544</v>
      </c>
      <c r="L116" s="92">
        <v>-1860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4" t="s">
        <v>33</v>
      </c>
      <c r="D117" s="65">
        <v>1229</v>
      </c>
      <c r="E117" s="65">
        <v>571</v>
      </c>
      <c r="F117" s="70">
        <v>658</v>
      </c>
      <c r="G117" s="65">
        <v>1275</v>
      </c>
      <c r="H117" s="65">
        <v>1304</v>
      </c>
      <c r="I117" s="70">
        <v>-29</v>
      </c>
      <c r="J117" s="70">
        <v>1357</v>
      </c>
      <c r="K117" s="65">
        <v>1745</v>
      </c>
      <c r="L117" s="65">
        <v>-388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6" t="s">
        <v>34</v>
      </c>
      <c r="D118" s="67">
        <v>1573</v>
      </c>
      <c r="E118" s="67">
        <v>734</v>
      </c>
      <c r="F118" s="72">
        <v>839</v>
      </c>
      <c r="G118" s="67">
        <v>2342</v>
      </c>
      <c r="H118" s="67">
        <v>2478</v>
      </c>
      <c r="I118" s="72">
        <v>-136</v>
      </c>
      <c r="J118" s="72">
        <v>2249</v>
      </c>
      <c r="K118" s="67">
        <v>3206</v>
      </c>
      <c r="L118" s="67">
        <v>-957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4" t="s">
        <v>35</v>
      </c>
      <c r="D119" s="65">
        <v>697</v>
      </c>
      <c r="E119" s="65">
        <v>457</v>
      </c>
      <c r="F119" s="70">
        <v>240</v>
      </c>
      <c r="G119" s="65">
        <v>1152</v>
      </c>
      <c r="H119" s="65">
        <v>1363</v>
      </c>
      <c r="I119" s="70">
        <v>-211</v>
      </c>
      <c r="J119" s="70">
        <v>1078</v>
      </c>
      <c r="K119" s="65">
        <v>1593</v>
      </c>
      <c r="L119" s="65">
        <v>-515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89" t="s">
        <v>36</v>
      </c>
      <c r="D120" s="92">
        <v>629</v>
      </c>
      <c r="E120" s="92">
        <v>412</v>
      </c>
      <c r="F120" s="93">
        <v>217</v>
      </c>
      <c r="G120" s="92">
        <v>707</v>
      </c>
      <c r="H120" s="92">
        <v>752</v>
      </c>
      <c r="I120" s="93">
        <v>-45</v>
      </c>
      <c r="J120" s="93">
        <v>644</v>
      </c>
      <c r="K120" s="92">
        <v>845</v>
      </c>
      <c r="L120" s="92">
        <v>-201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4" t="s">
        <v>37</v>
      </c>
      <c r="D121" s="65">
        <v>247</v>
      </c>
      <c r="E121" s="65">
        <v>131</v>
      </c>
      <c r="F121" s="70">
        <v>116</v>
      </c>
      <c r="G121" s="65">
        <v>264</v>
      </c>
      <c r="H121" s="65">
        <v>233</v>
      </c>
      <c r="I121" s="70">
        <v>31</v>
      </c>
      <c r="J121" s="70">
        <v>210</v>
      </c>
      <c r="K121" s="65">
        <v>219</v>
      </c>
      <c r="L121" s="65">
        <v>-9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6" t="s">
        <v>83</v>
      </c>
      <c r="D122" s="67">
        <v>225</v>
      </c>
      <c r="E122" s="67">
        <v>141</v>
      </c>
      <c r="F122" s="72">
        <v>84</v>
      </c>
      <c r="G122" s="67">
        <v>227</v>
      </c>
      <c r="H122" s="67">
        <v>265</v>
      </c>
      <c r="I122" s="72">
        <v>-38</v>
      </c>
      <c r="J122" s="72">
        <v>223</v>
      </c>
      <c r="K122" s="67">
        <v>307</v>
      </c>
      <c r="L122" s="67">
        <v>-84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4" t="s">
        <v>39</v>
      </c>
      <c r="D123" s="65">
        <v>100</v>
      </c>
      <c r="E123" s="65">
        <v>71</v>
      </c>
      <c r="F123" s="70">
        <v>29</v>
      </c>
      <c r="G123" s="65">
        <v>118</v>
      </c>
      <c r="H123" s="65">
        <v>163</v>
      </c>
      <c r="I123" s="70">
        <v>-45</v>
      </c>
      <c r="J123" s="70">
        <v>137</v>
      </c>
      <c r="K123" s="65">
        <v>214</v>
      </c>
      <c r="L123" s="65">
        <v>-77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6" t="s">
        <v>40</v>
      </c>
      <c r="D124" s="67">
        <v>57</v>
      </c>
      <c r="E124" s="67">
        <v>69</v>
      </c>
      <c r="F124" s="72">
        <v>-12</v>
      </c>
      <c r="G124" s="67">
        <v>98</v>
      </c>
      <c r="H124" s="67">
        <v>91</v>
      </c>
      <c r="I124" s="72">
        <v>7</v>
      </c>
      <c r="J124" s="72">
        <v>74</v>
      </c>
      <c r="K124" s="67">
        <v>105</v>
      </c>
      <c r="L124" s="67">
        <v>-31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89" t="s">
        <v>106</v>
      </c>
      <c r="D125" s="90">
        <v>0</v>
      </c>
      <c r="E125" s="90">
        <v>0</v>
      </c>
      <c r="F125" s="91">
        <v>0</v>
      </c>
      <c r="G125" s="90">
        <v>0</v>
      </c>
      <c r="H125" s="90">
        <v>2</v>
      </c>
      <c r="I125" s="91">
        <v>-2</v>
      </c>
      <c r="J125" s="91">
        <v>0</v>
      </c>
      <c r="K125" s="90">
        <v>2</v>
      </c>
      <c r="L125" s="90">
        <v>-2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4" t="s">
        <v>106</v>
      </c>
      <c r="D126" s="65">
        <v>0</v>
      </c>
      <c r="E126" s="65">
        <v>0</v>
      </c>
      <c r="F126" s="70">
        <v>0</v>
      </c>
      <c r="G126" s="65">
        <v>0</v>
      </c>
      <c r="H126" s="65">
        <v>2</v>
      </c>
      <c r="I126" s="70">
        <v>-2</v>
      </c>
      <c r="J126" s="70">
        <v>0</v>
      </c>
      <c r="K126" s="65">
        <v>2</v>
      </c>
      <c r="L126" s="65">
        <v>-2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166" t="s">
        <v>206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159" t="s">
        <v>212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171" t="s">
        <v>120</v>
      </c>
      <c r="D132" s="167" t="str">
        <f>"julho/20"</f>
        <v>julho/20</v>
      </c>
      <c r="E132" s="168"/>
      <c r="F132" s="169"/>
      <c r="G132" s="167" t="str">
        <f>"junho/21"</f>
        <v>junho/21</v>
      </c>
      <c r="H132" s="168"/>
      <c r="I132" s="169"/>
      <c r="J132" s="167" t="str">
        <f>"julho/21"</f>
        <v>julho/21</v>
      </c>
      <c r="K132" s="168"/>
      <c r="L132" s="169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171"/>
      <c r="D133" s="62" t="s">
        <v>128</v>
      </c>
      <c r="E133" s="62" t="s">
        <v>129</v>
      </c>
      <c r="F133" s="62" t="s">
        <v>86</v>
      </c>
      <c r="G133" s="62" t="s">
        <v>128</v>
      </c>
      <c r="H133" s="62" t="s">
        <v>129</v>
      </c>
      <c r="I133" s="62" t="s">
        <v>86</v>
      </c>
      <c r="J133" s="62" t="s">
        <v>128</v>
      </c>
      <c r="K133" s="62" t="s">
        <v>129</v>
      </c>
      <c r="L133" s="62" t="s">
        <v>86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9" t="s">
        <v>1</v>
      </c>
      <c r="D134" s="63">
        <v>6820</v>
      </c>
      <c r="E134" s="63">
        <v>4218</v>
      </c>
      <c r="F134" s="63">
        <v>2602</v>
      </c>
      <c r="G134" s="63">
        <v>8949</v>
      </c>
      <c r="H134" s="63">
        <v>9445</v>
      </c>
      <c r="I134" s="63">
        <v>-496</v>
      </c>
      <c r="J134" s="63">
        <v>8788</v>
      </c>
      <c r="K134" s="63">
        <v>11222</v>
      </c>
      <c r="L134" s="63">
        <v>-2434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3" t="s">
        <v>235</v>
      </c>
      <c r="D135" s="74">
        <v>705</v>
      </c>
      <c r="E135" s="74">
        <v>656</v>
      </c>
      <c r="F135" s="75">
        <v>49</v>
      </c>
      <c r="G135" s="74">
        <v>1025</v>
      </c>
      <c r="H135" s="74">
        <v>1052</v>
      </c>
      <c r="I135" s="75">
        <v>-27</v>
      </c>
      <c r="J135" s="75">
        <v>992</v>
      </c>
      <c r="K135" s="74">
        <v>1112</v>
      </c>
      <c r="L135" s="74">
        <v>-120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6" t="s">
        <v>236</v>
      </c>
      <c r="D136" s="77">
        <v>170</v>
      </c>
      <c r="E136" s="77">
        <v>69</v>
      </c>
      <c r="F136" s="78">
        <v>101</v>
      </c>
      <c r="G136" s="77">
        <v>332</v>
      </c>
      <c r="H136" s="77">
        <v>319</v>
      </c>
      <c r="I136" s="78">
        <v>13</v>
      </c>
      <c r="J136" s="78">
        <v>397</v>
      </c>
      <c r="K136" s="77">
        <v>510</v>
      </c>
      <c r="L136" s="77">
        <v>-113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79" t="s">
        <v>237</v>
      </c>
      <c r="D137" s="74">
        <v>286</v>
      </c>
      <c r="E137" s="74">
        <v>164</v>
      </c>
      <c r="F137" s="75">
        <v>122</v>
      </c>
      <c r="G137" s="74">
        <v>333</v>
      </c>
      <c r="H137" s="74">
        <v>350</v>
      </c>
      <c r="I137" s="75">
        <v>-17</v>
      </c>
      <c r="J137" s="75">
        <v>407</v>
      </c>
      <c r="K137" s="74">
        <v>413</v>
      </c>
      <c r="L137" s="74">
        <v>-6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1" t="s">
        <v>238</v>
      </c>
      <c r="D138" s="77">
        <v>153</v>
      </c>
      <c r="E138" s="77">
        <v>39</v>
      </c>
      <c r="F138" s="78">
        <v>114</v>
      </c>
      <c r="G138" s="77">
        <v>265</v>
      </c>
      <c r="H138" s="77">
        <v>293</v>
      </c>
      <c r="I138" s="78">
        <v>-28</v>
      </c>
      <c r="J138" s="78">
        <v>225</v>
      </c>
      <c r="K138" s="77">
        <v>323</v>
      </c>
      <c r="L138" s="77">
        <v>-98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3" t="s">
        <v>239</v>
      </c>
      <c r="D139" s="74">
        <v>119</v>
      </c>
      <c r="E139" s="74">
        <v>46</v>
      </c>
      <c r="F139" s="75">
        <v>73</v>
      </c>
      <c r="G139" s="74">
        <v>259</v>
      </c>
      <c r="H139" s="74">
        <v>136</v>
      </c>
      <c r="I139" s="75">
        <v>123</v>
      </c>
      <c r="J139" s="75">
        <v>232</v>
      </c>
      <c r="K139" s="74">
        <v>234</v>
      </c>
      <c r="L139" s="74">
        <v>-2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6" t="s">
        <v>240</v>
      </c>
      <c r="D140" s="77">
        <v>134</v>
      </c>
      <c r="E140" s="77">
        <v>111</v>
      </c>
      <c r="F140" s="78">
        <v>23</v>
      </c>
      <c r="G140" s="77">
        <v>240</v>
      </c>
      <c r="H140" s="77">
        <v>208</v>
      </c>
      <c r="I140" s="78">
        <v>32</v>
      </c>
      <c r="J140" s="78">
        <v>224</v>
      </c>
      <c r="K140" s="77">
        <v>231</v>
      </c>
      <c r="L140" s="77">
        <v>-7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9" t="s">
        <v>241</v>
      </c>
      <c r="D141" s="74">
        <v>260</v>
      </c>
      <c r="E141" s="74">
        <v>116</v>
      </c>
      <c r="F141" s="75">
        <v>144</v>
      </c>
      <c r="G141" s="74">
        <v>237</v>
      </c>
      <c r="H141" s="74">
        <v>186</v>
      </c>
      <c r="I141" s="75">
        <v>51</v>
      </c>
      <c r="J141" s="75">
        <v>244</v>
      </c>
      <c r="K141" s="74">
        <v>180</v>
      </c>
      <c r="L141" s="74">
        <v>64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1" t="s">
        <v>242</v>
      </c>
      <c r="D142" s="77">
        <v>126</v>
      </c>
      <c r="E142" s="77">
        <v>89</v>
      </c>
      <c r="F142" s="78">
        <v>37</v>
      </c>
      <c r="G142" s="77">
        <v>123</v>
      </c>
      <c r="H142" s="77">
        <v>211</v>
      </c>
      <c r="I142" s="78">
        <v>-88</v>
      </c>
      <c r="J142" s="78">
        <v>131</v>
      </c>
      <c r="K142" s="77">
        <v>266</v>
      </c>
      <c r="L142" s="77">
        <v>-135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3" t="s">
        <v>243</v>
      </c>
      <c r="D143" s="74">
        <v>87</v>
      </c>
      <c r="E143" s="74">
        <v>136</v>
      </c>
      <c r="F143" s="75">
        <v>-49</v>
      </c>
      <c r="G143" s="74">
        <v>105</v>
      </c>
      <c r="H143" s="74">
        <v>151</v>
      </c>
      <c r="I143" s="75">
        <v>-46</v>
      </c>
      <c r="J143" s="75">
        <v>118</v>
      </c>
      <c r="K143" s="74">
        <v>158</v>
      </c>
      <c r="L143" s="74">
        <v>-40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6" t="s">
        <v>244</v>
      </c>
      <c r="D144" s="77">
        <v>19</v>
      </c>
      <c r="E144" s="77">
        <v>29</v>
      </c>
      <c r="F144" s="78">
        <v>-10</v>
      </c>
      <c r="G144" s="80">
        <v>155</v>
      </c>
      <c r="H144" s="80">
        <v>108</v>
      </c>
      <c r="I144" s="78">
        <v>47</v>
      </c>
      <c r="J144" s="78">
        <v>109</v>
      </c>
      <c r="K144" s="80">
        <v>143</v>
      </c>
      <c r="L144" s="77">
        <v>-34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81" t="s">
        <v>127</v>
      </c>
      <c r="D145" s="82">
        <v>4761</v>
      </c>
      <c r="E145" s="83">
        <v>2763</v>
      </c>
      <c r="F145" s="84">
        <v>1998</v>
      </c>
      <c r="G145" s="85">
        <v>5875</v>
      </c>
      <c r="H145" s="85">
        <v>6431</v>
      </c>
      <c r="I145" s="86">
        <v>-556</v>
      </c>
      <c r="J145" s="86">
        <v>5709</v>
      </c>
      <c r="K145" s="87">
        <v>7652</v>
      </c>
      <c r="L145" s="88">
        <v>-1943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166" t="s">
        <v>206</v>
      </c>
      <c r="D146" s="166"/>
      <c r="E146" s="166"/>
      <c r="F146" s="166"/>
      <c r="G146" s="166"/>
      <c r="H146" s="166"/>
      <c r="I146" s="166"/>
      <c r="J146" s="166"/>
      <c r="K146" s="166"/>
      <c r="L146" s="166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2"/>
  <sheetViews>
    <sheetView topLeftCell="A13" workbookViewId="0">
      <selection activeCell="B1" sqref="B1:K1048576"/>
    </sheetView>
  </sheetViews>
  <sheetFormatPr defaultRowHeight="15" x14ac:dyDescent="0.25"/>
  <cols>
    <col min="2" max="2" width="45.42578125" bestFit="1" customWidth="1"/>
    <col min="3" max="3" width="48.85546875" bestFit="1" customWidth="1"/>
    <col min="4" max="4" width="9.140625" bestFit="1" customWidth="1"/>
    <col min="5" max="5" width="9.7109375" bestFit="1" customWidth="1"/>
    <col min="6" max="6" width="9.140625" bestFit="1" customWidth="1"/>
    <col min="7" max="7" width="8.42578125" bestFit="1" customWidth="1"/>
    <col min="8" max="8" width="9.7109375" bestFit="1" customWidth="1"/>
    <col min="10" max="10" width="8.42578125" bestFit="1" customWidth="1"/>
    <col min="11" max="11" width="9.7109375" bestFit="1" customWidth="1"/>
  </cols>
  <sheetData>
    <row r="1" spans="2:6" s="3" customFormat="1" x14ac:dyDescent="0.25"/>
    <row r="2" spans="2:6" x14ac:dyDescent="0.25">
      <c r="B2" s="6"/>
      <c r="C2" s="6"/>
    </row>
    <row r="3" spans="2:6" s="3" customFormat="1" ht="30.95" customHeight="1" x14ac:dyDescent="0.25">
      <c r="B3" s="178" t="s">
        <v>189</v>
      </c>
      <c r="C3" s="178"/>
      <c r="D3" s="178"/>
      <c r="E3" s="178"/>
    </row>
    <row r="4" spans="2:6" s="3" customFormat="1" ht="18.95" customHeight="1" x14ac:dyDescent="0.25">
      <c r="B4" s="118" t="s">
        <v>0</v>
      </c>
      <c r="C4" s="133">
        <v>44044</v>
      </c>
      <c r="D4" s="133">
        <v>44378</v>
      </c>
      <c r="E4" s="133">
        <v>44409</v>
      </c>
      <c r="F4" s="4"/>
    </row>
    <row r="5" spans="2:6" s="3" customFormat="1" x14ac:dyDescent="0.25">
      <c r="B5" s="21" t="s">
        <v>1</v>
      </c>
      <c r="C5" s="124">
        <f t="shared" ref="C5" si="0">SUM(C6:C9)</f>
        <v>6056</v>
      </c>
      <c r="D5" s="124">
        <f t="shared" ref="D5:E5" si="1">SUM(D6:D9)</f>
        <v>14335</v>
      </c>
      <c r="E5" s="124">
        <f t="shared" si="1"/>
        <v>17620</v>
      </c>
      <c r="F5" s="6"/>
    </row>
    <row r="6" spans="2:6" s="3" customFormat="1" x14ac:dyDescent="0.25">
      <c r="B6" s="22" t="s">
        <v>87</v>
      </c>
      <c r="C6" s="134">
        <v>1260</v>
      </c>
      <c r="D6" s="134">
        <v>1721</v>
      </c>
      <c r="E6" s="134">
        <v>1711</v>
      </c>
      <c r="F6" s="5"/>
    </row>
    <row r="7" spans="2:6" s="3" customFormat="1" x14ac:dyDescent="0.25">
      <c r="B7" s="23" t="s">
        <v>2</v>
      </c>
      <c r="C7" s="135">
        <v>4699</v>
      </c>
      <c r="D7" s="135">
        <v>9068</v>
      </c>
      <c r="E7" s="135">
        <v>11189</v>
      </c>
      <c r="F7" s="5"/>
    </row>
    <row r="8" spans="2:6" s="3" customFormat="1" x14ac:dyDescent="0.25">
      <c r="B8" s="22" t="s">
        <v>3</v>
      </c>
      <c r="C8" s="134">
        <v>6</v>
      </c>
      <c r="D8" s="134">
        <v>52</v>
      </c>
      <c r="E8" s="134">
        <v>79</v>
      </c>
      <c r="F8" s="5"/>
    </row>
    <row r="9" spans="2:6" s="3" customFormat="1" x14ac:dyDescent="0.25">
      <c r="B9" s="23" t="s">
        <v>258</v>
      </c>
      <c r="C9" s="135">
        <v>91</v>
      </c>
      <c r="D9" s="135">
        <v>3494</v>
      </c>
      <c r="E9" s="135">
        <v>4641</v>
      </c>
      <c r="F9" s="5"/>
    </row>
    <row r="10" spans="2:6" s="3" customFormat="1" ht="45.95" customHeight="1" x14ac:dyDescent="0.25">
      <c r="B10" s="172" t="s">
        <v>190</v>
      </c>
      <c r="C10" s="172"/>
      <c r="D10" s="172"/>
      <c r="E10" s="172"/>
      <c r="F10" s="5"/>
    </row>
    <row r="11" spans="2:6" s="3" customFormat="1" ht="15.6" customHeight="1" x14ac:dyDescent="0.25">
      <c r="B11" s="179" t="s">
        <v>88</v>
      </c>
      <c r="C11" s="180"/>
      <c r="D11" s="180"/>
      <c r="E11" s="180"/>
    </row>
    <row r="12" spans="2:6" s="3" customFormat="1" ht="15.6" customHeight="1" x14ac:dyDescent="0.25">
      <c r="B12" s="110"/>
      <c r="C12" s="110"/>
      <c r="D12" s="110"/>
      <c r="E12" s="110"/>
    </row>
    <row r="13" spans="2:6" s="3" customFormat="1" ht="15.6" customHeight="1" x14ac:dyDescent="0.25">
      <c r="B13" s="110"/>
      <c r="C13" s="110"/>
      <c r="D13" s="110"/>
      <c r="E13" s="110"/>
    </row>
    <row r="14" spans="2:6" s="3" customFormat="1" x14ac:dyDescent="0.25"/>
    <row r="15" spans="2:6" s="3" customFormat="1" ht="30.75" customHeight="1" x14ac:dyDescent="0.25">
      <c r="B15" s="185" t="s">
        <v>259</v>
      </c>
      <c r="C15" s="178"/>
      <c r="D15" s="178"/>
      <c r="E15" s="178"/>
      <c r="F15" s="186"/>
    </row>
    <row r="16" spans="2:6" s="3" customFormat="1" x14ac:dyDescent="0.25">
      <c r="B16" s="187" t="s">
        <v>173</v>
      </c>
      <c r="C16" s="173" t="s">
        <v>174</v>
      </c>
      <c r="D16" s="175" t="s">
        <v>260</v>
      </c>
      <c r="E16" s="176"/>
      <c r="F16" s="177"/>
    </row>
    <row r="17" spans="2:6" s="3" customFormat="1" x14ac:dyDescent="0.25">
      <c r="B17" s="188"/>
      <c r="C17" s="174"/>
      <c r="D17" s="133">
        <v>44044</v>
      </c>
      <c r="E17" s="133">
        <v>44378</v>
      </c>
      <c r="F17" s="133">
        <v>44409</v>
      </c>
    </row>
    <row r="18" spans="2:6" s="3" customFormat="1" x14ac:dyDescent="0.25">
      <c r="B18" s="105" t="s">
        <v>1</v>
      </c>
      <c r="C18" s="105"/>
      <c r="D18" s="136">
        <f t="shared" ref="D18:F18" si="2">SUM(D19:D31)</f>
        <v>6056</v>
      </c>
      <c r="E18" s="136">
        <f t="shared" si="2"/>
        <v>14335</v>
      </c>
      <c r="F18" s="136">
        <f t="shared" si="2"/>
        <v>17620</v>
      </c>
    </row>
    <row r="19" spans="2:6" s="3" customFormat="1" x14ac:dyDescent="0.25">
      <c r="B19" s="106">
        <v>132</v>
      </c>
      <c r="C19" s="107" t="s">
        <v>261</v>
      </c>
      <c r="D19" s="137">
        <v>28</v>
      </c>
      <c r="E19" s="137">
        <v>194</v>
      </c>
      <c r="F19" s="137">
        <v>217</v>
      </c>
    </row>
    <row r="20" spans="2:6" s="3" customFormat="1" x14ac:dyDescent="0.25">
      <c r="B20" s="108">
        <v>166</v>
      </c>
      <c r="C20" s="109" t="s">
        <v>262</v>
      </c>
      <c r="D20" s="138">
        <v>21</v>
      </c>
      <c r="E20" s="138">
        <v>71</v>
      </c>
      <c r="F20" s="138">
        <v>171</v>
      </c>
    </row>
    <row r="21" spans="2:6" s="3" customFormat="1" x14ac:dyDescent="0.25">
      <c r="B21" s="106">
        <v>200</v>
      </c>
      <c r="C21" s="107" t="s">
        <v>263</v>
      </c>
      <c r="D21" s="137">
        <v>60</v>
      </c>
      <c r="E21" s="137">
        <v>211</v>
      </c>
      <c r="F21" s="137">
        <v>184</v>
      </c>
    </row>
    <row r="22" spans="2:6" s="3" customFormat="1" x14ac:dyDescent="0.25">
      <c r="B22" s="108">
        <v>209</v>
      </c>
      <c r="C22" s="109" t="s">
        <v>264</v>
      </c>
      <c r="D22" s="138">
        <v>477</v>
      </c>
      <c r="E22" s="138">
        <v>1003</v>
      </c>
      <c r="F22" s="138">
        <v>1243</v>
      </c>
    </row>
    <row r="23" spans="2:6" s="3" customFormat="1" x14ac:dyDescent="0.25">
      <c r="B23" s="106">
        <v>273</v>
      </c>
      <c r="C23" s="107" t="s">
        <v>265</v>
      </c>
      <c r="D23" s="137">
        <v>1466</v>
      </c>
      <c r="E23" s="137">
        <v>6103</v>
      </c>
      <c r="F23" s="137">
        <v>7922</v>
      </c>
    </row>
    <row r="24" spans="2:6" s="3" customFormat="1" x14ac:dyDescent="0.25">
      <c r="B24" s="108">
        <v>274</v>
      </c>
      <c r="C24" s="109" t="s">
        <v>266</v>
      </c>
      <c r="D24" s="138">
        <v>99</v>
      </c>
      <c r="E24" s="138">
        <v>78</v>
      </c>
      <c r="F24" s="138">
        <v>93</v>
      </c>
    </row>
    <row r="25" spans="2:6" s="3" customFormat="1" x14ac:dyDescent="0.25">
      <c r="B25" s="106">
        <v>278</v>
      </c>
      <c r="C25" s="107" t="s">
        <v>267</v>
      </c>
      <c r="D25" s="137">
        <v>220</v>
      </c>
      <c r="E25" s="137">
        <v>311</v>
      </c>
      <c r="F25" s="137">
        <v>291</v>
      </c>
    </row>
    <row r="26" spans="2:6" s="3" customFormat="1" x14ac:dyDescent="0.25">
      <c r="B26" s="108">
        <v>279</v>
      </c>
      <c r="C26" s="109" t="s">
        <v>268</v>
      </c>
      <c r="D26" s="138">
        <v>2128</v>
      </c>
      <c r="E26" s="138">
        <v>755</v>
      </c>
      <c r="F26" s="138">
        <v>639</v>
      </c>
    </row>
    <row r="27" spans="2:6" s="3" customFormat="1" x14ac:dyDescent="0.25">
      <c r="B27" s="106">
        <v>280</v>
      </c>
      <c r="C27" s="107" t="s">
        <v>269</v>
      </c>
      <c r="D27" s="137">
        <v>58</v>
      </c>
      <c r="E27" s="137">
        <v>121</v>
      </c>
      <c r="F27" s="137">
        <v>157</v>
      </c>
    </row>
    <row r="28" spans="2:6" s="3" customFormat="1" x14ac:dyDescent="0.25">
      <c r="B28" s="108">
        <v>284</v>
      </c>
      <c r="C28" s="109" t="s">
        <v>270</v>
      </c>
      <c r="D28" s="138">
        <v>49</v>
      </c>
      <c r="E28" s="138">
        <v>47</v>
      </c>
      <c r="F28" s="138">
        <v>67</v>
      </c>
    </row>
    <row r="29" spans="2:6" s="3" customFormat="1" x14ac:dyDescent="0.25">
      <c r="B29" s="106">
        <v>286</v>
      </c>
      <c r="C29" s="107" t="s">
        <v>271</v>
      </c>
      <c r="D29" s="137">
        <v>478</v>
      </c>
      <c r="E29" s="137">
        <v>942</v>
      </c>
      <c r="F29" s="137">
        <v>985</v>
      </c>
    </row>
    <row r="30" spans="2:6" s="3" customFormat="1" x14ac:dyDescent="0.25">
      <c r="B30" s="108">
        <v>312</v>
      </c>
      <c r="C30" s="109" t="s">
        <v>272</v>
      </c>
      <c r="D30" s="138">
        <v>36</v>
      </c>
      <c r="E30" s="138">
        <v>21</v>
      </c>
      <c r="F30" s="138">
        <v>24</v>
      </c>
    </row>
    <row r="31" spans="2:6" s="3" customFormat="1" x14ac:dyDescent="0.25">
      <c r="B31" s="106" t="s">
        <v>273</v>
      </c>
      <c r="C31" s="107" t="s">
        <v>273</v>
      </c>
      <c r="D31" s="137">
        <v>936</v>
      </c>
      <c r="E31" s="137">
        <v>4478</v>
      </c>
      <c r="F31" s="137">
        <v>5627</v>
      </c>
    </row>
    <row r="32" spans="2:6" s="3" customFormat="1" ht="26.25" customHeight="1" x14ac:dyDescent="0.25">
      <c r="B32" s="172" t="s">
        <v>274</v>
      </c>
      <c r="C32" s="172"/>
      <c r="D32" s="172"/>
      <c r="E32" s="172"/>
      <c r="F32" s="172"/>
    </row>
    <row r="33" spans="2:11" s="3" customFormat="1" x14ac:dyDescent="0.25">
      <c r="B33" s="110"/>
      <c r="C33" s="110"/>
      <c r="D33" s="110"/>
      <c r="E33" s="110"/>
      <c r="F33" s="110"/>
    </row>
    <row r="34" spans="2:11" s="3" customFormat="1" x14ac:dyDescent="0.25">
      <c r="B34" s="110"/>
      <c r="C34" s="110"/>
      <c r="D34" s="110"/>
      <c r="E34" s="110"/>
      <c r="F34" s="110"/>
    </row>
    <row r="35" spans="2:11" s="3" customFormat="1" x14ac:dyDescent="0.25">
      <c r="B35" s="110"/>
      <c r="C35" s="110"/>
      <c r="D35" s="110"/>
      <c r="E35" s="110"/>
      <c r="F35" s="110"/>
    </row>
    <row r="36" spans="2:11" s="3" customFormat="1" ht="29.45" customHeight="1" x14ac:dyDescent="0.25">
      <c r="B36" s="178" t="s">
        <v>191</v>
      </c>
      <c r="C36" s="178"/>
      <c r="D36" s="178"/>
      <c r="E36" s="178"/>
      <c r="F36" s="178"/>
      <c r="G36" s="178"/>
      <c r="H36" s="178"/>
      <c r="I36" s="178"/>
      <c r="J36" s="178"/>
      <c r="K36" s="178"/>
    </row>
    <row r="37" spans="2:11" s="3" customFormat="1" x14ac:dyDescent="0.25">
      <c r="B37" s="181" t="s">
        <v>6</v>
      </c>
      <c r="C37" s="182">
        <v>44044</v>
      </c>
      <c r="D37" s="183"/>
      <c r="E37" s="184"/>
      <c r="F37" s="182">
        <v>44378</v>
      </c>
      <c r="G37" s="183"/>
      <c r="H37" s="184"/>
      <c r="I37" s="182">
        <v>44409</v>
      </c>
      <c r="J37" s="183"/>
      <c r="K37" s="184"/>
    </row>
    <row r="38" spans="2:11" s="3" customFormat="1" x14ac:dyDescent="0.25">
      <c r="B38" s="181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25">
      <c r="B39" s="21" t="s">
        <v>1</v>
      </c>
      <c r="C39" s="124">
        <f>SUM(C40:C50)</f>
        <v>6055</v>
      </c>
      <c r="D39" s="124">
        <f t="shared" ref="D39:K39" si="3">SUM(D40:D50)</f>
        <v>3394</v>
      </c>
      <c r="E39" s="124">
        <f t="shared" si="3"/>
        <v>2661</v>
      </c>
      <c r="F39" s="124">
        <f t="shared" si="3"/>
        <v>14332</v>
      </c>
      <c r="G39" s="124">
        <f t="shared" si="3"/>
        <v>7960</v>
      </c>
      <c r="H39" s="124">
        <f t="shared" si="3"/>
        <v>6372</v>
      </c>
      <c r="I39" s="124">
        <f t="shared" si="3"/>
        <v>17609</v>
      </c>
      <c r="J39" s="124">
        <f t="shared" si="3"/>
        <v>9735</v>
      </c>
      <c r="K39" s="124">
        <f t="shared" si="3"/>
        <v>7874</v>
      </c>
    </row>
    <row r="40" spans="2:11" s="3" customFormat="1" x14ac:dyDescent="0.25">
      <c r="B40" s="25" t="s">
        <v>100</v>
      </c>
      <c r="C40" s="139">
        <f>D40+E40</f>
        <v>23</v>
      </c>
      <c r="D40" s="139">
        <v>10</v>
      </c>
      <c r="E40" s="139">
        <v>13</v>
      </c>
      <c r="F40" s="139">
        <f t="shared" ref="F40:F50" si="4">G40+H40</f>
        <v>229</v>
      </c>
      <c r="G40" s="139">
        <v>114</v>
      </c>
      <c r="H40" s="139">
        <v>115</v>
      </c>
      <c r="I40" s="139">
        <f t="shared" ref="I40:I50" si="5">J40+K40</f>
        <v>400</v>
      </c>
      <c r="J40" s="139">
        <v>206</v>
      </c>
      <c r="K40" s="139">
        <v>194</v>
      </c>
    </row>
    <row r="41" spans="2:11" s="3" customFormat="1" x14ac:dyDescent="0.25">
      <c r="B41" s="24" t="s">
        <v>47</v>
      </c>
      <c r="C41" s="140">
        <f t="shared" ref="C41:C50" si="6">D41+E41</f>
        <v>77</v>
      </c>
      <c r="D41" s="140">
        <v>44</v>
      </c>
      <c r="E41" s="140">
        <v>33</v>
      </c>
      <c r="F41" s="140">
        <f t="shared" si="4"/>
        <v>289</v>
      </c>
      <c r="G41" s="140">
        <v>171</v>
      </c>
      <c r="H41" s="140">
        <v>118</v>
      </c>
      <c r="I41" s="140">
        <f t="shared" si="5"/>
        <v>268</v>
      </c>
      <c r="J41" s="140">
        <v>143</v>
      </c>
      <c r="K41" s="140">
        <v>125</v>
      </c>
    </row>
    <row r="42" spans="2:11" s="3" customFormat="1" x14ac:dyDescent="0.25">
      <c r="B42" s="25" t="s">
        <v>48</v>
      </c>
      <c r="C42" s="139">
        <f t="shared" si="6"/>
        <v>129</v>
      </c>
      <c r="D42" s="139">
        <v>57</v>
      </c>
      <c r="E42" s="139">
        <v>72</v>
      </c>
      <c r="F42" s="139">
        <f t="shared" si="4"/>
        <v>194</v>
      </c>
      <c r="G42" s="139">
        <v>101</v>
      </c>
      <c r="H42" s="139">
        <v>93</v>
      </c>
      <c r="I42" s="139">
        <f t="shared" si="5"/>
        <v>240</v>
      </c>
      <c r="J42" s="139">
        <v>117</v>
      </c>
      <c r="K42" s="139">
        <v>123</v>
      </c>
    </row>
    <row r="43" spans="2:11" s="3" customFormat="1" x14ac:dyDescent="0.25">
      <c r="B43" s="24" t="s">
        <v>50</v>
      </c>
      <c r="C43" s="140">
        <f t="shared" si="6"/>
        <v>62</v>
      </c>
      <c r="D43" s="140">
        <v>37</v>
      </c>
      <c r="E43" s="140">
        <v>25</v>
      </c>
      <c r="F43" s="140">
        <f t="shared" si="4"/>
        <v>219</v>
      </c>
      <c r="G43" s="140">
        <v>157</v>
      </c>
      <c r="H43" s="140">
        <v>62</v>
      </c>
      <c r="I43" s="140">
        <f t="shared" si="5"/>
        <v>225</v>
      </c>
      <c r="J43" s="140">
        <v>158</v>
      </c>
      <c r="K43" s="140">
        <v>67</v>
      </c>
    </row>
    <row r="44" spans="2:11" s="3" customFormat="1" x14ac:dyDescent="0.25">
      <c r="B44" s="25" t="s">
        <v>51</v>
      </c>
      <c r="C44" s="139">
        <f t="shared" si="6"/>
        <v>258</v>
      </c>
      <c r="D44" s="139">
        <v>167</v>
      </c>
      <c r="E44" s="139">
        <v>91</v>
      </c>
      <c r="F44" s="139">
        <f t="shared" si="4"/>
        <v>462</v>
      </c>
      <c r="G44" s="139">
        <v>288</v>
      </c>
      <c r="H44" s="139">
        <v>174</v>
      </c>
      <c r="I44" s="139">
        <f t="shared" si="5"/>
        <v>543</v>
      </c>
      <c r="J44" s="139">
        <v>335</v>
      </c>
      <c r="K44" s="139">
        <v>208</v>
      </c>
    </row>
    <row r="45" spans="2:11" s="3" customFormat="1" x14ac:dyDescent="0.25">
      <c r="B45" s="24" t="s">
        <v>97</v>
      </c>
      <c r="C45" s="140">
        <f t="shared" si="6"/>
        <v>38</v>
      </c>
      <c r="D45" s="140">
        <v>26</v>
      </c>
      <c r="E45" s="140">
        <v>12</v>
      </c>
      <c r="F45" s="140">
        <f t="shared" si="4"/>
        <v>193</v>
      </c>
      <c r="G45" s="140">
        <v>106</v>
      </c>
      <c r="H45" s="140">
        <v>87</v>
      </c>
      <c r="I45" s="140">
        <f t="shared" si="5"/>
        <v>255</v>
      </c>
      <c r="J45" s="140">
        <v>132</v>
      </c>
      <c r="K45" s="140">
        <v>123</v>
      </c>
    </row>
    <row r="46" spans="2:11" s="3" customFormat="1" x14ac:dyDescent="0.25">
      <c r="B46" s="25" t="s">
        <v>53</v>
      </c>
      <c r="C46" s="139">
        <f t="shared" si="6"/>
        <v>54</v>
      </c>
      <c r="D46" s="139">
        <v>24</v>
      </c>
      <c r="E46" s="139">
        <v>30</v>
      </c>
      <c r="F46" s="139">
        <f t="shared" si="4"/>
        <v>216</v>
      </c>
      <c r="G46" s="139">
        <v>137</v>
      </c>
      <c r="H46" s="139">
        <v>79</v>
      </c>
      <c r="I46" s="139">
        <f t="shared" si="5"/>
        <v>200</v>
      </c>
      <c r="J46" s="139">
        <v>138</v>
      </c>
      <c r="K46" s="139">
        <v>62</v>
      </c>
    </row>
    <row r="47" spans="2:11" s="3" customFormat="1" x14ac:dyDescent="0.25">
      <c r="B47" s="24" t="s">
        <v>98</v>
      </c>
      <c r="C47" s="140">
        <f t="shared" si="6"/>
        <v>2490</v>
      </c>
      <c r="D47" s="140">
        <v>1418</v>
      </c>
      <c r="E47" s="140">
        <v>1072</v>
      </c>
      <c r="F47" s="140">
        <f t="shared" si="4"/>
        <v>1189</v>
      </c>
      <c r="G47" s="140">
        <v>690</v>
      </c>
      <c r="H47" s="140">
        <v>499</v>
      </c>
      <c r="I47" s="140">
        <f t="shared" si="5"/>
        <v>1030</v>
      </c>
      <c r="J47" s="140">
        <v>583</v>
      </c>
      <c r="K47" s="140">
        <v>447</v>
      </c>
    </row>
    <row r="48" spans="2:11" s="3" customFormat="1" x14ac:dyDescent="0.25">
      <c r="B48" s="25" t="s">
        <v>59</v>
      </c>
      <c r="C48" s="139">
        <f t="shared" si="6"/>
        <v>47</v>
      </c>
      <c r="D48" s="139">
        <v>23</v>
      </c>
      <c r="E48" s="139">
        <v>24</v>
      </c>
      <c r="F48" s="139">
        <f t="shared" si="4"/>
        <v>303</v>
      </c>
      <c r="G48" s="139">
        <v>151</v>
      </c>
      <c r="H48" s="139">
        <v>152</v>
      </c>
      <c r="I48" s="139">
        <f t="shared" si="5"/>
        <v>381</v>
      </c>
      <c r="J48" s="139">
        <v>176</v>
      </c>
      <c r="K48" s="139">
        <v>205</v>
      </c>
    </row>
    <row r="49" spans="2:11" s="3" customFormat="1" x14ac:dyDescent="0.25">
      <c r="B49" s="24" t="s">
        <v>63</v>
      </c>
      <c r="C49" s="140">
        <f t="shared" si="6"/>
        <v>2134</v>
      </c>
      <c r="D49" s="140">
        <v>1088</v>
      </c>
      <c r="E49" s="140">
        <v>1046</v>
      </c>
      <c r="F49" s="140">
        <f t="shared" si="4"/>
        <v>9347</v>
      </c>
      <c r="G49" s="140">
        <v>4869</v>
      </c>
      <c r="H49" s="140">
        <v>4478</v>
      </c>
      <c r="I49" s="140">
        <f t="shared" si="5"/>
        <v>11936</v>
      </c>
      <c r="J49" s="140">
        <v>6246</v>
      </c>
      <c r="K49" s="140">
        <v>5690</v>
      </c>
    </row>
    <row r="50" spans="2:11" s="3" customFormat="1" x14ac:dyDescent="0.25">
      <c r="B50" s="23" t="s">
        <v>8</v>
      </c>
      <c r="C50" s="141">
        <f t="shared" si="6"/>
        <v>743</v>
      </c>
      <c r="D50" s="141">
        <v>500</v>
      </c>
      <c r="E50" s="141">
        <v>243</v>
      </c>
      <c r="F50" s="141">
        <f t="shared" si="4"/>
        <v>1691</v>
      </c>
      <c r="G50" s="141">
        <v>1176</v>
      </c>
      <c r="H50" s="141">
        <v>515</v>
      </c>
      <c r="I50" s="141">
        <f t="shared" si="5"/>
        <v>2131</v>
      </c>
      <c r="J50" s="141">
        <v>1501</v>
      </c>
      <c r="K50" s="141">
        <v>630</v>
      </c>
    </row>
    <row r="51" spans="2:11" s="3" customFormat="1" x14ac:dyDescent="0.25">
      <c r="B51" s="172" t="s">
        <v>190</v>
      </c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1" s="3" customFormat="1" x14ac:dyDescent="0.25">
      <c r="B52" s="3" t="s">
        <v>275</v>
      </c>
      <c r="D52" s="5"/>
      <c r="E52" s="5"/>
      <c r="F52" s="5"/>
    </row>
    <row r="53" spans="2:11" s="3" customFormat="1" x14ac:dyDescent="0.25">
      <c r="D53" s="5"/>
      <c r="E53" s="5"/>
      <c r="F53" s="5"/>
    </row>
    <row r="54" spans="2:11" s="3" customFormat="1" x14ac:dyDescent="0.25">
      <c r="B54" s="2"/>
      <c r="C54" s="2"/>
      <c r="D54" s="2"/>
      <c r="E54" s="2"/>
      <c r="F54" s="2"/>
    </row>
    <row r="55" spans="2:11" s="3" customFormat="1" ht="28.5" customHeight="1" x14ac:dyDescent="0.25">
      <c r="B55" s="178" t="s">
        <v>192</v>
      </c>
      <c r="C55" s="178"/>
      <c r="D55" s="178"/>
      <c r="E55" s="178"/>
      <c r="F55" s="2"/>
    </row>
    <row r="56" spans="2:11" s="3" customFormat="1" x14ac:dyDescent="0.25">
      <c r="B56" s="118" t="s">
        <v>103</v>
      </c>
      <c r="C56" s="133">
        <v>44044</v>
      </c>
      <c r="D56" s="133">
        <v>44378</v>
      </c>
      <c r="E56" s="133">
        <v>44409</v>
      </c>
      <c r="F56" s="2"/>
    </row>
    <row r="57" spans="2:11" s="3" customFormat="1" x14ac:dyDescent="0.25">
      <c r="B57" s="21" t="s">
        <v>1</v>
      </c>
      <c r="C57" s="124">
        <f t="shared" ref="C57:E57" si="7">SUM(C58:C63)</f>
        <v>6056</v>
      </c>
      <c r="D57" s="124">
        <f t="shared" si="7"/>
        <v>14335</v>
      </c>
      <c r="E57" s="124">
        <f t="shared" si="7"/>
        <v>17620</v>
      </c>
      <c r="F57" s="2"/>
    </row>
    <row r="58" spans="2:11" s="3" customFormat="1" x14ac:dyDescent="0.25">
      <c r="B58" s="25" t="s">
        <v>41</v>
      </c>
      <c r="C58" s="135">
        <v>916</v>
      </c>
      <c r="D58" s="135">
        <v>2761</v>
      </c>
      <c r="E58" s="135">
        <v>3354</v>
      </c>
      <c r="F58" s="2"/>
    </row>
    <row r="59" spans="2:11" s="3" customFormat="1" x14ac:dyDescent="0.25">
      <c r="B59" s="24" t="s">
        <v>42</v>
      </c>
      <c r="C59" s="134">
        <v>1555</v>
      </c>
      <c r="D59" s="134">
        <v>2977</v>
      </c>
      <c r="E59" s="134">
        <v>3705</v>
      </c>
      <c r="F59" s="2"/>
    </row>
    <row r="60" spans="2:11" s="3" customFormat="1" x14ac:dyDescent="0.25">
      <c r="B60" s="25" t="s">
        <v>43</v>
      </c>
      <c r="C60" s="135">
        <v>2610</v>
      </c>
      <c r="D60" s="135">
        <v>4548</v>
      </c>
      <c r="E60" s="135">
        <v>5450</v>
      </c>
      <c r="F60" s="2"/>
    </row>
    <row r="61" spans="2:11" s="3" customFormat="1" x14ac:dyDescent="0.25">
      <c r="B61" s="24" t="s">
        <v>44</v>
      </c>
      <c r="C61" s="134">
        <v>854</v>
      </c>
      <c r="D61" s="134">
        <v>2281</v>
      </c>
      <c r="E61" s="134">
        <v>2855</v>
      </c>
      <c r="F61" s="2"/>
    </row>
    <row r="62" spans="2:11" s="3" customFormat="1" x14ac:dyDescent="0.25">
      <c r="B62" s="25" t="s">
        <v>45</v>
      </c>
      <c r="C62" s="135">
        <v>81</v>
      </c>
      <c r="D62" s="135">
        <v>209</v>
      </c>
      <c r="E62" s="135">
        <v>267</v>
      </c>
      <c r="F62" s="2"/>
    </row>
    <row r="63" spans="2:11" s="3" customFormat="1" x14ac:dyDescent="0.25">
      <c r="B63" s="24" t="s">
        <v>276</v>
      </c>
      <c r="C63" s="134">
        <v>40</v>
      </c>
      <c r="D63" s="134">
        <v>1559</v>
      </c>
      <c r="E63" s="134">
        <v>1989</v>
      </c>
      <c r="F63" s="2"/>
    </row>
    <row r="64" spans="2:11" s="3" customFormat="1" ht="28.5" customHeight="1" x14ac:dyDescent="0.25">
      <c r="B64" s="172" t="s">
        <v>190</v>
      </c>
      <c r="C64" s="172"/>
      <c r="D64" s="172"/>
      <c r="E64" s="172"/>
      <c r="F64" s="2"/>
    </row>
    <row r="65" spans="2:7" s="3" customFormat="1" x14ac:dyDescent="0.25">
      <c r="B65" s="110"/>
      <c r="C65" s="110"/>
      <c r="D65" s="110"/>
      <c r="E65" s="110"/>
      <c r="F65" s="2"/>
    </row>
    <row r="66" spans="2:7" s="3" customFormat="1" x14ac:dyDescent="0.25">
      <c r="B66" s="110"/>
      <c r="C66" s="110"/>
      <c r="D66" s="110"/>
      <c r="E66" s="110"/>
      <c r="F66" s="2"/>
    </row>
    <row r="67" spans="2:7" s="3" customFormat="1" x14ac:dyDescent="0.25">
      <c r="B67" s="2"/>
      <c r="C67" s="2"/>
      <c r="D67" s="2"/>
      <c r="E67" s="2"/>
      <c r="F67" s="2"/>
    </row>
    <row r="68" spans="2:7" s="3" customFormat="1" ht="47.1" customHeight="1" x14ac:dyDescent="0.25">
      <c r="B68" s="178" t="s">
        <v>193</v>
      </c>
      <c r="C68" s="178"/>
      <c r="D68" s="178"/>
      <c r="E68" s="178"/>
    </row>
    <row r="69" spans="2:7" s="3" customFormat="1" ht="27.95" customHeight="1" x14ac:dyDescent="0.25">
      <c r="B69" s="118" t="s">
        <v>102</v>
      </c>
      <c r="C69" s="133">
        <v>44044</v>
      </c>
      <c r="D69" s="133">
        <v>44378</v>
      </c>
      <c r="E69" s="133">
        <v>44409</v>
      </c>
      <c r="F69" s="4"/>
    </row>
    <row r="70" spans="2:7" s="3" customFormat="1" x14ac:dyDescent="0.25">
      <c r="B70" s="21" t="s">
        <v>64</v>
      </c>
      <c r="C70" s="124">
        <f t="shared" ref="C70:E70" si="8">C71+C79+C89+C94+C98+C103</f>
        <v>6056</v>
      </c>
      <c r="D70" s="124">
        <f t="shared" si="8"/>
        <v>14335</v>
      </c>
      <c r="E70" s="124">
        <f t="shared" si="8"/>
        <v>17620</v>
      </c>
      <c r="F70" s="6"/>
    </row>
    <row r="71" spans="2:7" s="3" customFormat="1" x14ac:dyDescent="0.25">
      <c r="B71" s="33" t="s">
        <v>9</v>
      </c>
      <c r="C71" s="142">
        <f t="shared" ref="C71" si="9">SUM(C72:C78)</f>
        <v>1862</v>
      </c>
      <c r="D71" s="142">
        <f t="shared" ref="D71:E71" si="10">SUM(D72:D78)</f>
        <v>6003</v>
      </c>
      <c r="E71" s="142">
        <f t="shared" si="10"/>
        <v>7632</v>
      </c>
      <c r="F71" s="5"/>
    </row>
    <row r="72" spans="2:7" s="3" customFormat="1" x14ac:dyDescent="0.25">
      <c r="B72" s="24" t="s">
        <v>10</v>
      </c>
      <c r="C72" s="134">
        <v>16</v>
      </c>
      <c r="D72" s="134">
        <v>176</v>
      </c>
      <c r="E72" s="134">
        <v>185</v>
      </c>
      <c r="G72" s="5"/>
    </row>
    <row r="73" spans="2:7" s="3" customFormat="1" x14ac:dyDescent="0.25">
      <c r="B73" s="25" t="s">
        <v>11</v>
      </c>
      <c r="C73" s="135">
        <v>12</v>
      </c>
      <c r="D73" s="135">
        <v>32</v>
      </c>
      <c r="E73" s="135">
        <v>20</v>
      </c>
      <c r="G73" s="5"/>
    </row>
    <row r="74" spans="2:7" s="3" customFormat="1" x14ac:dyDescent="0.25">
      <c r="B74" s="24" t="s">
        <v>12</v>
      </c>
      <c r="C74" s="134">
        <v>822</v>
      </c>
      <c r="D74" s="134">
        <v>1435</v>
      </c>
      <c r="E74" s="134">
        <v>1854</v>
      </c>
      <c r="G74" s="5"/>
    </row>
    <row r="75" spans="2:7" s="3" customFormat="1" x14ac:dyDescent="0.25">
      <c r="B75" s="25" t="s">
        <v>13</v>
      </c>
      <c r="C75" s="135">
        <v>997</v>
      </c>
      <c r="D75" s="135">
        <v>4239</v>
      </c>
      <c r="E75" s="135">
        <v>5284</v>
      </c>
      <c r="G75" s="5"/>
    </row>
    <row r="76" spans="2:7" s="3" customFormat="1" x14ac:dyDescent="0.25">
      <c r="B76" s="24" t="s">
        <v>14</v>
      </c>
      <c r="C76" s="134">
        <v>11</v>
      </c>
      <c r="D76" s="134">
        <v>95</v>
      </c>
      <c r="E76" s="134">
        <v>255</v>
      </c>
      <c r="G76" s="5"/>
    </row>
    <row r="77" spans="2:7" s="3" customFormat="1" x14ac:dyDescent="0.25">
      <c r="B77" s="25" t="s">
        <v>15</v>
      </c>
      <c r="C77" s="135">
        <v>0</v>
      </c>
      <c r="D77" s="135">
        <v>11</v>
      </c>
      <c r="E77" s="135">
        <v>22</v>
      </c>
      <c r="G77" s="5"/>
    </row>
    <row r="78" spans="2:7" s="3" customFormat="1" x14ac:dyDescent="0.25">
      <c r="B78" s="24" t="s">
        <v>16</v>
      </c>
      <c r="C78" s="134">
        <v>4</v>
      </c>
      <c r="D78" s="134">
        <v>15</v>
      </c>
      <c r="E78" s="134">
        <v>12</v>
      </c>
      <c r="G78" s="5"/>
    </row>
    <row r="79" spans="2:7" s="3" customFormat="1" x14ac:dyDescent="0.25">
      <c r="B79" s="33" t="s">
        <v>17</v>
      </c>
      <c r="C79" s="142">
        <f t="shared" ref="C79:E79" si="11">SUM(C80:C88)</f>
        <v>211</v>
      </c>
      <c r="D79" s="142">
        <f t="shared" si="11"/>
        <v>627</v>
      </c>
      <c r="E79" s="142">
        <f t="shared" si="11"/>
        <v>698</v>
      </c>
      <c r="G79" s="5"/>
    </row>
    <row r="80" spans="2:7" s="3" customFormat="1" x14ac:dyDescent="0.25">
      <c r="B80" s="24" t="s">
        <v>18</v>
      </c>
      <c r="C80" s="134">
        <v>18</v>
      </c>
      <c r="D80" s="134">
        <v>57</v>
      </c>
      <c r="E80" s="134">
        <v>48</v>
      </c>
      <c r="G80" s="5"/>
    </row>
    <row r="81" spans="2:7" s="3" customFormat="1" x14ac:dyDescent="0.25">
      <c r="B81" s="25" t="s">
        <v>19</v>
      </c>
      <c r="C81" s="135">
        <v>5</v>
      </c>
      <c r="D81" s="135">
        <v>37</v>
      </c>
      <c r="E81" s="135">
        <v>56</v>
      </c>
      <c r="G81" s="5"/>
    </row>
    <row r="82" spans="2:7" s="3" customFormat="1" x14ac:dyDescent="0.25">
      <c r="B82" s="24" t="s">
        <v>20</v>
      </c>
      <c r="C82" s="134">
        <v>53</v>
      </c>
      <c r="D82" s="134">
        <v>111</v>
      </c>
      <c r="E82" s="134">
        <v>130</v>
      </c>
      <c r="G82" s="5"/>
    </row>
    <row r="83" spans="2:7" s="3" customFormat="1" x14ac:dyDescent="0.25">
      <c r="B83" s="25" t="s">
        <v>21</v>
      </c>
      <c r="C83" s="135">
        <v>35</v>
      </c>
      <c r="D83" s="135">
        <v>85</v>
      </c>
      <c r="E83" s="135">
        <v>73</v>
      </c>
      <c r="G83" s="5"/>
    </row>
    <row r="84" spans="2:7" s="3" customFormat="1" x14ac:dyDescent="0.25">
      <c r="B84" s="24" t="s">
        <v>22</v>
      </c>
      <c r="C84" s="134">
        <v>3</v>
      </c>
      <c r="D84" s="134">
        <v>35</v>
      </c>
      <c r="E84" s="134">
        <v>61</v>
      </c>
      <c r="G84" s="5"/>
    </row>
    <row r="85" spans="2:7" s="3" customFormat="1" x14ac:dyDescent="0.25">
      <c r="B85" s="25" t="s">
        <v>23</v>
      </c>
      <c r="C85" s="135">
        <v>37</v>
      </c>
      <c r="D85" s="135">
        <v>95</v>
      </c>
      <c r="E85" s="135">
        <v>139</v>
      </c>
      <c r="G85" s="5"/>
    </row>
    <row r="86" spans="2:7" s="3" customFormat="1" x14ac:dyDescent="0.25">
      <c r="B86" s="24" t="s">
        <v>24</v>
      </c>
      <c r="C86" s="134">
        <v>6</v>
      </c>
      <c r="D86" s="134">
        <v>33</v>
      </c>
      <c r="E86" s="134">
        <v>19</v>
      </c>
      <c r="G86" s="5"/>
    </row>
    <row r="87" spans="2:7" s="3" customFormat="1" x14ac:dyDescent="0.25">
      <c r="B87" s="25" t="s">
        <v>25</v>
      </c>
      <c r="C87" s="135">
        <v>6</v>
      </c>
      <c r="D87" s="135">
        <v>24</v>
      </c>
      <c r="E87" s="135">
        <v>20</v>
      </c>
      <c r="G87" s="5"/>
    </row>
    <row r="88" spans="2:7" s="3" customFormat="1" x14ac:dyDescent="0.25">
      <c r="B88" s="24" t="s">
        <v>26</v>
      </c>
      <c r="C88" s="134">
        <v>48</v>
      </c>
      <c r="D88" s="134">
        <v>150</v>
      </c>
      <c r="E88" s="134">
        <v>152</v>
      </c>
      <c r="G88" s="5"/>
    </row>
    <row r="89" spans="2:7" s="3" customFormat="1" x14ac:dyDescent="0.25">
      <c r="B89" s="33" t="s">
        <v>27</v>
      </c>
      <c r="C89" s="143">
        <f t="shared" ref="C89:E89" si="12">SUM(C90:C93)</f>
        <v>1900</v>
      </c>
      <c r="D89" s="143">
        <f t="shared" si="12"/>
        <v>3368</v>
      </c>
      <c r="E89" s="143">
        <f t="shared" si="12"/>
        <v>4153</v>
      </c>
      <c r="G89" s="5"/>
    </row>
    <row r="90" spans="2:7" s="3" customFormat="1" x14ac:dyDescent="0.25">
      <c r="B90" s="24" t="s">
        <v>28</v>
      </c>
      <c r="C90" s="134">
        <v>108</v>
      </c>
      <c r="D90" s="134">
        <v>405</v>
      </c>
      <c r="E90" s="134">
        <v>472</v>
      </c>
      <c r="G90" s="5"/>
    </row>
    <row r="91" spans="2:7" s="3" customFormat="1" x14ac:dyDescent="0.25">
      <c r="B91" s="25" t="s">
        <v>29</v>
      </c>
      <c r="C91" s="135">
        <v>26</v>
      </c>
      <c r="D91" s="135">
        <v>43</v>
      </c>
      <c r="E91" s="135">
        <v>39</v>
      </c>
      <c r="G91" s="5"/>
    </row>
    <row r="92" spans="2:7" s="3" customFormat="1" x14ac:dyDescent="0.25">
      <c r="B92" s="24" t="s">
        <v>30</v>
      </c>
      <c r="C92" s="134">
        <v>180</v>
      </c>
      <c r="D92" s="134">
        <v>573</v>
      </c>
      <c r="E92" s="134">
        <v>787</v>
      </c>
      <c r="G92" s="5"/>
    </row>
    <row r="93" spans="2:7" s="3" customFormat="1" x14ac:dyDescent="0.25">
      <c r="B93" s="25" t="s">
        <v>31</v>
      </c>
      <c r="C93" s="135">
        <v>1586</v>
      </c>
      <c r="D93" s="135">
        <v>2347</v>
      </c>
      <c r="E93" s="135">
        <v>2855</v>
      </c>
      <c r="G93" s="5"/>
    </row>
    <row r="94" spans="2:7" s="3" customFormat="1" x14ac:dyDescent="0.25">
      <c r="B94" s="32" t="s">
        <v>32</v>
      </c>
      <c r="C94" s="144">
        <f t="shared" ref="C94:E94" si="13">SUM(C95:C97)</f>
        <v>1749</v>
      </c>
      <c r="D94" s="144">
        <f t="shared" si="13"/>
        <v>3237</v>
      </c>
      <c r="E94" s="144">
        <f t="shared" si="13"/>
        <v>3738</v>
      </c>
      <c r="G94" s="5"/>
    </row>
    <row r="95" spans="2:7" s="3" customFormat="1" x14ac:dyDescent="0.25">
      <c r="B95" s="25" t="s">
        <v>33</v>
      </c>
      <c r="C95" s="135">
        <v>557</v>
      </c>
      <c r="D95" s="135">
        <v>1222</v>
      </c>
      <c r="E95" s="135">
        <v>1674</v>
      </c>
      <c r="G95" s="5"/>
    </row>
    <row r="96" spans="2:7" s="3" customFormat="1" x14ac:dyDescent="0.25">
      <c r="B96" s="24" t="s">
        <v>34</v>
      </c>
      <c r="C96" s="134">
        <v>714</v>
      </c>
      <c r="D96" s="134">
        <v>1413</v>
      </c>
      <c r="E96" s="134">
        <v>1356</v>
      </c>
      <c r="G96" s="5"/>
    </row>
    <row r="97" spans="2:7" s="3" customFormat="1" x14ac:dyDescent="0.25">
      <c r="B97" s="25" t="s">
        <v>35</v>
      </c>
      <c r="C97" s="135">
        <v>478</v>
      </c>
      <c r="D97" s="135">
        <v>602</v>
      </c>
      <c r="E97" s="135">
        <v>708</v>
      </c>
      <c r="G97" s="5"/>
    </row>
    <row r="98" spans="2:7" s="3" customFormat="1" x14ac:dyDescent="0.25">
      <c r="B98" s="32" t="s">
        <v>36</v>
      </c>
      <c r="C98" s="144">
        <f t="shared" ref="C98:E98" si="14">SUM(C99:C102)</f>
        <v>327</v>
      </c>
      <c r="D98" s="144">
        <f t="shared" si="14"/>
        <v>1071</v>
      </c>
      <c r="E98" s="144">
        <f t="shared" si="14"/>
        <v>1364</v>
      </c>
      <c r="G98" s="5"/>
    </row>
    <row r="99" spans="2:7" s="3" customFormat="1" x14ac:dyDescent="0.25">
      <c r="B99" s="25" t="s">
        <v>37</v>
      </c>
      <c r="C99" s="135">
        <v>58</v>
      </c>
      <c r="D99" s="135">
        <v>455</v>
      </c>
      <c r="E99" s="135">
        <v>595</v>
      </c>
      <c r="G99" s="5"/>
    </row>
    <row r="100" spans="2:7" s="3" customFormat="1" x14ac:dyDescent="0.25">
      <c r="B100" s="24" t="s">
        <v>38</v>
      </c>
      <c r="C100" s="134">
        <v>77</v>
      </c>
      <c r="D100" s="134">
        <v>231</v>
      </c>
      <c r="E100" s="134">
        <v>316</v>
      </c>
      <c r="F100" s="5"/>
    </row>
    <row r="101" spans="2:7" s="3" customFormat="1" x14ac:dyDescent="0.25">
      <c r="B101" s="25" t="s">
        <v>39</v>
      </c>
      <c r="C101" s="135">
        <v>155</v>
      </c>
      <c r="D101" s="135">
        <v>188</v>
      </c>
      <c r="E101" s="135">
        <v>240</v>
      </c>
      <c r="F101" s="5"/>
    </row>
    <row r="102" spans="2:7" s="3" customFormat="1" x14ac:dyDescent="0.25">
      <c r="B102" s="24" t="s">
        <v>40</v>
      </c>
      <c r="C102" s="134">
        <v>37</v>
      </c>
      <c r="D102" s="134">
        <v>197</v>
      </c>
      <c r="E102" s="134">
        <v>213</v>
      </c>
      <c r="F102" s="5"/>
    </row>
    <row r="103" spans="2:7" s="3" customFormat="1" x14ac:dyDescent="0.25">
      <c r="B103" s="25" t="s">
        <v>7</v>
      </c>
      <c r="C103" s="135">
        <v>7</v>
      </c>
      <c r="D103" s="135">
        <v>29</v>
      </c>
      <c r="E103" s="135">
        <v>35</v>
      </c>
      <c r="F103" s="5"/>
    </row>
    <row r="104" spans="2:7" s="3" customFormat="1" ht="30" customHeight="1" x14ac:dyDescent="0.25">
      <c r="B104" s="172" t="s">
        <v>190</v>
      </c>
      <c r="C104" s="172"/>
      <c r="D104" s="172"/>
      <c r="E104" s="172"/>
      <c r="F104" s="5"/>
    </row>
    <row r="105" spans="2:7" s="3" customFormat="1" x14ac:dyDescent="0.25">
      <c r="B105" s="110"/>
      <c r="C105" s="110"/>
      <c r="D105" s="110"/>
      <c r="E105" s="110"/>
      <c r="F105" s="5"/>
    </row>
    <row r="106" spans="2:7" s="3" customFormat="1" x14ac:dyDescent="0.25">
      <c r="B106" s="2"/>
      <c r="C106" s="2"/>
      <c r="D106" s="5"/>
      <c r="E106" s="5"/>
      <c r="F106" s="5"/>
    </row>
    <row r="107" spans="2:7" s="3" customFormat="1" x14ac:dyDescent="0.25">
      <c r="F107" s="2"/>
    </row>
    <row r="108" spans="2:7" ht="32.1" customHeight="1" x14ac:dyDescent="0.25">
      <c r="B108" s="178" t="s">
        <v>194</v>
      </c>
      <c r="C108" s="178"/>
      <c r="D108" s="178"/>
      <c r="E108" s="178"/>
    </row>
    <row r="109" spans="2:7" x14ac:dyDescent="0.25">
      <c r="B109" s="118" t="s">
        <v>120</v>
      </c>
      <c r="C109" s="133">
        <v>44044</v>
      </c>
      <c r="D109" s="133">
        <v>44378</v>
      </c>
      <c r="E109" s="133">
        <v>44409</v>
      </c>
    </row>
    <row r="110" spans="2:7" x14ac:dyDescent="0.25">
      <c r="B110" s="21" t="s">
        <v>64</v>
      </c>
      <c r="C110" s="124">
        <f>SUM(C111:C121)</f>
        <v>6056</v>
      </c>
      <c r="D110" s="124">
        <f t="shared" ref="D110:E110" si="15">SUM(D111:D121)</f>
        <v>14335</v>
      </c>
      <c r="E110" s="124">
        <f t="shared" si="15"/>
        <v>17620</v>
      </c>
    </row>
    <row r="111" spans="2:7" x14ac:dyDescent="0.25">
      <c r="B111" s="55" t="s">
        <v>277</v>
      </c>
      <c r="C111" s="135">
        <v>771</v>
      </c>
      <c r="D111" s="135">
        <v>1363</v>
      </c>
      <c r="E111" s="135">
        <v>1629</v>
      </c>
    </row>
    <row r="112" spans="2:7" x14ac:dyDescent="0.25">
      <c r="B112" s="56" t="s">
        <v>278</v>
      </c>
      <c r="C112" s="134">
        <v>37</v>
      </c>
      <c r="D112" s="134">
        <v>197</v>
      </c>
      <c r="E112" s="134">
        <v>213</v>
      </c>
    </row>
    <row r="113" spans="2:5" x14ac:dyDescent="0.25">
      <c r="B113" s="55" t="s">
        <v>279</v>
      </c>
      <c r="C113" s="135">
        <v>7</v>
      </c>
      <c r="D113" s="135">
        <v>198</v>
      </c>
      <c r="E113" s="135">
        <v>256</v>
      </c>
    </row>
    <row r="114" spans="2:5" x14ac:dyDescent="0.25">
      <c r="B114" s="56" t="s">
        <v>280</v>
      </c>
      <c r="C114" s="134">
        <v>8</v>
      </c>
      <c r="D114" s="134">
        <v>137</v>
      </c>
      <c r="E114" s="134">
        <v>177</v>
      </c>
    </row>
    <row r="115" spans="2:5" x14ac:dyDescent="0.25">
      <c r="B115" s="55" t="s">
        <v>281</v>
      </c>
      <c r="C115" s="135">
        <v>123</v>
      </c>
      <c r="D115" s="135">
        <v>316</v>
      </c>
      <c r="E115" s="135">
        <v>453</v>
      </c>
    </row>
    <row r="116" spans="2:5" x14ac:dyDescent="0.25">
      <c r="B116" s="56" t="s">
        <v>282</v>
      </c>
      <c r="C116" s="134">
        <v>43</v>
      </c>
      <c r="D116" s="134">
        <v>201</v>
      </c>
      <c r="E116" s="134">
        <v>258</v>
      </c>
    </row>
    <row r="117" spans="2:5" x14ac:dyDescent="0.25">
      <c r="B117" s="55" t="s">
        <v>283</v>
      </c>
      <c r="C117" s="135">
        <v>105</v>
      </c>
      <c r="D117" s="135">
        <v>365</v>
      </c>
      <c r="E117" s="135">
        <v>481</v>
      </c>
    </row>
    <row r="118" spans="2:5" x14ac:dyDescent="0.25">
      <c r="B118" s="56" t="s">
        <v>284</v>
      </c>
      <c r="C118" s="134">
        <v>699</v>
      </c>
      <c r="D118" s="134">
        <v>3003</v>
      </c>
      <c r="E118" s="134">
        <v>4131</v>
      </c>
    </row>
    <row r="119" spans="2:5" x14ac:dyDescent="0.25">
      <c r="B119" s="55" t="s">
        <v>285</v>
      </c>
      <c r="C119" s="135">
        <v>220</v>
      </c>
      <c r="D119" s="135">
        <v>1148</v>
      </c>
      <c r="E119" s="135">
        <v>922</v>
      </c>
    </row>
    <row r="120" spans="2:5" x14ac:dyDescent="0.25">
      <c r="B120" s="56" t="s">
        <v>286</v>
      </c>
      <c r="C120" s="134">
        <v>945</v>
      </c>
      <c r="D120" s="134">
        <v>1281</v>
      </c>
      <c r="E120" s="134">
        <v>1480</v>
      </c>
    </row>
    <row r="121" spans="2:5" x14ac:dyDescent="0.25">
      <c r="B121" s="55" t="s">
        <v>121</v>
      </c>
      <c r="C121" s="135">
        <v>3098</v>
      </c>
      <c r="D121" s="135">
        <v>6126</v>
      </c>
      <c r="E121" s="135">
        <v>7620</v>
      </c>
    </row>
    <row r="122" spans="2:5" ht="34.5" customHeight="1" x14ac:dyDescent="0.25">
      <c r="B122" s="172" t="s">
        <v>190</v>
      </c>
      <c r="C122" s="172"/>
      <c r="D122" s="172"/>
      <c r="E122" s="172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2:E122"/>
    <mergeCell ref="C16:C17"/>
    <mergeCell ref="D16:F16"/>
    <mergeCell ref="B32:F32"/>
    <mergeCell ref="B51:K51"/>
    <mergeCell ref="B55:E55"/>
    <mergeCell ref="B64:E64"/>
    <mergeCell ref="B68:E68"/>
    <mergeCell ref="B104:E104"/>
    <mergeCell ref="B108:E10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6"/>
  <sheetViews>
    <sheetView workbookViewId="0">
      <selection activeCell="B1" sqref="B1:K1048576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90" t="s">
        <v>195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x14ac:dyDescent="0.25">
      <c r="B4" s="181" t="s">
        <v>96</v>
      </c>
      <c r="C4" s="182">
        <v>44044</v>
      </c>
      <c r="D4" s="183"/>
      <c r="E4" s="184"/>
      <c r="F4" s="182">
        <v>44378</v>
      </c>
      <c r="G4" s="183"/>
      <c r="H4" s="184"/>
      <c r="I4" s="182">
        <v>44409</v>
      </c>
      <c r="J4" s="183"/>
      <c r="K4" s="184"/>
    </row>
    <row r="5" spans="2:11" x14ac:dyDescent="0.25">
      <c r="B5" s="181"/>
      <c r="C5" s="26" t="s">
        <v>104</v>
      </c>
      <c r="D5" s="27" t="s">
        <v>105</v>
      </c>
      <c r="E5" s="27" t="s">
        <v>86</v>
      </c>
      <c r="F5" s="26" t="s">
        <v>104</v>
      </c>
      <c r="G5" s="27" t="s">
        <v>105</v>
      </c>
      <c r="H5" s="27" t="s">
        <v>86</v>
      </c>
      <c r="I5" s="26" t="s">
        <v>104</v>
      </c>
      <c r="J5" s="27" t="s">
        <v>105</v>
      </c>
      <c r="K5" s="27" t="s">
        <v>86</v>
      </c>
    </row>
    <row r="6" spans="2:11" x14ac:dyDescent="0.25">
      <c r="B6" s="28" t="s">
        <v>1</v>
      </c>
      <c r="C6" s="124">
        <f t="shared" ref="C6:K6" si="0">SUM(C7:C14)</f>
        <v>96554</v>
      </c>
      <c r="D6" s="124">
        <f t="shared" si="0"/>
        <v>93308</v>
      </c>
      <c r="E6" s="124">
        <f t="shared" si="0"/>
        <v>3246</v>
      </c>
      <c r="F6" s="124">
        <f t="shared" si="0"/>
        <v>229088</v>
      </c>
      <c r="G6" s="124">
        <f t="shared" si="0"/>
        <v>218560</v>
      </c>
      <c r="H6" s="124">
        <f t="shared" si="0"/>
        <v>10528</v>
      </c>
      <c r="I6" s="124">
        <f t="shared" si="0"/>
        <v>214422</v>
      </c>
      <c r="J6" s="124">
        <f t="shared" si="0"/>
        <v>215376</v>
      </c>
      <c r="K6" s="124">
        <f t="shared" si="0"/>
        <v>-954</v>
      </c>
    </row>
    <row r="7" spans="2:11" x14ac:dyDescent="0.25">
      <c r="B7" s="29" t="s">
        <v>91</v>
      </c>
      <c r="C7" s="125">
        <v>51089</v>
      </c>
      <c r="D7" s="125">
        <v>48061</v>
      </c>
      <c r="E7" s="125">
        <f t="shared" ref="E7:E14" si="1">C7-D7</f>
        <v>3028</v>
      </c>
      <c r="F7" s="125">
        <v>132210</v>
      </c>
      <c r="G7" s="125">
        <v>134206</v>
      </c>
      <c r="H7" s="125">
        <f t="shared" ref="H7:H14" si="2">F7-G7</f>
        <v>-1996</v>
      </c>
      <c r="I7" s="125">
        <v>112079</v>
      </c>
      <c r="J7" s="125">
        <v>134594</v>
      </c>
      <c r="K7" s="125">
        <f t="shared" ref="K7:K14" si="3">I7-J7</f>
        <v>-22515</v>
      </c>
    </row>
    <row r="8" spans="2:11" x14ac:dyDescent="0.25">
      <c r="B8" s="30" t="s">
        <v>92</v>
      </c>
      <c r="C8" s="126">
        <v>7306</v>
      </c>
      <c r="D8" s="126">
        <v>8700</v>
      </c>
      <c r="E8" s="126">
        <f t="shared" si="1"/>
        <v>-1394</v>
      </c>
      <c r="F8" s="126">
        <v>19163</v>
      </c>
      <c r="G8" s="126">
        <v>17173</v>
      </c>
      <c r="H8" s="126">
        <f t="shared" si="2"/>
        <v>1990</v>
      </c>
      <c r="I8" s="126">
        <v>22391</v>
      </c>
      <c r="J8" s="126">
        <v>12374</v>
      </c>
      <c r="K8" s="126">
        <f t="shared" si="3"/>
        <v>10017</v>
      </c>
    </row>
    <row r="9" spans="2:11" x14ac:dyDescent="0.25">
      <c r="B9" s="29" t="s">
        <v>2</v>
      </c>
      <c r="C9" s="125">
        <v>3600</v>
      </c>
      <c r="D9" s="125">
        <v>2666</v>
      </c>
      <c r="E9" s="125">
        <f t="shared" si="1"/>
        <v>934</v>
      </c>
      <c r="F9" s="125">
        <v>5898</v>
      </c>
      <c r="G9" s="125">
        <v>5151</v>
      </c>
      <c r="H9" s="125">
        <f t="shared" si="2"/>
        <v>747</v>
      </c>
      <c r="I9" s="125">
        <v>7231</v>
      </c>
      <c r="J9" s="125">
        <v>3922</v>
      </c>
      <c r="K9" s="125">
        <f t="shared" si="3"/>
        <v>3309</v>
      </c>
    </row>
    <row r="10" spans="2:11" x14ac:dyDescent="0.25">
      <c r="B10" s="30" t="s">
        <v>93</v>
      </c>
      <c r="C10" s="126">
        <v>27378</v>
      </c>
      <c r="D10" s="126">
        <v>27684</v>
      </c>
      <c r="E10" s="126">
        <f t="shared" si="1"/>
        <v>-306</v>
      </c>
      <c r="F10" s="126">
        <v>37486</v>
      </c>
      <c r="G10" s="126">
        <v>37044</v>
      </c>
      <c r="H10" s="126">
        <f t="shared" si="2"/>
        <v>442</v>
      </c>
      <c r="I10" s="126">
        <v>36385</v>
      </c>
      <c r="J10" s="126">
        <v>35379</v>
      </c>
      <c r="K10" s="126">
        <f t="shared" si="3"/>
        <v>1006</v>
      </c>
    </row>
    <row r="11" spans="2:11" x14ac:dyDescent="0.25">
      <c r="B11" s="29" t="s">
        <v>3</v>
      </c>
      <c r="C11" s="125">
        <v>5</v>
      </c>
      <c r="D11" s="125">
        <v>2</v>
      </c>
      <c r="E11" s="125">
        <f t="shared" si="1"/>
        <v>3</v>
      </c>
      <c r="F11" s="125">
        <v>2</v>
      </c>
      <c r="G11" s="125">
        <v>7</v>
      </c>
      <c r="H11" s="125">
        <f t="shared" si="2"/>
        <v>-5</v>
      </c>
      <c r="I11" s="125">
        <v>4</v>
      </c>
      <c r="J11" s="125">
        <v>8</v>
      </c>
      <c r="K11" s="125">
        <f t="shared" si="3"/>
        <v>-4</v>
      </c>
    </row>
    <row r="12" spans="2:11" x14ac:dyDescent="0.25">
      <c r="B12" s="30" t="s">
        <v>94</v>
      </c>
      <c r="C12" s="126">
        <v>4</v>
      </c>
      <c r="D12" s="126">
        <v>257</v>
      </c>
      <c r="E12" s="126">
        <f t="shared" si="1"/>
        <v>-253</v>
      </c>
      <c r="F12" s="126">
        <v>1</v>
      </c>
      <c r="G12" s="126">
        <v>18</v>
      </c>
      <c r="H12" s="126">
        <f t="shared" si="2"/>
        <v>-17</v>
      </c>
      <c r="I12" s="126">
        <v>1</v>
      </c>
      <c r="J12" s="126">
        <v>20</v>
      </c>
      <c r="K12" s="126">
        <f t="shared" si="3"/>
        <v>-19</v>
      </c>
    </row>
    <row r="13" spans="2:11" x14ac:dyDescent="0.25">
      <c r="B13" s="29" t="s">
        <v>95</v>
      </c>
      <c r="C13" s="125">
        <v>7163</v>
      </c>
      <c r="D13" s="125">
        <v>5938</v>
      </c>
      <c r="E13" s="125">
        <f t="shared" si="1"/>
        <v>1225</v>
      </c>
      <c r="F13" s="125">
        <v>34326</v>
      </c>
      <c r="G13" s="125">
        <v>24957</v>
      </c>
      <c r="H13" s="125">
        <f t="shared" si="2"/>
        <v>9369</v>
      </c>
      <c r="I13" s="125">
        <v>36325</v>
      </c>
      <c r="J13" s="125">
        <v>29078</v>
      </c>
      <c r="K13" s="125">
        <f t="shared" si="3"/>
        <v>7247</v>
      </c>
    </row>
    <row r="14" spans="2:11" x14ac:dyDescent="0.25">
      <c r="B14" s="30" t="s">
        <v>106</v>
      </c>
      <c r="C14" s="127">
        <v>9</v>
      </c>
      <c r="D14" s="127">
        <v>0</v>
      </c>
      <c r="E14" s="127">
        <f t="shared" si="1"/>
        <v>9</v>
      </c>
      <c r="F14" s="127">
        <v>2</v>
      </c>
      <c r="G14" s="127">
        <v>4</v>
      </c>
      <c r="H14" s="127">
        <f t="shared" si="2"/>
        <v>-2</v>
      </c>
      <c r="I14" s="127">
        <v>6</v>
      </c>
      <c r="J14" s="127">
        <v>1</v>
      </c>
      <c r="K14" s="127">
        <f t="shared" si="3"/>
        <v>5</v>
      </c>
    </row>
    <row r="15" spans="2:11" x14ac:dyDescent="0.25">
      <c r="B15" s="189" t="s">
        <v>196</v>
      </c>
      <c r="C15" s="189"/>
      <c r="D15" s="189"/>
      <c r="E15" s="189"/>
      <c r="F15" s="189"/>
      <c r="G15" s="189"/>
      <c r="H15" s="189"/>
      <c r="I15" s="189"/>
      <c r="J15" s="189"/>
      <c r="K15" s="189"/>
    </row>
    <row r="16" spans="2:11" s="3" customFormat="1" x14ac:dyDescent="0.25"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2:11" s="3" customFormat="1" x14ac:dyDescent="0.25"/>
    <row r="18" spans="2:11" s="3" customFormat="1" x14ac:dyDescent="0.25"/>
    <row r="19" spans="2:11" ht="35.25" customHeight="1" x14ac:dyDescent="0.25">
      <c r="B19" s="190" t="s">
        <v>197</v>
      </c>
      <c r="C19" s="190"/>
      <c r="D19" s="190"/>
      <c r="E19" s="190"/>
      <c r="F19" s="190"/>
      <c r="G19" s="190"/>
      <c r="H19" s="190"/>
      <c r="I19" s="190"/>
      <c r="J19" s="190"/>
      <c r="K19" s="190"/>
    </row>
    <row r="20" spans="2:11" x14ac:dyDescent="0.25">
      <c r="B20" s="181" t="s">
        <v>6</v>
      </c>
      <c r="C20" s="182">
        <v>44044</v>
      </c>
      <c r="D20" s="183"/>
      <c r="E20" s="184"/>
      <c r="F20" s="182">
        <v>44378</v>
      </c>
      <c r="G20" s="183"/>
      <c r="H20" s="184"/>
      <c r="I20" s="182">
        <v>44409</v>
      </c>
      <c r="J20" s="183"/>
      <c r="K20" s="184"/>
    </row>
    <row r="21" spans="2:11" x14ac:dyDescent="0.25">
      <c r="B21" s="181"/>
      <c r="C21" s="26" t="s">
        <v>104</v>
      </c>
      <c r="D21" s="27" t="s">
        <v>105</v>
      </c>
      <c r="E21" s="27" t="s">
        <v>86</v>
      </c>
      <c r="F21" s="26" t="s">
        <v>104</v>
      </c>
      <c r="G21" s="27" t="s">
        <v>105</v>
      </c>
      <c r="H21" s="27" t="s">
        <v>86</v>
      </c>
      <c r="I21" s="26" t="s">
        <v>104</v>
      </c>
      <c r="J21" s="27" t="s">
        <v>105</v>
      </c>
      <c r="K21" s="27" t="s">
        <v>86</v>
      </c>
    </row>
    <row r="22" spans="2:11" x14ac:dyDescent="0.25">
      <c r="B22" s="28" t="s">
        <v>1</v>
      </c>
      <c r="C22" s="124">
        <f>SUM(C23:C43)</f>
        <v>96554</v>
      </c>
      <c r="D22" s="124">
        <f t="shared" ref="D22:K22" si="4">SUM(D23:D43)</f>
        <v>93308</v>
      </c>
      <c r="E22" s="124">
        <f t="shared" si="4"/>
        <v>3246</v>
      </c>
      <c r="F22" s="124">
        <f t="shared" si="4"/>
        <v>229088</v>
      </c>
      <c r="G22" s="124">
        <f t="shared" si="4"/>
        <v>218560</v>
      </c>
      <c r="H22" s="124">
        <f t="shared" si="4"/>
        <v>10528</v>
      </c>
      <c r="I22" s="124">
        <f t="shared" si="4"/>
        <v>214422</v>
      </c>
      <c r="J22" s="124">
        <f t="shared" si="4"/>
        <v>215376</v>
      </c>
      <c r="K22" s="124">
        <f t="shared" si="4"/>
        <v>-954</v>
      </c>
    </row>
    <row r="23" spans="2:11" x14ac:dyDescent="0.25">
      <c r="B23" s="58" t="s">
        <v>46</v>
      </c>
      <c r="C23" s="125">
        <v>1427</v>
      </c>
      <c r="D23" s="125">
        <v>1323</v>
      </c>
      <c r="E23" s="125">
        <f>C23-D23</f>
        <v>104</v>
      </c>
      <c r="F23" s="125">
        <v>2866</v>
      </c>
      <c r="G23" s="125">
        <v>2406</v>
      </c>
      <c r="H23" s="125">
        <f t="shared" ref="H23:H43" si="5">F23-G23</f>
        <v>460</v>
      </c>
      <c r="I23" s="125">
        <v>3132</v>
      </c>
      <c r="J23" s="125">
        <v>2460</v>
      </c>
      <c r="K23" s="125">
        <f t="shared" ref="K23:K43" si="6">I23-J23</f>
        <v>672</v>
      </c>
    </row>
    <row r="24" spans="2:11" x14ac:dyDescent="0.25">
      <c r="B24" s="59" t="s">
        <v>47</v>
      </c>
      <c r="C24" s="126">
        <v>1931</v>
      </c>
      <c r="D24" s="126">
        <v>1854</v>
      </c>
      <c r="E24" s="126">
        <f t="shared" ref="E24:E43" si="7">C24-D24</f>
        <v>77</v>
      </c>
      <c r="F24" s="126">
        <v>3440</v>
      </c>
      <c r="G24" s="126">
        <v>3250</v>
      </c>
      <c r="H24" s="126">
        <f t="shared" si="5"/>
        <v>190</v>
      </c>
      <c r="I24" s="126">
        <v>4144</v>
      </c>
      <c r="J24" s="126">
        <v>3278</v>
      </c>
      <c r="K24" s="126">
        <f t="shared" si="6"/>
        <v>866</v>
      </c>
    </row>
    <row r="25" spans="2:11" x14ac:dyDescent="0.25">
      <c r="B25" s="58" t="s">
        <v>48</v>
      </c>
      <c r="C25" s="125">
        <v>805</v>
      </c>
      <c r="D25" s="125">
        <v>1910</v>
      </c>
      <c r="E25" s="125">
        <f t="shared" si="7"/>
        <v>-1105</v>
      </c>
      <c r="F25" s="125">
        <v>3201</v>
      </c>
      <c r="G25" s="125">
        <v>2974</v>
      </c>
      <c r="H25" s="125">
        <f t="shared" si="5"/>
        <v>227</v>
      </c>
      <c r="I25" s="125">
        <v>3843</v>
      </c>
      <c r="J25" s="125">
        <v>2880</v>
      </c>
      <c r="K25" s="125">
        <f t="shared" si="6"/>
        <v>963</v>
      </c>
    </row>
    <row r="26" spans="2:11" x14ac:dyDescent="0.25">
      <c r="B26" s="59" t="s">
        <v>49</v>
      </c>
      <c r="C26" s="126">
        <v>877</v>
      </c>
      <c r="D26" s="126">
        <v>761</v>
      </c>
      <c r="E26" s="126">
        <f t="shared" si="7"/>
        <v>116</v>
      </c>
      <c r="F26" s="126">
        <v>1353</v>
      </c>
      <c r="G26" s="126">
        <v>1172</v>
      </c>
      <c r="H26" s="126">
        <f t="shared" si="5"/>
        <v>181</v>
      </c>
      <c r="I26" s="126">
        <v>2364</v>
      </c>
      <c r="J26" s="126">
        <v>1598</v>
      </c>
      <c r="K26" s="126">
        <f t="shared" si="6"/>
        <v>766</v>
      </c>
    </row>
    <row r="27" spans="2:11" x14ac:dyDescent="0.25">
      <c r="B27" s="58" t="s">
        <v>50</v>
      </c>
      <c r="C27" s="125">
        <v>1764</v>
      </c>
      <c r="D27" s="125">
        <v>2160</v>
      </c>
      <c r="E27" s="125">
        <f t="shared" si="7"/>
        <v>-396</v>
      </c>
      <c r="F27" s="125">
        <v>2076</v>
      </c>
      <c r="G27" s="125">
        <v>2097</v>
      </c>
      <c r="H27" s="125">
        <f t="shared" si="5"/>
        <v>-21</v>
      </c>
      <c r="I27" s="125">
        <v>2300</v>
      </c>
      <c r="J27" s="125">
        <v>2039</v>
      </c>
      <c r="K27" s="125">
        <f t="shared" si="6"/>
        <v>261</v>
      </c>
    </row>
    <row r="28" spans="2:11" x14ac:dyDescent="0.25">
      <c r="B28" s="59" t="s">
        <v>51</v>
      </c>
      <c r="C28" s="126">
        <v>253</v>
      </c>
      <c r="D28" s="126">
        <v>359</v>
      </c>
      <c r="E28" s="126">
        <f t="shared" si="7"/>
        <v>-106</v>
      </c>
      <c r="F28" s="126">
        <v>3440</v>
      </c>
      <c r="G28" s="126">
        <v>3336</v>
      </c>
      <c r="H28" s="126">
        <f t="shared" si="5"/>
        <v>104</v>
      </c>
      <c r="I28" s="126">
        <v>3656</v>
      </c>
      <c r="J28" s="126">
        <v>2648</v>
      </c>
      <c r="K28" s="126">
        <f t="shared" si="6"/>
        <v>1008</v>
      </c>
    </row>
    <row r="29" spans="2:11" x14ac:dyDescent="0.25">
      <c r="B29" s="58" t="s">
        <v>52</v>
      </c>
      <c r="C29" s="125">
        <v>1047</v>
      </c>
      <c r="D29" s="125">
        <v>1024</v>
      </c>
      <c r="E29" s="125">
        <f t="shared" si="7"/>
        <v>23</v>
      </c>
      <c r="F29" s="125">
        <v>3439</v>
      </c>
      <c r="G29" s="125">
        <v>2732</v>
      </c>
      <c r="H29" s="125">
        <f t="shared" si="5"/>
        <v>707</v>
      </c>
      <c r="I29" s="125">
        <v>4085</v>
      </c>
      <c r="J29" s="125">
        <v>3162</v>
      </c>
      <c r="K29" s="125">
        <f t="shared" si="6"/>
        <v>923</v>
      </c>
    </row>
    <row r="30" spans="2:11" x14ac:dyDescent="0.25">
      <c r="B30" s="59" t="s">
        <v>53</v>
      </c>
      <c r="C30" s="126">
        <v>4798</v>
      </c>
      <c r="D30" s="126">
        <v>3711</v>
      </c>
      <c r="E30" s="126">
        <f t="shared" si="7"/>
        <v>1087</v>
      </c>
      <c r="F30" s="126">
        <v>15893</v>
      </c>
      <c r="G30" s="126">
        <v>15157</v>
      </c>
      <c r="H30" s="126">
        <f t="shared" si="5"/>
        <v>736</v>
      </c>
      <c r="I30" s="126">
        <v>13026</v>
      </c>
      <c r="J30" s="126">
        <v>12218</v>
      </c>
      <c r="K30" s="126">
        <f t="shared" si="6"/>
        <v>808</v>
      </c>
    </row>
    <row r="31" spans="2:11" x14ac:dyDescent="0.25">
      <c r="B31" s="58" t="s">
        <v>54</v>
      </c>
      <c r="C31" s="125">
        <v>7295</v>
      </c>
      <c r="D31" s="125">
        <v>7135</v>
      </c>
      <c r="E31" s="125">
        <f t="shared" si="7"/>
        <v>160</v>
      </c>
      <c r="F31" s="125">
        <v>9128</v>
      </c>
      <c r="G31" s="125">
        <v>8814</v>
      </c>
      <c r="H31" s="125">
        <f t="shared" si="5"/>
        <v>314</v>
      </c>
      <c r="I31" s="125">
        <v>8339</v>
      </c>
      <c r="J31" s="125">
        <v>7904</v>
      </c>
      <c r="K31" s="125">
        <f t="shared" si="6"/>
        <v>435</v>
      </c>
    </row>
    <row r="32" spans="2:11" x14ac:dyDescent="0.25">
      <c r="B32" s="59" t="s">
        <v>55</v>
      </c>
      <c r="C32" s="126">
        <v>2182</v>
      </c>
      <c r="D32" s="126">
        <v>1665</v>
      </c>
      <c r="E32" s="126">
        <f t="shared" si="7"/>
        <v>517</v>
      </c>
      <c r="F32" s="126">
        <v>4340</v>
      </c>
      <c r="G32" s="126">
        <v>2983</v>
      </c>
      <c r="H32" s="126">
        <f t="shared" si="5"/>
        <v>1357</v>
      </c>
      <c r="I32" s="126">
        <v>5063</v>
      </c>
      <c r="J32" s="126">
        <v>4232</v>
      </c>
      <c r="K32" s="126">
        <f t="shared" si="6"/>
        <v>831</v>
      </c>
    </row>
    <row r="33" spans="2:11" x14ac:dyDescent="0.25">
      <c r="B33" s="58" t="s">
        <v>255</v>
      </c>
      <c r="C33" s="125">
        <v>1055</v>
      </c>
      <c r="D33" s="125">
        <v>1054</v>
      </c>
      <c r="E33" s="125">
        <f t="shared" si="7"/>
        <v>1</v>
      </c>
      <c r="F33" s="125">
        <v>1853</v>
      </c>
      <c r="G33" s="125">
        <v>1309</v>
      </c>
      <c r="H33" s="125">
        <f t="shared" si="5"/>
        <v>544</v>
      </c>
      <c r="I33" s="125">
        <v>1590</v>
      </c>
      <c r="J33" s="125">
        <v>1651</v>
      </c>
      <c r="K33" s="125">
        <f t="shared" si="6"/>
        <v>-61</v>
      </c>
    </row>
    <row r="34" spans="2:11" x14ac:dyDescent="0.25">
      <c r="B34" t="s">
        <v>56</v>
      </c>
      <c r="C34" s="129">
        <v>1226</v>
      </c>
      <c r="D34" s="129">
        <v>1572</v>
      </c>
      <c r="E34" s="129">
        <f t="shared" si="7"/>
        <v>-346</v>
      </c>
      <c r="F34" s="129">
        <v>2875</v>
      </c>
      <c r="G34" s="129">
        <v>2364</v>
      </c>
      <c r="H34" s="129">
        <f t="shared" si="5"/>
        <v>511</v>
      </c>
      <c r="I34" s="129">
        <v>3486</v>
      </c>
      <c r="J34" s="129">
        <v>2908</v>
      </c>
      <c r="K34" s="129">
        <f t="shared" si="6"/>
        <v>578</v>
      </c>
    </row>
    <row r="35" spans="2:11" x14ac:dyDescent="0.25">
      <c r="B35" s="58" t="s">
        <v>58</v>
      </c>
      <c r="C35" s="125">
        <v>607</v>
      </c>
      <c r="D35" s="125">
        <v>622</v>
      </c>
      <c r="E35" s="125">
        <f t="shared" si="7"/>
        <v>-15</v>
      </c>
      <c r="F35" s="125">
        <v>1548</v>
      </c>
      <c r="G35" s="125">
        <v>1450</v>
      </c>
      <c r="H35" s="125">
        <f t="shared" si="5"/>
        <v>98</v>
      </c>
      <c r="I35" s="125">
        <v>1535</v>
      </c>
      <c r="J35" s="125">
        <v>1195</v>
      </c>
      <c r="K35" s="125">
        <f t="shared" si="6"/>
        <v>340</v>
      </c>
    </row>
    <row r="36" spans="2:11" x14ac:dyDescent="0.25">
      <c r="B36" s="59" t="s">
        <v>59</v>
      </c>
      <c r="C36" s="126">
        <v>3955</v>
      </c>
      <c r="D36" s="126">
        <v>3690</v>
      </c>
      <c r="E36" s="126">
        <f t="shared" si="7"/>
        <v>265</v>
      </c>
      <c r="F36" s="126">
        <v>6571</v>
      </c>
      <c r="G36" s="126">
        <v>5676</v>
      </c>
      <c r="H36" s="126">
        <f t="shared" si="5"/>
        <v>895</v>
      </c>
      <c r="I36" s="126">
        <v>6397</v>
      </c>
      <c r="J36" s="126">
        <v>5716</v>
      </c>
      <c r="K36" s="126">
        <f t="shared" si="6"/>
        <v>681</v>
      </c>
    </row>
    <row r="37" spans="2:11" x14ac:dyDescent="0.25">
      <c r="B37" s="58" t="s">
        <v>60</v>
      </c>
      <c r="C37" s="125">
        <v>265</v>
      </c>
      <c r="D37" s="125">
        <v>433</v>
      </c>
      <c r="E37" s="125">
        <f t="shared" si="7"/>
        <v>-168</v>
      </c>
      <c r="F37" s="125">
        <v>1260</v>
      </c>
      <c r="G37" s="125">
        <v>1147</v>
      </c>
      <c r="H37" s="125">
        <f t="shared" si="5"/>
        <v>113</v>
      </c>
      <c r="I37" s="125">
        <v>1640</v>
      </c>
      <c r="J37" s="125">
        <v>1259</v>
      </c>
      <c r="K37" s="125">
        <f t="shared" si="6"/>
        <v>381</v>
      </c>
    </row>
    <row r="38" spans="2:11" x14ac:dyDescent="0.25">
      <c r="B38" s="59" t="s">
        <v>61</v>
      </c>
      <c r="C38" s="126">
        <v>3244</v>
      </c>
      <c r="D38" s="126">
        <v>3352</v>
      </c>
      <c r="E38" s="126">
        <f t="shared" si="7"/>
        <v>-108</v>
      </c>
      <c r="F38" s="126">
        <v>6248</v>
      </c>
      <c r="G38" s="126">
        <v>5429</v>
      </c>
      <c r="H38" s="126">
        <f t="shared" si="5"/>
        <v>819</v>
      </c>
      <c r="I38" s="126">
        <v>7187</v>
      </c>
      <c r="J38" s="126">
        <v>6612</v>
      </c>
      <c r="K38" s="126">
        <f t="shared" si="6"/>
        <v>575</v>
      </c>
    </row>
    <row r="39" spans="2:11" x14ac:dyDescent="0.25">
      <c r="B39" s="58" t="s">
        <v>256</v>
      </c>
      <c r="C39" s="125">
        <v>374</v>
      </c>
      <c r="D39" s="125">
        <v>375</v>
      </c>
      <c r="E39" s="125">
        <f t="shared" si="7"/>
        <v>-1</v>
      </c>
      <c r="F39" s="125">
        <v>1716</v>
      </c>
      <c r="G39" s="125">
        <v>1205</v>
      </c>
      <c r="H39" s="125">
        <f t="shared" si="5"/>
        <v>511</v>
      </c>
      <c r="I39" s="125">
        <v>1280</v>
      </c>
      <c r="J39" s="125">
        <v>1511</v>
      </c>
      <c r="K39" s="125">
        <f t="shared" si="6"/>
        <v>-231</v>
      </c>
    </row>
    <row r="40" spans="2:11" x14ac:dyDescent="0.25">
      <c r="B40" s="59" t="s">
        <v>257</v>
      </c>
      <c r="C40" s="126">
        <v>1195</v>
      </c>
      <c r="D40" s="126">
        <v>1196</v>
      </c>
      <c r="E40" s="126">
        <f t="shared" si="7"/>
        <v>-1</v>
      </c>
      <c r="F40" s="126">
        <v>1771</v>
      </c>
      <c r="G40" s="126">
        <v>1506</v>
      </c>
      <c r="H40" s="126">
        <f t="shared" si="5"/>
        <v>265</v>
      </c>
      <c r="I40" s="126">
        <v>1737</v>
      </c>
      <c r="J40" s="126">
        <v>1432</v>
      </c>
      <c r="K40" s="126">
        <f t="shared" si="6"/>
        <v>305</v>
      </c>
    </row>
    <row r="41" spans="2:11" x14ac:dyDescent="0.25">
      <c r="B41" s="58" t="s">
        <v>63</v>
      </c>
      <c r="C41" s="125">
        <v>582</v>
      </c>
      <c r="D41" s="125">
        <v>924</v>
      </c>
      <c r="E41" s="125">
        <f t="shared" si="7"/>
        <v>-342</v>
      </c>
      <c r="F41" s="125">
        <v>6136</v>
      </c>
      <c r="G41" s="125">
        <v>976</v>
      </c>
      <c r="H41" s="125">
        <f t="shared" si="5"/>
        <v>5160</v>
      </c>
      <c r="I41" s="125">
        <v>7946</v>
      </c>
      <c r="J41" s="125">
        <v>856</v>
      </c>
      <c r="K41" s="125">
        <f t="shared" si="6"/>
        <v>7090</v>
      </c>
    </row>
    <row r="42" spans="2:11" x14ac:dyDescent="0.25">
      <c r="B42" s="59" t="s">
        <v>82</v>
      </c>
      <c r="C42" s="126">
        <v>2159</v>
      </c>
      <c r="D42" s="126">
        <v>2240</v>
      </c>
      <c r="E42" s="126">
        <f t="shared" si="7"/>
        <v>-81</v>
      </c>
      <c r="F42" s="126">
        <v>2445</v>
      </c>
      <c r="G42" s="126">
        <v>2468</v>
      </c>
      <c r="H42" s="126">
        <f t="shared" si="5"/>
        <v>-23</v>
      </c>
      <c r="I42" s="126">
        <v>2716</v>
      </c>
      <c r="J42" s="126">
        <v>2246</v>
      </c>
      <c r="K42" s="126">
        <f t="shared" si="6"/>
        <v>470</v>
      </c>
    </row>
    <row r="43" spans="2:11" x14ac:dyDescent="0.25">
      <c r="B43" s="58" t="s">
        <v>8</v>
      </c>
      <c r="C43" s="125">
        <v>59513</v>
      </c>
      <c r="D43" s="125">
        <v>55948</v>
      </c>
      <c r="E43" s="125">
        <f t="shared" si="7"/>
        <v>3565</v>
      </c>
      <c r="F43" s="125">
        <v>147489</v>
      </c>
      <c r="G43" s="125">
        <v>150109</v>
      </c>
      <c r="H43" s="125">
        <f t="shared" si="5"/>
        <v>-2620</v>
      </c>
      <c r="I43" s="125">
        <v>128956</v>
      </c>
      <c r="J43" s="125">
        <v>147571</v>
      </c>
      <c r="K43" s="125">
        <f t="shared" si="6"/>
        <v>-18615</v>
      </c>
    </row>
    <row r="44" spans="2:11" x14ac:dyDescent="0.25">
      <c r="B44" s="189" t="s">
        <v>196</v>
      </c>
      <c r="C44" s="189"/>
      <c r="D44" s="189"/>
      <c r="E44" s="189"/>
      <c r="F44" s="189"/>
      <c r="G44" s="189"/>
      <c r="H44" s="189"/>
      <c r="I44" s="189"/>
      <c r="J44" s="189"/>
      <c r="K44" s="189"/>
    </row>
    <row r="45" spans="2:11" s="3" customFormat="1" x14ac:dyDescent="0.25"/>
    <row r="46" spans="2:11" s="3" customFormat="1" x14ac:dyDescent="0.25"/>
    <row r="47" spans="2:11" s="3" customFormat="1" x14ac:dyDescent="0.25"/>
    <row r="48" spans="2:11" ht="27.75" customHeight="1" x14ac:dyDescent="0.25">
      <c r="B48" s="190" t="s">
        <v>198</v>
      </c>
      <c r="C48" s="190"/>
      <c r="D48" s="190"/>
      <c r="E48" s="190"/>
      <c r="F48" s="190"/>
      <c r="G48" s="190"/>
      <c r="H48" s="190"/>
      <c r="I48" s="190"/>
      <c r="J48" s="190"/>
      <c r="K48" s="190"/>
    </row>
    <row r="49" spans="2:11" ht="15" customHeight="1" x14ac:dyDescent="0.25">
      <c r="B49" s="173" t="s">
        <v>102</v>
      </c>
      <c r="C49" s="182">
        <v>44044</v>
      </c>
      <c r="D49" s="183"/>
      <c r="E49" s="184"/>
      <c r="F49" s="182">
        <v>44378</v>
      </c>
      <c r="G49" s="183"/>
      <c r="H49" s="184"/>
      <c r="I49" s="182">
        <v>44409</v>
      </c>
      <c r="J49" s="183"/>
      <c r="K49" s="184"/>
    </row>
    <row r="50" spans="2:11" x14ac:dyDescent="0.25">
      <c r="B50" s="174"/>
      <c r="C50" s="26" t="s">
        <v>104</v>
      </c>
      <c r="D50" s="27" t="s">
        <v>105</v>
      </c>
      <c r="E50" s="27" t="s">
        <v>86</v>
      </c>
      <c r="F50" s="26" t="s">
        <v>104</v>
      </c>
      <c r="G50" s="27" t="s">
        <v>105</v>
      </c>
      <c r="H50" s="27" t="s">
        <v>86</v>
      </c>
      <c r="I50" s="26" t="s">
        <v>104</v>
      </c>
      <c r="J50" s="27" t="s">
        <v>105</v>
      </c>
      <c r="K50" s="27" t="s">
        <v>86</v>
      </c>
    </row>
    <row r="51" spans="2:11" x14ac:dyDescent="0.25">
      <c r="B51" s="28" t="s">
        <v>64</v>
      </c>
      <c r="C51" s="124">
        <f t="shared" ref="C51:K51" si="8">C52+C60+C70+C75+C79</f>
        <v>96554</v>
      </c>
      <c r="D51" s="124">
        <f t="shared" si="8"/>
        <v>93308</v>
      </c>
      <c r="E51" s="124">
        <f t="shared" si="8"/>
        <v>3246</v>
      </c>
      <c r="F51" s="124">
        <f t="shared" si="8"/>
        <v>229088</v>
      </c>
      <c r="G51" s="124">
        <f t="shared" si="8"/>
        <v>218560</v>
      </c>
      <c r="H51" s="124">
        <f t="shared" si="8"/>
        <v>10528</v>
      </c>
      <c r="I51" s="124">
        <f t="shared" si="8"/>
        <v>214422</v>
      </c>
      <c r="J51" s="124">
        <f t="shared" si="8"/>
        <v>215376</v>
      </c>
      <c r="K51" s="124">
        <f t="shared" si="8"/>
        <v>-954</v>
      </c>
    </row>
    <row r="52" spans="2:11" x14ac:dyDescent="0.25">
      <c r="B52" s="31" t="s">
        <v>9</v>
      </c>
      <c r="C52" s="130">
        <f t="shared" ref="C52:D52" si="9">SUM(C53:C59)</f>
        <v>3599</v>
      </c>
      <c r="D52" s="130">
        <f t="shared" si="9"/>
        <v>4328</v>
      </c>
      <c r="E52" s="130">
        <f t="shared" ref="E52:E83" si="10">C52-D52</f>
        <v>-729</v>
      </c>
      <c r="F52" s="130">
        <f t="shared" ref="F52:K52" si="11">SUM(F53:F59)</f>
        <v>10290</v>
      </c>
      <c r="G52" s="130">
        <f t="shared" si="11"/>
        <v>4879</v>
      </c>
      <c r="H52" s="130">
        <f t="shared" si="11"/>
        <v>5411</v>
      </c>
      <c r="I52" s="130">
        <f t="shared" si="11"/>
        <v>12707</v>
      </c>
      <c r="J52" s="130">
        <f t="shared" si="11"/>
        <v>5693</v>
      </c>
      <c r="K52" s="130">
        <f t="shared" si="11"/>
        <v>7014</v>
      </c>
    </row>
    <row r="53" spans="2:11" x14ac:dyDescent="0.25">
      <c r="B53" s="30" t="s">
        <v>10</v>
      </c>
      <c r="C53" s="126">
        <v>94</v>
      </c>
      <c r="D53" s="126">
        <v>65</v>
      </c>
      <c r="E53" s="126">
        <f t="shared" si="10"/>
        <v>29</v>
      </c>
      <c r="F53" s="126">
        <v>238</v>
      </c>
      <c r="G53" s="126">
        <v>275</v>
      </c>
      <c r="H53" s="126">
        <f t="shared" ref="H53:H59" si="12">F53-G53</f>
        <v>-37</v>
      </c>
      <c r="I53" s="126">
        <v>273</v>
      </c>
      <c r="J53" s="126">
        <v>353</v>
      </c>
      <c r="K53" s="126">
        <f t="shared" ref="K53:K59" si="13">I53-J53</f>
        <v>-80</v>
      </c>
    </row>
    <row r="54" spans="2:11" x14ac:dyDescent="0.25">
      <c r="B54" s="29" t="s">
        <v>11</v>
      </c>
      <c r="C54" s="125">
        <v>727</v>
      </c>
      <c r="D54" s="125">
        <v>632</v>
      </c>
      <c r="E54" s="125">
        <f t="shared" si="10"/>
        <v>95</v>
      </c>
      <c r="F54" s="125">
        <v>1165</v>
      </c>
      <c r="G54" s="125">
        <v>977</v>
      </c>
      <c r="H54" s="125">
        <f t="shared" si="12"/>
        <v>188</v>
      </c>
      <c r="I54" s="125">
        <v>1499</v>
      </c>
      <c r="J54" s="125">
        <v>1180</v>
      </c>
      <c r="K54" s="125">
        <f t="shared" si="13"/>
        <v>319</v>
      </c>
    </row>
    <row r="55" spans="2:11" x14ac:dyDescent="0.25">
      <c r="B55" s="30" t="s">
        <v>12</v>
      </c>
      <c r="C55" s="126">
        <v>244</v>
      </c>
      <c r="D55" s="126">
        <v>510</v>
      </c>
      <c r="E55" s="126">
        <f t="shared" si="10"/>
        <v>-266</v>
      </c>
      <c r="F55" s="126">
        <v>978</v>
      </c>
      <c r="G55" s="126">
        <v>1263</v>
      </c>
      <c r="H55" s="126">
        <f t="shared" si="12"/>
        <v>-285</v>
      </c>
      <c r="I55" s="126">
        <v>1379</v>
      </c>
      <c r="J55" s="126">
        <v>1307</v>
      </c>
      <c r="K55" s="126">
        <f t="shared" si="13"/>
        <v>72</v>
      </c>
    </row>
    <row r="56" spans="2:11" x14ac:dyDescent="0.25">
      <c r="B56" s="29" t="s">
        <v>13</v>
      </c>
      <c r="C56" s="125">
        <v>235</v>
      </c>
      <c r="D56" s="125">
        <v>854</v>
      </c>
      <c r="E56" s="125">
        <f t="shared" si="10"/>
        <v>-619</v>
      </c>
      <c r="F56" s="125">
        <v>5598</v>
      </c>
      <c r="G56" s="125">
        <v>729</v>
      </c>
      <c r="H56" s="125">
        <f t="shared" si="12"/>
        <v>4869</v>
      </c>
      <c r="I56" s="125">
        <v>6981</v>
      </c>
      <c r="J56" s="125">
        <v>544</v>
      </c>
      <c r="K56" s="125">
        <f t="shared" si="13"/>
        <v>6437</v>
      </c>
    </row>
    <row r="57" spans="2:11" x14ac:dyDescent="0.25">
      <c r="B57" s="30" t="s">
        <v>14</v>
      </c>
      <c r="C57" s="126">
        <v>1515</v>
      </c>
      <c r="D57" s="126">
        <v>2240</v>
      </c>
      <c r="E57" s="126">
        <f t="shared" si="10"/>
        <v>-725</v>
      </c>
      <c r="F57" s="126">
        <v>1185</v>
      </c>
      <c r="G57" s="126">
        <v>1501</v>
      </c>
      <c r="H57" s="126">
        <f t="shared" si="12"/>
        <v>-316</v>
      </c>
      <c r="I57" s="126">
        <v>1559</v>
      </c>
      <c r="J57" s="126">
        <v>2019</v>
      </c>
      <c r="K57" s="126">
        <f t="shared" si="13"/>
        <v>-460</v>
      </c>
    </row>
    <row r="58" spans="2:11" x14ac:dyDescent="0.25">
      <c r="B58" s="29" t="s">
        <v>15</v>
      </c>
      <c r="C58" s="125">
        <v>784</v>
      </c>
      <c r="D58" s="125">
        <v>27</v>
      </c>
      <c r="E58" s="125">
        <f t="shared" si="10"/>
        <v>757</v>
      </c>
      <c r="F58" s="125">
        <v>1126</v>
      </c>
      <c r="G58" s="125">
        <v>134</v>
      </c>
      <c r="H58" s="125">
        <f t="shared" si="12"/>
        <v>992</v>
      </c>
      <c r="I58" s="125">
        <v>1016</v>
      </c>
      <c r="J58" s="125">
        <v>290</v>
      </c>
      <c r="K58" s="125">
        <f t="shared" si="13"/>
        <v>726</v>
      </c>
    </row>
    <row r="59" spans="2:11" x14ac:dyDescent="0.25">
      <c r="B59" s="30" t="s">
        <v>16</v>
      </c>
      <c r="C59" s="126">
        <v>0</v>
      </c>
      <c r="D59" s="126">
        <v>0</v>
      </c>
      <c r="E59" s="126">
        <f t="shared" si="10"/>
        <v>0</v>
      </c>
      <c r="F59" s="126">
        <v>0</v>
      </c>
      <c r="G59" s="126">
        <v>0</v>
      </c>
      <c r="H59" s="126">
        <f t="shared" si="12"/>
        <v>0</v>
      </c>
      <c r="I59" s="126">
        <v>0</v>
      </c>
      <c r="J59" s="126">
        <v>0</v>
      </c>
      <c r="K59" s="126">
        <f t="shared" si="13"/>
        <v>0</v>
      </c>
    </row>
    <row r="60" spans="2:11" x14ac:dyDescent="0.25">
      <c r="B60" s="31" t="s">
        <v>17</v>
      </c>
      <c r="C60" s="130">
        <f t="shared" ref="C60:D60" si="14">SUM(C61:C69)</f>
        <v>5788</v>
      </c>
      <c r="D60" s="130">
        <f t="shared" si="14"/>
        <v>4684</v>
      </c>
      <c r="E60" s="130">
        <f t="shared" si="10"/>
        <v>1104</v>
      </c>
      <c r="F60" s="130">
        <f t="shared" ref="F60:K60" si="15">SUM(F61:F69)</f>
        <v>9701</v>
      </c>
      <c r="G60" s="130">
        <f t="shared" si="15"/>
        <v>7114</v>
      </c>
      <c r="H60" s="130">
        <f t="shared" si="15"/>
        <v>2587</v>
      </c>
      <c r="I60" s="130">
        <f t="shared" si="15"/>
        <v>10187</v>
      </c>
      <c r="J60" s="130">
        <f t="shared" si="15"/>
        <v>10791</v>
      </c>
      <c r="K60" s="130">
        <f t="shared" si="15"/>
        <v>-604</v>
      </c>
    </row>
    <row r="61" spans="2:11" x14ac:dyDescent="0.25">
      <c r="B61" s="30" t="s">
        <v>18</v>
      </c>
      <c r="C61" s="127">
        <v>785</v>
      </c>
      <c r="D61" s="127">
        <v>291</v>
      </c>
      <c r="E61" s="127">
        <f t="shared" si="10"/>
        <v>494</v>
      </c>
      <c r="F61" s="127">
        <v>382</v>
      </c>
      <c r="G61" s="127">
        <v>190</v>
      </c>
      <c r="H61" s="127">
        <f t="shared" ref="H61:H69" si="16">F61-G61</f>
        <v>192</v>
      </c>
      <c r="I61" s="127">
        <v>466</v>
      </c>
      <c r="J61" s="127">
        <v>144</v>
      </c>
      <c r="K61" s="127">
        <f t="shared" ref="K61:K69" si="17">I61-J61</f>
        <v>322</v>
      </c>
    </row>
    <row r="62" spans="2:11" x14ac:dyDescent="0.25">
      <c r="B62" s="29" t="s">
        <v>19</v>
      </c>
      <c r="C62" s="131">
        <v>0</v>
      </c>
      <c r="D62" s="131">
        <v>0</v>
      </c>
      <c r="E62" s="131">
        <f t="shared" si="10"/>
        <v>0</v>
      </c>
      <c r="F62" s="131">
        <v>0</v>
      </c>
      <c r="G62" s="131">
        <v>0</v>
      </c>
      <c r="H62" s="131">
        <f t="shared" si="16"/>
        <v>0</v>
      </c>
      <c r="I62" s="131">
        <v>0</v>
      </c>
      <c r="J62" s="131">
        <v>0</v>
      </c>
      <c r="K62" s="131">
        <f t="shared" si="17"/>
        <v>0</v>
      </c>
    </row>
    <row r="63" spans="2:11" x14ac:dyDescent="0.25">
      <c r="B63" s="30" t="s">
        <v>20</v>
      </c>
      <c r="C63" s="127">
        <v>1584</v>
      </c>
      <c r="D63" s="127">
        <v>1585</v>
      </c>
      <c r="E63" s="127">
        <f t="shared" si="10"/>
        <v>-1</v>
      </c>
      <c r="F63" s="127">
        <v>2889</v>
      </c>
      <c r="G63" s="127">
        <v>1995</v>
      </c>
      <c r="H63" s="127">
        <f t="shared" si="16"/>
        <v>894</v>
      </c>
      <c r="I63" s="127">
        <v>3224</v>
      </c>
      <c r="J63" s="127">
        <v>3441</v>
      </c>
      <c r="K63" s="127">
        <f t="shared" si="17"/>
        <v>-217</v>
      </c>
    </row>
    <row r="64" spans="2:11" x14ac:dyDescent="0.25">
      <c r="B64" s="29" t="s">
        <v>21</v>
      </c>
      <c r="C64" s="131">
        <v>82</v>
      </c>
      <c r="D64" s="131">
        <v>119</v>
      </c>
      <c r="E64" s="131">
        <f t="shared" si="10"/>
        <v>-37</v>
      </c>
      <c r="F64" s="131">
        <v>117</v>
      </c>
      <c r="G64" s="131">
        <v>165</v>
      </c>
      <c r="H64" s="131">
        <f t="shared" si="16"/>
        <v>-48</v>
      </c>
      <c r="I64" s="131">
        <v>83</v>
      </c>
      <c r="J64" s="131">
        <v>117</v>
      </c>
      <c r="K64" s="131">
        <f t="shared" si="17"/>
        <v>-34</v>
      </c>
    </row>
    <row r="65" spans="1:53" x14ac:dyDescent="0.25">
      <c r="B65" s="30" t="s">
        <v>22</v>
      </c>
      <c r="C65" s="127">
        <v>40</v>
      </c>
      <c r="D65" s="127">
        <v>20</v>
      </c>
      <c r="E65" s="127">
        <f t="shared" si="10"/>
        <v>20</v>
      </c>
      <c r="F65" s="127">
        <v>21</v>
      </c>
      <c r="G65" s="127">
        <v>0</v>
      </c>
      <c r="H65" s="127">
        <f t="shared" si="16"/>
        <v>21</v>
      </c>
      <c r="I65" s="127">
        <v>43</v>
      </c>
      <c r="J65" s="127">
        <v>105</v>
      </c>
      <c r="K65" s="127">
        <f t="shared" si="17"/>
        <v>-62</v>
      </c>
    </row>
    <row r="66" spans="1:53" x14ac:dyDescent="0.25">
      <c r="B66" s="29" t="s">
        <v>23</v>
      </c>
      <c r="C66" s="131">
        <v>1984</v>
      </c>
      <c r="D66" s="131">
        <v>1685</v>
      </c>
      <c r="E66" s="131">
        <f t="shared" si="10"/>
        <v>299</v>
      </c>
      <c r="F66" s="131">
        <v>3200</v>
      </c>
      <c r="G66" s="131">
        <v>2212</v>
      </c>
      <c r="H66" s="131">
        <f t="shared" si="16"/>
        <v>988</v>
      </c>
      <c r="I66" s="131">
        <v>3028</v>
      </c>
      <c r="J66" s="131">
        <v>3591</v>
      </c>
      <c r="K66" s="131">
        <f t="shared" si="17"/>
        <v>-563</v>
      </c>
    </row>
    <row r="67" spans="1:53" x14ac:dyDescent="0.25">
      <c r="B67" s="30" t="s">
        <v>24</v>
      </c>
      <c r="C67" s="127">
        <v>154</v>
      </c>
      <c r="D67" s="127">
        <v>21</v>
      </c>
      <c r="E67" s="127">
        <f t="shared" si="10"/>
        <v>133</v>
      </c>
      <c r="F67" s="127">
        <v>37</v>
      </c>
      <c r="G67" s="127">
        <v>0</v>
      </c>
      <c r="H67" s="127">
        <f t="shared" si="16"/>
        <v>37</v>
      </c>
      <c r="I67" s="127">
        <v>109</v>
      </c>
      <c r="J67" s="127">
        <v>35</v>
      </c>
      <c r="K67" s="127">
        <f t="shared" si="17"/>
        <v>74</v>
      </c>
    </row>
    <row r="68" spans="1:53" x14ac:dyDescent="0.25">
      <c r="B68" s="29" t="s">
        <v>25</v>
      </c>
      <c r="C68" s="131">
        <v>39</v>
      </c>
      <c r="D68" s="131">
        <v>19</v>
      </c>
      <c r="E68" s="131">
        <f t="shared" si="10"/>
        <v>20</v>
      </c>
      <c r="F68" s="131">
        <v>71</v>
      </c>
      <c r="G68" s="131">
        <v>41</v>
      </c>
      <c r="H68" s="131">
        <f t="shared" si="16"/>
        <v>30</v>
      </c>
      <c r="I68" s="131">
        <v>86</v>
      </c>
      <c r="J68" s="131">
        <v>81</v>
      </c>
      <c r="K68" s="131">
        <f t="shared" si="17"/>
        <v>5</v>
      </c>
    </row>
    <row r="69" spans="1:53" x14ac:dyDescent="0.25">
      <c r="B69" s="30" t="s">
        <v>26</v>
      </c>
      <c r="C69" s="127">
        <v>1120</v>
      </c>
      <c r="D69" s="127">
        <v>944</v>
      </c>
      <c r="E69" s="127">
        <f t="shared" si="10"/>
        <v>176</v>
      </c>
      <c r="F69" s="127">
        <v>2984</v>
      </c>
      <c r="G69" s="127">
        <v>2511</v>
      </c>
      <c r="H69" s="127">
        <f t="shared" si="16"/>
        <v>473</v>
      </c>
      <c r="I69" s="127">
        <v>3148</v>
      </c>
      <c r="J69" s="127">
        <v>3277</v>
      </c>
      <c r="K69" s="127">
        <f t="shared" si="17"/>
        <v>-129</v>
      </c>
    </row>
    <row r="70" spans="1:53" s="35" customFormat="1" x14ac:dyDescent="0.25">
      <c r="A70" s="6"/>
      <c r="B70" s="31" t="s">
        <v>27</v>
      </c>
      <c r="C70" s="132">
        <f t="shared" ref="C70:D70" si="18">SUM(C71:C74)</f>
        <v>75035</v>
      </c>
      <c r="D70" s="132">
        <f t="shared" si="18"/>
        <v>72773</v>
      </c>
      <c r="E70" s="132">
        <f t="shared" si="10"/>
        <v>2262</v>
      </c>
      <c r="F70" s="132">
        <f t="shared" ref="F70:K70" si="19">SUM(F71:F74)</f>
        <v>187073</v>
      </c>
      <c r="G70" s="132">
        <f t="shared" si="19"/>
        <v>184447</v>
      </c>
      <c r="H70" s="132">
        <f t="shared" si="19"/>
        <v>2626</v>
      </c>
      <c r="I70" s="132">
        <f t="shared" si="19"/>
        <v>171509</v>
      </c>
      <c r="J70" s="132">
        <f t="shared" si="19"/>
        <v>178026</v>
      </c>
      <c r="K70" s="132">
        <f t="shared" si="19"/>
        <v>-6517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x14ac:dyDescent="0.25">
      <c r="B71" s="30" t="s">
        <v>28</v>
      </c>
      <c r="C71" s="127">
        <v>1362</v>
      </c>
      <c r="D71" s="127">
        <v>1033</v>
      </c>
      <c r="E71" s="127">
        <f t="shared" si="10"/>
        <v>329</v>
      </c>
      <c r="F71" s="127">
        <v>4061</v>
      </c>
      <c r="G71" s="127">
        <v>3517</v>
      </c>
      <c r="H71" s="127">
        <f t="shared" ref="H71:H74" si="20">F71-G71</f>
        <v>544</v>
      </c>
      <c r="I71" s="127">
        <v>4429</v>
      </c>
      <c r="J71" s="127">
        <v>5001</v>
      </c>
      <c r="K71" s="127">
        <f t="shared" ref="K71:K74" si="21">I71-J71</f>
        <v>-572</v>
      </c>
    </row>
    <row r="72" spans="1:53" x14ac:dyDescent="0.25">
      <c r="B72" s="29" t="s">
        <v>29</v>
      </c>
      <c r="C72" s="131">
        <v>662</v>
      </c>
      <c r="D72" s="131">
        <v>668</v>
      </c>
      <c r="E72" s="131">
        <f t="shared" si="10"/>
        <v>-6</v>
      </c>
      <c r="F72" s="131">
        <v>1462</v>
      </c>
      <c r="G72" s="131">
        <v>1524</v>
      </c>
      <c r="H72" s="131">
        <f t="shared" si="20"/>
        <v>-62</v>
      </c>
      <c r="I72" s="131">
        <v>1446</v>
      </c>
      <c r="J72" s="131">
        <v>1442</v>
      </c>
      <c r="K72" s="131">
        <f t="shared" si="21"/>
        <v>4</v>
      </c>
    </row>
    <row r="73" spans="1:53" x14ac:dyDescent="0.25">
      <c r="B73" s="30" t="s">
        <v>30</v>
      </c>
      <c r="C73" s="127">
        <v>9452</v>
      </c>
      <c r="D73" s="127">
        <v>10466</v>
      </c>
      <c r="E73" s="127">
        <f t="shared" si="10"/>
        <v>-1014</v>
      </c>
      <c r="F73" s="127">
        <v>20157</v>
      </c>
      <c r="G73" s="127">
        <v>21286</v>
      </c>
      <c r="H73" s="127">
        <f t="shared" si="20"/>
        <v>-1129</v>
      </c>
      <c r="I73" s="127">
        <v>22194</v>
      </c>
      <c r="J73" s="127">
        <v>26369</v>
      </c>
      <c r="K73" s="127">
        <f t="shared" si="21"/>
        <v>-4175</v>
      </c>
    </row>
    <row r="74" spans="1:53" x14ac:dyDescent="0.25">
      <c r="B74" s="29" t="s">
        <v>31</v>
      </c>
      <c r="C74" s="131">
        <v>63559</v>
      </c>
      <c r="D74" s="131">
        <v>60606</v>
      </c>
      <c r="E74" s="131">
        <f t="shared" si="10"/>
        <v>2953</v>
      </c>
      <c r="F74" s="131">
        <v>161393</v>
      </c>
      <c r="G74" s="131">
        <v>158120</v>
      </c>
      <c r="H74" s="131">
        <f t="shared" si="20"/>
        <v>3273</v>
      </c>
      <c r="I74" s="131">
        <v>143440</v>
      </c>
      <c r="J74" s="131">
        <v>145214</v>
      </c>
      <c r="K74" s="131">
        <f t="shared" si="21"/>
        <v>-1774</v>
      </c>
    </row>
    <row r="75" spans="1:53" s="35" customFormat="1" x14ac:dyDescent="0.25">
      <c r="A75" s="6"/>
      <c r="B75" s="31" t="s">
        <v>32</v>
      </c>
      <c r="C75" s="130">
        <f t="shared" ref="C75:D75" si="22">SUM(C76:C78)</f>
        <v>11316</v>
      </c>
      <c r="D75" s="130">
        <f t="shared" si="22"/>
        <v>9812</v>
      </c>
      <c r="E75" s="130">
        <f t="shared" si="10"/>
        <v>1504</v>
      </c>
      <c r="F75" s="130">
        <f t="shared" ref="F75:K75" si="23">SUM(F76:F78)</f>
        <v>15773</v>
      </c>
      <c r="G75" s="130">
        <f t="shared" si="23"/>
        <v>15347</v>
      </c>
      <c r="H75" s="130">
        <f t="shared" si="23"/>
        <v>426</v>
      </c>
      <c r="I75" s="130">
        <f t="shared" si="23"/>
        <v>14878</v>
      </c>
      <c r="J75" s="130">
        <f t="shared" si="23"/>
        <v>14831</v>
      </c>
      <c r="K75" s="130">
        <f t="shared" si="23"/>
        <v>47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x14ac:dyDescent="0.25">
      <c r="B76" s="30" t="s">
        <v>33</v>
      </c>
      <c r="C76" s="126">
        <v>6942</v>
      </c>
      <c r="D76" s="126">
        <v>5617</v>
      </c>
      <c r="E76" s="126">
        <f t="shared" si="10"/>
        <v>1325</v>
      </c>
      <c r="F76" s="126">
        <v>9342</v>
      </c>
      <c r="G76" s="126">
        <v>7930</v>
      </c>
      <c r="H76" s="126">
        <f t="shared" ref="H76:H78" si="24">F76-G76</f>
        <v>1412</v>
      </c>
      <c r="I76" s="126">
        <v>8019</v>
      </c>
      <c r="J76" s="126">
        <v>6976</v>
      </c>
      <c r="K76" s="126">
        <f t="shared" ref="K76:K78" si="25">I76-J76</f>
        <v>1043</v>
      </c>
    </row>
    <row r="77" spans="1:53" x14ac:dyDescent="0.25">
      <c r="B77" s="29" t="s">
        <v>34</v>
      </c>
      <c r="C77" s="125">
        <v>1184</v>
      </c>
      <c r="D77" s="125">
        <v>1627</v>
      </c>
      <c r="E77" s="125">
        <f t="shared" si="10"/>
        <v>-443</v>
      </c>
      <c r="F77" s="125">
        <v>1642</v>
      </c>
      <c r="G77" s="125">
        <v>1998</v>
      </c>
      <c r="H77" s="125">
        <f t="shared" si="24"/>
        <v>-356</v>
      </c>
      <c r="I77" s="125">
        <v>1822</v>
      </c>
      <c r="J77" s="125">
        <v>2530</v>
      </c>
      <c r="K77" s="125">
        <f t="shared" si="25"/>
        <v>-708</v>
      </c>
    </row>
    <row r="78" spans="1:53" x14ac:dyDescent="0.25">
      <c r="B78" s="30" t="s">
        <v>35</v>
      </c>
      <c r="C78" s="126">
        <v>3190</v>
      </c>
      <c r="D78" s="126">
        <v>2568</v>
      </c>
      <c r="E78" s="126">
        <f t="shared" si="10"/>
        <v>622</v>
      </c>
      <c r="F78" s="126">
        <v>4789</v>
      </c>
      <c r="G78" s="126">
        <v>5419</v>
      </c>
      <c r="H78" s="126">
        <f t="shared" si="24"/>
        <v>-630</v>
      </c>
      <c r="I78" s="126">
        <v>5037</v>
      </c>
      <c r="J78" s="126">
        <v>5325</v>
      </c>
      <c r="K78" s="126">
        <f t="shared" si="25"/>
        <v>-288</v>
      </c>
    </row>
    <row r="79" spans="1:53" s="35" customFormat="1" x14ac:dyDescent="0.25">
      <c r="A79" s="6"/>
      <c r="B79" s="31" t="s">
        <v>36</v>
      </c>
      <c r="C79" s="130">
        <f t="shared" ref="C79:D79" si="26">SUM(C80:C83)</f>
        <v>816</v>
      </c>
      <c r="D79" s="130">
        <f t="shared" si="26"/>
        <v>1711</v>
      </c>
      <c r="E79" s="130">
        <f t="shared" si="10"/>
        <v>-895</v>
      </c>
      <c r="F79" s="130">
        <f t="shared" ref="F79:K79" si="27">SUM(F80:F83)</f>
        <v>6251</v>
      </c>
      <c r="G79" s="130">
        <f t="shared" si="27"/>
        <v>6773</v>
      </c>
      <c r="H79" s="130">
        <f t="shared" si="27"/>
        <v>-522</v>
      </c>
      <c r="I79" s="130">
        <f t="shared" si="27"/>
        <v>5141</v>
      </c>
      <c r="J79" s="130">
        <f t="shared" si="27"/>
        <v>6035</v>
      </c>
      <c r="K79" s="130">
        <f t="shared" si="27"/>
        <v>-894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x14ac:dyDescent="0.25">
      <c r="B80" s="30" t="s">
        <v>37</v>
      </c>
      <c r="C80" s="126">
        <v>715</v>
      </c>
      <c r="D80" s="126">
        <v>1680</v>
      </c>
      <c r="E80" s="126">
        <f t="shared" si="10"/>
        <v>-965</v>
      </c>
      <c r="F80" s="126">
        <v>1870</v>
      </c>
      <c r="G80" s="126">
        <v>2032</v>
      </c>
      <c r="H80" s="126">
        <f t="shared" ref="H80:H83" si="28">F80-G80</f>
        <v>-162</v>
      </c>
      <c r="I80" s="126">
        <v>1920</v>
      </c>
      <c r="J80" s="126">
        <v>1886</v>
      </c>
      <c r="K80" s="126">
        <f t="shared" ref="K80:K83" si="29">I80-J80</f>
        <v>34</v>
      </c>
    </row>
    <row r="81" spans="2:11" x14ac:dyDescent="0.25">
      <c r="B81" s="29" t="s">
        <v>38</v>
      </c>
      <c r="C81" s="125">
        <v>9</v>
      </c>
      <c r="D81" s="125">
        <v>9</v>
      </c>
      <c r="E81" s="125">
        <f t="shared" si="10"/>
        <v>0</v>
      </c>
      <c r="F81" s="125">
        <v>110</v>
      </c>
      <c r="G81" s="125">
        <v>219</v>
      </c>
      <c r="H81" s="125">
        <f t="shared" si="28"/>
        <v>-109</v>
      </c>
      <c r="I81" s="125">
        <v>107</v>
      </c>
      <c r="J81" s="125">
        <v>277</v>
      </c>
      <c r="K81" s="125">
        <f t="shared" si="29"/>
        <v>-170</v>
      </c>
    </row>
    <row r="82" spans="2:11" x14ac:dyDescent="0.25">
      <c r="B82" s="30" t="s">
        <v>39</v>
      </c>
      <c r="C82" s="127">
        <v>0</v>
      </c>
      <c r="D82" s="127">
        <v>0</v>
      </c>
      <c r="E82" s="127">
        <f t="shared" si="10"/>
        <v>0</v>
      </c>
      <c r="F82" s="127">
        <v>100</v>
      </c>
      <c r="G82" s="127">
        <v>186</v>
      </c>
      <c r="H82" s="127">
        <f t="shared" si="28"/>
        <v>-86</v>
      </c>
      <c r="I82" s="127">
        <v>19</v>
      </c>
      <c r="J82" s="127">
        <v>4</v>
      </c>
      <c r="K82" s="127">
        <f t="shared" si="29"/>
        <v>15</v>
      </c>
    </row>
    <row r="83" spans="2:11" x14ac:dyDescent="0.25">
      <c r="B83" s="29" t="s">
        <v>40</v>
      </c>
      <c r="C83" s="131">
        <v>92</v>
      </c>
      <c r="D83" s="131">
        <v>22</v>
      </c>
      <c r="E83" s="131">
        <f t="shared" si="10"/>
        <v>70</v>
      </c>
      <c r="F83" s="131">
        <v>4171</v>
      </c>
      <c r="G83" s="131">
        <v>4336</v>
      </c>
      <c r="H83" s="131">
        <f t="shared" si="28"/>
        <v>-165</v>
      </c>
      <c r="I83" s="131">
        <v>3095</v>
      </c>
      <c r="J83" s="131">
        <v>3868</v>
      </c>
      <c r="K83" s="131">
        <f t="shared" si="29"/>
        <v>-773</v>
      </c>
    </row>
    <row r="84" spans="2:11" x14ac:dyDescent="0.25">
      <c r="B84" s="189" t="s">
        <v>196</v>
      </c>
      <c r="C84" s="189"/>
      <c r="D84" s="189"/>
      <c r="E84" s="189"/>
      <c r="F84" s="189"/>
      <c r="G84" s="189"/>
      <c r="H84" s="189"/>
      <c r="I84" s="189"/>
      <c r="J84" s="189"/>
      <c r="K84" s="189"/>
    </row>
    <row r="85" spans="2:11" s="3" customFormat="1" x14ac:dyDescent="0.25"/>
    <row r="86" spans="2:11" s="3" customFormat="1" x14ac:dyDescent="0.25"/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</sheetData>
  <mergeCells count="18">
    <mergeCell ref="B19:K19"/>
    <mergeCell ref="B4:B5"/>
    <mergeCell ref="I20:K20"/>
    <mergeCell ref="B20:B21"/>
    <mergeCell ref="C20:E20"/>
    <mergeCell ref="B3:K3"/>
    <mergeCell ref="C4:E4"/>
    <mergeCell ref="F4:H4"/>
    <mergeCell ref="I4:K4"/>
    <mergeCell ref="B15:K15"/>
    <mergeCell ref="B84:K84"/>
    <mergeCell ref="F20:H20"/>
    <mergeCell ref="B44:K44"/>
    <mergeCell ref="B48:K48"/>
    <mergeCell ref="B49:B50"/>
    <mergeCell ref="C49:E49"/>
    <mergeCell ref="F49:H49"/>
    <mergeCell ref="I49:K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85"/>
  <sheetViews>
    <sheetView tabSelected="1" zoomScale="80" zoomScaleNormal="80" workbookViewId="0">
      <selection activeCell="B1" sqref="B1:M1048576"/>
    </sheetView>
  </sheetViews>
  <sheetFormatPr defaultRowHeight="15" x14ac:dyDescent="0.25"/>
  <cols>
    <col min="1" max="1" width="9.140625" style="3"/>
    <col min="2" max="2" width="35.5703125" customWidth="1"/>
    <col min="3" max="3" width="12.28515625" bestFit="1" customWidth="1"/>
    <col min="4" max="4" width="13" bestFit="1" customWidth="1"/>
    <col min="5" max="5" width="12.28515625" bestFit="1" customWidth="1"/>
    <col min="6" max="6" width="14.28515625" bestFit="1" customWidth="1"/>
    <col min="12" max="12" width="9.140625" style="3"/>
    <col min="13" max="13" width="15.85546875" style="3" bestFit="1" customWidth="1"/>
    <col min="14" max="15" width="9.140625" style="3"/>
  </cols>
  <sheetData>
    <row r="1" spans="2:17" x14ac:dyDescent="0.25">
      <c r="B1" s="3"/>
      <c r="C1" s="3"/>
      <c r="D1" s="3"/>
      <c r="E1" s="3"/>
      <c r="F1" s="3"/>
      <c r="G1" s="3"/>
      <c r="H1" s="3"/>
      <c r="I1" s="3"/>
      <c r="J1" s="3"/>
      <c r="K1" s="3"/>
      <c r="P1" s="3"/>
      <c r="Q1" s="3"/>
    </row>
    <row r="2" spans="2:17" x14ac:dyDescent="0.25">
      <c r="B2" s="3"/>
      <c r="C2" s="3"/>
      <c r="D2" s="3"/>
      <c r="E2" s="3"/>
      <c r="F2" s="3"/>
      <c r="G2" s="3"/>
      <c r="H2" s="3"/>
      <c r="I2" s="3"/>
      <c r="J2" s="3"/>
      <c r="K2" s="3"/>
      <c r="P2" s="3"/>
      <c r="Q2" s="3"/>
    </row>
    <row r="3" spans="2:17" x14ac:dyDescent="0.25">
      <c r="B3" s="192" t="s">
        <v>199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P3" s="3"/>
      <c r="Q3" s="3"/>
    </row>
    <row r="4" spans="2:17" x14ac:dyDescent="0.25">
      <c r="B4" s="193" t="s">
        <v>6</v>
      </c>
      <c r="C4" s="195" t="s">
        <v>203</v>
      </c>
      <c r="D4" s="196"/>
      <c r="E4" s="196"/>
      <c r="F4" s="196"/>
      <c r="G4" s="195" t="s">
        <v>175</v>
      </c>
      <c r="H4" s="196"/>
      <c r="I4" s="196"/>
      <c r="J4" s="195" t="s">
        <v>204</v>
      </c>
      <c r="K4" s="196"/>
      <c r="L4" s="196"/>
      <c r="M4" s="196"/>
      <c r="P4" s="3"/>
      <c r="Q4" s="3"/>
    </row>
    <row r="5" spans="2:17" ht="15.75" thickBot="1" x14ac:dyDescent="0.3">
      <c r="B5" s="194"/>
      <c r="C5" s="40" t="s">
        <v>1</v>
      </c>
      <c r="D5" s="41" t="s">
        <v>4</v>
      </c>
      <c r="E5" s="41" t="s">
        <v>5</v>
      </c>
      <c r="F5" s="41" t="s">
        <v>7</v>
      </c>
      <c r="G5" s="40" t="s">
        <v>1</v>
      </c>
      <c r="H5" s="41" t="s">
        <v>4</v>
      </c>
      <c r="I5" s="41" t="s">
        <v>5</v>
      </c>
      <c r="J5" s="40" t="s">
        <v>1</v>
      </c>
      <c r="K5" s="41" t="s">
        <v>4</v>
      </c>
      <c r="L5" s="41" t="s">
        <v>5</v>
      </c>
      <c r="M5" s="41" t="s">
        <v>7</v>
      </c>
      <c r="P5" s="3"/>
      <c r="Q5" s="3"/>
    </row>
    <row r="6" spans="2:17" ht="15.75" thickTop="1" x14ac:dyDescent="0.25">
      <c r="B6" s="1" t="s">
        <v>1</v>
      </c>
      <c r="C6" s="42">
        <v>1342</v>
      </c>
      <c r="D6" s="42">
        <v>706</v>
      </c>
      <c r="E6" s="42">
        <v>635</v>
      </c>
      <c r="F6" s="42">
        <v>1</v>
      </c>
      <c r="G6" s="42">
        <v>2765</v>
      </c>
      <c r="H6" s="42">
        <v>1463</v>
      </c>
      <c r="I6" s="42">
        <v>1302</v>
      </c>
      <c r="J6" s="42">
        <v>3095</v>
      </c>
      <c r="K6" s="42">
        <v>1661</v>
      </c>
      <c r="L6" s="42">
        <v>1432</v>
      </c>
      <c r="M6" s="42">
        <v>2</v>
      </c>
      <c r="P6" s="3"/>
      <c r="Q6" s="3"/>
    </row>
    <row r="7" spans="2:17" x14ac:dyDescent="0.25">
      <c r="B7" s="43" t="s">
        <v>63</v>
      </c>
      <c r="C7" s="44">
        <v>984</v>
      </c>
      <c r="D7" s="44">
        <v>474</v>
      </c>
      <c r="E7" s="44">
        <v>509</v>
      </c>
      <c r="F7" s="44">
        <v>1</v>
      </c>
      <c r="G7" s="44">
        <v>2336</v>
      </c>
      <c r="H7" s="44">
        <v>1165</v>
      </c>
      <c r="I7" s="44">
        <v>1171</v>
      </c>
      <c r="J7" s="44">
        <v>2477</v>
      </c>
      <c r="K7" s="44">
        <v>1293</v>
      </c>
      <c r="L7" s="44">
        <v>1182</v>
      </c>
      <c r="M7" s="44">
        <v>2</v>
      </c>
      <c r="P7" s="3"/>
      <c r="Q7" s="3"/>
    </row>
    <row r="8" spans="2:17" x14ac:dyDescent="0.25">
      <c r="B8" s="43" t="s">
        <v>100</v>
      </c>
      <c r="C8" s="45">
        <v>15</v>
      </c>
      <c r="D8" s="45">
        <v>6</v>
      </c>
      <c r="E8" s="45">
        <v>9</v>
      </c>
      <c r="F8" s="45">
        <v>0</v>
      </c>
      <c r="G8" s="45">
        <v>122</v>
      </c>
      <c r="H8" s="45">
        <v>64</v>
      </c>
      <c r="I8" s="45">
        <v>58</v>
      </c>
      <c r="J8" s="45">
        <v>267</v>
      </c>
      <c r="K8" s="45">
        <v>127</v>
      </c>
      <c r="L8" s="45">
        <v>140</v>
      </c>
      <c r="M8" s="45">
        <v>0</v>
      </c>
      <c r="P8" s="3"/>
      <c r="Q8" s="3"/>
    </row>
    <row r="9" spans="2:17" x14ac:dyDescent="0.25">
      <c r="B9" s="43" t="s">
        <v>50</v>
      </c>
      <c r="C9" s="44">
        <v>47</v>
      </c>
      <c r="D9" s="44">
        <v>31</v>
      </c>
      <c r="E9" s="44">
        <v>16</v>
      </c>
      <c r="F9" s="44">
        <v>0</v>
      </c>
      <c r="G9" s="44">
        <v>36</v>
      </c>
      <c r="H9" s="44">
        <v>26</v>
      </c>
      <c r="I9" s="44">
        <v>10</v>
      </c>
      <c r="J9" s="44">
        <v>50</v>
      </c>
      <c r="K9" s="44">
        <v>31</v>
      </c>
      <c r="L9" s="44">
        <v>19</v>
      </c>
      <c r="M9" s="44">
        <v>0</v>
      </c>
      <c r="P9" s="3"/>
      <c r="Q9" s="3"/>
    </row>
    <row r="10" spans="2:17" x14ac:dyDescent="0.25">
      <c r="B10" s="43" t="s">
        <v>97</v>
      </c>
      <c r="C10" s="45">
        <v>58</v>
      </c>
      <c r="D10" s="45">
        <v>29</v>
      </c>
      <c r="E10" s="45">
        <v>29</v>
      </c>
      <c r="F10" s="45">
        <v>0</v>
      </c>
      <c r="G10" s="45">
        <v>37</v>
      </c>
      <c r="H10" s="45">
        <v>21</v>
      </c>
      <c r="I10" s="45">
        <v>16</v>
      </c>
      <c r="J10" s="45">
        <v>47</v>
      </c>
      <c r="K10" s="45">
        <v>26</v>
      </c>
      <c r="L10" s="45">
        <v>21</v>
      </c>
      <c r="M10" s="45">
        <v>0</v>
      </c>
      <c r="P10" s="3"/>
      <c r="Q10" s="3"/>
    </row>
    <row r="11" spans="2:17" x14ac:dyDescent="0.25">
      <c r="B11" s="43" t="s">
        <v>98</v>
      </c>
      <c r="C11" s="44">
        <v>126</v>
      </c>
      <c r="D11" s="44">
        <v>85</v>
      </c>
      <c r="E11" s="44">
        <v>41</v>
      </c>
      <c r="F11" s="44">
        <v>0</v>
      </c>
      <c r="G11" s="44">
        <v>2</v>
      </c>
      <c r="H11" s="44">
        <v>1</v>
      </c>
      <c r="I11" s="44">
        <v>1</v>
      </c>
      <c r="J11" s="44">
        <v>46</v>
      </c>
      <c r="K11" s="44">
        <v>28</v>
      </c>
      <c r="L11" s="44">
        <v>18</v>
      </c>
      <c r="M11" s="44">
        <v>0</v>
      </c>
      <c r="P11" s="3"/>
      <c r="Q11" s="3"/>
    </row>
    <row r="12" spans="2:17" x14ac:dyDescent="0.25">
      <c r="B12" s="43" t="s">
        <v>169</v>
      </c>
      <c r="C12" s="45">
        <v>13</v>
      </c>
      <c r="D12" s="45">
        <v>12</v>
      </c>
      <c r="E12" s="45">
        <v>1</v>
      </c>
      <c r="F12" s="45">
        <v>0</v>
      </c>
      <c r="G12" s="45">
        <v>34</v>
      </c>
      <c r="H12" s="45">
        <v>28</v>
      </c>
      <c r="I12" s="45">
        <v>6</v>
      </c>
      <c r="J12" s="45">
        <v>34</v>
      </c>
      <c r="K12" s="45">
        <v>25</v>
      </c>
      <c r="L12" s="45">
        <v>9</v>
      </c>
      <c r="M12" s="45">
        <v>0</v>
      </c>
      <c r="P12" s="3"/>
      <c r="Q12" s="3"/>
    </row>
    <row r="13" spans="2:17" x14ac:dyDescent="0.25">
      <c r="B13" s="43" t="s">
        <v>99</v>
      </c>
      <c r="C13" s="44">
        <v>8</v>
      </c>
      <c r="D13" s="44">
        <v>8</v>
      </c>
      <c r="E13" s="44">
        <v>0</v>
      </c>
      <c r="F13" s="44">
        <v>0</v>
      </c>
      <c r="G13" s="44">
        <v>57</v>
      </c>
      <c r="H13" s="44">
        <v>57</v>
      </c>
      <c r="I13" s="44">
        <v>0</v>
      </c>
      <c r="J13" s="44">
        <v>33</v>
      </c>
      <c r="K13" s="44">
        <v>31</v>
      </c>
      <c r="L13" s="44">
        <v>2</v>
      </c>
      <c r="M13" s="44">
        <v>0</v>
      </c>
      <c r="P13" s="3"/>
      <c r="Q13" s="3"/>
    </row>
    <row r="14" spans="2:17" x14ac:dyDescent="0.25">
      <c r="B14" s="43" t="s">
        <v>101</v>
      </c>
      <c r="C14" s="45">
        <v>6</v>
      </c>
      <c r="D14" s="45">
        <v>6</v>
      </c>
      <c r="E14" s="45">
        <v>0</v>
      </c>
      <c r="F14" s="45">
        <v>0</v>
      </c>
      <c r="G14" s="45">
        <v>9</v>
      </c>
      <c r="H14" s="45">
        <v>9</v>
      </c>
      <c r="I14" s="45">
        <v>0</v>
      </c>
      <c r="J14" s="45">
        <v>13</v>
      </c>
      <c r="K14" s="45">
        <v>12</v>
      </c>
      <c r="L14" s="45">
        <v>1</v>
      </c>
      <c r="M14" s="45">
        <v>0</v>
      </c>
      <c r="P14" s="3"/>
      <c r="Q14" s="3"/>
    </row>
    <row r="15" spans="2:17" x14ac:dyDescent="0.25">
      <c r="B15" s="43" t="s">
        <v>51</v>
      </c>
      <c r="C15" s="44">
        <v>12</v>
      </c>
      <c r="D15" s="44">
        <v>9</v>
      </c>
      <c r="E15" s="44">
        <v>3</v>
      </c>
      <c r="F15" s="44">
        <v>0</v>
      </c>
      <c r="G15" s="44">
        <v>10</v>
      </c>
      <c r="H15" s="44">
        <v>3</v>
      </c>
      <c r="I15" s="44">
        <v>7</v>
      </c>
      <c r="J15" s="44">
        <v>9</v>
      </c>
      <c r="K15" s="44">
        <v>4</v>
      </c>
      <c r="L15" s="44">
        <v>5</v>
      </c>
      <c r="M15" s="44">
        <v>0</v>
      </c>
      <c r="P15" s="3"/>
      <c r="Q15" s="3"/>
    </row>
    <row r="16" spans="2:17" x14ac:dyDescent="0.25">
      <c r="B16" s="43" t="s">
        <v>60</v>
      </c>
      <c r="C16" s="45">
        <v>9</v>
      </c>
      <c r="D16" s="45">
        <v>4</v>
      </c>
      <c r="E16" s="45">
        <v>5</v>
      </c>
      <c r="F16" s="45">
        <v>0</v>
      </c>
      <c r="G16" s="45">
        <v>7</v>
      </c>
      <c r="H16" s="45">
        <v>4</v>
      </c>
      <c r="I16" s="45">
        <v>3</v>
      </c>
      <c r="J16" s="45">
        <v>5</v>
      </c>
      <c r="K16" s="45">
        <v>3</v>
      </c>
      <c r="L16" s="45">
        <v>2</v>
      </c>
      <c r="M16" s="45">
        <v>0</v>
      </c>
      <c r="P16" s="3"/>
      <c r="Q16" s="3"/>
    </row>
    <row r="17" spans="2:17" ht="15.75" thickBot="1" x14ac:dyDescent="0.3">
      <c r="B17" s="46" t="s">
        <v>109</v>
      </c>
      <c r="C17" s="47">
        <v>64</v>
      </c>
      <c r="D17" s="47">
        <v>42</v>
      </c>
      <c r="E17" s="47">
        <v>22</v>
      </c>
      <c r="F17" s="47">
        <v>0</v>
      </c>
      <c r="G17" s="47">
        <v>115</v>
      </c>
      <c r="H17" s="47">
        <v>85</v>
      </c>
      <c r="I17" s="47">
        <v>30</v>
      </c>
      <c r="J17" s="47">
        <v>114</v>
      </c>
      <c r="K17" s="47">
        <v>81</v>
      </c>
      <c r="L17" s="47">
        <v>33</v>
      </c>
      <c r="M17" s="47">
        <v>0</v>
      </c>
      <c r="P17" s="3"/>
      <c r="Q17" s="3"/>
    </row>
    <row r="18" spans="2:17" ht="15.75" thickTop="1" x14ac:dyDescent="0.25">
      <c r="B18" s="191" t="s">
        <v>200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P18" s="3"/>
      <c r="Q18" s="3"/>
    </row>
    <row r="19" spans="2:17" x14ac:dyDescent="0.25">
      <c r="B19" s="7"/>
      <c r="C19" s="7"/>
      <c r="D19" s="7"/>
      <c r="E19" s="7"/>
      <c r="F19" s="7"/>
      <c r="G19" s="3"/>
      <c r="H19" s="3"/>
      <c r="I19" s="3"/>
      <c r="J19" s="3"/>
      <c r="K19" s="3"/>
      <c r="P19" s="3"/>
      <c r="Q19" s="3"/>
    </row>
    <row r="20" spans="2:17" x14ac:dyDescent="0.25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7" x14ac:dyDescent="0.25">
      <c r="F21" s="3"/>
      <c r="G21" s="3"/>
      <c r="H21" s="3"/>
      <c r="I21" s="3"/>
      <c r="J21" s="3"/>
      <c r="K21" s="3"/>
    </row>
    <row r="22" spans="2:17" x14ac:dyDescent="0.25">
      <c r="B22" s="192" t="s">
        <v>201</v>
      </c>
      <c r="C22" s="192"/>
      <c r="D22" s="192"/>
      <c r="E22" s="192"/>
      <c r="F22" s="3"/>
      <c r="G22" s="3"/>
      <c r="H22" s="3"/>
      <c r="I22" s="3"/>
      <c r="J22" s="3"/>
      <c r="K22" s="3"/>
    </row>
    <row r="23" spans="2:17" ht="15.75" thickBot="1" x14ac:dyDescent="0.3">
      <c r="B23" s="113" t="s">
        <v>103</v>
      </c>
      <c r="C23" s="96" t="s">
        <v>203</v>
      </c>
      <c r="D23" s="95" t="s">
        <v>175</v>
      </c>
      <c r="E23" s="114" t="s">
        <v>204</v>
      </c>
      <c r="F23" s="3"/>
      <c r="G23" s="3"/>
      <c r="H23" s="3"/>
      <c r="I23" s="3"/>
      <c r="J23" s="3"/>
      <c r="K23" s="3"/>
    </row>
    <row r="24" spans="2:17" ht="15.75" thickTop="1" x14ac:dyDescent="0.25">
      <c r="B24" s="1" t="s">
        <v>1</v>
      </c>
      <c r="C24" s="42">
        <v>1342</v>
      </c>
      <c r="D24" s="42">
        <v>2765</v>
      </c>
      <c r="E24" s="42">
        <v>3095</v>
      </c>
      <c r="F24" s="3"/>
      <c r="G24" s="3"/>
      <c r="H24" s="3"/>
      <c r="I24" s="3"/>
      <c r="J24" s="3"/>
      <c r="K24" s="3"/>
    </row>
    <row r="25" spans="2:17" x14ac:dyDescent="0.25">
      <c r="B25" s="43" t="s">
        <v>167</v>
      </c>
      <c r="C25" s="51">
        <v>304</v>
      </c>
      <c r="D25" s="51">
        <v>872</v>
      </c>
      <c r="E25" s="51">
        <v>894</v>
      </c>
      <c r="F25" s="3"/>
      <c r="G25" s="3"/>
      <c r="H25" s="3"/>
      <c r="I25" s="3"/>
      <c r="J25" s="3"/>
      <c r="K25" s="3"/>
    </row>
    <row r="26" spans="2:17" x14ac:dyDescent="0.25">
      <c r="B26" s="43" t="s">
        <v>42</v>
      </c>
      <c r="C26" s="98">
        <v>382</v>
      </c>
      <c r="D26" s="98">
        <v>582</v>
      </c>
      <c r="E26" s="98">
        <v>691</v>
      </c>
      <c r="F26" s="3"/>
      <c r="G26" s="3"/>
      <c r="H26" s="3"/>
      <c r="I26" s="3"/>
      <c r="J26" s="3"/>
      <c r="K26" s="3"/>
    </row>
    <row r="27" spans="2:17" x14ac:dyDescent="0.25">
      <c r="B27" s="43" t="s">
        <v>168</v>
      </c>
      <c r="C27" s="51">
        <v>419</v>
      </c>
      <c r="D27" s="51">
        <v>843</v>
      </c>
      <c r="E27" s="51">
        <v>985</v>
      </c>
      <c r="F27" s="3"/>
      <c r="G27" s="3"/>
      <c r="H27" s="3"/>
      <c r="I27" s="3"/>
      <c r="J27" s="3"/>
      <c r="K27" s="3"/>
    </row>
    <row r="28" spans="2:17" x14ac:dyDescent="0.25">
      <c r="B28" s="43" t="s">
        <v>164</v>
      </c>
      <c r="C28" s="98">
        <v>130</v>
      </c>
      <c r="D28" s="98">
        <v>272</v>
      </c>
      <c r="E28" s="98">
        <v>299</v>
      </c>
      <c r="F28" s="3"/>
      <c r="G28" s="3"/>
      <c r="H28" s="3"/>
      <c r="I28" s="3"/>
      <c r="J28" s="3"/>
      <c r="K28" s="3"/>
    </row>
    <row r="29" spans="2:17" x14ac:dyDescent="0.25">
      <c r="B29" s="43" t="s">
        <v>165</v>
      </c>
      <c r="C29" s="51">
        <v>75</v>
      </c>
      <c r="D29" s="51">
        <v>128</v>
      </c>
      <c r="E29" s="51">
        <v>145</v>
      </c>
      <c r="F29" s="3"/>
      <c r="G29" s="3"/>
      <c r="H29" s="3"/>
      <c r="I29" s="3"/>
      <c r="J29" s="3"/>
      <c r="K29" s="3"/>
    </row>
    <row r="30" spans="2:17" ht="15.75" thickBot="1" x14ac:dyDescent="0.3">
      <c r="B30" s="43" t="s">
        <v>166</v>
      </c>
      <c r="C30" s="98">
        <v>32</v>
      </c>
      <c r="D30" s="98">
        <v>68</v>
      </c>
      <c r="E30" s="98">
        <v>81</v>
      </c>
      <c r="F30" s="3"/>
      <c r="G30" s="3"/>
      <c r="H30" s="3"/>
      <c r="I30" s="3"/>
      <c r="J30" s="3"/>
      <c r="K30" s="3"/>
    </row>
    <row r="31" spans="2:17" ht="15.75" thickTop="1" x14ac:dyDescent="0.25">
      <c r="B31" s="191" t="s">
        <v>200</v>
      </c>
      <c r="C31" s="191"/>
      <c r="D31" s="191"/>
      <c r="E31" s="191"/>
      <c r="F31" s="3"/>
      <c r="G31" s="3"/>
      <c r="H31" s="3"/>
      <c r="I31" s="3"/>
      <c r="J31" s="3"/>
      <c r="K31" s="3"/>
    </row>
    <row r="32" spans="2:1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5" x14ac:dyDescent="0.25">
      <c r="B35" s="192" t="s">
        <v>201</v>
      </c>
      <c r="C35" s="192"/>
      <c r="D35" s="192"/>
      <c r="E35" s="192"/>
      <c r="F35" s="3"/>
      <c r="G35" s="3"/>
      <c r="H35" s="3"/>
      <c r="I35" s="3"/>
      <c r="J35" s="3"/>
      <c r="K35" s="3"/>
    </row>
    <row r="36" spans="1:15" ht="30.75" thickBot="1" x14ac:dyDescent="0.3">
      <c r="B36" s="97" t="s">
        <v>102</v>
      </c>
      <c r="C36" s="96" t="s">
        <v>203</v>
      </c>
      <c r="D36" s="95" t="s">
        <v>175</v>
      </c>
      <c r="E36" s="114" t="s">
        <v>204</v>
      </c>
      <c r="F36" s="3"/>
      <c r="G36" s="3"/>
      <c r="H36" s="3"/>
      <c r="I36" s="3"/>
      <c r="J36" s="3"/>
      <c r="K36" s="3"/>
    </row>
    <row r="37" spans="1:15" ht="15.75" thickTop="1" x14ac:dyDescent="0.25">
      <c r="B37" s="48" t="s">
        <v>64</v>
      </c>
      <c r="C37" s="42">
        <v>1342</v>
      </c>
      <c r="D37" s="42">
        <v>2765</v>
      </c>
      <c r="E37" s="42">
        <v>3095</v>
      </c>
      <c r="F37" s="3"/>
      <c r="G37" s="3"/>
      <c r="H37" s="3"/>
      <c r="I37" s="3"/>
      <c r="J37" s="3"/>
      <c r="K37" s="3"/>
    </row>
    <row r="38" spans="1:15" x14ac:dyDescent="0.25">
      <c r="A38" s="6"/>
      <c r="B38" s="1" t="s">
        <v>9</v>
      </c>
      <c r="C38" s="49">
        <v>1140</v>
      </c>
      <c r="D38" s="49">
        <v>2320</v>
      </c>
      <c r="E38" s="49">
        <v>2531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B39" s="43" t="s">
        <v>10</v>
      </c>
      <c r="C39" s="50">
        <v>8</v>
      </c>
      <c r="D39" s="50">
        <v>0</v>
      </c>
      <c r="E39" s="50">
        <v>0</v>
      </c>
      <c r="F39" s="3"/>
      <c r="G39" s="3"/>
      <c r="H39" s="3"/>
      <c r="I39" s="3"/>
      <c r="J39" s="3"/>
      <c r="K39" s="3"/>
    </row>
    <row r="40" spans="1:15" x14ac:dyDescent="0.25">
      <c r="B40" s="43" t="s">
        <v>11</v>
      </c>
      <c r="C40" s="44">
        <v>60</v>
      </c>
      <c r="D40" s="44">
        <v>15</v>
      </c>
      <c r="E40" s="44">
        <v>45</v>
      </c>
      <c r="F40" s="3"/>
      <c r="G40" s="3"/>
      <c r="H40" s="3"/>
      <c r="I40" s="3"/>
      <c r="J40" s="3"/>
      <c r="K40" s="3"/>
    </row>
    <row r="41" spans="1:15" x14ac:dyDescent="0.25">
      <c r="B41" s="43" t="s">
        <v>12</v>
      </c>
      <c r="C41" s="50">
        <v>26</v>
      </c>
      <c r="D41" s="50">
        <v>38</v>
      </c>
      <c r="E41" s="50">
        <v>5</v>
      </c>
      <c r="F41" s="3"/>
      <c r="G41" s="3"/>
      <c r="H41" s="3"/>
      <c r="I41" s="3"/>
      <c r="J41" s="3"/>
      <c r="K41" s="3"/>
    </row>
    <row r="42" spans="1:15" x14ac:dyDescent="0.25">
      <c r="B42" s="43" t="s">
        <v>13</v>
      </c>
      <c r="C42" s="44">
        <v>1045</v>
      </c>
      <c r="D42" s="44">
        <v>2258</v>
      </c>
      <c r="E42" s="44">
        <v>2469</v>
      </c>
      <c r="F42" s="3"/>
      <c r="G42" s="3"/>
      <c r="H42" s="3"/>
      <c r="I42" s="3"/>
      <c r="J42" s="3"/>
      <c r="K42" s="3"/>
    </row>
    <row r="43" spans="1:15" x14ac:dyDescent="0.25">
      <c r="B43" s="43" t="s">
        <v>14</v>
      </c>
      <c r="C43" s="50">
        <v>0</v>
      </c>
      <c r="D43" s="50">
        <v>4</v>
      </c>
      <c r="E43" s="50">
        <v>2</v>
      </c>
      <c r="F43" s="3"/>
      <c r="G43" s="3"/>
      <c r="H43" s="3"/>
      <c r="I43" s="3"/>
      <c r="J43" s="3"/>
      <c r="K43" s="3"/>
    </row>
    <row r="44" spans="1:15" x14ac:dyDescent="0.25">
      <c r="B44" s="43" t="s">
        <v>15</v>
      </c>
      <c r="C44" s="44">
        <v>1</v>
      </c>
      <c r="D44" s="44">
        <v>5</v>
      </c>
      <c r="E44" s="44">
        <v>10</v>
      </c>
      <c r="F44" s="3"/>
      <c r="G44" s="3"/>
      <c r="H44" s="3"/>
      <c r="I44" s="3"/>
      <c r="J44" s="3"/>
      <c r="K44" s="3"/>
    </row>
    <row r="45" spans="1:15" x14ac:dyDescent="0.25">
      <c r="A45" s="6"/>
      <c r="B45" s="1" t="s">
        <v>17</v>
      </c>
      <c r="C45" s="42">
        <v>3</v>
      </c>
      <c r="D45" s="42">
        <v>5</v>
      </c>
      <c r="E45" s="42">
        <v>4</v>
      </c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B46" s="43" t="s">
        <v>20</v>
      </c>
      <c r="C46" s="44">
        <v>0</v>
      </c>
      <c r="D46" s="44">
        <v>1</v>
      </c>
      <c r="E46" s="44">
        <v>3</v>
      </c>
      <c r="F46" s="3"/>
      <c r="G46" s="3"/>
      <c r="H46" s="3"/>
      <c r="I46" s="3"/>
      <c r="J46" s="3"/>
      <c r="K46" s="3"/>
    </row>
    <row r="47" spans="1:15" x14ac:dyDescent="0.25">
      <c r="B47" s="43" t="s">
        <v>23</v>
      </c>
      <c r="C47" s="50">
        <v>3</v>
      </c>
      <c r="D47" s="50">
        <v>0</v>
      </c>
      <c r="E47" s="50">
        <v>1</v>
      </c>
      <c r="F47" s="3"/>
      <c r="G47" s="3"/>
      <c r="H47" s="3"/>
      <c r="I47" s="3"/>
      <c r="J47" s="3"/>
      <c r="K47" s="3"/>
    </row>
    <row r="48" spans="1:15" x14ac:dyDescent="0.25">
      <c r="B48" s="43" t="s">
        <v>26</v>
      </c>
      <c r="C48" s="44">
        <v>0</v>
      </c>
      <c r="D48" s="44">
        <v>4</v>
      </c>
      <c r="E48" s="44">
        <v>0</v>
      </c>
      <c r="F48" s="3"/>
      <c r="G48" s="3"/>
      <c r="H48" s="3"/>
      <c r="I48" s="3"/>
      <c r="J48" s="3"/>
      <c r="K48" s="3"/>
    </row>
    <row r="49" spans="1:15" x14ac:dyDescent="0.25">
      <c r="B49" s="1" t="s">
        <v>27</v>
      </c>
      <c r="C49" s="42">
        <v>174</v>
      </c>
      <c r="D49" s="42">
        <v>393</v>
      </c>
      <c r="E49" s="42">
        <v>518</v>
      </c>
      <c r="F49" s="3"/>
      <c r="G49" s="3"/>
      <c r="H49" s="3"/>
      <c r="I49" s="3"/>
      <c r="J49" s="3"/>
      <c r="K49" s="3"/>
    </row>
    <row r="50" spans="1:15" x14ac:dyDescent="0.25">
      <c r="B50" s="60" t="s">
        <v>28</v>
      </c>
      <c r="C50" s="99">
        <v>0</v>
      </c>
      <c r="D50" s="99">
        <v>0</v>
      </c>
      <c r="E50" s="99">
        <v>3</v>
      </c>
      <c r="F50" s="3"/>
      <c r="G50" s="3"/>
      <c r="H50" s="3"/>
      <c r="I50" s="3"/>
      <c r="J50" s="3"/>
      <c r="K50" s="3"/>
    </row>
    <row r="51" spans="1:15" x14ac:dyDescent="0.25">
      <c r="B51" s="60" t="s">
        <v>30</v>
      </c>
      <c r="C51" s="123">
        <v>6</v>
      </c>
      <c r="D51" s="123">
        <v>13</v>
      </c>
      <c r="E51" s="123">
        <v>8</v>
      </c>
      <c r="F51" s="3"/>
      <c r="G51" s="3"/>
      <c r="H51" s="3"/>
      <c r="I51" s="3"/>
      <c r="J51" s="3"/>
      <c r="K51" s="3"/>
    </row>
    <row r="52" spans="1:15" x14ac:dyDescent="0.25">
      <c r="B52" s="60" t="s">
        <v>31</v>
      </c>
      <c r="C52" s="99">
        <v>168</v>
      </c>
      <c r="D52" s="99">
        <v>380</v>
      </c>
      <c r="E52" s="99">
        <v>507</v>
      </c>
      <c r="F52" s="3"/>
      <c r="G52" s="3"/>
      <c r="H52" s="3"/>
      <c r="I52" s="3"/>
      <c r="J52" s="3"/>
      <c r="K52" s="3"/>
    </row>
    <row r="53" spans="1:15" x14ac:dyDescent="0.25">
      <c r="B53" s="1" t="s">
        <v>32</v>
      </c>
      <c r="C53" s="42">
        <v>16</v>
      </c>
      <c r="D53" s="42">
        <v>28</v>
      </c>
      <c r="E53" s="42">
        <v>27</v>
      </c>
      <c r="F53" s="3"/>
      <c r="G53" s="3"/>
      <c r="H53" s="3"/>
      <c r="I53" s="3"/>
      <c r="J53" s="3"/>
      <c r="K53" s="3"/>
    </row>
    <row r="54" spans="1:15" x14ac:dyDescent="0.25">
      <c r="B54" s="60" t="s">
        <v>33</v>
      </c>
      <c r="C54" s="99">
        <v>11</v>
      </c>
      <c r="D54" s="99">
        <v>20</v>
      </c>
      <c r="E54" s="99">
        <v>23</v>
      </c>
      <c r="F54" s="3"/>
      <c r="G54" s="3"/>
      <c r="H54" s="3"/>
      <c r="I54" s="3"/>
      <c r="J54" s="3"/>
      <c r="K54" s="3"/>
    </row>
    <row r="55" spans="1:15" x14ac:dyDescent="0.25">
      <c r="B55" s="60" t="s">
        <v>34</v>
      </c>
      <c r="C55" s="123">
        <v>0</v>
      </c>
      <c r="D55" s="123">
        <v>0</v>
      </c>
      <c r="E55" s="123">
        <v>1</v>
      </c>
      <c r="F55" s="3"/>
      <c r="G55" s="3"/>
      <c r="H55" s="3"/>
      <c r="I55" s="3"/>
      <c r="J55" s="3"/>
      <c r="K55" s="3"/>
    </row>
    <row r="56" spans="1:15" x14ac:dyDescent="0.25">
      <c r="B56" s="60" t="s">
        <v>35</v>
      </c>
      <c r="C56" s="99">
        <v>5</v>
      </c>
      <c r="D56" s="99">
        <v>8</v>
      </c>
      <c r="E56" s="99">
        <v>3</v>
      </c>
      <c r="F56" s="3"/>
      <c r="G56" s="3"/>
      <c r="H56" s="3"/>
      <c r="I56" s="3"/>
      <c r="J56" s="3"/>
      <c r="K56" s="3"/>
    </row>
    <row r="57" spans="1:15" x14ac:dyDescent="0.25">
      <c r="A57" s="6"/>
      <c r="B57" s="1" t="s">
        <v>36</v>
      </c>
      <c r="C57" s="42">
        <v>9</v>
      </c>
      <c r="D57" s="42">
        <v>19</v>
      </c>
      <c r="E57" s="42">
        <v>15</v>
      </c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B58" s="60" t="s">
        <v>37</v>
      </c>
      <c r="C58" s="99">
        <v>9</v>
      </c>
      <c r="D58" s="99">
        <v>11</v>
      </c>
      <c r="E58" s="99">
        <v>14</v>
      </c>
      <c r="F58" s="3"/>
      <c r="G58" s="3"/>
      <c r="H58" s="3"/>
      <c r="I58" s="3"/>
      <c r="J58" s="3"/>
      <c r="K58" s="3"/>
    </row>
    <row r="59" spans="1:15" ht="15.75" thickBot="1" x14ac:dyDescent="0.3">
      <c r="B59" s="60" t="s">
        <v>40</v>
      </c>
      <c r="C59" s="123">
        <v>0</v>
      </c>
      <c r="D59" s="123">
        <v>8</v>
      </c>
      <c r="E59" s="123">
        <v>1</v>
      </c>
      <c r="F59" s="3"/>
      <c r="G59" s="3"/>
      <c r="H59" s="3"/>
      <c r="I59" s="3"/>
      <c r="J59" s="3"/>
      <c r="K59" s="3"/>
    </row>
    <row r="60" spans="1:15" ht="15.75" thickTop="1" x14ac:dyDescent="0.25">
      <c r="B60" s="191" t="s">
        <v>200</v>
      </c>
      <c r="C60" s="191"/>
      <c r="D60" s="191"/>
      <c r="E60" s="191"/>
      <c r="F60" s="3"/>
      <c r="G60" s="3"/>
      <c r="H60" s="3"/>
      <c r="I60" s="3"/>
      <c r="J60" s="3"/>
      <c r="K60" s="3"/>
    </row>
    <row r="61" spans="1:1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5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5" x14ac:dyDescent="0.25">
      <c r="B64" s="192" t="s">
        <v>202</v>
      </c>
      <c r="C64" s="192"/>
      <c r="D64" s="192"/>
      <c r="E64" s="192"/>
      <c r="F64" s="3"/>
      <c r="G64" s="3"/>
      <c r="H64" s="3"/>
      <c r="I64" s="3"/>
      <c r="J64" s="3"/>
      <c r="K64" s="3"/>
    </row>
    <row r="65" spans="2:11" ht="15.75" thickBot="1" x14ac:dyDescent="0.3">
      <c r="B65" s="97" t="s">
        <v>120</v>
      </c>
      <c r="C65" s="96" t="s">
        <v>203</v>
      </c>
      <c r="D65" s="95" t="s">
        <v>175</v>
      </c>
      <c r="E65" s="114" t="s">
        <v>204</v>
      </c>
      <c r="F65" s="3"/>
      <c r="G65" s="3"/>
      <c r="H65" s="3"/>
      <c r="I65" s="3"/>
      <c r="J65" s="3"/>
      <c r="K65" s="3"/>
    </row>
    <row r="66" spans="2:11" ht="15.75" thickTop="1" x14ac:dyDescent="0.25">
      <c r="B66" s="48" t="s">
        <v>1</v>
      </c>
      <c r="C66" s="42">
        <v>1342</v>
      </c>
      <c r="D66" s="42">
        <v>2765</v>
      </c>
      <c r="E66" s="42">
        <v>3095</v>
      </c>
      <c r="F66" s="3"/>
      <c r="G66" s="3"/>
      <c r="H66" s="3"/>
      <c r="I66" s="3"/>
      <c r="J66" s="3"/>
      <c r="K66" s="3"/>
    </row>
    <row r="67" spans="2:11" x14ac:dyDescent="0.25">
      <c r="B67" s="60" t="s">
        <v>245</v>
      </c>
      <c r="C67" s="44">
        <v>719</v>
      </c>
      <c r="D67" s="44">
        <v>2222</v>
      </c>
      <c r="E67" s="44">
        <v>2342</v>
      </c>
      <c r="F67" s="3"/>
      <c r="G67" s="3"/>
      <c r="H67" s="3"/>
      <c r="I67" s="3"/>
      <c r="J67" s="3"/>
      <c r="K67" s="3"/>
    </row>
    <row r="68" spans="2:11" x14ac:dyDescent="0.25">
      <c r="B68" s="60" t="s">
        <v>246</v>
      </c>
      <c r="C68" s="45">
        <v>68</v>
      </c>
      <c r="D68" s="45">
        <v>338</v>
      </c>
      <c r="E68" s="45">
        <v>446</v>
      </c>
      <c r="F68" s="3"/>
      <c r="G68" s="3"/>
      <c r="H68" s="3"/>
      <c r="I68" s="3"/>
      <c r="J68" s="3"/>
      <c r="K68" s="3"/>
    </row>
    <row r="69" spans="2:11" x14ac:dyDescent="0.25">
      <c r="B69" s="60" t="s">
        <v>247</v>
      </c>
      <c r="C69" s="44">
        <v>107</v>
      </c>
      <c r="D69" s="44">
        <v>19</v>
      </c>
      <c r="E69" s="44">
        <v>112</v>
      </c>
      <c r="F69" s="3"/>
      <c r="G69" s="3"/>
      <c r="H69" s="3"/>
      <c r="I69" s="3"/>
      <c r="J69" s="3"/>
      <c r="K69" s="3"/>
    </row>
    <row r="70" spans="2:11" x14ac:dyDescent="0.25">
      <c r="B70" s="60" t="s">
        <v>248</v>
      </c>
      <c r="C70" s="45">
        <v>100</v>
      </c>
      <c r="D70" s="45">
        <v>38</v>
      </c>
      <c r="E70" s="45">
        <v>55</v>
      </c>
      <c r="F70" s="3"/>
      <c r="G70" s="3"/>
      <c r="H70" s="3"/>
      <c r="I70" s="3"/>
      <c r="J70" s="3"/>
      <c r="K70" s="3"/>
    </row>
    <row r="71" spans="2:11" x14ac:dyDescent="0.25">
      <c r="B71" s="60" t="s">
        <v>249</v>
      </c>
      <c r="C71" s="44">
        <v>35</v>
      </c>
      <c r="D71" s="44">
        <v>9</v>
      </c>
      <c r="E71" s="44">
        <v>23</v>
      </c>
      <c r="F71" s="3"/>
      <c r="G71" s="3"/>
      <c r="H71" s="3"/>
      <c r="I71" s="3"/>
      <c r="J71" s="3"/>
      <c r="K71" s="3"/>
    </row>
    <row r="72" spans="2:11" x14ac:dyDescent="0.25">
      <c r="B72" s="60" t="s">
        <v>250</v>
      </c>
      <c r="C72" s="45">
        <v>4</v>
      </c>
      <c r="D72" s="45">
        <v>4</v>
      </c>
      <c r="E72" s="45">
        <v>19</v>
      </c>
      <c r="F72" s="3"/>
      <c r="G72" s="3"/>
      <c r="H72" s="3"/>
      <c r="I72" s="3"/>
      <c r="J72" s="3"/>
      <c r="K72" s="3"/>
    </row>
    <row r="73" spans="2:11" x14ac:dyDescent="0.25">
      <c r="B73" s="60" t="s">
        <v>251</v>
      </c>
      <c r="C73" s="44">
        <v>216</v>
      </c>
      <c r="D73" s="44">
        <v>17</v>
      </c>
      <c r="E73" s="44">
        <v>15</v>
      </c>
      <c r="F73" s="3"/>
      <c r="G73" s="3"/>
      <c r="H73" s="3"/>
      <c r="I73" s="3"/>
      <c r="J73" s="3"/>
      <c r="K73" s="3"/>
    </row>
    <row r="74" spans="2:11" x14ac:dyDescent="0.25">
      <c r="B74" s="60" t="s">
        <v>252</v>
      </c>
      <c r="C74" s="45">
        <v>11</v>
      </c>
      <c r="D74" s="45">
        <v>10</v>
      </c>
      <c r="E74" s="45">
        <v>15</v>
      </c>
      <c r="F74" s="3"/>
      <c r="G74" s="3"/>
      <c r="H74" s="3"/>
      <c r="I74" s="3"/>
      <c r="J74" s="3"/>
      <c r="K74" s="3"/>
    </row>
    <row r="75" spans="2:11" x14ac:dyDescent="0.25">
      <c r="B75" s="60" t="s">
        <v>253</v>
      </c>
      <c r="C75" s="44">
        <v>7</v>
      </c>
      <c r="D75" s="44">
        <v>9</v>
      </c>
      <c r="E75" s="44">
        <v>13</v>
      </c>
      <c r="F75" s="3"/>
      <c r="G75" s="3"/>
      <c r="H75" s="3"/>
      <c r="I75" s="3"/>
      <c r="J75" s="3"/>
      <c r="K75" s="3"/>
    </row>
    <row r="76" spans="2:11" x14ac:dyDescent="0.25">
      <c r="B76" s="60" t="s">
        <v>254</v>
      </c>
      <c r="C76" s="45">
        <v>17</v>
      </c>
      <c r="D76" s="45">
        <v>38</v>
      </c>
      <c r="E76" s="45">
        <v>2</v>
      </c>
      <c r="F76" s="3"/>
      <c r="G76" s="3"/>
      <c r="H76" s="3"/>
      <c r="I76" s="3"/>
      <c r="J76" s="3"/>
      <c r="K76" s="3"/>
    </row>
    <row r="77" spans="2:11" ht="15.75" thickBot="1" x14ac:dyDescent="0.3">
      <c r="B77" s="46" t="s">
        <v>109</v>
      </c>
      <c r="C77" s="47">
        <v>58</v>
      </c>
      <c r="D77" s="47">
        <v>61</v>
      </c>
      <c r="E77" s="47">
        <v>53</v>
      </c>
      <c r="F77" s="3"/>
      <c r="G77" s="3"/>
      <c r="H77" s="3"/>
      <c r="I77" s="3"/>
      <c r="J77" s="3"/>
      <c r="K77" s="3"/>
    </row>
    <row r="78" spans="2:11" ht="15.75" thickTop="1" x14ac:dyDescent="0.25">
      <c r="B78" s="191" t="s">
        <v>200</v>
      </c>
      <c r="C78" s="191"/>
      <c r="D78" s="191"/>
      <c r="E78" s="191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25">
      <c r="F358" s="3"/>
      <c r="G358" s="3"/>
      <c r="H358" s="3"/>
      <c r="I358" s="3"/>
      <c r="J358" s="3"/>
      <c r="K358" s="3"/>
    </row>
    <row r="359" spans="2:11" x14ac:dyDescent="0.25">
      <c r="F359" s="3"/>
      <c r="G359" s="3"/>
      <c r="H359" s="3"/>
      <c r="I359" s="3"/>
      <c r="J359" s="3"/>
      <c r="K359" s="3"/>
    </row>
    <row r="360" spans="2:11" x14ac:dyDescent="0.25">
      <c r="F360" s="3"/>
      <c r="G360" s="3"/>
      <c r="H360" s="3"/>
      <c r="I360" s="3"/>
      <c r="J360" s="3"/>
      <c r="K360" s="3"/>
    </row>
    <row r="361" spans="2:11" x14ac:dyDescent="0.25">
      <c r="F361" s="3"/>
      <c r="G361" s="3"/>
      <c r="H361" s="3"/>
      <c r="I361" s="3"/>
      <c r="J361" s="3"/>
      <c r="K361" s="3"/>
    </row>
    <row r="362" spans="2:11" x14ac:dyDescent="0.25">
      <c r="F362" s="3"/>
      <c r="G362" s="3"/>
      <c r="H362" s="3"/>
      <c r="I362" s="3"/>
      <c r="J362" s="3"/>
      <c r="K362" s="3"/>
    </row>
    <row r="363" spans="2:11" x14ac:dyDescent="0.25">
      <c r="F363" s="3"/>
      <c r="G363" s="3"/>
      <c r="H363" s="3"/>
      <c r="I363" s="3"/>
      <c r="J363" s="3"/>
      <c r="K363" s="3"/>
    </row>
    <row r="364" spans="2:11" x14ac:dyDescent="0.25">
      <c r="F364" s="3"/>
      <c r="G364" s="3"/>
      <c r="H364" s="3"/>
      <c r="I364" s="3"/>
      <c r="J364" s="3"/>
      <c r="K364" s="3"/>
    </row>
    <row r="365" spans="2:11" x14ac:dyDescent="0.25">
      <c r="F365" s="3"/>
      <c r="G365" s="3"/>
      <c r="H365" s="3"/>
      <c r="I365" s="3"/>
      <c r="J365" s="3"/>
      <c r="K365" s="3"/>
    </row>
    <row r="366" spans="2:11" x14ac:dyDescent="0.25">
      <c r="F366" s="3"/>
      <c r="G366" s="3"/>
      <c r="H366" s="3"/>
      <c r="I366" s="3"/>
      <c r="J366" s="3"/>
      <c r="K366" s="3"/>
    </row>
    <row r="367" spans="2:11" x14ac:dyDescent="0.25">
      <c r="F367" s="3"/>
      <c r="G367" s="3"/>
      <c r="H367" s="3"/>
      <c r="I367" s="3"/>
      <c r="J367" s="3"/>
      <c r="K367" s="3"/>
    </row>
    <row r="368" spans="2:11" x14ac:dyDescent="0.25">
      <c r="F368" s="3"/>
      <c r="G368" s="3"/>
      <c r="H368" s="3"/>
      <c r="I368" s="3"/>
      <c r="J368" s="3"/>
      <c r="K368" s="3"/>
    </row>
    <row r="369" spans="6:11" x14ac:dyDescent="0.25">
      <c r="F369" s="3"/>
      <c r="G369" s="3"/>
      <c r="H369" s="3"/>
      <c r="I369" s="3"/>
      <c r="J369" s="3"/>
      <c r="K369" s="3"/>
    </row>
    <row r="370" spans="6:11" x14ac:dyDescent="0.25">
      <c r="F370" s="3"/>
      <c r="G370" s="3"/>
      <c r="H370" s="3"/>
      <c r="I370" s="3"/>
      <c r="J370" s="3"/>
      <c r="K370" s="3"/>
    </row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</sheetData>
  <mergeCells count="12">
    <mergeCell ref="B3:M3"/>
    <mergeCell ref="C4:F4"/>
    <mergeCell ref="G4:I4"/>
    <mergeCell ref="J4:M4"/>
    <mergeCell ref="B18:M18"/>
    <mergeCell ref="B60:E60"/>
    <mergeCell ref="B64:E64"/>
    <mergeCell ref="B78:E78"/>
    <mergeCell ref="B4:B5"/>
    <mergeCell ref="B22:E22"/>
    <mergeCell ref="B31:E31"/>
    <mergeCell ref="B35:E3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2021-09-28T17:35:45Z</dcterms:modified>
</cp:coreProperties>
</file>