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03_2021\"/>
    </mc:Choice>
  </mc:AlternateContent>
  <xr:revisionPtr revIDLastSave="0" documentId="13_ncr:1_{3E210444-0282-46A2-8756-95E07C02C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CGIL!$G$13:$G$126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2" i="7" l="1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  <c r="E109" i="1"/>
  <c r="D109" i="1"/>
  <c r="C109" i="1"/>
  <c r="E97" i="1"/>
  <c r="D97" i="1"/>
  <c r="C97" i="1"/>
  <c r="E93" i="1"/>
  <c r="D93" i="1"/>
  <c r="C93" i="1"/>
  <c r="C69" i="1" s="1"/>
  <c r="E88" i="1"/>
  <c r="D88" i="1"/>
  <c r="C88" i="1"/>
  <c r="E78" i="1"/>
  <c r="D78" i="1"/>
  <c r="C78" i="1"/>
  <c r="E70" i="1"/>
  <c r="D70" i="1"/>
  <c r="D69" i="1" s="1"/>
  <c r="C70" i="1"/>
  <c r="E69" i="1"/>
  <c r="E57" i="1"/>
  <c r="D57" i="1"/>
  <c r="C57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M80" i="2"/>
  <c r="J80" i="2"/>
  <c r="G80" i="2"/>
  <c r="M79" i="2"/>
  <c r="J79" i="2"/>
  <c r="G79" i="2"/>
  <c r="G76" i="2" s="1"/>
  <c r="M78" i="2"/>
  <c r="J78" i="2"/>
  <c r="G78" i="2"/>
  <c r="M77" i="2"/>
  <c r="M76" i="2" s="1"/>
  <c r="J77" i="2"/>
  <c r="G77" i="2"/>
  <c r="L76" i="2"/>
  <c r="K76" i="2"/>
  <c r="J76" i="2"/>
  <c r="I76" i="2"/>
  <c r="H76" i="2"/>
  <c r="F76" i="2"/>
  <c r="E76" i="2"/>
  <c r="M75" i="2"/>
  <c r="J75" i="2"/>
  <c r="G75" i="2"/>
  <c r="M74" i="2"/>
  <c r="M72" i="2" s="1"/>
  <c r="J74" i="2"/>
  <c r="G74" i="2"/>
  <c r="G72" i="2" s="1"/>
  <c r="M73" i="2"/>
  <c r="J73" i="2"/>
  <c r="J72" i="2" s="1"/>
  <c r="G73" i="2"/>
  <c r="L72" i="2"/>
  <c r="K72" i="2"/>
  <c r="I72" i="2"/>
  <c r="H72" i="2"/>
  <c r="F72" i="2"/>
  <c r="E72" i="2"/>
  <c r="M71" i="2"/>
  <c r="J71" i="2"/>
  <c r="G71" i="2"/>
  <c r="M70" i="2"/>
  <c r="J70" i="2"/>
  <c r="G70" i="2"/>
  <c r="M69" i="2"/>
  <c r="J69" i="2"/>
  <c r="G69" i="2"/>
  <c r="M68" i="2"/>
  <c r="M67" i="2" s="1"/>
  <c r="J68" i="2"/>
  <c r="J67" i="2" s="1"/>
  <c r="G68" i="2"/>
  <c r="G67" i="2" s="1"/>
  <c r="L67" i="2"/>
  <c r="K67" i="2"/>
  <c r="I67" i="2"/>
  <c r="H67" i="2"/>
  <c r="F67" i="2"/>
  <c r="E67" i="2"/>
  <c r="M66" i="2"/>
  <c r="J66" i="2"/>
  <c r="G66" i="2"/>
  <c r="M65" i="2"/>
  <c r="J65" i="2"/>
  <c r="G65" i="2"/>
  <c r="M64" i="2"/>
  <c r="J64" i="2"/>
  <c r="G64" i="2"/>
  <c r="M63" i="2"/>
  <c r="J63" i="2"/>
  <c r="G63" i="2"/>
  <c r="M62" i="2"/>
  <c r="J62" i="2"/>
  <c r="G62" i="2"/>
  <c r="M61" i="2"/>
  <c r="J61" i="2"/>
  <c r="G61" i="2"/>
  <c r="M60" i="2"/>
  <c r="J60" i="2"/>
  <c r="G60" i="2"/>
  <c r="M59" i="2"/>
  <c r="J59" i="2"/>
  <c r="G59" i="2"/>
  <c r="M58" i="2"/>
  <c r="M57" i="2" s="1"/>
  <c r="J58" i="2"/>
  <c r="G58" i="2"/>
  <c r="G57" i="2" s="1"/>
  <c r="L57" i="2"/>
  <c r="K57" i="2"/>
  <c r="K48" i="2" s="1"/>
  <c r="J57" i="2"/>
  <c r="I57" i="2"/>
  <c r="H57" i="2"/>
  <c r="F57" i="2"/>
  <c r="F48" i="2" s="1"/>
  <c r="E57" i="2"/>
  <c r="E48" i="2" s="1"/>
  <c r="M56" i="2"/>
  <c r="J56" i="2"/>
  <c r="G56" i="2"/>
  <c r="M55" i="2"/>
  <c r="J55" i="2"/>
  <c r="G55" i="2"/>
  <c r="M54" i="2"/>
  <c r="J54" i="2"/>
  <c r="G54" i="2"/>
  <c r="M53" i="2"/>
  <c r="J53" i="2"/>
  <c r="G53" i="2"/>
  <c r="M52" i="2"/>
  <c r="J52" i="2"/>
  <c r="G52" i="2"/>
  <c r="M51" i="2"/>
  <c r="J51" i="2"/>
  <c r="G51" i="2"/>
  <c r="G49" i="2" s="1"/>
  <c r="M50" i="2"/>
  <c r="M49" i="2" s="1"/>
  <c r="J50" i="2"/>
  <c r="J49" i="2" s="1"/>
  <c r="J48" i="2" s="1"/>
  <c r="G50" i="2"/>
  <c r="L49" i="2"/>
  <c r="K49" i="2"/>
  <c r="I49" i="2"/>
  <c r="H49" i="2"/>
  <c r="H48" i="2" s="1"/>
  <c r="F49" i="2"/>
  <c r="E49" i="2"/>
  <c r="L48" i="2"/>
  <c r="I48" i="2"/>
  <c r="M42" i="2"/>
  <c r="J42" i="2"/>
  <c r="G42" i="2"/>
  <c r="M41" i="2"/>
  <c r="J41" i="2"/>
  <c r="G41" i="2"/>
  <c r="M40" i="2"/>
  <c r="J40" i="2"/>
  <c r="G40" i="2"/>
  <c r="M39" i="2"/>
  <c r="J39" i="2"/>
  <c r="G39" i="2"/>
  <c r="M38" i="2"/>
  <c r="J38" i="2"/>
  <c r="G38" i="2"/>
  <c r="M37" i="2"/>
  <c r="J37" i="2"/>
  <c r="G37" i="2"/>
  <c r="M36" i="2"/>
  <c r="J36" i="2"/>
  <c r="G36" i="2"/>
  <c r="M35" i="2"/>
  <c r="J35" i="2"/>
  <c r="G35" i="2"/>
  <c r="M34" i="2"/>
  <c r="J34" i="2"/>
  <c r="G34" i="2"/>
  <c r="M33" i="2"/>
  <c r="J33" i="2"/>
  <c r="G33" i="2"/>
  <c r="M32" i="2"/>
  <c r="J32" i="2"/>
  <c r="G32" i="2"/>
  <c r="M31" i="2"/>
  <c r="J31" i="2"/>
  <c r="G31" i="2"/>
  <c r="M30" i="2"/>
  <c r="J30" i="2"/>
  <c r="G30" i="2"/>
  <c r="M29" i="2"/>
  <c r="J29" i="2"/>
  <c r="G29" i="2"/>
  <c r="M28" i="2"/>
  <c r="J28" i="2"/>
  <c r="J21" i="2" s="1"/>
  <c r="G28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J23" i="2"/>
  <c r="G23" i="2"/>
  <c r="M22" i="2"/>
  <c r="J22" i="2"/>
  <c r="G22" i="2"/>
  <c r="G21" i="2" s="1"/>
  <c r="L21" i="2"/>
  <c r="K21" i="2"/>
  <c r="M21" i="2" s="1"/>
  <c r="I21" i="2"/>
  <c r="H21" i="2"/>
  <c r="F21" i="2"/>
  <c r="E21" i="2"/>
  <c r="M14" i="2"/>
  <c r="J14" i="2"/>
  <c r="G14" i="2"/>
  <c r="M13" i="2"/>
  <c r="J13" i="2"/>
  <c r="G13" i="2"/>
  <c r="M12" i="2"/>
  <c r="J12" i="2"/>
  <c r="G12" i="2"/>
  <c r="M11" i="2"/>
  <c r="J11" i="2"/>
  <c r="G11" i="2"/>
  <c r="M10" i="2"/>
  <c r="J10" i="2"/>
  <c r="G10" i="2"/>
  <c r="M9" i="2"/>
  <c r="J9" i="2"/>
  <c r="G9" i="2"/>
  <c r="M8" i="2"/>
  <c r="M6" i="2" s="1"/>
  <c r="J8" i="2"/>
  <c r="G8" i="2"/>
  <c r="M7" i="2"/>
  <c r="J7" i="2"/>
  <c r="G7" i="2"/>
  <c r="G6" i="2" s="1"/>
  <c r="L6" i="2"/>
  <c r="K6" i="2"/>
  <c r="J6" i="2"/>
  <c r="I6" i="2"/>
  <c r="H6" i="2"/>
  <c r="F6" i="2"/>
  <c r="E6" i="2"/>
  <c r="F39" i="1" l="1"/>
  <c r="C39" i="1"/>
  <c r="I39" i="1"/>
  <c r="M48" i="2"/>
  <c r="G48" i="2"/>
</calcChain>
</file>

<file path=xl/sharedStrings.xml><?xml version="1.0" encoding="utf-8"?>
<sst xmlns="http://schemas.openxmlformats.org/spreadsheetml/2006/main" count="891" uniqueCount="308">
  <si>
    <t>Classificação</t>
  </si>
  <si>
    <t>Total</t>
  </si>
  <si>
    <t>Homens</t>
  </si>
  <si>
    <t>Mulheres</t>
  </si>
  <si>
    <t>Principais países</t>
  </si>
  <si>
    <t>Não Informado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</si>
  <si>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</si>
  <si>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</si>
  <si>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</si>
  <si>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</si>
  <si>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</si>
  <si>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</si>
  <si>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</si>
  <si>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</si>
  <si>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</si>
  <si>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</si>
  <si>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</si>
  <si>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</si>
  <si>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</si>
  <si>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</si>
  <si>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</si>
  <si>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</si>
  <si>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</si>
  <si>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</si>
  <si>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</si>
  <si>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</si>
  <si>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</si>
  <si>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</si>
  <si>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</si>
  <si>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</si>
  <si>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</si>
  <si>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</si>
  <si>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</si>
  <si>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</si>
  <si>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</si>
  <si>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Goiás</t>
  </si>
  <si>
    <t>Distrito Federal</t>
  </si>
  <si>
    <t>15 |-- 25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</si>
  <si>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</si>
  <si>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</si>
  <si>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</si>
  <si>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</si>
  <si>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</si>
  <si>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</si>
  <si>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</si>
  <si>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</si>
  <si>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</si>
  <si>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</si>
  <si>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</si>
  <si>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</si>
  <si>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</si>
  <si>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</si>
  <si>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</si>
  <si>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</si>
  <si>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</si>
  <si>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</si>
  <si>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</si>
  <si>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</si>
  <si>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</si>
  <si>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</si>
  <si>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</si>
  <si>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</si>
  <si>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</si>
  <si>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</si>
  <si>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</si>
  <si>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</si>
  <si>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</si>
  <si>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</si>
  <si>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</si>
  <si>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</si>
  <si>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</si>
  <si>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</si>
  <si>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</si>
  <si>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</si>
  <si>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</si>
  <si>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</si>
  <si>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Mato Grosso</t>
  </si>
  <si>
    <t>Residência</t>
  </si>
  <si>
    <t>Residência Prévia</t>
  </si>
  <si>
    <t>Saldo</t>
  </si>
  <si>
    <t>Nota(*) inclui as antigas classificações permanentes, asilados, outros e provisórios.</t>
  </si>
  <si>
    <t>Fundamental Incompleto</t>
  </si>
  <si>
    <t>Mestrado</t>
  </si>
  <si>
    <t>Doutorado</t>
  </si>
  <si>
    <t>Tipologias de classificação</t>
  </si>
  <si>
    <t>CUBA</t>
  </si>
  <si>
    <t>HAITI</t>
  </si>
  <si>
    <t>BANGLADESH</t>
  </si>
  <si>
    <t>ANGOLA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</si>
  <si>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</si>
  <si>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</si>
  <si>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</si>
  <si>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</si>
  <si>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</si>
  <si>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</si>
  <si>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</si>
  <si>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</si>
  <si>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</si>
  <si>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</si>
  <si>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</si>
  <si>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</si>
  <si>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</si>
  <si>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</si>
  <si>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</si>
  <si>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</si>
  <si>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</si>
  <si>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</si>
  <si>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</si>
  <si>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</si>
  <si>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</si>
  <si>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</si>
  <si>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</si>
  <si>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</si>
  <si>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</si>
  <si>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</si>
  <si>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</si>
  <si>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</si>
  <si>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</si>
  <si>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</si>
  <si>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</si>
  <si>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</si>
  <si>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</si>
  <si>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</si>
  <si>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</si>
  <si>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</si>
  <si>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</si>
  <si>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</si>
  <si>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</si>
  <si>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</si>
  <si>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</si>
  <si>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</si>
  <si>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</si>
  <si>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</si>
  <si>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</si>
  <si>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</si>
  <si>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</si>
  <si>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</si>
  <si>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</si>
  <si>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</si>
  <si>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</si>
  <si>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</si>
  <si>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Brasil, Grandes Regiões e UFs</t>
  </si>
  <si>
    <t>Haiti</t>
  </si>
  <si>
    <t>Senegal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</si>
  <si>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</si>
  <si>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</si>
  <si>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</si>
  <si>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</si>
  <si>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</si>
  <si>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</si>
  <si>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</si>
  <si>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</si>
  <si>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São Paulo - SP</t>
  </si>
  <si>
    <t>Curitiba - PR</t>
  </si>
  <si>
    <t>Chapecó - SC</t>
  </si>
  <si>
    <t>Boa Vista - RR</t>
  </si>
  <si>
    <t>Joinville - SC</t>
  </si>
  <si>
    <t>Manaus - AM</t>
  </si>
  <si>
    <t>Porto Alegre - SC</t>
  </si>
  <si>
    <t>Cascavel - PR</t>
  </si>
  <si>
    <t>Florianópolis - SC</t>
  </si>
  <si>
    <t>40 |-- 50</t>
  </si>
  <si>
    <t>50 |-- 60</t>
  </si>
  <si>
    <t xml:space="preserve">60 |-- </t>
  </si>
  <si>
    <t>Menor que 15 anos</t>
  </si>
  <si>
    <t>25 |-- 40</t>
  </si>
  <si>
    <t>fevereiro/21</t>
  </si>
  <si>
    <t>fev/21</t>
  </si>
  <si>
    <t>Número de autorizações concedidas, por mês e sexo, segundo o tipo de autorização - Brasil, março/2020 e fevereiro e março de 2021.</t>
  </si>
  <si>
    <t>Fonte: Coordenação Geral de Imigração Laboral/ Ministério da Justiça e Segurança Pública, março/2020 e fevereiro e março de 2021.</t>
  </si>
  <si>
    <t>Número de autorizações concedidas, por mês e sexo, segundo principais países - Brasil,  março/2020 e fevereiro e março de 2021.</t>
  </si>
  <si>
    <t>Número de autorizações concedidas, por mês, segundo grupos de idade - Brasil, março/2020 e fevereiro e março de 2021.</t>
  </si>
  <si>
    <t>Número de autorizações concedidas, por mês, segundo escolaridade - Brasil, março/2020 e fevereiro e março de 2021.</t>
  </si>
  <si>
    <t>Número de autorizações concedidas, por mês, segundo grupos ocupacionais - Brasil, março/2020 e fevereiro e março de 2021.</t>
  </si>
  <si>
    <t>Número de autorizações concedidas, por mês, segundo Brasil, Grandes Regiões e Unidades da Federação, março/2020 e fevereiro e março de 2021.</t>
  </si>
  <si>
    <t>Número de autorizações concedidas para trabalhadores qualificados, por mês e sexo, segundo tipo de autorização, Brasil, março/2020 e fevereiro e março de 2021.</t>
  </si>
  <si>
    <t>Número de autorizações concedidas para trabalhadores qualificados, por mês e sexo, segundo principais países - Brasil, março/2020 e fevereiro e março de 2021.</t>
  </si>
  <si>
    <t>Número de autorizações concedidas para trabalhadores qualificados, por mês, segundo grupos de idade, Brasil,  março/2020 e fevereiro e março de 2021.</t>
  </si>
  <si>
    <t>Número de autorizações concedidas para trabalhadores qualificados, por mês, segundo escolaridade,  Brasil, março/2020 e fevereiro e março de 2021.</t>
  </si>
  <si>
    <t>Número de autorizações concedidas para trabalhadores qualificados, por mês, segundo grupos ocupacionais, Brasil, março/2020 e fevereiro e março de 2021.</t>
  </si>
  <si>
    <t>Número de autorizações concedidas para trabalhadores qualificados, por mês, segundo Brasil, Grandes Regiões e Unidades da Federação, março/2020 e fevereiro e março de 2021.</t>
  </si>
  <si>
    <t>Número de solicitações de refúgio, por mês e sexo, segundo principais países - Brasil, março/2020 e fevereiro e março de 2021.</t>
  </si>
  <si>
    <t>Fonte: Elaborado pelo OBMigra, a partir dos dados da Polícia Federal, Solicitações de refúgio, março/2020 e fevereiro e março de 2021.</t>
  </si>
  <si>
    <t>Número de  solicitações de refúgio, por mês, segundo Brasil, Grandes Regiões e Unidades da Federação, março/2020 e fevereiro e março de 2021.</t>
  </si>
  <si>
    <t>Número de solicitações de refúgio, por mês, segundo principais municípios - Brasil, março/2020 e fevereiro e março de 2021.</t>
  </si>
  <si>
    <t>Movimentação de trabalhadores migrantes no mercado de trabalho formal, por mês e sexo, segundo principais países - Brasil, fevereiro/2020 e janeiro e fevereiro de 2021.</t>
  </si>
  <si>
    <t>Fonte: Elaborado pelo OBMigra, a partir dos dados do Ministério da Economia, base harmonizada RAIS-CTPS-CAGED, fevereiro/2020 e janeiro e fevereiro de 2021.</t>
  </si>
  <si>
    <t>Movimentação de trabalhadores migrantes no mercado de trabalho formal, por mês, segundo grupos de idade - Brasil, fevereiro/2020 e janeiro e fevereiro de 2021.</t>
  </si>
  <si>
    <t>Movimentação de trabalhadores migrantes no mercado de trabalho formal, por mês, segundo escolaridade - Brasil, fevereiro/2020 e janeiro e fevereiro de 2021.</t>
  </si>
  <si>
    <t>Movimentação de trabalhadores migrantes no mercado de trabalho formal, por mês, segundo principais ocupações - Brasil, fevereiro/2020 e janeiro e fevereiro de 2021.</t>
  </si>
  <si>
    <t>Movimentação de trabalhadores migrantes no mercado de trabalho formal, por mês, segundo principais atividades econômicas - Brasil, fevereiro/2020 e janeiro e fevereiro de 2021.</t>
  </si>
  <si>
    <t>Movimentação de trabalhadores migrantes no mercado de trabalho formal, por mês, segundo Brasil, Grandes Regiões e Unidades da Federação, fevereiro/2020 e janeiro e fevereiro de 2021.</t>
  </si>
  <si>
    <t>Movimentação de trabalhadores migrantes no mercado de trabalho formal, por mês, segundo principais cidades, fevereiro/2020 e janeiro e fevereiro de 2021.</t>
  </si>
  <si>
    <t>março/21</t>
  </si>
  <si>
    <t>março/20</t>
  </si>
  <si>
    <t>mar/21</t>
  </si>
  <si>
    <t>mar/20</t>
  </si>
  <si>
    <t>NIGÉRIA</t>
  </si>
  <si>
    <t>PACARAIMA-RR</t>
  </si>
  <si>
    <t>BONFIM-RR</t>
  </si>
  <si>
    <t>GUARULHOS-SP</t>
  </si>
  <si>
    <t>FOZ DO IGUAÇU-PR</t>
  </si>
  <si>
    <t>CORUMBÁ-MS</t>
  </si>
  <si>
    <t>RIO BRANCO-AC</t>
  </si>
  <si>
    <t>RIO DE JANEIRO-RJ</t>
  </si>
  <si>
    <t>SÃO PAULO-SP</t>
  </si>
  <si>
    <t>ASSIS BRASIL-AC</t>
  </si>
  <si>
    <t>BOA VISTA-RR</t>
  </si>
  <si>
    <t>Fundamental</t>
  </si>
  <si>
    <t>Médio</t>
  </si>
  <si>
    <t>RN 30</t>
  </si>
  <si>
    <t>Entradas e saídas do território brasileiro nos pontos de fronteira, por mês, segundo tipologias de classificação - Brasil, março 2020 , fevereiro e março de 2021.</t>
  </si>
  <si>
    <t>Março 2020</t>
  </si>
  <si>
    <t>Fevereiro 2021</t>
  </si>
  <si>
    <t>Março 2021</t>
  </si>
  <si>
    <t>BRASILEIRO</t>
  </si>
  <si>
    <t>FRONTEIRIÇO</t>
  </si>
  <si>
    <t>NÃO ESPECIFICADO</t>
  </si>
  <si>
    <t>NÃO NACIONAIS</t>
  </si>
  <si>
    <t>RESIDENTE</t>
  </si>
  <si>
    <t>TEMPORÁRIO</t>
  </si>
  <si>
    <t>TRÂNSITO</t>
  </si>
  <si>
    <t>TURISTA</t>
  </si>
  <si>
    <t>Fonte: Elaborado pelo OBMigra, a partir dos dados da Polícia Federal, Sistema de Tráfego Internacional (STI), março 2020 , fevereiro e março de 2021.</t>
  </si>
  <si>
    <t>PAÍSES BAIXOS</t>
  </si>
  <si>
    <t>SUÍÇA</t>
  </si>
  <si>
    <t>UCRÂNIA</t>
  </si>
  <si>
    <t>Entradas e saídas do território brasileiro nos pontos de fronteira, por mês, segundo Brasil, Grandes Regiões e Unidades da Federação,  março 2020 , fevereiro e março de 2021.</t>
  </si>
  <si>
    <t>11 - RONDÔNIA</t>
  </si>
  <si>
    <t>12 - ACRE</t>
  </si>
  <si>
    <t>13 - AMAZONAS</t>
  </si>
  <si>
    <t>14 - RORAIMA</t>
  </si>
  <si>
    <t>15 - PARÁ</t>
  </si>
  <si>
    <t>16 - AMAPÁ</t>
  </si>
  <si>
    <t>17 - TOCANTINS</t>
  </si>
  <si>
    <t>21 - MARANHÃO</t>
  </si>
  <si>
    <t>22 - PIAUÍ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</si>
  <si>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</si>
  <si>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</si>
  <si>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</si>
  <si>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</si>
  <si>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</si>
  <si>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</si>
  <si>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</si>
  <si>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</si>
  <si>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</si>
  <si>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</si>
  <si>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</si>
  <si>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</si>
  <si>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</si>
  <si>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</si>
  <si>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</si>
  <si>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</si>
  <si>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</si>
  <si>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53 -DISTRITO FEDERAL</t>
  </si>
  <si>
    <t>Número de registros de migrantes, por mês de registro, segundo classificação - Brasil,   março 2020 , fevereiro e março de 2021.</t>
  </si>
  <si>
    <t>NÃO APLICÁVEIS</t>
  </si>
  <si>
    <t>Fonte: Elaborado pelo OBMigra, a partir dos dados da Polícia Federal, Sistema de Registro Nacional Migratório (SISMIGRA), março 2020, fevereiro e março de 2021.</t>
  </si>
  <si>
    <t>Número total de registros, por mês de registro, segundo amparo e descrição do amparo,  Brasil, março 2020, fevereiro e março de 2021.</t>
  </si>
  <si>
    <t>Amparo</t>
  </si>
  <si>
    <t>Descrição do amparo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</si>
  <si>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</si>
  <si>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</si>
  <si>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</si>
  <si>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</si>
  <si>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</si>
  <si>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</si>
  <si>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</si>
  <si>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</si>
  <si>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</si>
  <si>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</si>
  <si>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</si>
  <si>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</si>
  <si>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</si>
  <si>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</si>
  <si>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março 2020, fevereiro e março de 2021.</t>
  </si>
  <si>
    <t>Demais países</t>
  </si>
  <si>
    <t>*** Diferenças são devidos a valores da variável sexo diferente de masculino e feminino.</t>
  </si>
  <si>
    <t>Número de registros de migrantes, por mês de registro, segundo grupos de idade - Brasil, março 2020 , fevereiro e março de 2021.</t>
  </si>
  <si>
    <t>0 |-- 15 anos</t>
  </si>
  <si>
    <t>15 |-- 25 anos</t>
  </si>
  <si>
    <t>25 |-- 40 anos</t>
  </si>
  <si>
    <t>40 |-- 65 anos</t>
  </si>
  <si>
    <t>65 |-- anos</t>
  </si>
  <si>
    <t>Nulo</t>
  </si>
  <si>
    <t>Número de registros de migrantes, por mês de registro, segundo Brasil,  Grandes Regiões e Unidades da Federação, março 2020, fevereiro e março de 2021.</t>
  </si>
  <si>
    <t xml:space="preserve">Brasil </t>
  </si>
  <si>
    <t>IGNORADO</t>
  </si>
  <si>
    <t>Fonte: Elaborado pelo OBMigra, a partir dos dados da Polícia Federal, Sistema de Registro Nacional Migratório (SISMIGRA),março 2020, fevereiro e março de 2021.</t>
  </si>
  <si>
    <t>Número de registros de migrantes, por mês de registro, segundo principais municípios, março 2020, fevereiro e março de 2021.</t>
  </si>
  <si>
    <t>AM - Manaus</t>
  </si>
  <si>
    <t>DF - Brasília</t>
  </si>
  <si>
    <t>PR - Cascavel</t>
  </si>
  <si>
    <t>PR - Curitiba</t>
  </si>
  <si>
    <t>RJ - Rio de Janeiro</t>
  </si>
  <si>
    <t>RR - Boa Vista</t>
  </si>
  <si>
    <t>RR - Pacaraima</t>
  </si>
  <si>
    <t>RS - Porto Alegre</t>
  </si>
  <si>
    <t>SC - Joinville</t>
  </si>
  <si>
    <t>SP - São Paulo</t>
  </si>
  <si>
    <t>Demais municípios</t>
  </si>
  <si>
    <t>Angola</t>
  </si>
  <si>
    <t>Pedreiro</t>
  </si>
  <si>
    <t>Cozinheiro geral</t>
  </si>
  <si>
    <t>Confecção de peças do vestuário, exceto roupas íntimas e as confeccionadas sob medida</t>
  </si>
  <si>
    <t>Rio de Janeiro - RJ</t>
  </si>
  <si>
    <t>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</si>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</sst>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3" fontId="0" fillId="16" borderId="4" xfId="1" applyNumberFormat="1" applyFont="1" applyFill="1" applyBorder="1" applyAlignment="1">
      <alignment horizontal="center" vertical="center"/>
    </xf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5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5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/>
    </xf>
    <xf numFmtId="165" fontId="4" fillId="30" borderId="26" xfId="1" applyNumberFormat="1" applyFont="1" applyFill="1" applyBorder="1" applyAlignment="1">
      <alignment horizontal="right" vertical="center"/>
    </xf>
    <xf numFmtId="0" fontId="4" fillId="29" borderId="27" xfId="0" applyFont="1" applyFill="1" applyBorder="1" applyAlignment="1">
      <alignment vertical="center"/>
    </xf>
    <xf numFmtId="165" fontId="4" fillId="29" borderId="28" xfId="1" applyNumberFormat="1" applyFont="1" applyFill="1" applyBorder="1" applyAlignment="1">
      <alignment horizontal="right"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0" applyNumberFormat="1" applyFont="1" applyFill="1" applyBorder="1" applyAlignment="1">
      <alignment vertical="center"/>
    </xf>
    <xf numFmtId="165" fontId="4" fillId="29" borderId="33" xfId="1" applyNumberFormat="1" applyFont="1" applyFill="1" applyBorder="1" applyAlignment="1">
      <alignment horizontal="right" vertical="center"/>
    </xf>
    <xf numFmtId="165" fontId="4" fillId="29" borderId="34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7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164" fontId="1" fillId="5" borderId="0" xfId="1" applyNumberFormat="1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16" borderId="4" xfId="0" applyNumberFormat="1" applyFont="1" applyFill="1" applyBorder="1" applyAlignment="1">
      <alignment horizontal="center"/>
    </xf>
    <xf numFmtId="49" fontId="15" fillId="6" borderId="0" xfId="0" applyNumberFormat="1" applyFont="1" applyFill="1" applyAlignment="1">
      <alignment horizontal="center" vertical="center"/>
    </xf>
    <xf numFmtId="3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49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21" xfId="0" applyNumberFormat="1" applyFont="1" applyFill="1" applyBorder="1" applyAlignment="1">
      <alignment horizontal="center" vertical="center"/>
    </xf>
    <xf numFmtId="49" fontId="14" fillId="27" borderId="22" xfId="0" applyNumberFormat="1" applyFont="1" applyFill="1" applyBorder="1" applyAlignment="1">
      <alignment horizontal="center" vertical="center"/>
    </xf>
    <xf numFmtId="49" fontId="14" fillId="27" borderId="23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0"/>
  <sheetViews>
    <sheetView tabSelected="1" workbookViewId="0"/>
  </sheetViews>
  <sheetFormatPr defaultRowHeight="15" x14ac:dyDescent="0.25"/>
  <cols>
    <col min="2" max="2" width="56.85546875" customWidth="1"/>
    <col min="5" max="5" width="9.5703125" bestFit="1" customWidth="1"/>
    <col min="7" max="7" width="8.42578125" bestFit="1" customWidth="1"/>
    <col min="8" max="8" width="9.5703125" bestFit="1" customWidth="1"/>
  </cols>
  <sheetData>
    <row r="1" spans="2:11" x14ac:dyDescent="0.25"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1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5.75" x14ac:dyDescent="0.25">
      <c r="B3" s="126" t="s">
        <v>168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5.75" customHeight="1" x14ac:dyDescent="0.25">
      <c r="B4" s="128" t="s">
        <v>100</v>
      </c>
      <c r="C4" s="127" t="s">
        <v>194</v>
      </c>
      <c r="D4" s="127"/>
      <c r="E4" s="127" t="s">
        <v>95</v>
      </c>
      <c r="F4" s="127" t="s">
        <v>166</v>
      </c>
      <c r="G4" s="127"/>
      <c r="H4" s="127" t="s">
        <v>96</v>
      </c>
      <c r="I4" s="127" t="s">
        <v>193</v>
      </c>
      <c r="J4" s="127"/>
      <c r="K4" s="127" t="s">
        <v>96</v>
      </c>
    </row>
    <row r="5" spans="2:11" ht="16.5" thickBot="1" x14ac:dyDescent="0.3">
      <c r="B5" s="128"/>
      <c r="C5" s="54" t="s">
        <v>1</v>
      </c>
      <c r="D5" s="55" t="s">
        <v>2</v>
      </c>
      <c r="E5" s="56" t="s">
        <v>3</v>
      </c>
      <c r="F5" s="54" t="s">
        <v>1</v>
      </c>
      <c r="G5" s="55" t="s">
        <v>2</v>
      </c>
      <c r="H5" s="56" t="s">
        <v>3</v>
      </c>
      <c r="I5" s="54" t="s">
        <v>1</v>
      </c>
      <c r="J5" s="8" t="s">
        <v>2</v>
      </c>
      <c r="K5" s="8" t="s">
        <v>3</v>
      </c>
    </row>
    <row r="6" spans="2:11" ht="15.75" x14ac:dyDescent="0.25">
      <c r="B6" s="9" t="s">
        <v>1</v>
      </c>
      <c r="C6" s="10">
        <v>1740</v>
      </c>
      <c r="D6" s="10">
        <v>1601</v>
      </c>
      <c r="E6" s="10">
        <v>139</v>
      </c>
      <c r="F6" s="10">
        <v>1862</v>
      </c>
      <c r="G6" s="10">
        <v>1694</v>
      </c>
      <c r="H6" s="10">
        <v>168</v>
      </c>
      <c r="I6" s="10">
        <v>2020</v>
      </c>
      <c r="J6" s="10">
        <v>1838</v>
      </c>
      <c r="K6" s="10">
        <v>182</v>
      </c>
    </row>
    <row r="7" spans="2:11" ht="15.75" x14ac:dyDescent="0.25">
      <c r="B7" s="15" t="s">
        <v>77</v>
      </c>
      <c r="C7" s="12">
        <v>439</v>
      </c>
      <c r="D7" s="12">
        <v>376</v>
      </c>
      <c r="E7" s="12">
        <v>63</v>
      </c>
      <c r="F7" s="12">
        <v>463</v>
      </c>
      <c r="G7" s="12">
        <v>359</v>
      </c>
      <c r="H7" s="12">
        <v>104</v>
      </c>
      <c r="I7" s="12">
        <v>604</v>
      </c>
      <c r="J7" s="12">
        <v>491</v>
      </c>
      <c r="K7" s="12">
        <v>113</v>
      </c>
    </row>
    <row r="8" spans="2:11" ht="15.75" x14ac:dyDescent="0.25">
      <c r="B8" s="16" t="s">
        <v>78</v>
      </c>
      <c r="C8" s="14">
        <v>1301</v>
      </c>
      <c r="D8" s="14">
        <v>1225</v>
      </c>
      <c r="E8" s="14">
        <v>76</v>
      </c>
      <c r="F8" s="14">
        <v>1399</v>
      </c>
      <c r="G8" s="14">
        <v>1335</v>
      </c>
      <c r="H8" s="14">
        <v>64</v>
      </c>
      <c r="I8" s="14">
        <v>1416</v>
      </c>
      <c r="J8" s="14">
        <v>1347</v>
      </c>
      <c r="K8" s="14">
        <v>69</v>
      </c>
    </row>
    <row r="9" spans="2:11" x14ac:dyDescent="0.25">
      <c r="B9" s="125" t="s">
        <v>169</v>
      </c>
      <c r="C9" s="125"/>
      <c r="D9" s="125"/>
      <c r="E9" s="125"/>
      <c r="F9" s="125"/>
      <c r="G9" s="125"/>
      <c r="H9" s="125"/>
      <c r="I9" s="125"/>
      <c r="J9" s="125"/>
      <c r="K9" s="125"/>
    </row>
    <row r="13" spans="2:11" ht="15.75" x14ac:dyDescent="0.25">
      <c r="B13" s="129" t="s">
        <v>170</v>
      </c>
      <c r="C13" s="130"/>
      <c r="D13" s="130"/>
      <c r="E13" s="130"/>
      <c r="F13" s="130"/>
      <c r="G13" s="130"/>
      <c r="H13" s="130"/>
      <c r="I13" s="130"/>
      <c r="J13" s="130"/>
      <c r="K13" s="130"/>
    </row>
    <row r="14" spans="2:11" ht="15.75" customHeight="1" x14ac:dyDescent="0.25">
      <c r="B14" s="133" t="s">
        <v>74</v>
      </c>
      <c r="C14" s="127" t="s">
        <v>194</v>
      </c>
      <c r="D14" s="127"/>
      <c r="E14" s="127" t="s">
        <v>95</v>
      </c>
      <c r="F14" s="127" t="s">
        <v>166</v>
      </c>
      <c r="G14" s="127"/>
      <c r="H14" s="127" t="s">
        <v>96</v>
      </c>
      <c r="I14" s="127" t="s">
        <v>193</v>
      </c>
      <c r="J14" s="127"/>
      <c r="K14" s="127" t="s">
        <v>96</v>
      </c>
    </row>
    <row r="15" spans="2:11" ht="16.5" thickBot="1" x14ac:dyDescent="0.3">
      <c r="B15" s="134"/>
      <c r="C15" s="54" t="s">
        <v>1</v>
      </c>
      <c r="D15" s="55" t="s">
        <v>2</v>
      </c>
      <c r="E15" s="56" t="s">
        <v>3</v>
      </c>
      <c r="F15" s="54" t="s">
        <v>1</v>
      </c>
      <c r="G15" s="55" t="s">
        <v>2</v>
      </c>
      <c r="H15" s="56" t="s">
        <v>3</v>
      </c>
      <c r="I15" s="54" t="s">
        <v>1</v>
      </c>
      <c r="J15" s="8" t="s">
        <v>2</v>
      </c>
      <c r="K15" s="8" t="s">
        <v>3</v>
      </c>
    </row>
    <row r="16" spans="2:11" s="3" customFormat="1" ht="15.75" x14ac:dyDescent="0.25">
      <c r="B16" s="9" t="s">
        <v>1</v>
      </c>
      <c r="C16" s="108">
        <v>1740</v>
      </c>
      <c r="D16" s="108">
        <v>1601</v>
      </c>
      <c r="E16" s="108">
        <v>139</v>
      </c>
      <c r="F16" s="108">
        <v>1862</v>
      </c>
      <c r="G16" s="108">
        <v>1694</v>
      </c>
      <c r="H16" s="108">
        <v>168</v>
      </c>
      <c r="I16" s="108">
        <v>2020</v>
      </c>
      <c r="J16" s="109">
        <v>1838</v>
      </c>
      <c r="K16" s="109">
        <v>182</v>
      </c>
    </row>
    <row r="17" spans="2:11" ht="15.75" x14ac:dyDescent="0.25">
      <c r="B17" s="11" t="s">
        <v>42</v>
      </c>
      <c r="C17" s="12">
        <v>111</v>
      </c>
      <c r="D17" s="12">
        <v>104</v>
      </c>
      <c r="E17" s="12">
        <v>7</v>
      </c>
      <c r="F17" s="12">
        <v>196</v>
      </c>
      <c r="G17" s="12">
        <v>165</v>
      </c>
      <c r="H17" s="12">
        <v>31</v>
      </c>
      <c r="I17" s="12">
        <v>193</v>
      </c>
      <c r="J17" s="12">
        <v>165</v>
      </c>
      <c r="K17" s="12">
        <v>28</v>
      </c>
    </row>
    <row r="18" spans="2:11" ht="15.75" x14ac:dyDescent="0.25">
      <c r="B18" s="13" t="s">
        <v>46</v>
      </c>
      <c r="C18" s="14">
        <v>281</v>
      </c>
      <c r="D18" s="14">
        <v>270</v>
      </c>
      <c r="E18" s="14">
        <v>11</v>
      </c>
      <c r="F18" s="14">
        <v>247</v>
      </c>
      <c r="G18" s="14">
        <v>239</v>
      </c>
      <c r="H18" s="14">
        <v>8</v>
      </c>
      <c r="I18" s="14">
        <v>164</v>
      </c>
      <c r="J18" s="14">
        <v>162</v>
      </c>
      <c r="K18" s="14" t="s">
        <v>306</v>
      </c>
    </row>
    <row r="19" spans="2:11" ht="15.75" x14ac:dyDescent="0.25">
      <c r="B19" s="11" t="s">
        <v>45</v>
      </c>
      <c r="C19" s="12">
        <v>148</v>
      </c>
      <c r="D19" s="12">
        <v>128</v>
      </c>
      <c r="E19" s="12">
        <v>20</v>
      </c>
      <c r="F19" s="12">
        <v>125</v>
      </c>
      <c r="G19" s="12">
        <v>110</v>
      </c>
      <c r="H19" s="12">
        <v>15</v>
      </c>
      <c r="I19" s="12">
        <v>152</v>
      </c>
      <c r="J19" s="12">
        <v>132</v>
      </c>
      <c r="K19" s="12">
        <v>20</v>
      </c>
    </row>
    <row r="20" spans="2:11" ht="15.75" x14ac:dyDescent="0.25">
      <c r="B20" s="13" t="s">
        <v>48</v>
      </c>
      <c r="C20" s="14">
        <v>77</v>
      </c>
      <c r="D20" s="14">
        <v>68</v>
      </c>
      <c r="E20" s="14" t="s">
        <v>306</v>
      </c>
      <c r="F20" s="14">
        <v>60</v>
      </c>
      <c r="G20" s="14">
        <v>43</v>
      </c>
      <c r="H20" s="14">
        <v>17</v>
      </c>
      <c r="I20" s="14">
        <v>137</v>
      </c>
      <c r="J20" s="14">
        <v>119</v>
      </c>
      <c r="K20" s="14">
        <v>18</v>
      </c>
    </row>
    <row r="21" spans="2:11" ht="15.75" x14ac:dyDescent="0.25">
      <c r="B21" s="11" t="s">
        <v>75</v>
      </c>
      <c r="C21" s="12">
        <v>131</v>
      </c>
      <c r="D21" s="12">
        <v>123</v>
      </c>
      <c r="E21" s="12" t="s">
        <v>306</v>
      </c>
      <c r="F21" s="12">
        <v>97</v>
      </c>
      <c r="G21" s="12">
        <v>93</v>
      </c>
      <c r="H21" s="12" t="s">
        <v>306</v>
      </c>
      <c r="I21" s="12">
        <v>121</v>
      </c>
      <c r="J21" s="12">
        <v>116</v>
      </c>
      <c r="K21" s="12" t="s">
        <v>306</v>
      </c>
    </row>
    <row r="22" spans="2:11" ht="15.75" x14ac:dyDescent="0.25">
      <c r="B22" s="13" t="s">
        <v>49</v>
      </c>
      <c r="C22" s="14">
        <v>153</v>
      </c>
      <c r="D22" s="14">
        <v>153</v>
      </c>
      <c r="E22" s="14" t="s">
        <v>307</v>
      </c>
      <c r="F22" s="14">
        <v>56</v>
      </c>
      <c r="G22" s="14">
        <v>56</v>
      </c>
      <c r="H22" s="14" t="s">
        <v>307</v>
      </c>
      <c r="I22" s="14">
        <v>108</v>
      </c>
      <c r="J22" s="14">
        <v>104</v>
      </c>
      <c r="K22" s="14" t="s">
        <v>306</v>
      </c>
    </row>
    <row r="23" spans="2:11" ht="15.75" x14ac:dyDescent="0.25">
      <c r="B23" s="11" t="s">
        <v>50</v>
      </c>
      <c r="C23" s="12">
        <v>53</v>
      </c>
      <c r="D23" s="12">
        <v>45</v>
      </c>
      <c r="E23" s="12" t="s">
        <v>306</v>
      </c>
      <c r="F23" s="12">
        <v>57</v>
      </c>
      <c r="G23" s="12">
        <v>41</v>
      </c>
      <c r="H23" s="12">
        <v>16</v>
      </c>
      <c r="I23" s="12">
        <v>100</v>
      </c>
      <c r="J23" s="12">
        <v>82</v>
      </c>
      <c r="K23" s="12">
        <v>18</v>
      </c>
    </row>
    <row r="24" spans="2:11" ht="15.75" x14ac:dyDescent="0.25">
      <c r="B24" s="13" t="s">
        <v>54</v>
      </c>
      <c r="C24" s="14">
        <v>97</v>
      </c>
      <c r="D24" s="14">
        <v>95</v>
      </c>
      <c r="E24" s="14" t="s">
        <v>306</v>
      </c>
      <c r="F24" s="14">
        <v>60</v>
      </c>
      <c r="G24" s="14">
        <v>54</v>
      </c>
      <c r="H24" s="14" t="s">
        <v>306</v>
      </c>
      <c r="I24" s="14">
        <v>83</v>
      </c>
      <c r="J24" s="14">
        <v>75</v>
      </c>
      <c r="K24" s="14" t="s">
        <v>306</v>
      </c>
    </row>
    <row r="25" spans="2:11" ht="15.75" x14ac:dyDescent="0.25">
      <c r="B25" s="11" t="s">
        <v>47</v>
      </c>
      <c r="C25" s="12">
        <v>95</v>
      </c>
      <c r="D25" s="12">
        <v>66</v>
      </c>
      <c r="E25" s="12">
        <v>29</v>
      </c>
      <c r="F25" s="12">
        <v>67</v>
      </c>
      <c r="G25" s="12">
        <v>56</v>
      </c>
      <c r="H25" s="12">
        <v>11</v>
      </c>
      <c r="I25" s="12">
        <v>76</v>
      </c>
      <c r="J25" s="12">
        <v>66</v>
      </c>
      <c r="K25" s="12">
        <v>10</v>
      </c>
    </row>
    <row r="26" spans="2:11" ht="15.75" x14ac:dyDescent="0.25">
      <c r="B26" s="13" t="s">
        <v>38</v>
      </c>
      <c r="C26" s="14">
        <v>69</v>
      </c>
      <c r="D26" s="14">
        <v>64</v>
      </c>
      <c r="E26" s="14" t="s">
        <v>306</v>
      </c>
      <c r="F26" s="14">
        <v>98</v>
      </c>
      <c r="G26" s="14">
        <v>97</v>
      </c>
      <c r="H26" s="14" t="s">
        <v>306</v>
      </c>
      <c r="I26" s="14">
        <v>66</v>
      </c>
      <c r="J26" s="14">
        <v>60</v>
      </c>
      <c r="K26" s="14" t="s">
        <v>306</v>
      </c>
    </row>
    <row r="27" spans="2:11" ht="15.75" x14ac:dyDescent="0.25">
      <c r="B27" s="11" t="s">
        <v>97</v>
      </c>
      <c r="C27" s="12">
        <v>525</v>
      </c>
      <c r="D27" s="12">
        <v>485</v>
      </c>
      <c r="E27" s="12">
        <v>40</v>
      </c>
      <c r="F27" s="12">
        <v>799</v>
      </c>
      <c r="G27" s="12">
        <v>740</v>
      </c>
      <c r="H27" s="12">
        <v>59</v>
      </c>
      <c r="I27" s="12">
        <v>820</v>
      </c>
      <c r="J27" s="12">
        <v>757</v>
      </c>
      <c r="K27" s="12">
        <v>63</v>
      </c>
    </row>
    <row r="28" spans="2:11" ht="22.5" customHeight="1" x14ac:dyDescent="0.25">
      <c r="B28" s="135" t="s">
        <v>169</v>
      </c>
      <c r="C28" s="136"/>
      <c r="D28" s="136"/>
      <c r="E28" s="136"/>
      <c r="F28" s="136"/>
      <c r="G28" s="136"/>
      <c r="H28" s="136"/>
      <c r="I28" s="136"/>
      <c r="J28" s="136"/>
      <c r="K28" s="136"/>
    </row>
    <row r="29" spans="2:11" s="3" customFormat="1" x14ac:dyDescent="0.25">
      <c r="B29" s="110"/>
      <c r="C29" s="110"/>
      <c r="D29" s="110"/>
      <c r="E29" s="110"/>
    </row>
    <row r="32" spans="2:11" ht="47.25" customHeight="1" x14ac:dyDescent="0.25">
      <c r="B32" s="126" t="s">
        <v>171</v>
      </c>
      <c r="C32" s="126"/>
      <c r="D32" s="126"/>
      <c r="E32" s="126"/>
    </row>
    <row r="33" spans="2:5" ht="15.75" customHeight="1" x14ac:dyDescent="0.25">
      <c r="B33" s="101" t="s">
        <v>98</v>
      </c>
      <c r="C33" s="98" t="s">
        <v>196</v>
      </c>
      <c r="D33" s="98" t="s">
        <v>167</v>
      </c>
      <c r="E33" s="98" t="s">
        <v>195</v>
      </c>
    </row>
    <row r="34" spans="2:5" ht="15.75" x14ac:dyDescent="0.25">
      <c r="B34" s="9" t="s">
        <v>1</v>
      </c>
      <c r="C34" s="10">
        <v>1740</v>
      </c>
      <c r="D34" s="10">
        <v>1862</v>
      </c>
      <c r="E34" s="10">
        <v>2020</v>
      </c>
    </row>
    <row r="35" spans="2:5" ht="15.75" x14ac:dyDescent="0.25">
      <c r="B35" s="15" t="s">
        <v>60</v>
      </c>
      <c r="C35" s="12">
        <v>35</v>
      </c>
      <c r="D35" s="12">
        <v>2</v>
      </c>
      <c r="E35" s="12">
        <v>7</v>
      </c>
    </row>
    <row r="36" spans="2:5" ht="15.75" x14ac:dyDescent="0.25">
      <c r="B36" s="16" t="s">
        <v>61</v>
      </c>
      <c r="C36" s="14">
        <v>606</v>
      </c>
      <c r="D36" s="14">
        <v>627</v>
      </c>
      <c r="E36" s="14">
        <v>615</v>
      </c>
    </row>
    <row r="37" spans="2:5" ht="15.75" x14ac:dyDescent="0.25">
      <c r="B37" s="15" t="s">
        <v>62</v>
      </c>
      <c r="C37" s="12">
        <v>708</v>
      </c>
      <c r="D37" s="12">
        <v>843</v>
      </c>
      <c r="E37" s="12">
        <v>951</v>
      </c>
    </row>
    <row r="38" spans="2:5" ht="15.75" x14ac:dyDescent="0.25">
      <c r="B38" s="16" t="s">
        <v>63</v>
      </c>
      <c r="C38" s="14">
        <v>369</v>
      </c>
      <c r="D38" s="14">
        <v>362</v>
      </c>
      <c r="E38" s="14">
        <v>420</v>
      </c>
    </row>
    <row r="39" spans="2:5" ht="15.75" x14ac:dyDescent="0.25">
      <c r="B39" s="15" t="s">
        <v>64</v>
      </c>
      <c r="C39" s="12">
        <v>22</v>
      </c>
      <c r="D39" s="12">
        <v>26</v>
      </c>
      <c r="E39" s="12">
        <v>26</v>
      </c>
    </row>
    <row r="40" spans="2:5" ht="15.75" x14ac:dyDescent="0.25">
      <c r="B40" s="16" t="s">
        <v>5</v>
      </c>
      <c r="C40" s="14">
        <v>0</v>
      </c>
      <c r="D40" s="14">
        <v>2</v>
      </c>
      <c r="E40" s="14">
        <v>1</v>
      </c>
    </row>
    <row r="41" spans="2:5" ht="26.1" customHeight="1" x14ac:dyDescent="0.25">
      <c r="B41" s="125" t="s">
        <v>169</v>
      </c>
      <c r="C41" s="125"/>
      <c r="D41" s="125"/>
      <c r="E41" s="125"/>
    </row>
    <row r="45" spans="2:5" ht="45" customHeight="1" x14ac:dyDescent="0.25">
      <c r="B45" s="126" t="s">
        <v>172</v>
      </c>
      <c r="C45" s="126"/>
      <c r="D45" s="126"/>
      <c r="E45" s="126"/>
    </row>
    <row r="46" spans="2:5" ht="15.75" customHeight="1" x14ac:dyDescent="0.25">
      <c r="B46" s="101" t="s">
        <v>58</v>
      </c>
      <c r="C46" s="123" t="s">
        <v>196</v>
      </c>
      <c r="D46" s="123" t="s">
        <v>167</v>
      </c>
      <c r="E46" s="123" t="s">
        <v>195</v>
      </c>
    </row>
    <row r="47" spans="2:5" ht="15.75" x14ac:dyDescent="0.25">
      <c r="B47" s="9" t="s">
        <v>1</v>
      </c>
      <c r="C47" s="10">
        <v>1740</v>
      </c>
      <c r="D47" s="10">
        <v>1862</v>
      </c>
      <c r="E47" s="10">
        <v>2020</v>
      </c>
    </row>
    <row r="48" spans="2:5" ht="15.75" x14ac:dyDescent="0.25">
      <c r="B48" s="15" t="s">
        <v>81</v>
      </c>
      <c r="C48" s="12">
        <v>1</v>
      </c>
      <c r="D48" s="12">
        <v>1</v>
      </c>
      <c r="E48" s="12">
        <v>2</v>
      </c>
    </row>
    <row r="49" spans="2:5" ht="15.75" x14ac:dyDescent="0.25">
      <c r="B49" s="16" t="s">
        <v>208</v>
      </c>
      <c r="C49" s="14">
        <v>9</v>
      </c>
      <c r="D49" s="14">
        <v>22</v>
      </c>
      <c r="E49" s="14">
        <v>11</v>
      </c>
    </row>
    <row r="50" spans="2:5" ht="15.75" x14ac:dyDescent="0.25">
      <c r="B50" s="15" t="s">
        <v>209</v>
      </c>
      <c r="C50" s="12">
        <v>515</v>
      </c>
      <c r="D50" s="12">
        <v>440</v>
      </c>
      <c r="E50" s="12">
        <v>541</v>
      </c>
    </row>
    <row r="51" spans="2:5" ht="15.75" x14ac:dyDescent="0.25">
      <c r="B51" s="16" t="s">
        <v>106</v>
      </c>
      <c r="C51" s="14">
        <v>1057</v>
      </c>
      <c r="D51" s="14">
        <v>1199</v>
      </c>
      <c r="E51" s="14">
        <v>1213</v>
      </c>
    </row>
    <row r="52" spans="2:5" ht="15.75" x14ac:dyDescent="0.25">
      <c r="B52" s="15" t="s">
        <v>107</v>
      </c>
      <c r="C52" s="12">
        <v>29</v>
      </c>
      <c r="D52" s="12">
        <v>32</v>
      </c>
      <c r="E52" s="12">
        <v>46</v>
      </c>
    </row>
    <row r="53" spans="2:5" ht="15.75" x14ac:dyDescent="0.25">
      <c r="B53" s="16" t="s">
        <v>82</v>
      </c>
      <c r="C53" s="14">
        <v>120</v>
      </c>
      <c r="D53" s="14">
        <v>144</v>
      </c>
      <c r="E53" s="14">
        <v>168</v>
      </c>
    </row>
    <row r="54" spans="2:5" ht="15.75" x14ac:dyDescent="0.25">
      <c r="B54" s="15" t="s">
        <v>83</v>
      </c>
      <c r="C54" s="12">
        <v>9</v>
      </c>
      <c r="D54" s="12">
        <v>24</v>
      </c>
      <c r="E54" s="12">
        <v>39</v>
      </c>
    </row>
    <row r="55" spans="2:5" ht="26.1" customHeight="1" x14ac:dyDescent="0.25">
      <c r="B55" s="125" t="s">
        <v>169</v>
      </c>
      <c r="C55" s="125"/>
      <c r="D55" s="125"/>
      <c r="E55" s="125"/>
    </row>
    <row r="59" spans="2:5" ht="47.25" customHeight="1" x14ac:dyDescent="0.25">
      <c r="B59" s="126" t="s">
        <v>173</v>
      </c>
      <c r="C59" s="126"/>
      <c r="D59" s="126"/>
      <c r="E59" s="126"/>
    </row>
    <row r="60" spans="2:5" ht="15.75" customHeight="1" x14ac:dyDescent="0.25">
      <c r="B60" s="101" t="s">
        <v>99</v>
      </c>
      <c r="C60" s="98" t="s">
        <v>196</v>
      </c>
      <c r="D60" s="98" t="s">
        <v>167</v>
      </c>
      <c r="E60" s="98" t="s">
        <v>195</v>
      </c>
    </row>
    <row r="61" spans="2:5" ht="15.75" x14ac:dyDescent="0.25">
      <c r="B61" s="9" t="s">
        <v>1</v>
      </c>
      <c r="C61" s="10">
        <v>1740</v>
      </c>
      <c r="D61" s="10">
        <v>1862</v>
      </c>
      <c r="E61" s="10">
        <v>2020</v>
      </c>
    </row>
    <row r="62" spans="2:5" ht="15.75" x14ac:dyDescent="0.25">
      <c r="B62" s="15" t="s">
        <v>65</v>
      </c>
      <c r="C62" s="12">
        <v>657</v>
      </c>
      <c r="D62" s="12">
        <v>671</v>
      </c>
      <c r="E62" s="12">
        <v>715</v>
      </c>
    </row>
    <row r="63" spans="2:5" ht="15.75" x14ac:dyDescent="0.25">
      <c r="B63" s="16" t="s">
        <v>66</v>
      </c>
      <c r="C63" s="14">
        <v>586</v>
      </c>
      <c r="D63" s="14">
        <v>624</v>
      </c>
      <c r="E63" s="14">
        <v>712</v>
      </c>
    </row>
    <row r="64" spans="2:5" ht="47.25" x14ac:dyDescent="0.25">
      <c r="B64" s="40" t="s">
        <v>68</v>
      </c>
      <c r="C64" s="12">
        <v>172</v>
      </c>
      <c r="D64" s="12">
        <v>192</v>
      </c>
      <c r="E64" s="12">
        <v>251</v>
      </c>
    </row>
    <row r="65" spans="2:5" ht="31.5" x14ac:dyDescent="0.25">
      <c r="B65" s="41" t="s">
        <v>67</v>
      </c>
      <c r="C65" s="14">
        <v>173</v>
      </c>
      <c r="D65" s="14">
        <v>200</v>
      </c>
      <c r="E65" s="14">
        <v>192</v>
      </c>
    </row>
    <row r="66" spans="2:5" ht="31.5" x14ac:dyDescent="0.25">
      <c r="B66" s="40" t="s">
        <v>69</v>
      </c>
      <c r="C66" s="12">
        <v>80</v>
      </c>
      <c r="D66" s="12">
        <v>89</v>
      </c>
      <c r="E66" s="12">
        <v>81</v>
      </c>
    </row>
    <row r="67" spans="2:5" ht="31.5" x14ac:dyDescent="0.25">
      <c r="B67" s="41" t="s">
        <v>70</v>
      </c>
      <c r="C67" s="14">
        <v>55</v>
      </c>
      <c r="D67" s="14">
        <v>59</v>
      </c>
      <c r="E67" s="14">
        <v>43</v>
      </c>
    </row>
    <row r="68" spans="2:5" ht="15.75" x14ac:dyDescent="0.25">
      <c r="B68" s="15" t="s">
        <v>71</v>
      </c>
      <c r="C68" s="12">
        <v>16</v>
      </c>
      <c r="D68" s="12">
        <v>21</v>
      </c>
      <c r="E68" s="12">
        <v>14</v>
      </c>
    </row>
    <row r="69" spans="2:5" ht="31.5" x14ac:dyDescent="0.25">
      <c r="B69" s="41" t="s">
        <v>72</v>
      </c>
      <c r="C69" s="14">
        <v>0</v>
      </c>
      <c r="D69" s="14">
        <v>6</v>
      </c>
      <c r="E69" s="14">
        <v>12</v>
      </c>
    </row>
    <row r="70" spans="2:5" ht="15.75" x14ac:dyDescent="0.25">
      <c r="B70" s="15" t="s">
        <v>73</v>
      </c>
      <c r="C70" s="12">
        <v>1</v>
      </c>
      <c r="D70" s="12">
        <v>0</v>
      </c>
      <c r="E70" s="12">
        <v>0</v>
      </c>
    </row>
    <row r="71" spans="2:5" ht="24.6" customHeight="1" x14ac:dyDescent="0.25">
      <c r="B71" s="125" t="s">
        <v>169</v>
      </c>
      <c r="C71" s="125"/>
      <c r="D71" s="125"/>
      <c r="E71" s="125"/>
    </row>
    <row r="72" spans="2:5" s="3" customFormat="1" x14ac:dyDescent="0.25">
      <c r="B72" s="110"/>
      <c r="C72" s="110"/>
      <c r="D72" s="110"/>
      <c r="E72" s="110"/>
    </row>
    <row r="73" spans="2:5" s="3" customFormat="1" x14ac:dyDescent="0.25">
      <c r="B73" s="110"/>
      <c r="C73" s="110"/>
      <c r="D73" s="110"/>
      <c r="E73" s="110"/>
    </row>
    <row r="75" spans="2:5" ht="51" customHeight="1" x14ac:dyDescent="0.25">
      <c r="B75" s="126" t="s">
        <v>174</v>
      </c>
      <c r="C75" s="126"/>
      <c r="D75" s="126"/>
      <c r="E75" s="126"/>
    </row>
    <row r="76" spans="2:5" ht="15.75" customHeight="1" x14ac:dyDescent="0.25">
      <c r="B76" s="58" t="s">
        <v>90</v>
      </c>
      <c r="C76" s="98" t="s">
        <v>196</v>
      </c>
      <c r="D76" s="98" t="s">
        <v>167</v>
      </c>
      <c r="E76" s="98" t="s">
        <v>195</v>
      </c>
    </row>
    <row r="77" spans="2:5" ht="15.75" x14ac:dyDescent="0.25">
      <c r="B77" s="9" t="s">
        <v>57</v>
      </c>
      <c r="C77" s="10">
        <v>1740</v>
      </c>
      <c r="D77" s="10">
        <v>1862</v>
      </c>
      <c r="E77" s="10">
        <v>2020</v>
      </c>
    </row>
    <row r="78" spans="2:5" ht="15.75" x14ac:dyDescent="0.25">
      <c r="B78" s="17" t="s">
        <v>6</v>
      </c>
      <c r="C78" s="18">
        <v>41</v>
      </c>
      <c r="D78" s="18">
        <v>69</v>
      </c>
      <c r="E78" s="18">
        <v>53</v>
      </c>
    </row>
    <row r="79" spans="2:5" ht="15.75" x14ac:dyDescent="0.25">
      <c r="B79" s="16" t="s">
        <v>7</v>
      </c>
      <c r="C79" s="14">
        <v>0</v>
      </c>
      <c r="D79" s="14">
        <v>0</v>
      </c>
      <c r="E79" s="14">
        <v>1</v>
      </c>
    </row>
    <row r="80" spans="2:5" ht="15.75" x14ac:dyDescent="0.25">
      <c r="B80" s="15" t="s">
        <v>8</v>
      </c>
      <c r="C80" s="12">
        <v>0</v>
      </c>
      <c r="D80" s="12">
        <v>2</v>
      </c>
      <c r="E80" s="12">
        <v>1</v>
      </c>
    </row>
    <row r="81" spans="2:5" ht="15.75" x14ac:dyDescent="0.25">
      <c r="B81" s="16" t="s">
        <v>9</v>
      </c>
      <c r="C81" s="14">
        <v>19</v>
      </c>
      <c r="D81" s="14">
        <v>24</v>
      </c>
      <c r="E81" s="14">
        <v>34</v>
      </c>
    </row>
    <row r="82" spans="2:5" ht="15.75" x14ac:dyDescent="0.25">
      <c r="B82" s="15" t="s">
        <v>10</v>
      </c>
      <c r="C82" s="12">
        <v>1</v>
      </c>
      <c r="D82" s="12">
        <v>1</v>
      </c>
      <c r="E82" s="12">
        <v>2</v>
      </c>
    </row>
    <row r="83" spans="2:5" ht="15.75" x14ac:dyDescent="0.25">
      <c r="B83" s="16" t="s">
        <v>11</v>
      </c>
      <c r="C83" s="14">
        <v>21</v>
      </c>
      <c r="D83" s="14">
        <v>42</v>
      </c>
      <c r="E83" s="14">
        <v>13</v>
      </c>
    </row>
    <row r="84" spans="2:5" ht="15.75" x14ac:dyDescent="0.25">
      <c r="B84" s="15" t="s">
        <v>12</v>
      </c>
      <c r="C84" s="12">
        <v>0</v>
      </c>
      <c r="D84" s="12">
        <v>0</v>
      </c>
      <c r="E84" s="12">
        <v>0</v>
      </c>
    </row>
    <row r="85" spans="2:5" ht="15.75" x14ac:dyDescent="0.25">
      <c r="B85" s="16" t="s">
        <v>13</v>
      </c>
      <c r="C85" s="14">
        <v>0</v>
      </c>
      <c r="D85" s="14">
        <v>0</v>
      </c>
      <c r="E85" s="14">
        <v>2</v>
      </c>
    </row>
    <row r="86" spans="2:5" ht="15.75" x14ac:dyDescent="0.25">
      <c r="B86" s="17" t="s">
        <v>14</v>
      </c>
      <c r="C86" s="18">
        <v>165</v>
      </c>
      <c r="D86" s="18">
        <v>113</v>
      </c>
      <c r="E86" s="18">
        <v>153</v>
      </c>
    </row>
    <row r="87" spans="2:5" ht="15.75" x14ac:dyDescent="0.25">
      <c r="B87" s="16" t="s">
        <v>15</v>
      </c>
      <c r="C87" s="14">
        <v>3</v>
      </c>
      <c r="D87" s="14">
        <v>10</v>
      </c>
      <c r="E87" s="14">
        <v>48</v>
      </c>
    </row>
    <row r="88" spans="2:5" ht="15.75" x14ac:dyDescent="0.25">
      <c r="B88" s="15" t="s">
        <v>16</v>
      </c>
      <c r="C88" s="12">
        <v>2</v>
      </c>
      <c r="D88" s="12">
        <v>0</v>
      </c>
      <c r="E88" s="12">
        <v>2</v>
      </c>
    </row>
    <row r="89" spans="2:5" ht="15.75" x14ac:dyDescent="0.25">
      <c r="B89" s="16" t="s">
        <v>17</v>
      </c>
      <c r="C89" s="14">
        <v>88</v>
      </c>
      <c r="D89" s="14">
        <v>35</v>
      </c>
      <c r="E89" s="14">
        <v>30</v>
      </c>
    </row>
    <row r="90" spans="2:5" ht="15.75" x14ac:dyDescent="0.25">
      <c r="B90" s="15" t="s">
        <v>18</v>
      </c>
      <c r="C90" s="12">
        <v>4</v>
      </c>
      <c r="D90" s="12">
        <v>3</v>
      </c>
      <c r="E90" s="12">
        <v>15</v>
      </c>
    </row>
    <row r="91" spans="2:5" ht="15.75" x14ac:dyDescent="0.25">
      <c r="B91" s="16" t="s">
        <v>19</v>
      </c>
      <c r="C91" s="14">
        <v>4</v>
      </c>
      <c r="D91" s="14">
        <v>1</v>
      </c>
      <c r="E91" s="14">
        <v>0</v>
      </c>
    </row>
    <row r="92" spans="2:5" ht="15.75" x14ac:dyDescent="0.25">
      <c r="B92" s="15" t="s">
        <v>20</v>
      </c>
      <c r="C92" s="12">
        <v>31</v>
      </c>
      <c r="D92" s="12">
        <v>25</v>
      </c>
      <c r="E92" s="12">
        <v>15</v>
      </c>
    </row>
    <row r="93" spans="2:5" ht="15.75" x14ac:dyDescent="0.25">
      <c r="B93" s="16" t="s">
        <v>21</v>
      </c>
      <c r="C93" s="14">
        <v>0</v>
      </c>
      <c r="D93" s="14">
        <v>5</v>
      </c>
      <c r="E93" s="14">
        <v>0</v>
      </c>
    </row>
    <row r="94" spans="2:5" ht="15.75" x14ac:dyDescent="0.25">
      <c r="B94" s="15" t="s">
        <v>22</v>
      </c>
      <c r="C94" s="12">
        <v>4</v>
      </c>
      <c r="D94" s="12">
        <v>5</v>
      </c>
      <c r="E94" s="12">
        <v>6</v>
      </c>
    </row>
    <row r="95" spans="2:5" ht="15.75" x14ac:dyDescent="0.25">
      <c r="B95" s="16" t="s">
        <v>23</v>
      </c>
      <c r="C95" s="14">
        <v>29</v>
      </c>
      <c r="D95" s="14">
        <v>29</v>
      </c>
      <c r="E95" s="14">
        <v>37</v>
      </c>
    </row>
    <row r="96" spans="2:5" ht="15.75" x14ac:dyDescent="0.25">
      <c r="B96" s="17" t="s">
        <v>24</v>
      </c>
      <c r="C96" s="18">
        <v>1416</v>
      </c>
      <c r="D96" s="18">
        <v>1520</v>
      </c>
      <c r="E96" s="18">
        <v>1628</v>
      </c>
    </row>
    <row r="97" spans="2:5" ht="15.75" x14ac:dyDescent="0.25">
      <c r="B97" s="16" t="s">
        <v>25</v>
      </c>
      <c r="C97" s="14">
        <v>76</v>
      </c>
      <c r="D97" s="14">
        <v>61</v>
      </c>
      <c r="E97" s="14">
        <v>112</v>
      </c>
    </row>
    <row r="98" spans="2:5" ht="15.75" x14ac:dyDescent="0.25">
      <c r="B98" s="15" t="s">
        <v>26</v>
      </c>
      <c r="C98" s="12">
        <v>30</v>
      </c>
      <c r="D98" s="12">
        <v>7</v>
      </c>
      <c r="E98" s="12">
        <v>16</v>
      </c>
    </row>
    <row r="99" spans="2:5" ht="15.75" x14ac:dyDescent="0.25">
      <c r="B99" s="16" t="s">
        <v>27</v>
      </c>
      <c r="C99" s="14">
        <v>857</v>
      </c>
      <c r="D99" s="14">
        <v>929</v>
      </c>
      <c r="E99" s="14">
        <v>883</v>
      </c>
    </row>
    <row r="100" spans="2:5" ht="15.75" x14ac:dyDescent="0.25">
      <c r="B100" s="15" t="s">
        <v>28</v>
      </c>
      <c r="C100" s="12">
        <v>453</v>
      </c>
      <c r="D100" s="12">
        <v>523</v>
      </c>
      <c r="E100" s="12">
        <v>617</v>
      </c>
    </row>
    <row r="101" spans="2:5" ht="15.75" x14ac:dyDescent="0.25">
      <c r="B101" s="19" t="s">
        <v>29</v>
      </c>
      <c r="C101" s="20">
        <v>88</v>
      </c>
      <c r="D101" s="20">
        <v>111</v>
      </c>
      <c r="E101" s="20">
        <v>135</v>
      </c>
    </row>
    <row r="102" spans="2:5" ht="15.75" x14ac:dyDescent="0.25">
      <c r="B102" s="15" t="s">
        <v>30</v>
      </c>
      <c r="C102" s="12">
        <v>43</v>
      </c>
      <c r="D102" s="12">
        <v>55</v>
      </c>
      <c r="E102" s="12">
        <v>66</v>
      </c>
    </row>
    <row r="103" spans="2:5" ht="15.75" x14ac:dyDescent="0.25">
      <c r="B103" s="16" t="s">
        <v>31</v>
      </c>
      <c r="C103" s="14">
        <v>25</v>
      </c>
      <c r="D103" s="14">
        <v>32</v>
      </c>
      <c r="E103" s="14">
        <v>32</v>
      </c>
    </row>
    <row r="104" spans="2:5" ht="15.75" x14ac:dyDescent="0.25">
      <c r="B104" s="15" t="s">
        <v>32</v>
      </c>
      <c r="C104" s="12">
        <v>20</v>
      </c>
      <c r="D104" s="12">
        <v>24</v>
      </c>
      <c r="E104" s="12">
        <v>37</v>
      </c>
    </row>
    <row r="105" spans="2:5" ht="15.75" x14ac:dyDescent="0.25">
      <c r="B105" s="19" t="s">
        <v>33</v>
      </c>
      <c r="C105" s="20">
        <v>30</v>
      </c>
      <c r="D105" s="20">
        <v>49</v>
      </c>
      <c r="E105" s="20">
        <v>51</v>
      </c>
    </row>
    <row r="106" spans="2:5" ht="15.75" x14ac:dyDescent="0.25">
      <c r="B106" s="15" t="s">
        <v>34</v>
      </c>
      <c r="C106" s="12">
        <v>4</v>
      </c>
      <c r="D106" s="12">
        <v>6</v>
      </c>
      <c r="E106" s="12">
        <v>4</v>
      </c>
    </row>
    <row r="107" spans="2:5" ht="15.75" x14ac:dyDescent="0.25">
      <c r="B107" s="16" t="s">
        <v>76</v>
      </c>
      <c r="C107" s="14">
        <v>0</v>
      </c>
      <c r="D107" s="14">
        <v>1</v>
      </c>
      <c r="E107" s="14">
        <v>3</v>
      </c>
    </row>
    <row r="108" spans="2:5" ht="15.75" x14ac:dyDescent="0.25">
      <c r="B108" s="15" t="s">
        <v>35</v>
      </c>
      <c r="C108" s="12">
        <v>6</v>
      </c>
      <c r="D108" s="12">
        <v>28</v>
      </c>
      <c r="E108" s="12">
        <v>26</v>
      </c>
    </row>
    <row r="109" spans="2:5" ht="15.75" x14ac:dyDescent="0.25">
      <c r="B109" s="16" t="s">
        <v>36</v>
      </c>
      <c r="C109" s="14">
        <v>20</v>
      </c>
      <c r="D109" s="14">
        <v>14</v>
      </c>
      <c r="E109" s="14">
        <v>18</v>
      </c>
    </row>
    <row r="110" spans="2:5" ht="26.45" customHeight="1" x14ac:dyDescent="0.25">
      <c r="B110" s="125" t="s">
        <v>169</v>
      </c>
      <c r="C110" s="125"/>
      <c r="D110" s="125"/>
      <c r="E110" s="125"/>
    </row>
    <row r="111" spans="2:5" s="3" customFormat="1" ht="26.45" customHeight="1" x14ac:dyDescent="0.25">
      <c r="B111" s="110"/>
      <c r="C111" s="110"/>
      <c r="D111" s="110"/>
      <c r="E111" s="110"/>
    </row>
    <row r="112" spans="2:5" s="3" customFormat="1" ht="26.45" customHeight="1" x14ac:dyDescent="0.25">
      <c r="B112" s="110"/>
      <c r="C112" s="110"/>
      <c r="D112" s="110"/>
      <c r="E112" s="110"/>
    </row>
    <row r="113" spans="2:11" s="3" customFormat="1" ht="26.45" customHeight="1" x14ac:dyDescent="0.25">
      <c r="B113" s="110"/>
      <c r="C113" s="110"/>
      <c r="D113" s="110"/>
      <c r="E113" s="110"/>
    </row>
    <row r="114" spans="2:11" s="3" customFormat="1" ht="29.45" customHeight="1" x14ac:dyDescent="0.25">
      <c r="B114" s="126" t="s">
        <v>175</v>
      </c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2:11" s="3" customFormat="1" ht="15.6" customHeight="1" x14ac:dyDescent="0.25">
      <c r="B115" s="137" t="s">
        <v>101</v>
      </c>
      <c r="C115" s="127" t="s">
        <v>194</v>
      </c>
      <c r="D115" s="127"/>
      <c r="E115" s="127" t="s">
        <v>95</v>
      </c>
      <c r="F115" s="127" t="s">
        <v>166</v>
      </c>
      <c r="G115" s="127"/>
      <c r="H115" s="127" t="s">
        <v>96</v>
      </c>
      <c r="I115" s="127" t="s">
        <v>193</v>
      </c>
      <c r="J115" s="127"/>
      <c r="K115" s="127" t="s">
        <v>96</v>
      </c>
    </row>
    <row r="116" spans="2:11" s="3" customFormat="1" ht="15.6" customHeight="1" thickBot="1" x14ac:dyDescent="0.3">
      <c r="B116" s="138"/>
      <c r="C116" s="54" t="s">
        <v>1</v>
      </c>
      <c r="D116" s="55" t="s">
        <v>2</v>
      </c>
      <c r="E116" s="56" t="s">
        <v>3</v>
      </c>
      <c r="F116" s="54" t="s">
        <v>1</v>
      </c>
      <c r="G116" s="55" t="s">
        <v>2</v>
      </c>
      <c r="H116" s="56" t="s">
        <v>3</v>
      </c>
      <c r="I116" s="54" t="s">
        <v>1</v>
      </c>
      <c r="J116" s="8" t="s">
        <v>2</v>
      </c>
      <c r="K116" s="8" t="s">
        <v>3</v>
      </c>
    </row>
    <row r="117" spans="2:11" s="3" customFormat="1" ht="15.6" customHeight="1" thickBot="1" x14ac:dyDescent="0.3">
      <c r="B117" s="38" t="s">
        <v>1</v>
      </c>
      <c r="C117" s="39">
        <v>195</v>
      </c>
      <c r="D117" s="39">
        <v>153</v>
      </c>
      <c r="E117" s="39">
        <v>42</v>
      </c>
      <c r="F117" s="39">
        <v>234</v>
      </c>
      <c r="G117" s="39">
        <v>182</v>
      </c>
      <c r="H117" s="39">
        <v>52</v>
      </c>
      <c r="I117" s="39">
        <v>309</v>
      </c>
      <c r="J117" s="39">
        <v>236</v>
      </c>
      <c r="K117" s="39">
        <v>73</v>
      </c>
    </row>
    <row r="118" spans="2:11" s="3" customFormat="1" ht="15.6" customHeight="1" x14ac:dyDescent="0.25">
      <c r="B118" s="15" t="s">
        <v>102</v>
      </c>
      <c r="C118" s="12">
        <v>138</v>
      </c>
      <c r="D118" s="12">
        <v>108</v>
      </c>
      <c r="E118" s="12">
        <v>30</v>
      </c>
      <c r="F118" s="12">
        <v>116</v>
      </c>
      <c r="G118" s="12">
        <v>90</v>
      </c>
      <c r="H118" s="12">
        <v>26</v>
      </c>
      <c r="I118" s="12">
        <v>163</v>
      </c>
      <c r="J118" s="12">
        <v>123</v>
      </c>
      <c r="K118" s="12">
        <v>40</v>
      </c>
    </row>
    <row r="119" spans="2:11" s="3" customFormat="1" ht="15.6" customHeight="1" x14ac:dyDescent="0.25">
      <c r="B119" s="16" t="s">
        <v>103</v>
      </c>
      <c r="C119" s="14">
        <v>2</v>
      </c>
      <c r="D119" s="14">
        <v>1</v>
      </c>
      <c r="E119" s="14">
        <v>1</v>
      </c>
      <c r="F119" s="14">
        <v>2</v>
      </c>
      <c r="G119" s="14">
        <v>1</v>
      </c>
      <c r="H119" s="14">
        <v>1</v>
      </c>
      <c r="I119" s="14">
        <v>2</v>
      </c>
      <c r="J119" s="14">
        <v>1</v>
      </c>
      <c r="K119" s="14">
        <v>1</v>
      </c>
    </row>
    <row r="120" spans="2:11" s="3" customFormat="1" ht="15.6" customHeight="1" x14ac:dyDescent="0.25">
      <c r="B120" s="15" t="s">
        <v>104</v>
      </c>
      <c r="C120" s="12">
        <v>1</v>
      </c>
      <c r="D120" s="12">
        <v>1</v>
      </c>
      <c r="E120" s="12"/>
      <c r="F120" s="12">
        <v>3</v>
      </c>
      <c r="G120" s="12">
        <v>2</v>
      </c>
      <c r="H120" s="12">
        <v>1</v>
      </c>
      <c r="I120" s="12">
        <v>9</v>
      </c>
      <c r="J120" s="12">
        <v>7</v>
      </c>
      <c r="K120" s="12">
        <v>2</v>
      </c>
    </row>
    <row r="121" spans="2:11" s="3" customFormat="1" ht="15.6" customHeight="1" x14ac:dyDescent="0.25">
      <c r="B121" s="16" t="s">
        <v>210</v>
      </c>
      <c r="C121" s="14">
        <v>54</v>
      </c>
      <c r="D121" s="14">
        <v>43</v>
      </c>
      <c r="E121" s="14">
        <v>11</v>
      </c>
      <c r="F121" s="14">
        <v>113</v>
      </c>
      <c r="G121" s="14">
        <v>89</v>
      </c>
      <c r="H121" s="14">
        <v>24</v>
      </c>
      <c r="I121" s="14">
        <v>135</v>
      </c>
      <c r="J121" s="14">
        <v>105</v>
      </c>
      <c r="K121" s="14">
        <v>30</v>
      </c>
    </row>
    <row r="122" spans="2:11" s="3" customFormat="1" ht="15.6" customHeight="1" x14ac:dyDescent="0.25">
      <c r="B122" s="125" t="s">
        <v>169</v>
      </c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2:11" s="3" customFormat="1" ht="15.6" customHeight="1" x14ac:dyDescent="0.25">
      <c r="B123" s="110"/>
      <c r="C123" s="110"/>
      <c r="D123" s="110"/>
      <c r="E123" s="110"/>
    </row>
    <row r="124" spans="2:11" s="3" customFormat="1" ht="15.6" customHeight="1" x14ac:dyDescent="0.25">
      <c r="B124" s="110"/>
      <c r="C124" s="110"/>
      <c r="D124" s="110"/>
      <c r="E124" s="110"/>
    </row>
    <row r="125" spans="2:11" ht="15.6" customHeight="1" x14ac:dyDescent="0.25"/>
    <row r="126" spans="2:11" ht="32.450000000000003" customHeight="1" x14ac:dyDescent="0.25">
      <c r="B126" s="129" t="s">
        <v>176</v>
      </c>
      <c r="C126" s="130"/>
      <c r="D126" s="130"/>
      <c r="E126" s="130"/>
      <c r="F126" s="130"/>
      <c r="G126" s="130"/>
      <c r="H126" s="130"/>
      <c r="I126" s="130"/>
      <c r="J126" s="130"/>
      <c r="K126" s="130"/>
    </row>
    <row r="127" spans="2:11" ht="15.75" customHeight="1" x14ac:dyDescent="0.25">
      <c r="B127" s="133" t="s">
        <v>74</v>
      </c>
      <c r="C127" s="127" t="s">
        <v>194</v>
      </c>
      <c r="D127" s="127"/>
      <c r="E127" s="127" t="s">
        <v>95</v>
      </c>
      <c r="F127" s="127" t="s">
        <v>166</v>
      </c>
      <c r="G127" s="127"/>
      <c r="H127" s="127" t="s">
        <v>96</v>
      </c>
      <c r="I127" s="127" t="s">
        <v>193</v>
      </c>
      <c r="J127" s="127"/>
      <c r="K127" s="127" t="s">
        <v>96</v>
      </c>
    </row>
    <row r="128" spans="2:11" ht="15.75" customHeight="1" thickBot="1" x14ac:dyDescent="0.3">
      <c r="B128" s="134"/>
      <c r="C128" s="54" t="s">
        <v>1</v>
      </c>
      <c r="D128" s="55" t="s">
        <v>2</v>
      </c>
      <c r="E128" s="56" t="s">
        <v>3</v>
      </c>
      <c r="F128" s="54" t="s">
        <v>1</v>
      </c>
      <c r="G128" s="55" t="s">
        <v>2</v>
      </c>
      <c r="H128" s="56" t="s">
        <v>3</v>
      </c>
      <c r="I128" s="54" t="s">
        <v>1</v>
      </c>
      <c r="J128" s="8" t="s">
        <v>2</v>
      </c>
      <c r="K128" s="8" t="s">
        <v>3</v>
      </c>
    </row>
    <row r="129" spans="2:11" ht="15.75" x14ac:dyDescent="0.25">
      <c r="B129" s="9" t="s">
        <v>1</v>
      </c>
      <c r="C129" s="10">
        <v>195</v>
      </c>
      <c r="D129" s="10">
        <v>153</v>
      </c>
      <c r="E129" s="10">
        <v>42</v>
      </c>
      <c r="F129" s="37">
        <v>234</v>
      </c>
      <c r="G129" s="37">
        <v>182</v>
      </c>
      <c r="H129" s="37">
        <v>52</v>
      </c>
      <c r="I129" s="37">
        <v>309</v>
      </c>
      <c r="J129" s="37">
        <v>236</v>
      </c>
      <c r="K129" s="37">
        <v>73</v>
      </c>
    </row>
    <row r="130" spans="2:11" ht="15.75" x14ac:dyDescent="0.25">
      <c r="B130" s="15" t="s">
        <v>42</v>
      </c>
      <c r="C130" s="12">
        <v>19</v>
      </c>
      <c r="D130" s="12">
        <v>15</v>
      </c>
      <c r="E130" s="12" t="s">
        <v>306</v>
      </c>
      <c r="F130" s="12">
        <v>60</v>
      </c>
      <c r="G130" s="12">
        <v>46</v>
      </c>
      <c r="H130" s="12">
        <v>14</v>
      </c>
      <c r="I130" s="12">
        <v>74</v>
      </c>
      <c r="J130" s="12">
        <v>60</v>
      </c>
      <c r="K130" s="12">
        <v>14</v>
      </c>
    </row>
    <row r="131" spans="2:11" ht="15.75" x14ac:dyDescent="0.25">
      <c r="B131" s="16" t="s">
        <v>49</v>
      </c>
      <c r="C131" s="14">
        <v>25</v>
      </c>
      <c r="D131" s="14">
        <v>25</v>
      </c>
      <c r="E131" s="14" t="s">
        <v>307</v>
      </c>
      <c r="F131" s="14">
        <v>29</v>
      </c>
      <c r="G131" s="14">
        <v>29</v>
      </c>
      <c r="H131" s="14" t="s">
        <v>307</v>
      </c>
      <c r="I131" s="14">
        <v>44</v>
      </c>
      <c r="J131" s="14">
        <v>41</v>
      </c>
      <c r="K131" s="14" t="s">
        <v>306</v>
      </c>
    </row>
    <row r="132" spans="2:11" ht="15.75" x14ac:dyDescent="0.25">
      <c r="B132" s="15" t="s">
        <v>47</v>
      </c>
      <c r="C132" s="12">
        <v>19</v>
      </c>
      <c r="D132" s="12">
        <v>13</v>
      </c>
      <c r="E132" s="12" t="s">
        <v>306</v>
      </c>
      <c r="F132" s="12">
        <v>19</v>
      </c>
      <c r="G132" s="12">
        <v>13</v>
      </c>
      <c r="H132" s="12" t="s">
        <v>306</v>
      </c>
      <c r="I132" s="12">
        <v>24</v>
      </c>
      <c r="J132" s="12">
        <v>17</v>
      </c>
      <c r="K132" s="12" t="s">
        <v>306</v>
      </c>
    </row>
    <row r="133" spans="2:11" ht="15.75" x14ac:dyDescent="0.25">
      <c r="B133" s="16" t="s">
        <v>45</v>
      </c>
      <c r="C133" s="14">
        <v>22</v>
      </c>
      <c r="D133" s="14">
        <v>14</v>
      </c>
      <c r="E133" s="14" t="s">
        <v>306</v>
      </c>
      <c r="F133" s="14">
        <v>19</v>
      </c>
      <c r="G133" s="14">
        <v>14</v>
      </c>
      <c r="H133" s="14" t="s">
        <v>306</v>
      </c>
      <c r="I133" s="14">
        <v>22</v>
      </c>
      <c r="J133" s="14" t="s">
        <v>306</v>
      </c>
      <c r="K133" s="14">
        <v>13</v>
      </c>
    </row>
    <row r="134" spans="2:11" ht="15.75" x14ac:dyDescent="0.25">
      <c r="B134" s="15" t="s">
        <v>48</v>
      </c>
      <c r="C134" s="12" t="s">
        <v>306</v>
      </c>
      <c r="D134" s="12" t="s">
        <v>306</v>
      </c>
      <c r="E134" s="12" t="s">
        <v>306</v>
      </c>
      <c r="F134" s="12">
        <v>12</v>
      </c>
      <c r="G134" s="12">
        <v>10</v>
      </c>
      <c r="H134" s="12" t="s">
        <v>306</v>
      </c>
      <c r="I134" s="12">
        <v>22</v>
      </c>
      <c r="J134" s="12">
        <v>17</v>
      </c>
      <c r="K134" s="12" t="s">
        <v>306</v>
      </c>
    </row>
    <row r="135" spans="2:11" ht="15.75" x14ac:dyDescent="0.25">
      <c r="B135" s="16" t="s">
        <v>44</v>
      </c>
      <c r="C135" s="14" t="s">
        <v>306</v>
      </c>
      <c r="D135" s="14" t="s">
        <v>306</v>
      </c>
      <c r="E135" s="14" t="s">
        <v>307</v>
      </c>
      <c r="F135" s="14" t="s">
        <v>306</v>
      </c>
      <c r="G135" s="14" t="s">
        <v>306</v>
      </c>
      <c r="H135" s="14" t="s">
        <v>307</v>
      </c>
      <c r="I135" s="14">
        <v>15</v>
      </c>
      <c r="J135" s="14">
        <v>13</v>
      </c>
      <c r="K135" s="14" t="s">
        <v>306</v>
      </c>
    </row>
    <row r="136" spans="2:11" ht="15.75" x14ac:dyDescent="0.25">
      <c r="B136" s="15" t="s">
        <v>53</v>
      </c>
      <c r="C136" s="12">
        <v>11</v>
      </c>
      <c r="D136" s="12">
        <v>10</v>
      </c>
      <c r="E136" s="12" t="s">
        <v>306</v>
      </c>
      <c r="F136" s="12">
        <v>12</v>
      </c>
      <c r="G136" s="12" t="s">
        <v>306</v>
      </c>
      <c r="H136" s="12" t="s">
        <v>306</v>
      </c>
      <c r="I136" s="12">
        <v>14</v>
      </c>
      <c r="J136" s="12">
        <v>11</v>
      </c>
      <c r="K136" s="12" t="s">
        <v>306</v>
      </c>
    </row>
    <row r="137" spans="2:11" ht="15.75" x14ac:dyDescent="0.25">
      <c r="B137" s="16" t="s">
        <v>50</v>
      </c>
      <c r="C137" s="14">
        <v>10</v>
      </c>
      <c r="D137" s="14" t="s">
        <v>306</v>
      </c>
      <c r="E137" s="14" t="s">
        <v>306</v>
      </c>
      <c r="F137" s="14" t="s">
        <v>306</v>
      </c>
      <c r="G137" s="14" t="s">
        <v>306</v>
      </c>
      <c r="H137" s="14" t="s">
        <v>306</v>
      </c>
      <c r="I137" s="14">
        <v>13</v>
      </c>
      <c r="J137" s="14" t="s">
        <v>306</v>
      </c>
      <c r="K137" s="14" t="s">
        <v>306</v>
      </c>
    </row>
    <row r="138" spans="2:11" ht="15.75" x14ac:dyDescent="0.25">
      <c r="B138" s="15" t="s">
        <v>54</v>
      </c>
      <c r="C138" s="12" t="s">
        <v>306</v>
      </c>
      <c r="D138" s="12" t="s">
        <v>306</v>
      </c>
      <c r="E138" s="12" t="s">
        <v>306</v>
      </c>
      <c r="F138" s="12" t="s">
        <v>306</v>
      </c>
      <c r="G138" s="12" t="s">
        <v>306</v>
      </c>
      <c r="H138" s="12" t="s">
        <v>306</v>
      </c>
      <c r="I138" s="12">
        <v>12</v>
      </c>
      <c r="J138" s="12" t="s">
        <v>306</v>
      </c>
      <c r="K138" s="12" t="s">
        <v>306</v>
      </c>
    </row>
    <row r="139" spans="2:11" ht="15.75" x14ac:dyDescent="0.25">
      <c r="B139" s="16" t="s">
        <v>75</v>
      </c>
      <c r="C139" s="14" t="s">
        <v>306</v>
      </c>
      <c r="D139" s="14" t="s">
        <v>306</v>
      </c>
      <c r="E139" s="14" t="s">
        <v>307</v>
      </c>
      <c r="F139" s="14" t="s">
        <v>306</v>
      </c>
      <c r="G139" s="14" t="s">
        <v>306</v>
      </c>
      <c r="H139" s="14" t="s">
        <v>307</v>
      </c>
      <c r="I139" s="14" t="s">
        <v>306</v>
      </c>
      <c r="J139" s="14" t="s">
        <v>306</v>
      </c>
      <c r="K139" s="14" t="s">
        <v>306</v>
      </c>
    </row>
    <row r="140" spans="2:11" ht="15.75" x14ac:dyDescent="0.25">
      <c r="B140" s="15" t="s">
        <v>97</v>
      </c>
      <c r="C140" s="12">
        <v>59</v>
      </c>
      <c r="D140" s="12">
        <v>43</v>
      </c>
      <c r="E140" s="12">
        <v>16</v>
      </c>
      <c r="F140" s="12">
        <v>54</v>
      </c>
      <c r="G140" s="12">
        <v>39</v>
      </c>
      <c r="H140" s="12">
        <v>15</v>
      </c>
      <c r="I140" s="12">
        <v>62</v>
      </c>
      <c r="J140" s="12">
        <v>46</v>
      </c>
      <c r="K140" s="12">
        <v>16</v>
      </c>
    </row>
    <row r="141" spans="2:11" ht="31.5" customHeight="1" x14ac:dyDescent="0.25">
      <c r="B141" s="135" t="s">
        <v>169</v>
      </c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2:11" s="3" customFormat="1" ht="15" customHeight="1" x14ac:dyDescent="0.25">
      <c r="B142" s="110"/>
      <c r="C142" s="110"/>
      <c r="D142" s="110"/>
      <c r="E142" s="110"/>
    </row>
    <row r="143" spans="2:11" s="3" customFormat="1" ht="15" customHeight="1" x14ac:dyDescent="0.25">
      <c r="B143" s="110"/>
      <c r="C143" s="110"/>
      <c r="D143" s="110"/>
      <c r="E143" s="110"/>
    </row>
    <row r="145" spans="2:5" ht="30.95" customHeight="1" x14ac:dyDescent="0.25">
      <c r="B145" s="126" t="s">
        <v>177</v>
      </c>
      <c r="C145" s="126"/>
      <c r="D145" s="126"/>
      <c r="E145" s="126"/>
    </row>
    <row r="146" spans="2:5" ht="15.75" customHeight="1" x14ac:dyDescent="0.25">
      <c r="B146" s="101" t="s">
        <v>105</v>
      </c>
      <c r="C146" s="98" t="s">
        <v>196</v>
      </c>
      <c r="D146" s="98" t="s">
        <v>167</v>
      </c>
      <c r="E146" s="98" t="s">
        <v>195</v>
      </c>
    </row>
    <row r="147" spans="2:5" ht="15.75" x14ac:dyDescent="0.25">
      <c r="B147" s="9" t="s">
        <v>1</v>
      </c>
      <c r="C147" s="10">
        <v>195</v>
      </c>
      <c r="D147" s="10">
        <v>234</v>
      </c>
      <c r="E147" s="10">
        <v>309</v>
      </c>
    </row>
    <row r="148" spans="2:5" ht="15.75" x14ac:dyDescent="0.25">
      <c r="B148" s="16" t="s">
        <v>61</v>
      </c>
      <c r="C148" s="14">
        <v>83</v>
      </c>
      <c r="D148" s="14">
        <v>105</v>
      </c>
      <c r="E148" s="14">
        <v>130</v>
      </c>
    </row>
    <row r="149" spans="2:5" ht="15.75" x14ac:dyDescent="0.25">
      <c r="B149" s="15" t="s">
        <v>62</v>
      </c>
      <c r="C149" s="12">
        <v>79</v>
      </c>
      <c r="D149" s="12">
        <v>94</v>
      </c>
      <c r="E149" s="12">
        <v>141</v>
      </c>
    </row>
    <row r="150" spans="2:5" ht="15.75" x14ac:dyDescent="0.25">
      <c r="B150" s="16" t="s">
        <v>63</v>
      </c>
      <c r="C150" s="14">
        <v>28</v>
      </c>
      <c r="D150" s="14">
        <v>35</v>
      </c>
      <c r="E150" s="14">
        <v>36</v>
      </c>
    </row>
    <row r="151" spans="2:5" ht="15.75" x14ac:dyDescent="0.25">
      <c r="B151" s="15" t="s">
        <v>64</v>
      </c>
      <c r="C151" s="12">
        <v>5</v>
      </c>
      <c r="D151" s="12">
        <v>0</v>
      </c>
      <c r="E151" s="12">
        <v>2</v>
      </c>
    </row>
    <row r="152" spans="2:5" ht="24.6" customHeight="1" x14ac:dyDescent="0.25">
      <c r="B152" s="125" t="s">
        <v>169</v>
      </c>
      <c r="C152" s="125"/>
      <c r="D152" s="125"/>
      <c r="E152" s="125"/>
    </row>
    <row r="156" spans="2:5" ht="30" customHeight="1" x14ac:dyDescent="0.25">
      <c r="B156" s="131" t="s">
        <v>178</v>
      </c>
      <c r="C156" s="132"/>
      <c r="D156" s="132"/>
      <c r="E156" s="132"/>
    </row>
    <row r="157" spans="2:5" ht="15.75" customHeight="1" x14ac:dyDescent="0.25">
      <c r="B157" s="58" t="s">
        <v>58</v>
      </c>
      <c r="C157" s="98" t="s">
        <v>196</v>
      </c>
      <c r="D157" s="98" t="s">
        <v>167</v>
      </c>
      <c r="E157" s="98" t="s">
        <v>195</v>
      </c>
    </row>
    <row r="158" spans="2:5" ht="15.75" x14ac:dyDescent="0.25">
      <c r="B158" s="9" t="s">
        <v>1</v>
      </c>
      <c r="C158" s="10">
        <v>195</v>
      </c>
      <c r="D158" s="10">
        <v>234</v>
      </c>
      <c r="E158" s="10">
        <v>309</v>
      </c>
    </row>
    <row r="159" spans="2:5" ht="15.75" x14ac:dyDescent="0.25">
      <c r="B159" s="15" t="s">
        <v>106</v>
      </c>
      <c r="C159" s="12">
        <v>126</v>
      </c>
      <c r="D159" s="12">
        <v>165</v>
      </c>
      <c r="E159" s="12">
        <v>192</v>
      </c>
    </row>
    <row r="160" spans="2:5" ht="15.75" x14ac:dyDescent="0.25">
      <c r="B160" s="16" t="s">
        <v>107</v>
      </c>
      <c r="C160" s="14">
        <v>5</v>
      </c>
      <c r="D160" s="14">
        <v>7</v>
      </c>
      <c r="E160" s="14">
        <v>7</v>
      </c>
    </row>
    <row r="161" spans="2:5" ht="15.75" x14ac:dyDescent="0.25">
      <c r="B161" s="15" t="s">
        <v>82</v>
      </c>
      <c r="C161" s="12">
        <v>61</v>
      </c>
      <c r="D161" s="12">
        <v>54</v>
      </c>
      <c r="E161" s="12">
        <v>90</v>
      </c>
    </row>
    <row r="162" spans="2:5" ht="15.75" x14ac:dyDescent="0.25">
      <c r="B162" s="16" t="s">
        <v>83</v>
      </c>
      <c r="C162" s="14">
        <v>3</v>
      </c>
      <c r="D162" s="14">
        <v>8</v>
      </c>
      <c r="E162" s="14">
        <v>20</v>
      </c>
    </row>
    <row r="163" spans="2:5" ht="30" customHeight="1" x14ac:dyDescent="0.25">
      <c r="B163" s="125" t="s">
        <v>169</v>
      </c>
      <c r="C163" s="125"/>
      <c r="D163" s="125"/>
      <c r="E163" s="125"/>
    </row>
    <row r="167" spans="2:5" ht="36" customHeight="1" x14ac:dyDescent="0.25">
      <c r="B167" s="131" t="s">
        <v>179</v>
      </c>
      <c r="C167" s="132"/>
      <c r="D167" s="132"/>
      <c r="E167" s="132"/>
    </row>
    <row r="168" spans="2:5" ht="15.75" customHeight="1" x14ac:dyDescent="0.25">
      <c r="B168" s="58" t="s">
        <v>99</v>
      </c>
      <c r="C168" s="98" t="s">
        <v>196</v>
      </c>
      <c r="D168" s="98" t="s">
        <v>167</v>
      </c>
      <c r="E168" s="98" t="s">
        <v>195</v>
      </c>
    </row>
    <row r="169" spans="2:5" ht="15.75" x14ac:dyDescent="0.25">
      <c r="B169" s="9" t="s">
        <v>1</v>
      </c>
      <c r="C169" s="10">
        <v>195</v>
      </c>
      <c r="D169" s="10">
        <v>234</v>
      </c>
      <c r="E169" s="10">
        <v>309</v>
      </c>
    </row>
    <row r="170" spans="2:5" ht="47.25" x14ac:dyDescent="0.25">
      <c r="B170" s="40" t="s">
        <v>68</v>
      </c>
      <c r="C170" s="12">
        <v>94</v>
      </c>
      <c r="D170" s="12">
        <v>119</v>
      </c>
      <c r="E170" s="12">
        <v>148</v>
      </c>
    </row>
    <row r="171" spans="2:5" ht="15.75" x14ac:dyDescent="0.25">
      <c r="B171" s="41" t="s">
        <v>66</v>
      </c>
      <c r="C171" s="14">
        <v>78</v>
      </c>
      <c r="D171" s="14">
        <v>84</v>
      </c>
      <c r="E171" s="14">
        <v>119</v>
      </c>
    </row>
    <row r="172" spans="2:5" ht="15.75" x14ac:dyDescent="0.25">
      <c r="B172" s="40" t="s">
        <v>65</v>
      </c>
      <c r="C172" s="12">
        <v>14</v>
      </c>
      <c r="D172" s="12">
        <v>17</v>
      </c>
      <c r="E172" s="12">
        <v>30</v>
      </c>
    </row>
    <row r="173" spans="2:5" ht="15.75" x14ac:dyDescent="0.25">
      <c r="B173" s="41" t="s">
        <v>71</v>
      </c>
      <c r="C173" s="14">
        <v>6</v>
      </c>
      <c r="D173" s="14">
        <v>11</v>
      </c>
      <c r="E173" s="14">
        <v>6</v>
      </c>
    </row>
    <row r="174" spans="2:5" ht="31.5" x14ac:dyDescent="0.25">
      <c r="B174" s="41" t="s">
        <v>70</v>
      </c>
      <c r="C174" s="14">
        <v>2</v>
      </c>
      <c r="D174" s="14">
        <v>1</v>
      </c>
      <c r="E174" s="14">
        <v>5</v>
      </c>
    </row>
    <row r="175" spans="2:5" ht="31.5" x14ac:dyDescent="0.25">
      <c r="B175" s="40" t="s">
        <v>69</v>
      </c>
      <c r="C175" s="12">
        <v>1</v>
      </c>
      <c r="D175" s="12">
        <v>1</v>
      </c>
      <c r="E175" s="12">
        <v>1</v>
      </c>
    </row>
    <row r="176" spans="2:5" ht="31.5" x14ac:dyDescent="0.25">
      <c r="B176" s="41" t="s">
        <v>67</v>
      </c>
      <c r="C176" s="14">
        <v>0</v>
      </c>
      <c r="D176" s="14">
        <v>1</v>
      </c>
      <c r="E176" s="14">
        <v>0</v>
      </c>
    </row>
    <row r="177" spans="2:5" ht="24" customHeight="1" x14ac:dyDescent="0.25">
      <c r="B177" s="125" t="s">
        <v>169</v>
      </c>
      <c r="C177" s="125"/>
      <c r="D177" s="125"/>
      <c r="E177" s="125"/>
    </row>
    <row r="181" spans="2:5" ht="45.95" customHeight="1" x14ac:dyDescent="0.25">
      <c r="B181" s="131" t="s">
        <v>180</v>
      </c>
      <c r="C181" s="132"/>
      <c r="D181" s="132"/>
      <c r="E181" s="132"/>
    </row>
    <row r="182" spans="2:5" ht="15.75" customHeight="1" x14ac:dyDescent="0.25">
      <c r="B182" s="99" t="s">
        <v>90</v>
      </c>
      <c r="C182" s="98" t="s">
        <v>196</v>
      </c>
      <c r="D182" s="98" t="s">
        <v>167</v>
      </c>
      <c r="E182" s="98" t="s">
        <v>195</v>
      </c>
    </row>
    <row r="183" spans="2:5" ht="15.75" x14ac:dyDescent="0.25">
      <c r="B183" s="9" t="s">
        <v>57</v>
      </c>
      <c r="C183" s="10">
        <v>195</v>
      </c>
      <c r="D183" s="10">
        <v>234</v>
      </c>
      <c r="E183" s="10">
        <v>309</v>
      </c>
    </row>
    <row r="184" spans="2:5" ht="15.75" x14ac:dyDescent="0.25">
      <c r="B184" s="17" t="s">
        <v>6</v>
      </c>
      <c r="C184" s="18">
        <v>2</v>
      </c>
      <c r="D184" s="18">
        <v>6</v>
      </c>
      <c r="E184" s="18">
        <v>5</v>
      </c>
    </row>
    <row r="185" spans="2:5" ht="15.75" x14ac:dyDescent="0.25">
      <c r="B185" s="16" t="s">
        <v>8</v>
      </c>
      <c r="C185" s="14">
        <v>0</v>
      </c>
      <c r="D185" s="14">
        <v>1</v>
      </c>
      <c r="E185" s="14">
        <v>0</v>
      </c>
    </row>
    <row r="186" spans="2:5" ht="15.75" x14ac:dyDescent="0.25">
      <c r="B186" s="15" t="s">
        <v>9</v>
      </c>
      <c r="C186" s="12">
        <v>2</v>
      </c>
      <c r="D186" s="12">
        <v>5</v>
      </c>
      <c r="E186" s="12">
        <v>4</v>
      </c>
    </row>
    <row r="187" spans="2:5" ht="15.75" x14ac:dyDescent="0.25">
      <c r="B187" s="16" t="s">
        <v>13</v>
      </c>
      <c r="C187" s="14">
        <v>0</v>
      </c>
      <c r="D187" s="14">
        <v>0</v>
      </c>
      <c r="E187" s="14">
        <v>1</v>
      </c>
    </row>
    <row r="188" spans="2:5" ht="15.75" x14ac:dyDescent="0.25">
      <c r="B188" s="17" t="s">
        <v>14</v>
      </c>
      <c r="C188" s="111">
        <v>14</v>
      </c>
      <c r="D188" s="111">
        <v>20</v>
      </c>
      <c r="E188" s="111">
        <v>21</v>
      </c>
    </row>
    <row r="189" spans="2:5" ht="15.75" x14ac:dyDescent="0.25">
      <c r="B189" s="16" t="s">
        <v>15</v>
      </c>
      <c r="C189" s="14">
        <v>2</v>
      </c>
      <c r="D189" s="14">
        <v>0</v>
      </c>
      <c r="E189" s="14">
        <v>4</v>
      </c>
    </row>
    <row r="190" spans="2:5" ht="15.75" x14ac:dyDescent="0.25">
      <c r="B190" s="15" t="s">
        <v>17</v>
      </c>
      <c r="C190" s="12">
        <v>2</v>
      </c>
      <c r="D190" s="12">
        <v>5</v>
      </c>
      <c r="E190" s="12">
        <v>6</v>
      </c>
    </row>
    <row r="191" spans="2:5" ht="15.75" x14ac:dyDescent="0.25">
      <c r="B191" s="16" t="s">
        <v>18</v>
      </c>
      <c r="C191" s="14">
        <v>0</v>
      </c>
      <c r="D191" s="14">
        <v>1</v>
      </c>
      <c r="E191" s="14">
        <v>1</v>
      </c>
    </row>
    <row r="192" spans="2:5" ht="15.75" x14ac:dyDescent="0.25">
      <c r="B192" s="15" t="s">
        <v>19</v>
      </c>
      <c r="C192" s="12">
        <v>1</v>
      </c>
      <c r="D192" s="12">
        <v>1</v>
      </c>
      <c r="E192" s="12">
        <v>0</v>
      </c>
    </row>
    <row r="193" spans="2:5" ht="15.75" x14ac:dyDescent="0.25">
      <c r="B193" s="16" t="s">
        <v>20</v>
      </c>
      <c r="C193" s="14">
        <v>4</v>
      </c>
      <c r="D193" s="14">
        <v>5</v>
      </c>
      <c r="E193" s="14">
        <v>3</v>
      </c>
    </row>
    <row r="194" spans="2:5" ht="15.75" x14ac:dyDescent="0.25">
      <c r="B194" s="15" t="s">
        <v>21</v>
      </c>
      <c r="C194" s="12">
        <v>0</v>
      </c>
      <c r="D194" s="12">
        <v>2</v>
      </c>
      <c r="E194" s="12">
        <v>0</v>
      </c>
    </row>
    <row r="195" spans="2:5" ht="15.75" x14ac:dyDescent="0.25">
      <c r="B195" s="16" t="s">
        <v>23</v>
      </c>
      <c r="C195" s="14">
        <v>5</v>
      </c>
      <c r="D195" s="14">
        <v>6</v>
      </c>
      <c r="E195" s="14">
        <v>7</v>
      </c>
    </row>
    <row r="196" spans="2:5" ht="15.75" x14ac:dyDescent="0.25">
      <c r="B196" s="17" t="s">
        <v>24</v>
      </c>
      <c r="C196" s="111">
        <v>153</v>
      </c>
      <c r="D196" s="111">
        <v>173</v>
      </c>
      <c r="E196" s="111">
        <v>247</v>
      </c>
    </row>
    <row r="197" spans="2:5" ht="15.75" x14ac:dyDescent="0.25">
      <c r="B197" s="16" t="s">
        <v>25</v>
      </c>
      <c r="C197" s="14">
        <v>10</v>
      </c>
      <c r="D197" s="14">
        <v>15</v>
      </c>
      <c r="E197" s="14">
        <v>18</v>
      </c>
    </row>
    <row r="198" spans="2:5" ht="15.75" x14ac:dyDescent="0.25">
      <c r="B198" s="15" t="s">
        <v>26</v>
      </c>
      <c r="C198" s="12">
        <v>3</v>
      </c>
      <c r="D198" s="12">
        <v>0</v>
      </c>
      <c r="E198" s="12">
        <v>4</v>
      </c>
    </row>
    <row r="199" spans="2:5" ht="15.75" x14ac:dyDescent="0.25">
      <c r="B199" s="16" t="s">
        <v>27</v>
      </c>
      <c r="C199" s="14">
        <v>37</v>
      </c>
      <c r="D199" s="14">
        <v>50</v>
      </c>
      <c r="E199" s="14">
        <v>45</v>
      </c>
    </row>
    <row r="200" spans="2:5" ht="15.75" x14ac:dyDescent="0.25">
      <c r="B200" s="15" t="s">
        <v>28</v>
      </c>
      <c r="C200" s="12">
        <v>103</v>
      </c>
      <c r="D200" s="12">
        <v>108</v>
      </c>
      <c r="E200" s="12">
        <v>180</v>
      </c>
    </row>
    <row r="201" spans="2:5" ht="15.75" x14ac:dyDescent="0.25">
      <c r="B201" s="19" t="s">
        <v>29</v>
      </c>
      <c r="C201" s="112">
        <v>17</v>
      </c>
      <c r="D201" s="112">
        <v>21</v>
      </c>
      <c r="E201" s="112">
        <v>23</v>
      </c>
    </row>
    <row r="202" spans="2:5" ht="15.75" x14ac:dyDescent="0.25">
      <c r="B202" s="15" t="s">
        <v>30</v>
      </c>
      <c r="C202" s="12">
        <v>7</v>
      </c>
      <c r="D202" s="12">
        <v>12</v>
      </c>
      <c r="E202" s="12">
        <v>10</v>
      </c>
    </row>
    <row r="203" spans="2:5" ht="15.75" x14ac:dyDescent="0.25">
      <c r="B203" s="16" t="s">
        <v>31</v>
      </c>
      <c r="C203" s="14">
        <v>3</v>
      </c>
      <c r="D203" s="14">
        <v>4</v>
      </c>
      <c r="E203" s="14">
        <v>3</v>
      </c>
    </row>
    <row r="204" spans="2:5" ht="15.75" x14ac:dyDescent="0.25">
      <c r="B204" s="15" t="s">
        <v>32</v>
      </c>
      <c r="C204" s="12">
        <v>7</v>
      </c>
      <c r="D204" s="12">
        <v>5</v>
      </c>
      <c r="E204" s="12">
        <v>10</v>
      </c>
    </row>
    <row r="205" spans="2:5" ht="15.75" x14ac:dyDescent="0.25">
      <c r="B205" s="19" t="s">
        <v>33</v>
      </c>
      <c r="C205" s="112">
        <v>9</v>
      </c>
      <c r="D205" s="112">
        <v>14</v>
      </c>
      <c r="E205" s="112">
        <v>13</v>
      </c>
    </row>
    <row r="206" spans="2:5" ht="15.75" x14ac:dyDescent="0.25">
      <c r="B206" s="15" t="s">
        <v>34</v>
      </c>
      <c r="C206" s="12">
        <v>0</v>
      </c>
      <c r="D206" s="12">
        <v>4</v>
      </c>
      <c r="E206" s="12">
        <v>2</v>
      </c>
    </row>
    <row r="207" spans="2:5" ht="15.75" x14ac:dyDescent="0.25">
      <c r="B207" s="16" t="s">
        <v>76</v>
      </c>
      <c r="C207" s="14">
        <v>0</v>
      </c>
      <c r="D207" s="14">
        <v>0</v>
      </c>
      <c r="E207" s="14">
        <v>1</v>
      </c>
    </row>
    <row r="208" spans="2:5" ht="15.75" x14ac:dyDescent="0.25">
      <c r="B208" s="15" t="s">
        <v>35</v>
      </c>
      <c r="C208" s="12">
        <v>2</v>
      </c>
      <c r="D208" s="12">
        <v>6</v>
      </c>
      <c r="E208" s="12">
        <v>5</v>
      </c>
    </row>
    <row r="209" spans="2:5" ht="15.75" x14ac:dyDescent="0.25">
      <c r="B209" s="16" t="s">
        <v>36</v>
      </c>
      <c r="C209" s="14">
        <v>7</v>
      </c>
      <c r="D209" s="14">
        <v>4</v>
      </c>
      <c r="E209" s="14">
        <v>5</v>
      </c>
    </row>
    <row r="210" spans="2:5" ht="24.6" customHeight="1" x14ac:dyDescent="0.25">
      <c r="B210" s="125" t="s">
        <v>169</v>
      </c>
      <c r="C210" s="125"/>
      <c r="D210" s="125"/>
      <c r="E210" s="125"/>
    </row>
  </sheetData>
  <mergeCells count="41">
    <mergeCell ref="B110:E110"/>
    <mergeCell ref="B114:K114"/>
    <mergeCell ref="B115:B116"/>
    <mergeCell ref="C115:E115"/>
    <mergeCell ref="F115:H115"/>
    <mergeCell ref="I115:K115"/>
    <mergeCell ref="B71:E71"/>
    <mergeCell ref="B75:E75"/>
    <mergeCell ref="B13:K13"/>
    <mergeCell ref="B14:B15"/>
    <mergeCell ref="B28:K28"/>
    <mergeCell ref="F14:H14"/>
    <mergeCell ref="I14:K14"/>
    <mergeCell ref="C14:E14"/>
    <mergeCell ref="B41:E41"/>
    <mergeCell ref="B55:E55"/>
    <mergeCell ref="B59:E59"/>
    <mergeCell ref="B32:E32"/>
    <mergeCell ref="B45:E45"/>
    <mergeCell ref="B122:K122"/>
    <mergeCell ref="B126:K126"/>
    <mergeCell ref="B177:E177"/>
    <mergeCell ref="B181:E181"/>
    <mergeCell ref="B210:E210"/>
    <mergeCell ref="B127:B128"/>
    <mergeCell ref="C127:E127"/>
    <mergeCell ref="F127:H127"/>
    <mergeCell ref="I127:K127"/>
    <mergeCell ref="B141:K141"/>
    <mergeCell ref="B145:E145"/>
    <mergeCell ref="B152:E152"/>
    <mergeCell ref="B156:E156"/>
    <mergeCell ref="B163:E163"/>
    <mergeCell ref="B167:E167"/>
    <mergeCell ref="B1:K1"/>
    <mergeCell ref="B9:K9"/>
    <mergeCell ref="B3:K3"/>
    <mergeCell ref="C4:E4"/>
    <mergeCell ref="F4:H4"/>
    <mergeCell ref="I4:K4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C3:U146"/>
  <sheetViews>
    <sheetView workbookViewId="0"/>
  </sheetViews>
  <sheetFormatPr defaultRowHeight="15" x14ac:dyDescent="0.25"/>
  <cols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</cols>
  <sheetData>
    <row r="3" spans="3:21" ht="30" customHeight="1" x14ac:dyDescent="0.25">
      <c r="C3" s="139" t="s">
        <v>185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3:21" ht="20.100000000000001" customHeight="1" x14ac:dyDescent="0.25">
      <c r="C4" s="140" t="s">
        <v>4</v>
      </c>
      <c r="D4" s="143" t="str">
        <f>"fevereiro/20"</f>
        <v>fevereiro/20</v>
      </c>
      <c r="E4" s="144"/>
      <c r="F4" s="144"/>
      <c r="G4" s="144"/>
      <c r="H4" s="144"/>
      <c r="I4" s="144"/>
      <c r="J4" s="143" t="str">
        <f>"janeiro/21"</f>
        <v>janeiro/21</v>
      </c>
      <c r="K4" s="144"/>
      <c r="L4" s="144"/>
      <c r="M4" s="144"/>
      <c r="N4" s="144"/>
      <c r="O4" s="144"/>
      <c r="P4" s="143" t="str">
        <f>"fevereiro/21"</f>
        <v>fevereiro/21</v>
      </c>
      <c r="Q4" s="144"/>
      <c r="R4" s="144"/>
      <c r="S4" s="144"/>
      <c r="T4" s="144"/>
      <c r="U4" s="144"/>
    </row>
    <row r="5" spans="3:21" ht="15" customHeight="1" x14ac:dyDescent="0.25">
      <c r="C5" s="141"/>
      <c r="D5" s="145" t="s">
        <v>115</v>
      </c>
      <c r="E5" s="145"/>
      <c r="F5" s="145" t="s">
        <v>116</v>
      </c>
      <c r="G5" s="145"/>
      <c r="H5" s="145" t="s">
        <v>79</v>
      </c>
      <c r="I5" s="145"/>
      <c r="J5" s="145" t="s">
        <v>115</v>
      </c>
      <c r="K5" s="145"/>
      <c r="L5" s="145" t="s">
        <v>116</v>
      </c>
      <c r="M5" s="145"/>
      <c r="N5" s="145" t="s">
        <v>79</v>
      </c>
      <c r="O5" s="145"/>
      <c r="P5" s="145" t="s">
        <v>115</v>
      </c>
      <c r="Q5" s="145"/>
      <c r="R5" s="145" t="s">
        <v>116</v>
      </c>
      <c r="S5" s="145"/>
      <c r="T5" s="145" t="s">
        <v>79</v>
      </c>
      <c r="U5" s="145"/>
    </row>
    <row r="6" spans="3:21" ht="15.75" x14ac:dyDescent="0.25">
      <c r="C6" s="142"/>
      <c r="D6" s="61" t="s">
        <v>2</v>
      </c>
      <c r="E6" s="61" t="s">
        <v>3</v>
      </c>
      <c r="F6" s="61" t="s">
        <v>2</v>
      </c>
      <c r="G6" s="61" t="s">
        <v>3</v>
      </c>
      <c r="H6" s="61" t="s">
        <v>2</v>
      </c>
      <c r="I6" s="61" t="s">
        <v>3</v>
      </c>
      <c r="J6" s="61" t="s">
        <v>2</v>
      </c>
      <c r="K6" s="61" t="s">
        <v>3</v>
      </c>
      <c r="L6" s="61" t="s">
        <v>2</v>
      </c>
      <c r="M6" s="61" t="s">
        <v>3</v>
      </c>
      <c r="N6" s="61" t="s">
        <v>2</v>
      </c>
      <c r="O6" s="61" t="s">
        <v>3</v>
      </c>
      <c r="P6" s="61" t="s">
        <v>2</v>
      </c>
      <c r="Q6" s="61" t="s">
        <v>3</v>
      </c>
      <c r="R6" s="61" t="s">
        <v>2</v>
      </c>
      <c r="S6" s="61" t="s">
        <v>3</v>
      </c>
      <c r="T6" s="61" t="s">
        <v>2</v>
      </c>
      <c r="U6" s="61" t="s">
        <v>3</v>
      </c>
    </row>
    <row r="7" spans="3:21" ht="15.75" x14ac:dyDescent="0.25">
      <c r="C7" s="9" t="s">
        <v>1</v>
      </c>
      <c r="D7" s="62">
        <v>6994</v>
      </c>
      <c r="E7" s="62">
        <v>2772</v>
      </c>
      <c r="F7" s="62">
        <v>4624</v>
      </c>
      <c r="G7" s="62">
        <v>1770</v>
      </c>
      <c r="H7" s="62">
        <v>2370</v>
      </c>
      <c r="I7" s="62">
        <v>1002</v>
      </c>
      <c r="J7" s="62">
        <v>6444</v>
      </c>
      <c r="K7" s="62">
        <v>2880</v>
      </c>
      <c r="L7" s="62">
        <v>5172</v>
      </c>
      <c r="M7" s="62">
        <v>1783</v>
      </c>
      <c r="N7" s="62">
        <v>1272</v>
      </c>
      <c r="O7" s="62">
        <v>1097</v>
      </c>
      <c r="P7" s="62">
        <v>6604</v>
      </c>
      <c r="Q7" s="62">
        <v>3036</v>
      </c>
      <c r="R7" s="62">
        <v>5356</v>
      </c>
      <c r="S7" s="62">
        <v>1939</v>
      </c>
      <c r="T7" s="62">
        <v>1248</v>
      </c>
      <c r="U7" s="62">
        <v>1097</v>
      </c>
    </row>
    <row r="8" spans="3:21" ht="15.75" x14ac:dyDescent="0.25">
      <c r="C8" s="63" t="s">
        <v>142</v>
      </c>
      <c r="D8" s="64">
        <v>2711</v>
      </c>
      <c r="E8" s="64">
        <v>848</v>
      </c>
      <c r="F8" s="64">
        <v>1813</v>
      </c>
      <c r="G8" s="64">
        <v>554</v>
      </c>
      <c r="H8" s="64">
        <v>898</v>
      </c>
      <c r="I8" s="64">
        <v>294</v>
      </c>
      <c r="J8" s="64">
        <v>2699</v>
      </c>
      <c r="K8" s="64">
        <v>1139</v>
      </c>
      <c r="L8" s="64">
        <v>2341</v>
      </c>
      <c r="M8" s="64">
        <v>579</v>
      </c>
      <c r="N8" s="64">
        <v>358</v>
      </c>
      <c r="O8" s="64">
        <v>560</v>
      </c>
      <c r="P8" s="64">
        <v>2616</v>
      </c>
      <c r="Q8" s="64">
        <v>989</v>
      </c>
      <c r="R8" s="64">
        <v>2454</v>
      </c>
      <c r="S8" s="64">
        <v>674</v>
      </c>
      <c r="T8" s="64">
        <v>162</v>
      </c>
      <c r="U8" s="64">
        <v>315</v>
      </c>
    </row>
    <row r="9" spans="3:21" ht="15.75" x14ac:dyDescent="0.25">
      <c r="C9" s="65" t="s">
        <v>109</v>
      </c>
      <c r="D9" s="66">
        <v>2009</v>
      </c>
      <c r="E9" s="66">
        <v>791</v>
      </c>
      <c r="F9" s="66">
        <v>860</v>
      </c>
      <c r="G9" s="66">
        <v>365</v>
      </c>
      <c r="H9" s="66">
        <v>1149</v>
      </c>
      <c r="I9" s="66">
        <v>426</v>
      </c>
      <c r="J9" s="66">
        <v>2051</v>
      </c>
      <c r="K9" s="66">
        <v>978</v>
      </c>
      <c r="L9" s="66">
        <v>1338</v>
      </c>
      <c r="M9" s="66">
        <v>577</v>
      </c>
      <c r="N9" s="66">
        <v>713</v>
      </c>
      <c r="O9" s="66">
        <v>401</v>
      </c>
      <c r="P9" s="66">
        <v>2225</v>
      </c>
      <c r="Q9" s="66">
        <v>1124</v>
      </c>
      <c r="R9" s="66">
        <v>1362</v>
      </c>
      <c r="S9" s="66">
        <v>606</v>
      </c>
      <c r="T9" s="66">
        <v>863</v>
      </c>
      <c r="U9" s="66">
        <v>518</v>
      </c>
    </row>
    <row r="10" spans="3:21" ht="15.75" x14ac:dyDescent="0.25">
      <c r="C10" s="63" t="s">
        <v>112</v>
      </c>
      <c r="D10" s="64">
        <v>301</v>
      </c>
      <c r="E10" s="64">
        <v>203</v>
      </c>
      <c r="F10" s="64">
        <v>231</v>
      </c>
      <c r="G10" s="64">
        <v>149</v>
      </c>
      <c r="H10" s="64">
        <v>70</v>
      </c>
      <c r="I10" s="64">
        <v>54</v>
      </c>
      <c r="J10" s="64">
        <v>197</v>
      </c>
      <c r="K10" s="64">
        <v>132</v>
      </c>
      <c r="L10" s="64">
        <v>156</v>
      </c>
      <c r="M10" s="64">
        <v>103</v>
      </c>
      <c r="N10" s="64">
        <v>41</v>
      </c>
      <c r="O10" s="64">
        <v>29</v>
      </c>
      <c r="P10" s="64">
        <v>235</v>
      </c>
      <c r="Q10" s="64">
        <v>144</v>
      </c>
      <c r="R10" s="64">
        <v>162</v>
      </c>
      <c r="S10" s="64">
        <v>109</v>
      </c>
      <c r="T10" s="64">
        <v>73</v>
      </c>
      <c r="U10" s="64">
        <v>35</v>
      </c>
    </row>
    <row r="11" spans="3:21" ht="15.75" x14ac:dyDescent="0.25">
      <c r="C11" s="65" t="s">
        <v>111</v>
      </c>
      <c r="D11" s="66">
        <v>239</v>
      </c>
      <c r="E11" s="66">
        <v>146</v>
      </c>
      <c r="F11" s="66">
        <v>208</v>
      </c>
      <c r="G11" s="66">
        <v>133</v>
      </c>
      <c r="H11" s="66">
        <v>31</v>
      </c>
      <c r="I11" s="66">
        <v>13</v>
      </c>
      <c r="J11" s="66">
        <v>180</v>
      </c>
      <c r="K11" s="66">
        <v>119</v>
      </c>
      <c r="L11" s="66">
        <v>118</v>
      </c>
      <c r="M11" s="66">
        <v>71</v>
      </c>
      <c r="N11" s="66">
        <v>62</v>
      </c>
      <c r="O11" s="66">
        <v>48</v>
      </c>
      <c r="P11" s="66">
        <v>168</v>
      </c>
      <c r="Q11" s="66">
        <v>128</v>
      </c>
      <c r="R11" s="66">
        <v>129</v>
      </c>
      <c r="S11" s="66">
        <v>98</v>
      </c>
      <c r="T11" s="66">
        <v>39</v>
      </c>
      <c r="U11" s="66">
        <v>30</v>
      </c>
    </row>
    <row r="12" spans="3:21" ht="15.75" x14ac:dyDescent="0.25">
      <c r="C12" s="63" t="s">
        <v>117</v>
      </c>
      <c r="D12" s="64">
        <v>170</v>
      </c>
      <c r="E12" s="64">
        <v>73</v>
      </c>
      <c r="F12" s="64">
        <v>131</v>
      </c>
      <c r="G12" s="64">
        <v>64</v>
      </c>
      <c r="H12" s="64">
        <v>39</v>
      </c>
      <c r="I12" s="64">
        <v>9</v>
      </c>
      <c r="J12" s="64">
        <v>99</v>
      </c>
      <c r="K12" s="64">
        <v>50</v>
      </c>
      <c r="L12" s="64">
        <v>63</v>
      </c>
      <c r="M12" s="64">
        <v>40</v>
      </c>
      <c r="N12" s="64">
        <v>36</v>
      </c>
      <c r="O12" s="64">
        <v>10</v>
      </c>
      <c r="P12" s="64">
        <v>130</v>
      </c>
      <c r="Q12" s="64">
        <v>81</v>
      </c>
      <c r="R12" s="64">
        <v>92</v>
      </c>
      <c r="S12" s="64">
        <v>45</v>
      </c>
      <c r="T12" s="64">
        <v>38</v>
      </c>
      <c r="U12" s="64">
        <v>36</v>
      </c>
    </row>
    <row r="13" spans="3:21" ht="15.75" x14ac:dyDescent="0.25">
      <c r="C13" s="65" t="s">
        <v>110</v>
      </c>
      <c r="D13" s="66">
        <v>172</v>
      </c>
      <c r="E13" s="66">
        <v>93</v>
      </c>
      <c r="F13" s="66">
        <v>116</v>
      </c>
      <c r="G13" s="66">
        <v>57</v>
      </c>
      <c r="H13" s="66">
        <v>56</v>
      </c>
      <c r="I13" s="66">
        <v>36</v>
      </c>
      <c r="J13" s="66">
        <v>125</v>
      </c>
      <c r="K13" s="66">
        <v>50</v>
      </c>
      <c r="L13" s="66">
        <v>104</v>
      </c>
      <c r="M13" s="66">
        <v>49</v>
      </c>
      <c r="N13" s="66">
        <v>21</v>
      </c>
      <c r="O13" s="66">
        <v>1</v>
      </c>
      <c r="P13" s="66">
        <v>106</v>
      </c>
      <c r="Q13" s="66">
        <v>60</v>
      </c>
      <c r="R13" s="66">
        <v>113</v>
      </c>
      <c r="S13" s="66">
        <v>53</v>
      </c>
      <c r="T13" s="66">
        <v>-7</v>
      </c>
      <c r="U13" s="66">
        <v>7</v>
      </c>
    </row>
    <row r="14" spans="3:21" ht="15.75" x14ac:dyDescent="0.25">
      <c r="C14" s="63" t="s">
        <v>113</v>
      </c>
      <c r="D14" s="64">
        <v>109</v>
      </c>
      <c r="E14" s="64">
        <v>82</v>
      </c>
      <c r="F14" s="64">
        <v>84</v>
      </c>
      <c r="G14" s="64">
        <v>61</v>
      </c>
      <c r="H14" s="64">
        <v>25</v>
      </c>
      <c r="I14" s="64">
        <v>21</v>
      </c>
      <c r="J14" s="64">
        <v>80</v>
      </c>
      <c r="K14" s="64">
        <v>70</v>
      </c>
      <c r="L14" s="64">
        <v>67</v>
      </c>
      <c r="M14" s="64">
        <v>43</v>
      </c>
      <c r="N14" s="64">
        <v>13</v>
      </c>
      <c r="O14" s="64">
        <v>27</v>
      </c>
      <c r="P14" s="64">
        <v>87</v>
      </c>
      <c r="Q14" s="64">
        <v>61</v>
      </c>
      <c r="R14" s="64">
        <v>87</v>
      </c>
      <c r="S14" s="64">
        <v>48</v>
      </c>
      <c r="T14" s="64">
        <v>0</v>
      </c>
      <c r="U14" s="64">
        <v>13</v>
      </c>
    </row>
    <row r="15" spans="3:21" ht="15.75" x14ac:dyDescent="0.25">
      <c r="C15" s="65" t="s">
        <v>301</v>
      </c>
      <c r="D15" s="66">
        <v>88</v>
      </c>
      <c r="E15" s="66">
        <v>28</v>
      </c>
      <c r="F15" s="66">
        <v>80</v>
      </c>
      <c r="G15" s="66">
        <v>31</v>
      </c>
      <c r="H15" s="66">
        <v>8</v>
      </c>
      <c r="I15" s="66">
        <v>-3</v>
      </c>
      <c r="J15" s="66">
        <v>68</v>
      </c>
      <c r="K15" s="66">
        <v>23</v>
      </c>
      <c r="L15" s="66">
        <v>54</v>
      </c>
      <c r="M15" s="66">
        <v>19</v>
      </c>
      <c r="N15" s="66">
        <v>14</v>
      </c>
      <c r="O15" s="66">
        <v>4</v>
      </c>
      <c r="P15" s="66">
        <v>125</v>
      </c>
      <c r="Q15" s="66">
        <v>50</v>
      </c>
      <c r="R15" s="66">
        <v>60</v>
      </c>
      <c r="S15" s="66">
        <v>20</v>
      </c>
      <c r="T15" s="66">
        <v>65</v>
      </c>
      <c r="U15" s="66">
        <v>30</v>
      </c>
    </row>
    <row r="16" spans="3:21" ht="15.75" x14ac:dyDescent="0.25">
      <c r="C16" s="63" t="s">
        <v>143</v>
      </c>
      <c r="D16" s="64">
        <v>116</v>
      </c>
      <c r="E16" s="64" t="s">
        <v>306</v>
      </c>
      <c r="F16" s="64">
        <v>119</v>
      </c>
      <c r="G16" s="64" t="s">
        <v>306</v>
      </c>
      <c r="H16" s="64">
        <v>-3</v>
      </c>
      <c r="I16" s="64">
        <v>7</v>
      </c>
      <c r="J16" s="64">
        <v>149</v>
      </c>
      <c r="K16" s="64" t="s">
        <v>306</v>
      </c>
      <c r="L16" s="64">
        <v>89</v>
      </c>
      <c r="M16" s="64" t="s">
        <v>306</v>
      </c>
      <c r="N16" s="64">
        <v>60</v>
      </c>
      <c r="O16" s="64">
        <v>4</v>
      </c>
      <c r="P16" s="64">
        <v>127</v>
      </c>
      <c r="Q16" s="64" t="s">
        <v>306</v>
      </c>
      <c r="R16" s="64">
        <v>98</v>
      </c>
      <c r="S16" s="64" t="s">
        <v>306</v>
      </c>
      <c r="T16" s="64">
        <v>29</v>
      </c>
      <c r="U16" s="64">
        <v>-2</v>
      </c>
    </row>
    <row r="17" spans="3:21" ht="15.75" x14ac:dyDescent="0.25">
      <c r="C17" s="65" t="s">
        <v>118</v>
      </c>
      <c r="D17" s="66">
        <v>106</v>
      </c>
      <c r="E17" s="66">
        <v>53</v>
      </c>
      <c r="F17" s="66">
        <v>109</v>
      </c>
      <c r="G17" s="66">
        <v>44</v>
      </c>
      <c r="H17" s="66">
        <v>-3</v>
      </c>
      <c r="I17" s="66">
        <v>9</v>
      </c>
      <c r="J17" s="66">
        <v>87</v>
      </c>
      <c r="K17" s="66">
        <v>28</v>
      </c>
      <c r="L17" s="66">
        <v>104</v>
      </c>
      <c r="M17" s="66">
        <v>36</v>
      </c>
      <c r="N17" s="66">
        <v>-17</v>
      </c>
      <c r="O17" s="66">
        <v>-8</v>
      </c>
      <c r="P17" s="66">
        <v>83</v>
      </c>
      <c r="Q17" s="66">
        <v>47</v>
      </c>
      <c r="R17" s="66">
        <v>64</v>
      </c>
      <c r="S17" s="66">
        <v>34</v>
      </c>
      <c r="T17" s="66">
        <v>19</v>
      </c>
      <c r="U17" s="66">
        <v>13</v>
      </c>
    </row>
    <row r="18" spans="3:21" ht="15.75" x14ac:dyDescent="0.25">
      <c r="C18" s="63" t="s">
        <v>114</v>
      </c>
      <c r="D18" s="64">
        <v>973</v>
      </c>
      <c r="E18" s="64">
        <v>447</v>
      </c>
      <c r="F18" s="64">
        <v>873</v>
      </c>
      <c r="G18" s="64">
        <v>311</v>
      </c>
      <c r="H18" s="64">
        <v>100</v>
      </c>
      <c r="I18" s="64">
        <v>136</v>
      </c>
      <c r="J18" s="64">
        <v>709</v>
      </c>
      <c r="K18" s="64">
        <v>286</v>
      </c>
      <c r="L18" s="64">
        <v>738</v>
      </c>
      <c r="M18" s="64">
        <v>265</v>
      </c>
      <c r="N18" s="64">
        <v>-29</v>
      </c>
      <c r="O18" s="64">
        <v>21</v>
      </c>
      <c r="P18" s="64">
        <v>702</v>
      </c>
      <c r="Q18" s="64">
        <v>351</v>
      </c>
      <c r="R18" s="64">
        <v>735</v>
      </c>
      <c r="S18" s="64">
        <v>249</v>
      </c>
      <c r="T18" s="64">
        <v>-33</v>
      </c>
      <c r="U18" s="64">
        <v>102</v>
      </c>
    </row>
    <row r="19" spans="3:21" ht="20.100000000000001" customHeight="1" x14ac:dyDescent="0.25">
      <c r="C19" s="146" t="s">
        <v>186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1" spans="3:21" ht="15" customHeight="1" x14ac:dyDescent="0.25"/>
    <row r="23" spans="3:21" ht="30.95" customHeight="1" thickBot="1" x14ac:dyDescent="0.3">
      <c r="C23" s="139" t="s">
        <v>187</v>
      </c>
      <c r="D23" s="139"/>
      <c r="E23" s="139"/>
      <c r="F23" s="139"/>
      <c r="G23" s="139"/>
      <c r="H23" s="139"/>
      <c r="I23" s="139"/>
      <c r="J23" s="139"/>
      <c r="K23" s="139"/>
      <c r="L23" s="139"/>
    </row>
    <row r="24" spans="3:21" ht="16.5" thickBot="1" x14ac:dyDescent="0.3">
      <c r="C24" s="140" t="s">
        <v>119</v>
      </c>
      <c r="D24" s="147" t="str">
        <f>"fevereiro/20"</f>
        <v>fevereiro/20</v>
      </c>
      <c r="E24" s="148"/>
      <c r="F24" s="149"/>
      <c r="G24" s="147" t="str">
        <f>"janeiro/21"</f>
        <v>janeiro/21</v>
      </c>
      <c r="H24" s="148"/>
      <c r="I24" s="149"/>
      <c r="J24" s="147" t="str">
        <f>"fevereiro/21"</f>
        <v>fevereiro/21</v>
      </c>
      <c r="K24" s="148"/>
      <c r="L24" s="149"/>
    </row>
    <row r="25" spans="3:21" ht="15.75" x14ac:dyDescent="0.25">
      <c r="C25" s="142"/>
      <c r="D25" s="61" t="s">
        <v>115</v>
      </c>
      <c r="E25" s="61" t="s">
        <v>116</v>
      </c>
      <c r="F25" s="61" t="s">
        <v>79</v>
      </c>
      <c r="G25" s="61" t="s">
        <v>115</v>
      </c>
      <c r="H25" s="61" t="s">
        <v>116</v>
      </c>
      <c r="I25" s="61" t="s">
        <v>79</v>
      </c>
      <c r="J25" s="61" t="s">
        <v>115</v>
      </c>
      <c r="K25" s="61" t="s">
        <v>116</v>
      </c>
      <c r="L25" s="61" t="s">
        <v>79</v>
      </c>
    </row>
    <row r="26" spans="3:21" ht="15.75" x14ac:dyDescent="0.25">
      <c r="C26" s="9" t="s">
        <v>1</v>
      </c>
      <c r="D26" s="62">
        <v>9766</v>
      </c>
      <c r="E26" s="62">
        <v>6394</v>
      </c>
      <c r="F26" s="62">
        <v>3372</v>
      </c>
      <c r="G26" s="62">
        <v>9324</v>
      </c>
      <c r="H26" s="62">
        <v>6955</v>
      </c>
      <c r="I26" s="62">
        <v>2369</v>
      </c>
      <c r="J26" s="62">
        <v>9640</v>
      </c>
      <c r="K26" s="62">
        <v>7295</v>
      </c>
      <c r="L26" s="62">
        <v>2345</v>
      </c>
    </row>
    <row r="27" spans="3:21" ht="15.75" x14ac:dyDescent="0.25">
      <c r="C27" s="67" t="s">
        <v>120</v>
      </c>
      <c r="D27" s="64">
        <v>447</v>
      </c>
      <c r="E27" s="64">
        <v>162</v>
      </c>
      <c r="F27" s="64">
        <v>285</v>
      </c>
      <c r="G27" s="64">
        <v>306</v>
      </c>
      <c r="H27" s="64">
        <v>112</v>
      </c>
      <c r="I27" s="64">
        <v>194</v>
      </c>
      <c r="J27" s="64">
        <v>342</v>
      </c>
      <c r="K27" s="64">
        <v>120</v>
      </c>
      <c r="L27" s="64">
        <v>222</v>
      </c>
    </row>
    <row r="28" spans="3:21" ht="15.75" x14ac:dyDescent="0.25">
      <c r="C28" s="68" t="s">
        <v>121</v>
      </c>
      <c r="D28" s="66">
        <v>7252</v>
      </c>
      <c r="E28" s="66">
        <v>4632</v>
      </c>
      <c r="F28" s="66">
        <v>2620</v>
      </c>
      <c r="G28" s="66">
        <v>6946</v>
      </c>
      <c r="H28" s="66">
        <v>5134</v>
      </c>
      <c r="I28" s="66">
        <v>1812</v>
      </c>
      <c r="J28" s="66">
        <v>6983</v>
      </c>
      <c r="K28" s="66">
        <v>5312</v>
      </c>
      <c r="L28" s="66">
        <v>1671</v>
      </c>
    </row>
    <row r="29" spans="3:21" ht="15.75" x14ac:dyDescent="0.25">
      <c r="C29" s="67" t="s">
        <v>122</v>
      </c>
      <c r="D29" s="64">
        <v>2029</v>
      </c>
      <c r="E29" s="64">
        <v>1519</v>
      </c>
      <c r="F29" s="64">
        <v>510</v>
      </c>
      <c r="G29" s="64">
        <v>2039</v>
      </c>
      <c r="H29" s="64">
        <v>1655</v>
      </c>
      <c r="I29" s="64">
        <v>384</v>
      </c>
      <c r="J29" s="64">
        <v>2286</v>
      </c>
      <c r="K29" s="64">
        <v>1787</v>
      </c>
      <c r="L29" s="64">
        <v>499</v>
      </c>
    </row>
    <row r="30" spans="3:21" ht="15.75" x14ac:dyDescent="0.25">
      <c r="C30" s="68" t="s">
        <v>123</v>
      </c>
      <c r="D30" s="66">
        <v>38</v>
      </c>
      <c r="E30" s="66">
        <v>81</v>
      </c>
      <c r="F30" s="66">
        <v>-43</v>
      </c>
      <c r="G30" s="66">
        <v>33</v>
      </c>
      <c r="H30" s="66">
        <v>54</v>
      </c>
      <c r="I30" s="66">
        <v>-21</v>
      </c>
      <c r="J30" s="66">
        <v>29</v>
      </c>
      <c r="K30" s="66">
        <v>76</v>
      </c>
      <c r="L30" s="66">
        <v>-47</v>
      </c>
    </row>
    <row r="31" spans="3:21" ht="30" customHeight="1" x14ac:dyDescent="0.25">
      <c r="C31" s="146" t="s">
        <v>186</v>
      </c>
      <c r="D31" s="146"/>
      <c r="E31" s="146"/>
      <c r="F31" s="146"/>
      <c r="G31" s="146"/>
      <c r="H31" s="146"/>
      <c r="I31" s="146"/>
      <c r="J31" s="146"/>
      <c r="K31" s="146"/>
      <c r="L31" s="146"/>
    </row>
    <row r="35" spans="3:12" ht="30.6" customHeight="1" thickBot="1" x14ac:dyDescent="0.3">
      <c r="C35" s="139" t="s">
        <v>188</v>
      </c>
      <c r="D35" s="139"/>
      <c r="E35" s="139"/>
      <c r="F35" s="139"/>
      <c r="G35" s="139"/>
      <c r="H35" s="139"/>
      <c r="I35" s="139"/>
      <c r="J35" s="139"/>
      <c r="K35" s="139"/>
      <c r="L35" s="139"/>
    </row>
    <row r="36" spans="3:12" ht="16.5" thickBot="1" x14ac:dyDescent="0.3">
      <c r="C36" s="150" t="s">
        <v>58</v>
      </c>
      <c r="D36" s="147" t="str">
        <f>"fevereiro/20"</f>
        <v>fevereiro/20</v>
      </c>
      <c r="E36" s="148"/>
      <c r="F36" s="149"/>
      <c r="G36" s="147" t="str">
        <f>"janeiro/21"</f>
        <v>janeiro/21</v>
      </c>
      <c r="H36" s="148"/>
      <c r="I36" s="149"/>
      <c r="J36" s="147" t="str">
        <f>"fevereiro/21"</f>
        <v>fevereiro/21</v>
      </c>
      <c r="K36" s="148"/>
      <c r="L36" s="149"/>
    </row>
    <row r="37" spans="3:12" ht="15.75" x14ac:dyDescent="0.25">
      <c r="C37" s="150"/>
      <c r="D37" s="61" t="s">
        <v>115</v>
      </c>
      <c r="E37" s="61" t="s">
        <v>116</v>
      </c>
      <c r="F37" s="61" t="s">
        <v>79</v>
      </c>
      <c r="G37" s="61" t="s">
        <v>115</v>
      </c>
      <c r="H37" s="61" t="s">
        <v>116</v>
      </c>
      <c r="I37" s="61" t="s">
        <v>79</v>
      </c>
      <c r="J37" s="61" t="s">
        <v>115</v>
      </c>
      <c r="K37" s="61" t="s">
        <v>116</v>
      </c>
      <c r="L37" s="61" t="s">
        <v>79</v>
      </c>
    </row>
    <row r="38" spans="3:12" ht="15.75" x14ac:dyDescent="0.25">
      <c r="C38" s="9" t="s">
        <v>1</v>
      </c>
      <c r="D38" s="62">
        <v>9766</v>
      </c>
      <c r="E38" s="62">
        <v>6394</v>
      </c>
      <c r="F38" s="62">
        <v>3372</v>
      </c>
      <c r="G38" s="62">
        <v>9324</v>
      </c>
      <c r="H38" s="62">
        <v>6955</v>
      </c>
      <c r="I38" s="62">
        <v>2369</v>
      </c>
      <c r="J38" s="62">
        <v>9640</v>
      </c>
      <c r="K38" s="62">
        <v>7295</v>
      </c>
      <c r="L38" s="62">
        <v>2345</v>
      </c>
    </row>
    <row r="39" spans="3:12" ht="16.5" thickBot="1" x14ac:dyDescent="0.3">
      <c r="C39" s="63" t="s">
        <v>124</v>
      </c>
      <c r="D39" s="64">
        <v>241</v>
      </c>
      <c r="E39" s="64">
        <v>114</v>
      </c>
      <c r="F39" s="69">
        <v>127</v>
      </c>
      <c r="G39" s="64">
        <v>289</v>
      </c>
      <c r="H39" s="64">
        <v>195</v>
      </c>
      <c r="I39" s="69">
        <v>94</v>
      </c>
      <c r="J39" s="69">
        <v>273</v>
      </c>
      <c r="K39" s="64">
        <v>173</v>
      </c>
      <c r="L39" s="64">
        <v>100</v>
      </c>
    </row>
    <row r="40" spans="3:12" ht="16.5" thickBot="1" x14ac:dyDescent="0.3">
      <c r="C40" s="70" t="s">
        <v>125</v>
      </c>
      <c r="D40" s="66">
        <v>1022</v>
      </c>
      <c r="E40" s="66">
        <v>649</v>
      </c>
      <c r="F40" s="71">
        <v>373</v>
      </c>
      <c r="G40" s="66">
        <v>1115</v>
      </c>
      <c r="H40" s="66">
        <v>785</v>
      </c>
      <c r="I40" s="71">
        <v>330</v>
      </c>
      <c r="J40" s="71">
        <v>1008</v>
      </c>
      <c r="K40" s="66">
        <v>800</v>
      </c>
      <c r="L40" s="66">
        <v>208</v>
      </c>
    </row>
    <row r="41" spans="3:12" ht="15.75" x14ac:dyDescent="0.25">
      <c r="C41" s="72" t="s">
        <v>126</v>
      </c>
      <c r="D41" s="64">
        <v>916</v>
      </c>
      <c r="E41" s="64">
        <v>632</v>
      </c>
      <c r="F41" s="69">
        <v>284</v>
      </c>
      <c r="G41" s="64">
        <v>1104</v>
      </c>
      <c r="H41" s="64">
        <v>749</v>
      </c>
      <c r="I41" s="69">
        <v>355</v>
      </c>
      <c r="J41" s="69">
        <v>1063</v>
      </c>
      <c r="K41" s="64">
        <v>762</v>
      </c>
      <c r="L41" s="64">
        <v>301</v>
      </c>
    </row>
    <row r="42" spans="3:12" ht="15.75" x14ac:dyDescent="0.25">
      <c r="C42" s="65" t="s">
        <v>127</v>
      </c>
      <c r="D42" s="66">
        <v>728</v>
      </c>
      <c r="E42" s="66">
        <v>483</v>
      </c>
      <c r="F42" s="71">
        <v>245</v>
      </c>
      <c r="G42" s="66">
        <v>827</v>
      </c>
      <c r="H42" s="66">
        <v>579</v>
      </c>
      <c r="I42" s="71">
        <v>248</v>
      </c>
      <c r="J42" s="71">
        <v>834</v>
      </c>
      <c r="K42" s="66">
        <v>652</v>
      </c>
      <c r="L42" s="66">
        <v>182</v>
      </c>
    </row>
    <row r="43" spans="3:12" ht="15.75" x14ac:dyDescent="0.25">
      <c r="C43" s="63" t="s">
        <v>59</v>
      </c>
      <c r="D43" s="64">
        <v>5176</v>
      </c>
      <c r="E43" s="64">
        <v>3325</v>
      </c>
      <c r="F43" s="69">
        <v>1851</v>
      </c>
      <c r="G43" s="64">
        <v>4872</v>
      </c>
      <c r="H43" s="64">
        <v>3716</v>
      </c>
      <c r="I43" s="69">
        <v>1156</v>
      </c>
      <c r="J43" s="69">
        <v>5222</v>
      </c>
      <c r="K43" s="64">
        <v>3885</v>
      </c>
      <c r="L43" s="64">
        <v>1337</v>
      </c>
    </row>
    <row r="44" spans="3:12" ht="15.75" x14ac:dyDescent="0.25">
      <c r="C44" s="65" t="s">
        <v>128</v>
      </c>
      <c r="D44" s="66">
        <v>275</v>
      </c>
      <c r="E44" s="66">
        <v>178</v>
      </c>
      <c r="F44" s="71">
        <v>97</v>
      </c>
      <c r="G44" s="66">
        <v>233</v>
      </c>
      <c r="H44" s="66">
        <v>155</v>
      </c>
      <c r="I44" s="71">
        <v>78</v>
      </c>
      <c r="J44" s="71">
        <v>250</v>
      </c>
      <c r="K44" s="66">
        <v>210</v>
      </c>
      <c r="L44" s="66">
        <v>40</v>
      </c>
    </row>
    <row r="45" spans="3:12" ht="15.75" x14ac:dyDescent="0.25">
      <c r="C45" s="63" t="s">
        <v>129</v>
      </c>
      <c r="D45" s="64">
        <v>1408</v>
      </c>
      <c r="E45" s="64">
        <v>1013</v>
      </c>
      <c r="F45" s="69">
        <v>395</v>
      </c>
      <c r="G45" s="64">
        <v>884</v>
      </c>
      <c r="H45" s="64">
        <v>776</v>
      </c>
      <c r="I45" s="69">
        <v>108</v>
      </c>
      <c r="J45" s="69">
        <v>990</v>
      </c>
      <c r="K45" s="64">
        <v>813</v>
      </c>
      <c r="L45" s="64">
        <v>177</v>
      </c>
    </row>
    <row r="46" spans="3:12" ht="31.5" customHeight="1" x14ac:dyDescent="0.25">
      <c r="C46" s="146" t="s">
        <v>186</v>
      </c>
      <c r="D46" s="146"/>
      <c r="E46" s="146"/>
      <c r="F46" s="146"/>
      <c r="G46" s="146"/>
      <c r="H46" s="146"/>
      <c r="I46" s="146"/>
      <c r="J46" s="146"/>
      <c r="K46" s="146"/>
      <c r="L46" s="146"/>
    </row>
    <row r="47" spans="3:12" ht="15.75" x14ac:dyDescent="0.25"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3:12" ht="15.75" x14ac:dyDescent="0.25"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50" spans="3:12" ht="30.95" customHeight="1" thickBot="1" x14ac:dyDescent="0.3">
      <c r="C50" s="139" t="s">
        <v>189</v>
      </c>
      <c r="D50" s="139"/>
      <c r="E50" s="139"/>
      <c r="F50" s="139"/>
      <c r="G50" s="139"/>
      <c r="H50" s="139"/>
      <c r="I50" s="139"/>
      <c r="J50" s="139"/>
      <c r="K50" s="139"/>
      <c r="L50" s="139"/>
    </row>
    <row r="51" spans="3:12" ht="16.5" thickBot="1" x14ac:dyDescent="0.3">
      <c r="C51" s="150" t="s">
        <v>130</v>
      </c>
      <c r="D51" s="147" t="str">
        <f>"fevereiro/20"</f>
        <v>fevereiro/20</v>
      </c>
      <c r="E51" s="148"/>
      <c r="F51" s="149"/>
      <c r="G51" s="147" t="str">
        <f>"janeiro/21"</f>
        <v>janeiro/21</v>
      </c>
      <c r="H51" s="148"/>
      <c r="I51" s="149"/>
      <c r="J51" s="147" t="str">
        <f>"fevereiro/21"</f>
        <v>fevereiro/21</v>
      </c>
      <c r="K51" s="148"/>
      <c r="L51" s="149"/>
    </row>
    <row r="52" spans="3:12" ht="15.75" x14ac:dyDescent="0.25">
      <c r="C52" s="150"/>
      <c r="D52" s="61" t="s">
        <v>115</v>
      </c>
      <c r="E52" s="61" t="s">
        <v>116</v>
      </c>
      <c r="F52" s="61" t="s">
        <v>79</v>
      </c>
      <c r="G52" s="61" t="s">
        <v>115</v>
      </c>
      <c r="H52" s="61" t="s">
        <v>116</v>
      </c>
      <c r="I52" s="61" t="s">
        <v>79</v>
      </c>
      <c r="J52" s="61" t="s">
        <v>115</v>
      </c>
      <c r="K52" s="61" t="s">
        <v>116</v>
      </c>
      <c r="L52" s="61" t="s">
        <v>79</v>
      </c>
    </row>
    <row r="53" spans="3:12" ht="16.5" thickBot="1" x14ac:dyDescent="0.3">
      <c r="C53" s="9" t="s">
        <v>1</v>
      </c>
      <c r="D53" s="62">
        <v>9766</v>
      </c>
      <c r="E53" s="62">
        <v>6394</v>
      </c>
      <c r="F53" s="62">
        <v>3372</v>
      </c>
      <c r="G53" s="62">
        <v>9324</v>
      </c>
      <c r="H53" s="62">
        <v>6955</v>
      </c>
      <c r="I53" s="62">
        <v>2369</v>
      </c>
      <c r="J53" s="62">
        <v>9640</v>
      </c>
      <c r="K53" s="62">
        <v>7295</v>
      </c>
      <c r="L53" s="62">
        <v>2345</v>
      </c>
    </row>
    <row r="54" spans="3:12" ht="32.25" thickBot="1" x14ac:dyDescent="0.3">
      <c r="C54" s="72" t="s">
        <v>144</v>
      </c>
      <c r="D54" s="73">
        <v>1049</v>
      </c>
      <c r="E54" s="73">
        <v>592</v>
      </c>
      <c r="F54" s="74">
        <v>457</v>
      </c>
      <c r="G54" s="73">
        <v>1510</v>
      </c>
      <c r="H54" s="73">
        <v>1031</v>
      </c>
      <c r="I54" s="74">
        <v>479</v>
      </c>
      <c r="J54" s="74">
        <v>1491</v>
      </c>
      <c r="K54" s="73">
        <v>1085</v>
      </c>
      <c r="L54" s="73">
        <v>406</v>
      </c>
    </row>
    <row r="55" spans="3:12" ht="16.5" thickBot="1" x14ac:dyDescent="0.3">
      <c r="C55" s="70" t="s">
        <v>132</v>
      </c>
      <c r="D55" s="76">
        <v>538</v>
      </c>
      <c r="E55" s="76">
        <v>148</v>
      </c>
      <c r="F55" s="77">
        <v>390</v>
      </c>
      <c r="G55" s="76">
        <v>647</v>
      </c>
      <c r="H55" s="76">
        <v>432</v>
      </c>
      <c r="I55" s="77">
        <v>215</v>
      </c>
      <c r="J55" s="77">
        <v>706</v>
      </c>
      <c r="K55" s="76">
        <v>351</v>
      </c>
      <c r="L55" s="76">
        <v>355</v>
      </c>
    </row>
    <row r="56" spans="3:12" ht="16.5" thickBot="1" x14ac:dyDescent="0.3">
      <c r="C56" s="72" t="s">
        <v>131</v>
      </c>
      <c r="D56" s="73">
        <v>503</v>
      </c>
      <c r="E56" s="73">
        <v>362</v>
      </c>
      <c r="F56" s="74">
        <v>141</v>
      </c>
      <c r="G56" s="73">
        <v>452</v>
      </c>
      <c r="H56" s="73">
        <v>399</v>
      </c>
      <c r="I56" s="74">
        <v>53</v>
      </c>
      <c r="J56" s="74">
        <v>560</v>
      </c>
      <c r="K56" s="73">
        <v>384</v>
      </c>
      <c r="L56" s="73">
        <v>176</v>
      </c>
    </row>
    <row r="57" spans="3:12" ht="16.5" thickBot="1" x14ac:dyDescent="0.3">
      <c r="C57" s="70" t="s">
        <v>145</v>
      </c>
      <c r="D57" s="76">
        <v>492</v>
      </c>
      <c r="E57" s="76">
        <v>288</v>
      </c>
      <c r="F57" s="77">
        <v>204</v>
      </c>
      <c r="G57" s="76">
        <v>539</v>
      </c>
      <c r="H57" s="76">
        <v>404</v>
      </c>
      <c r="I57" s="77">
        <v>135</v>
      </c>
      <c r="J57" s="77">
        <v>488</v>
      </c>
      <c r="K57" s="76">
        <v>425</v>
      </c>
      <c r="L57" s="76">
        <v>63</v>
      </c>
    </row>
    <row r="58" spans="3:12" ht="32.25" thickBot="1" x14ac:dyDescent="0.3">
      <c r="C58" s="72" t="s">
        <v>146</v>
      </c>
      <c r="D58" s="73">
        <v>388</v>
      </c>
      <c r="E58" s="73">
        <v>255</v>
      </c>
      <c r="F58" s="74">
        <v>133</v>
      </c>
      <c r="G58" s="73">
        <v>254</v>
      </c>
      <c r="H58" s="73">
        <v>238</v>
      </c>
      <c r="I58" s="74">
        <v>16</v>
      </c>
      <c r="J58" s="74">
        <v>285</v>
      </c>
      <c r="K58" s="73">
        <v>256</v>
      </c>
      <c r="L58" s="73">
        <v>29</v>
      </c>
    </row>
    <row r="59" spans="3:12" ht="16.5" thickBot="1" x14ac:dyDescent="0.3">
      <c r="C59" s="70" t="s">
        <v>148</v>
      </c>
      <c r="D59" s="76">
        <v>137</v>
      </c>
      <c r="E59" s="76">
        <v>115</v>
      </c>
      <c r="F59" s="77">
        <v>22</v>
      </c>
      <c r="G59" s="76">
        <v>276</v>
      </c>
      <c r="H59" s="76">
        <v>159</v>
      </c>
      <c r="I59" s="77">
        <v>117</v>
      </c>
      <c r="J59" s="77">
        <v>211</v>
      </c>
      <c r="K59" s="76">
        <v>207</v>
      </c>
      <c r="L59" s="76">
        <v>4</v>
      </c>
    </row>
    <row r="60" spans="3:12" ht="16.5" thickBot="1" x14ac:dyDescent="0.3">
      <c r="C60" s="72" t="s">
        <v>147</v>
      </c>
      <c r="D60" s="73">
        <v>219</v>
      </c>
      <c r="E60" s="73">
        <v>161</v>
      </c>
      <c r="F60" s="74">
        <v>58</v>
      </c>
      <c r="G60" s="73">
        <v>184</v>
      </c>
      <c r="H60" s="73">
        <v>193</v>
      </c>
      <c r="I60" s="74">
        <v>-9</v>
      </c>
      <c r="J60" s="74">
        <v>214</v>
      </c>
      <c r="K60" s="73">
        <v>171</v>
      </c>
      <c r="L60" s="73">
        <v>43</v>
      </c>
    </row>
    <row r="61" spans="3:12" ht="16.5" customHeight="1" thickBot="1" x14ac:dyDescent="0.3">
      <c r="C61" s="70" t="s">
        <v>149</v>
      </c>
      <c r="D61" s="76">
        <v>188</v>
      </c>
      <c r="E61" s="76">
        <v>168</v>
      </c>
      <c r="F61" s="77">
        <v>20</v>
      </c>
      <c r="G61" s="76">
        <v>132</v>
      </c>
      <c r="H61" s="76">
        <v>137</v>
      </c>
      <c r="I61" s="77">
        <v>-5</v>
      </c>
      <c r="J61" s="77">
        <v>132</v>
      </c>
      <c r="K61" s="76">
        <v>160</v>
      </c>
      <c r="L61" s="76">
        <v>-28</v>
      </c>
    </row>
    <row r="62" spans="3:12" ht="16.5" thickBot="1" x14ac:dyDescent="0.3">
      <c r="C62" s="72" t="s">
        <v>302</v>
      </c>
      <c r="D62" s="73">
        <v>165</v>
      </c>
      <c r="E62" s="73">
        <v>109</v>
      </c>
      <c r="F62" s="74">
        <v>56</v>
      </c>
      <c r="G62" s="73">
        <v>138</v>
      </c>
      <c r="H62" s="73">
        <v>95</v>
      </c>
      <c r="I62" s="74">
        <v>43</v>
      </c>
      <c r="J62" s="74">
        <v>139</v>
      </c>
      <c r="K62" s="73">
        <v>133</v>
      </c>
      <c r="L62" s="73">
        <v>6</v>
      </c>
    </row>
    <row r="63" spans="3:12" ht="16.5" thickBot="1" x14ac:dyDescent="0.3">
      <c r="C63" s="70" t="s">
        <v>303</v>
      </c>
      <c r="D63" s="76">
        <v>172</v>
      </c>
      <c r="E63" s="76">
        <v>161</v>
      </c>
      <c r="F63" s="77">
        <v>11</v>
      </c>
      <c r="G63" s="79">
        <v>132</v>
      </c>
      <c r="H63" s="79">
        <v>122</v>
      </c>
      <c r="I63" s="77">
        <v>10</v>
      </c>
      <c r="J63" s="77">
        <v>143</v>
      </c>
      <c r="K63" s="79">
        <v>112</v>
      </c>
      <c r="L63" s="76">
        <v>31</v>
      </c>
    </row>
    <row r="64" spans="3:12" ht="16.5" thickBot="1" x14ac:dyDescent="0.3">
      <c r="C64" s="93" t="s">
        <v>114</v>
      </c>
      <c r="D64" s="81">
        <v>5915</v>
      </c>
      <c r="E64" s="82">
        <v>4035</v>
      </c>
      <c r="F64" s="83">
        <v>1880</v>
      </c>
      <c r="G64" s="84">
        <v>5060</v>
      </c>
      <c r="H64" s="84">
        <v>3745</v>
      </c>
      <c r="I64" s="85">
        <v>1315</v>
      </c>
      <c r="J64" s="85">
        <v>5271</v>
      </c>
      <c r="K64" s="86">
        <v>4011</v>
      </c>
      <c r="L64" s="87">
        <v>1260</v>
      </c>
    </row>
    <row r="65" spans="3:12" ht="30.95" customHeight="1" x14ac:dyDescent="0.25">
      <c r="C65" s="146" t="s">
        <v>186</v>
      </c>
      <c r="D65" s="146"/>
      <c r="E65" s="146"/>
      <c r="F65" s="146"/>
      <c r="G65" s="146"/>
      <c r="H65" s="146"/>
      <c r="I65" s="146"/>
      <c r="J65" s="146"/>
      <c r="K65" s="146"/>
      <c r="L65" s="146"/>
    </row>
    <row r="66" spans="3:12" ht="15.75" x14ac:dyDescent="0.25"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3:12" ht="15.75" x14ac:dyDescent="0.25"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9" spans="3:12" ht="30.6" customHeight="1" thickBot="1" x14ac:dyDescent="0.3">
      <c r="C69" s="139" t="s">
        <v>190</v>
      </c>
      <c r="D69" s="139"/>
      <c r="E69" s="139"/>
      <c r="F69" s="139"/>
      <c r="G69" s="139"/>
      <c r="H69" s="139"/>
      <c r="I69" s="139"/>
      <c r="J69" s="139"/>
      <c r="K69" s="139"/>
      <c r="L69" s="139"/>
    </row>
    <row r="70" spans="3:12" ht="16.5" thickBot="1" x14ac:dyDescent="0.3">
      <c r="C70" s="151" t="s">
        <v>133</v>
      </c>
      <c r="D70" s="147" t="str">
        <f>"fevereiro/20"</f>
        <v>fevereiro/20</v>
      </c>
      <c r="E70" s="148"/>
      <c r="F70" s="149"/>
      <c r="G70" s="147" t="str">
        <f>"janeiro/21"</f>
        <v>janeiro/21</v>
      </c>
      <c r="H70" s="148"/>
      <c r="I70" s="149"/>
      <c r="J70" s="147" t="str">
        <f>"fevereiro/21"</f>
        <v>fevereiro/21</v>
      </c>
      <c r="K70" s="148"/>
      <c r="L70" s="149"/>
    </row>
    <row r="71" spans="3:12" ht="15.75" x14ac:dyDescent="0.25">
      <c r="C71" s="151"/>
      <c r="D71" s="61" t="s">
        <v>115</v>
      </c>
      <c r="E71" s="61" t="s">
        <v>116</v>
      </c>
      <c r="F71" s="61" t="s">
        <v>79</v>
      </c>
      <c r="G71" s="61" t="s">
        <v>115</v>
      </c>
      <c r="H71" s="61" t="s">
        <v>116</v>
      </c>
      <c r="I71" s="61" t="s">
        <v>79</v>
      </c>
      <c r="J71" s="61" t="s">
        <v>115</v>
      </c>
      <c r="K71" s="61" t="s">
        <v>116</v>
      </c>
      <c r="L71" s="61" t="s">
        <v>79</v>
      </c>
    </row>
    <row r="72" spans="3:12" ht="16.5" thickBot="1" x14ac:dyDescent="0.3">
      <c r="C72" s="9" t="s">
        <v>1</v>
      </c>
      <c r="D72" s="62">
        <v>9766</v>
      </c>
      <c r="E72" s="62">
        <v>6394</v>
      </c>
      <c r="F72" s="62">
        <v>3372</v>
      </c>
      <c r="G72" s="62">
        <v>9324</v>
      </c>
      <c r="H72" s="62">
        <v>6955</v>
      </c>
      <c r="I72" s="62">
        <v>2369</v>
      </c>
      <c r="J72" s="62">
        <v>9640</v>
      </c>
      <c r="K72" s="62">
        <v>7295</v>
      </c>
      <c r="L72" s="62">
        <v>2345</v>
      </c>
    </row>
    <row r="73" spans="3:12" ht="16.5" thickBot="1" x14ac:dyDescent="0.3">
      <c r="C73" s="72" t="s">
        <v>139</v>
      </c>
      <c r="D73" s="73">
        <v>470</v>
      </c>
      <c r="E73" s="73">
        <v>246</v>
      </c>
      <c r="F73" s="74">
        <v>224</v>
      </c>
      <c r="G73" s="73">
        <v>1043</v>
      </c>
      <c r="H73" s="73">
        <v>571</v>
      </c>
      <c r="I73" s="74">
        <v>472</v>
      </c>
      <c r="J73" s="74">
        <v>1021</v>
      </c>
      <c r="K73" s="73">
        <v>569</v>
      </c>
      <c r="L73" s="73">
        <v>452</v>
      </c>
    </row>
    <row r="74" spans="3:12" ht="16.5" thickBot="1" x14ac:dyDescent="0.3">
      <c r="C74" s="70" t="s">
        <v>135</v>
      </c>
      <c r="D74" s="76">
        <v>544</v>
      </c>
      <c r="E74" s="76">
        <v>164</v>
      </c>
      <c r="F74" s="77">
        <v>380</v>
      </c>
      <c r="G74" s="76">
        <v>505</v>
      </c>
      <c r="H74" s="76">
        <v>351</v>
      </c>
      <c r="I74" s="77">
        <v>154</v>
      </c>
      <c r="J74" s="77">
        <v>518</v>
      </c>
      <c r="K74" s="76">
        <v>309</v>
      </c>
      <c r="L74" s="76">
        <v>209</v>
      </c>
    </row>
    <row r="75" spans="3:12" ht="16.5" thickBot="1" x14ac:dyDescent="0.3">
      <c r="C75" s="72" t="s">
        <v>136</v>
      </c>
      <c r="D75" s="73">
        <v>350</v>
      </c>
      <c r="E75" s="73">
        <v>265</v>
      </c>
      <c r="F75" s="74">
        <v>85</v>
      </c>
      <c r="G75" s="73">
        <v>354</v>
      </c>
      <c r="H75" s="73">
        <v>283</v>
      </c>
      <c r="I75" s="74">
        <v>71</v>
      </c>
      <c r="J75" s="74">
        <v>370</v>
      </c>
      <c r="K75" s="73">
        <v>337</v>
      </c>
      <c r="L75" s="73">
        <v>33</v>
      </c>
    </row>
    <row r="76" spans="3:12" ht="16.5" thickBot="1" x14ac:dyDescent="0.3">
      <c r="C76" s="70" t="s">
        <v>134</v>
      </c>
      <c r="D76" s="76">
        <v>586</v>
      </c>
      <c r="E76" s="76">
        <v>468</v>
      </c>
      <c r="F76" s="77">
        <v>118</v>
      </c>
      <c r="G76" s="76">
        <v>350</v>
      </c>
      <c r="H76" s="76">
        <v>342</v>
      </c>
      <c r="I76" s="77">
        <v>8</v>
      </c>
      <c r="J76" s="77">
        <v>366</v>
      </c>
      <c r="K76" s="76">
        <v>333</v>
      </c>
      <c r="L76" s="76">
        <v>33</v>
      </c>
    </row>
    <row r="77" spans="3:12" ht="32.25" thickBot="1" x14ac:dyDescent="0.3">
      <c r="C77" s="72" t="s">
        <v>150</v>
      </c>
      <c r="D77" s="73">
        <v>213</v>
      </c>
      <c r="E77" s="73">
        <v>202</v>
      </c>
      <c r="F77" s="74">
        <v>11</v>
      </c>
      <c r="G77" s="73">
        <v>313</v>
      </c>
      <c r="H77" s="73">
        <v>296</v>
      </c>
      <c r="I77" s="74">
        <v>17</v>
      </c>
      <c r="J77" s="74">
        <v>308</v>
      </c>
      <c r="K77" s="73">
        <v>322</v>
      </c>
      <c r="L77" s="73">
        <v>-14</v>
      </c>
    </row>
    <row r="78" spans="3:12" ht="63.75" thickBot="1" x14ac:dyDescent="0.3">
      <c r="C78" s="70" t="s">
        <v>137</v>
      </c>
      <c r="D78" s="76">
        <v>272</v>
      </c>
      <c r="E78" s="76">
        <v>186</v>
      </c>
      <c r="F78" s="77">
        <v>86</v>
      </c>
      <c r="G78" s="76">
        <v>205</v>
      </c>
      <c r="H78" s="76">
        <v>219</v>
      </c>
      <c r="I78" s="77">
        <v>-14</v>
      </c>
      <c r="J78" s="77">
        <v>253</v>
      </c>
      <c r="K78" s="76">
        <v>237</v>
      </c>
      <c r="L78" s="76">
        <v>16</v>
      </c>
    </row>
    <row r="79" spans="3:12" ht="32.25" thickBot="1" x14ac:dyDescent="0.3">
      <c r="C79" s="72" t="s">
        <v>138</v>
      </c>
      <c r="D79" s="73">
        <v>231</v>
      </c>
      <c r="E79" s="73">
        <v>177</v>
      </c>
      <c r="F79" s="74">
        <v>54</v>
      </c>
      <c r="G79" s="73">
        <v>134</v>
      </c>
      <c r="H79" s="73">
        <v>127</v>
      </c>
      <c r="I79" s="74">
        <v>7</v>
      </c>
      <c r="J79" s="74">
        <v>151</v>
      </c>
      <c r="K79" s="73">
        <v>142</v>
      </c>
      <c r="L79" s="73">
        <v>9</v>
      </c>
    </row>
    <row r="80" spans="3:12" ht="63.75" thickBot="1" x14ac:dyDescent="0.3">
      <c r="C80" s="70" t="s">
        <v>304</v>
      </c>
      <c r="D80" s="76">
        <v>136</v>
      </c>
      <c r="E80" s="76">
        <v>110</v>
      </c>
      <c r="F80" s="77">
        <v>26</v>
      </c>
      <c r="G80" s="76">
        <v>108</v>
      </c>
      <c r="H80" s="76">
        <v>82</v>
      </c>
      <c r="I80" s="77">
        <v>26</v>
      </c>
      <c r="J80" s="77">
        <v>168</v>
      </c>
      <c r="K80" s="76">
        <v>95</v>
      </c>
      <c r="L80" s="76">
        <v>73</v>
      </c>
    </row>
    <row r="81" spans="3:12" ht="79.5" thickBot="1" x14ac:dyDescent="0.3">
      <c r="C81" s="72" t="s">
        <v>151</v>
      </c>
      <c r="D81" s="73">
        <v>123</v>
      </c>
      <c r="E81" s="73">
        <v>78</v>
      </c>
      <c r="F81" s="74">
        <v>45</v>
      </c>
      <c r="G81" s="73">
        <v>137</v>
      </c>
      <c r="H81" s="73">
        <v>116</v>
      </c>
      <c r="I81" s="74">
        <v>21</v>
      </c>
      <c r="J81" s="74">
        <v>143</v>
      </c>
      <c r="K81" s="73">
        <v>114</v>
      </c>
      <c r="L81" s="73">
        <v>29</v>
      </c>
    </row>
    <row r="82" spans="3:12" ht="32.25" thickBot="1" x14ac:dyDescent="0.3">
      <c r="C82" s="70" t="s">
        <v>140</v>
      </c>
      <c r="D82" s="76">
        <v>115</v>
      </c>
      <c r="E82" s="76">
        <v>81</v>
      </c>
      <c r="F82" s="77">
        <v>34</v>
      </c>
      <c r="G82" s="79">
        <v>121</v>
      </c>
      <c r="H82" s="79">
        <v>146</v>
      </c>
      <c r="I82" s="77">
        <v>-25</v>
      </c>
      <c r="J82" s="77">
        <v>136</v>
      </c>
      <c r="K82" s="79">
        <v>120</v>
      </c>
      <c r="L82" s="79">
        <v>16</v>
      </c>
    </row>
    <row r="83" spans="3:12" ht="16.5" thickBot="1" x14ac:dyDescent="0.3">
      <c r="C83" s="80" t="s">
        <v>114</v>
      </c>
      <c r="D83" s="81">
        <v>6726</v>
      </c>
      <c r="E83" s="82">
        <v>4417</v>
      </c>
      <c r="F83" s="83">
        <v>2309</v>
      </c>
      <c r="G83" s="84">
        <v>6054</v>
      </c>
      <c r="H83" s="84">
        <v>4422</v>
      </c>
      <c r="I83" s="85">
        <v>1632</v>
      </c>
      <c r="J83" s="85">
        <v>6206</v>
      </c>
      <c r="K83" s="84">
        <v>4717</v>
      </c>
      <c r="L83" s="84">
        <v>1489</v>
      </c>
    </row>
    <row r="84" spans="3:12" ht="29.45" customHeight="1" x14ac:dyDescent="0.25">
      <c r="C84" s="146" t="s">
        <v>186</v>
      </c>
      <c r="D84" s="146"/>
      <c r="E84" s="146"/>
      <c r="F84" s="146"/>
      <c r="G84" s="146"/>
      <c r="H84" s="146"/>
      <c r="I84" s="146"/>
      <c r="J84" s="146"/>
      <c r="K84" s="146"/>
      <c r="L84" s="146"/>
    </row>
    <row r="85" spans="3:12" ht="15.75" x14ac:dyDescent="0.25"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9" spans="3:12" ht="31.5" customHeight="1" thickBot="1" x14ac:dyDescent="0.3">
      <c r="C89" s="139" t="s">
        <v>191</v>
      </c>
      <c r="D89" s="139"/>
      <c r="E89" s="139"/>
      <c r="F89" s="139"/>
      <c r="G89" s="139"/>
      <c r="H89" s="139"/>
      <c r="I89" s="139"/>
      <c r="J89" s="139"/>
      <c r="K89" s="139"/>
      <c r="L89" s="139"/>
    </row>
    <row r="90" spans="3:12" ht="16.5" thickBot="1" x14ac:dyDescent="0.3">
      <c r="C90" s="151" t="s">
        <v>141</v>
      </c>
      <c r="D90" s="147" t="str">
        <f>"fevereiro/20"</f>
        <v>fevereiro/20</v>
      </c>
      <c r="E90" s="148"/>
      <c r="F90" s="149"/>
      <c r="G90" s="147" t="str">
        <f>"janeiro/21"</f>
        <v>janeiro/21</v>
      </c>
      <c r="H90" s="148"/>
      <c r="I90" s="149"/>
      <c r="J90" s="147" t="str">
        <f>"fevereiro/21"</f>
        <v>fevereiro/21</v>
      </c>
      <c r="K90" s="148"/>
      <c r="L90" s="149"/>
    </row>
    <row r="91" spans="3:12" ht="15.75" x14ac:dyDescent="0.25">
      <c r="C91" s="151"/>
      <c r="D91" s="61" t="s">
        <v>115</v>
      </c>
      <c r="E91" s="61" t="s">
        <v>116</v>
      </c>
      <c r="F91" s="61" t="s">
        <v>79</v>
      </c>
      <c r="G91" s="61" t="s">
        <v>115</v>
      </c>
      <c r="H91" s="61" t="s">
        <v>116</v>
      </c>
      <c r="I91" s="61" t="s">
        <v>79</v>
      </c>
      <c r="J91" s="61" t="s">
        <v>115</v>
      </c>
      <c r="K91" s="61" t="s">
        <v>116</v>
      </c>
      <c r="L91" s="61" t="s">
        <v>79</v>
      </c>
    </row>
    <row r="92" spans="3:12" ht="15.75" x14ac:dyDescent="0.25">
      <c r="C92" s="9" t="s">
        <v>57</v>
      </c>
      <c r="D92" s="62">
        <v>9766</v>
      </c>
      <c r="E92" s="62">
        <v>6394</v>
      </c>
      <c r="F92" s="62">
        <v>3372</v>
      </c>
      <c r="G92" s="62">
        <v>9324</v>
      </c>
      <c r="H92" s="62">
        <v>6955</v>
      </c>
      <c r="I92" s="62">
        <v>2369</v>
      </c>
      <c r="J92" s="62">
        <v>9640</v>
      </c>
      <c r="K92" s="62">
        <v>7295</v>
      </c>
      <c r="L92" s="62">
        <v>2345</v>
      </c>
    </row>
    <row r="93" spans="3:12" ht="15.75" x14ac:dyDescent="0.25">
      <c r="C93" s="88" t="s">
        <v>6</v>
      </c>
      <c r="D93" s="89">
        <v>812</v>
      </c>
      <c r="E93" s="89">
        <v>369</v>
      </c>
      <c r="F93" s="90">
        <v>443</v>
      </c>
      <c r="G93" s="89">
        <v>524</v>
      </c>
      <c r="H93" s="89">
        <v>455</v>
      </c>
      <c r="I93" s="90">
        <v>69</v>
      </c>
      <c r="J93" s="90">
        <v>439</v>
      </c>
      <c r="K93" s="89">
        <v>439</v>
      </c>
      <c r="L93" s="89">
        <v>0</v>
      </c>
    </row>
    <row r="94" spans="3:12" ht="15.75" x14ac:dyDescent="0.25">
      <c r="C94" s="63" t="s">
        <v>7</v>
      </c>
      <c r="D94" s="64">
        <v>67</v>
      </c>
      <c r="E94" s="64">
        <v>41</v>
      </c>
      <c r="F94" s="69">
        <v>26</v>
      </c>
      <c r="G94" s="64">
        <v>31</v>
      </c>
      <c r="H94" s="64">
        <v>40</v>
      </c>
      <c r="I94" s="69">
        <v>-9</v>
      </c>
      <c r="J94" s="69">
        <v>41</v>
      </c>
      <c r="K94" s="64">
        <v>42</v>
      </c>
      <c r="L94" s="64">
        <v>-1</v>
      </c>
    </row>
    <row r="95" spans="3:12" ht="15.75" x14ac:dyDescent="0.25">
      <c r="C95" s="65" t="s">
        <v>8</v>
      </c>
      <c r="D95" s="66">
        <v>11</v>
      </c>
      <c r="E95" s="66">
        <v>6</v>
      </c>
      <c r="F95" s="71">
        <v>5</v>
      </c>
      <c r="G95" s="66">
        <v>3</v>
      </c>
      <c r="H95" s="66">
        <v>2</v>
      </c>
      <c r="I95" s="71">
        <v>1</v>
      </c>
      <c r="J95" s="71">
        <v>1</v>
      </c>
      <c r="K95" s="66">
        <v>1</v>
      </c>
      <c r="L95" s="66">
        <v>0</v>
      </c>
    </row>
    <row r="96" spans="3:12" ht="15.75" x14ac:dyDescent="0.25">
      <c r="C96" s="63" t="s">
        <v>9</v>
      </c>
      <c r="D96" s="64">
        <v>356</v>
      </c>
      <c r="E96" s="64">
        <v>167</v>
      </c>
      <c r="F96" s="69">
        <v>189</v>
      </c>
      <c r="G96" s="64">
        <v>160</v>
      </c>
      <c r="H96" s="64">
        <v>161</v>
      </c>
      <c r="I96" s="69">
        <v>-1</v>
      </c>
      <c r="J96" s="69">
        <v>129</v>
      </c>
      <c r="K96" s="64">
        <v>156</v>
      </c>
      <c r="L96" s="64">
        <v>-27</v>
      </c>
    </row>
    <row r="97" spans="3:12" ht="15.75" x14ac:dyDescent="0.25">
      <c r="C97" s="65" t="s">
        <v>10</v>
      </c>
      <c r="D97" s="66">
        <v>349</v>
      </c>
      <c r="E97" s="66">
        <v>132</v>
      </c>
      <c r="F97" s="71">
        <v>217</v>
      </c>
      <c r="G97" s="66">
        <v>315</v>
      </c>
      <c r="H97" s="66">
        <v>220</v>
      </c>
      <c r="I97" s="71">
        <v>95</v>
      </c>
      <c r="J97" s="71">
        <v>240</v>
      </c>
      <c r="K97" s="66">
        <v>228</v>
      </c>
      <c r="L97" s="66">
        <v>12</v>
      </c>
    </row>
    <row r="98" spans="3:12" ht="15.75" x14ac:dyDescent="0.25">
      <c r="C98" s="63" t="s">
        <v>11</v>
      </c>
      <c r="D98" s="64">
        <v>23</v>
      </c>
      <c r="E98" s="64">
        <v>14</v>
      </c>
      <c r="F98" s="69">
        <v>9</v>
      </c>
      <c r="G98" s="64">
        <v>11</v>
      </c>
      <c r="H98" s="64">
        <v>25</v>
      </c>
      <c r="I98" s="69">
        <v>-14</v>
      </c>
      <c r="J98" s="69">
        <v>26</v>
      </c>
      <c r="K98" s="64">
        <v>6</v>
      </c>
      <c r="L98" s="64">
        <v>20</v>
      </c>
    </row>
    <row r="99" spans="3:12" ht="15.75" x14ac:dyDescent="0.25">
      <c r="C99" s="65" t="s">
        <v>12</v>
      </c>
      <c r="D99" s="66">
        <v>3</v>
      </c>
      <c r="E99" s="66">
        <v>4</v>
      </c>
      <c r="F99" s="71">
        <v>-1</v>
      </c>
      <c r="G99" s="66">
        <v>3</v>
      </c>
      <c r="H99" s="66">
        <v>2</v>
      </c>
      <c r="I99" s="71">
        <v>1</v>
      </c>
      <c r="J99" s="71">
        <v>0</v>
      </c>
      <c r="K99" s="66">
        <v>3</v>
      </c>
      <c r="L99" s="66">
        <v>-3</v>
      </c>
    </row>
    <row r="100" spans="3:12" ht="15.75" x14ac:dyDescent="0.25">
      <c r="C100" s="63" t="s">
        <v>13</v>
      </c>
      <c r="D100" s="64">
        <v>3</v>
      </c>
      <c r="E100" s="64">
        <v>5</v>
      </c>
      <c r="F100" s="69">
        <v>-2</v>
      </c>
      <c r="G100" s="64">
        <v>1</v>
      </c>
      <c r="H100" s="64">
        <v>5</v>
      </c>
      <c r="I100" s="69">
        <v>-4</v>
      </c>
      <c r="J100" s="69">
        <v>2</v>
      </c>
      <c r="K100" s="64">
        <v>3</v>
      </c>
      <c r="L100" s="64">
        <v>-1</v>
      </c>
    </row>
    <row r="101" spans="3:12" ht="15.75" x14ac:dyDescent="0.25">
      <c r="C101" s="88" t="s">
        <v>14</v>
      </c>
      <c r="D101" s="91">
        <v>181</v>
      </c>
      <c r="E101" s="91">
        <v>141</v>
      </c>
      <c r="F101" s="92">
        <v>40</v>
      </c>
      <c r="G101" s="91">
        <v>136</v>
      </c>
      <c r="H101" s="91">
        <v>113</v>
      </c>
      <c r="I101" s="92">
        <v>23</v>
      </c>
      <c r="J101" s="92">
        <v>143</v>
      </c>
      <c r="K101" s="91">
        <v>109</v>
      </c>
      <c r="L101" s="91">
        <v>34</v>
      </c>
    </row>
    <row r="102" spans="3:12" ht="15.75" x14ac:dyDescent="0.25">
      <c r="C102" s="63" t="s">
        <v>15</v>
      </c>
      <c r="D102" s="64">
        <v>3</v>
      </c>
      <c r="E102" s="64">
        <v>3</v>
      </c>
      <c r="F102" s="69">
        <v>0</v>
      </c>
      <c r="G102" s="64">
        <v>9</v>
      </c>
      <c r="H102" s="64">
        <v>3</v>
      </c>
      <c r="I102" s="69">
        <v>6</v>
      </c>
      <c r="J102" s="69">
        <v>5</v>
      </c>
      <c r="K102" s="64">
        <v>9</v>
      </c>
      <c r="L102" s="64">
        <v>-4</v>
      </c>
    </row>
    <row r="103" spans="3:12" ht="15.75" x14ac:dyDescent="0.25">
      <c r="C103" s="65" t="s">
        <v>16</v>
      </c>
      <c r="D103" s="66">
        <v>2</v>
      </c>
      <c r="E103" s="66">
        <v>3</v>
      </c>
      <c r="F103" s="71">
        <v>-1</v>
      </c>
      <c r="G103" s="66">
        <v>0</v>
      </c>
      <c r="H103" s="66">
        <v>2</v>
      </c>
      <c r="I103" s="71">
        <v>-2</v>
      </c>
      <c r="J103" s="71">
        <v>3</v>
      </c>
      <c r="K103" s="66">
        <v>1</v>
      </c>
      <c r="L103" s="66">
        <v>2</v>
      </c>
    </row>
    <row r="104" spans="3:12" ht="15.75" x14ac:dyDescent="0.25">
      <c r="C104" s="63" t="s">
        <v>17</v>
      </c>
      <c r="D104" s="64">
        <v>39</v>
      </c>
      <c r="E104" s="64">
        <v>26</v>
      </c>
      <c r="F104" s="69">
        <v>13</v>
      </c>
      <c r="G104" s="64">
        <v>31</v>
      </c>
      <c r="H104" s="64">
        <v>29</v>
      </c>
      <c r="I104" s="69">
        <v>2</v>
      </c>
      <c r="J104" s="69">
        <v>28</v>
      </c>
      <c r="K104" s="64">
        <v>17</v>
      </c>
      <c r="L104" s="64">
        <v>11</v>
      </c>
    </row>
    <row r="105" spans="3:12" ht="15.75" x14ac:dyDescent="0.25">
      <c r="C105" s="65" t="s">
        <v>18</v>
      </c>
      <c r="D105" s="66">
        <v>13</v>
      </c>
      <c r="E105" s="66">
        <v>12</v>
      </c>
      <c r="F105" s="71">
        <v>1</v>
      </c>
      <c r="G105" s="66">
        <v>9</v>
      </c>
      <c r="H105" s="66">
        <v>10</v>
      </c>
      <c r="I105" s="71">
        <v>-1</v>
      </c>
      <c r="J105" s="71">
        <v>13</v>
      </c>
      <c r="K105" s="66">
        <v>3</v>
      </c>
      <c r="L105" s="66">
        <v>10</v>
      </c>
    </row>
    <row r="106" spans="3:12" ht="15.75" x14ac:dyDescent="0.25">
      <c r="C106" s="63" t="s">
        <v>19</v>
      </c>
      <c r="D106" s="64">
        <v>9</v>
      </c>
      <c r="E106" s="64">
        <v>12</v>
      </c>
      <c r="F106" s="69">
        <v>-3</v>
      </c>
      <c r="G106" s="64">
        <v>12</v>
      </c>
      <c r="H106" s="64">
        <v>11</v>
      </c>
      <c r="I106" s="69">
        <v>1</v>
      </c>
      <c r="J106" s="69">
        <v>11</v>
      </c>
      <c r="K106" s="64">
        <v>9</v>
      </c>
      <c r="L106" s="64">
        <v>2</v>
      </c>
    </row>
    <row r="107" spans="3:12" ht="15.75" x14ac:dyDescent="0.25">
      <c r="C107" s="65" t="s">
        <v>20</v>
      </c>
      <c r="D107" s="66">
        <v>36</v>
      </c>
      <c r="E107" s="66">
        <v>27</v>
      </c>
      <c r="F107" s="71">
        <v>9</v>
      </c>
      <c r="G107" s="66">
        <v>24</v>
      </c>
      <c r="H107" s="66">
        <v>13</v>
      </c>
      <c r="I107" s="71">
        <v>11</v>
      </c>
      <c r="J107" s="71">
        <v>33</v>
      </c>
      <c r="K107" s="66">
        <v>21</v>
      </c>
      <c r="L107" s="66">
        <v>12</v>
      </c>
    </row>
    <row r="108" spans="3:12" ht="15.75" x14ac:dyDescent="0.25">
      <c r="C108" s="63" t="s">
        <v>21</v>
      </c>
      <c r="D108" s="64">
        <v>10</v>
      </c>
      <c r="E108" s="64">
        <v>3</v>
      </c>
      <c r="F108" s="69">
        <v>7</v>
      </c>
      <c r="G108" s="64">
        <v>9</v>
      </c>
      <c r="H108" s="64">
        <v>4</v>
      </c>
      <c r="I108" s="69">
        <v>5</v>
      </c>
      <c r="J108" s="69">
        <v>4</v>
      </c>
      <c r="K108" s="64">
        <v>3</v>
      </c>
      <c r="L108" s="64">
        <v>1</v>
      </c>
    </row>
    <row r="109" spans="3:12" ht="15.75" x14ac:dyDescent="0.25">
      <c r="C109" s="65" t="s">
        <v>22</v>
      </c>
      <c r="D109" s="66">
        <v>5</v>
      </c>
      <c r="E109" s="66">
        <v>4</v>
      </c>
      <c r="F109" s="71">
        <v>1</v>
      </c>
      <c r="G109" s="66">
        <v>2</v>
      </c>
      <c r="H109" s="66">
        <v>1</v>
      </c>
      <c r="I109" s="71">
        <v>1</v>
      </c>
      <c r="J109" s="71">
        <v>4</v>
      </c>
      <c r="K109" s="66">
        <v>2</v>
      </c>
      <c r="L109" s="66">
        <v>2</v>
      </c>
    </row>
    <row r="110" spans="3:12" ht="15.75" x14ac:dyDescent="0.25">
      <c r="C110" s="63" t="s">
        <v>23</v>
      </c>
      <c r="D110" s="64">
        <v>64</v>
      </c>
      <c r="E110" s="64">
        <v>51</v>
      </c>
      <c r="F110" s="69">
        <v>13</v>
      </c>
      <c r="G110" s="64">
        <v>40</v>
      </c>
      <c r="H110" s="64">
        <v>40</v>
      </c>
      <c r="I110" s="69">
        <v>0</v>
      </c>
      <c r="J110" s="69">
        <v>42</v>
      </c>
      <c r="K110" s="64">
        <v>44</v>
      </c>
      <c r="L110" s="64">
        <v>-2</v>
      </c>
    </row>
    <row r="111" spans="3:12" ht="15.75" x14ac:dyDescent="0.25">
      <c r="C111" s="88" t="s">
        <v>24</v>
      </c>
      <c r="D111" s="91">
        <v>3278</v>
      </c>
      <c r="E111" s="91">
        <v>2407</v>
      </c>
      <c r="F111" s="92">
        <v>871</v>
      </c>
      <c r="G111" s="91">
        <v>2553</v>
      </c>
      <c r="H111" s="91">
        <v>2126</v>
      </c>
      <c r="I111" s="92">
        <v>427</v>
      </c>
      <c r="J111" s="92">
        <v>2781</v>
      </c>
      <c r="K111" s="91">
        <v>2209</v>
      </c>
      <c r="L111" s="91">
        <v>572</v>
      </c>
    </row>
    <row r="112" spans="3:12" ht="15.75" x14ac:dyDescent="0.25">
      <c r="C112" s="63" t="s">
        <v>25</v>
      </c>
      <c r="D112" s="64">
        <v>423</v>
      </c>
      <c r="E112" s="64">
        <v>289</v>
      </c>
      <c r="F112" s="69">
        <v>134</v>
      </c>
      <c r="G112" s="64">
        <v>293</v>
      </c>
      <c r="H112" s="64">
        <v>248</v>
      </c>
      <c r="I112" s="69">
        <v>45</v>
      </c>
      <c r="J112" s="69">
        <v>363</v>
      </c>
      <c r="K112" s="64">
        <v>255</v>
      </c>
      <c r="L112" s="64">
        <v>108</v>
      </c>
    </row>
    <row r="113" spans="3:12" ht="15.75" x14ac:dyDescent="0.25">
      <c r="C113" s="65" t="s">
        <v>26</v>
      </c>
      <c r="D113" s="66">
        <v>46</v>
      </c>
      <c r="E113" s="66">
        <v>23</v>
      </c>
      <c r="F113" s="71">
        <v>23</v>
      </c>
      <c r="G113" s="66">
        <v>25</v>
      </c>
      <c r="H113" s="66">
        <v>23</v>
      </c>
      <c r="I113" s="71">
        <v>2</v>
      </c>
      <c r="J113" s="71">
        <v>39</v>
      </c>
      <c r="K113" s="66">
        <v>26</v>
      </c>
      <c r="L113" s="66">
        <v>13</v>
      </c>
    </row>
    <row r="114" spans="3:12" ht="15.75" x14ac:dyDescent="0.25">
      <c r="C114" s="63" t="s">
        <v>27</v>
      </c>
      <c r="D114" s="64">
        <v>315</v>
      </c>
      <c r="E114" s="64">
        <v>289</v>
      </c>
      <c r="F114" s="69">
        <v>26</v>
      </c>
      <c r="G114" s="64">
        <v>214</v>
      </c>
      <c r="H114" s="64">
        <v>195</v>
      </c>
      <c r="I114" s="69">
        <v>19</v>
      </c>
      <c r="J114" s="69">
        <v>158</v>
      </c>
      <c r="K114" s="64">
        <v>190</v>
      </c>
      <c r="L114" s="64">
        <v>-32</v>
      </c>
    </row>
    <row r="115" spans="3:12" ht="15.75" x14ac:dyDescent="0.25">
      <c r="C115" s="65" t="s">
        <v>28</v>
      </c>
      <c r="D115" s="66">
        <v>2494</v>
      </c>
      <c r="E115" s="66">
        <v>1806</v>
      </c>
      <c r="F115" s="71">
        <v>688</v>
      </c>
      <c r="G115" s="66">
        <v>2021</v>
      </c>
      <c r="H115" s="66">
        <v>1660</v>
      </c>
      <c r="I115" s="71">
        <v>361</v>
      </c>
      <c r="J115" s="71">
        <v>2221</v>
      </c>
      <c r="K115" s="66">
        <v>1738</v>
      </c>
      <c r="L115" s="66">
        <v>483</v>
      </c>
    </row>
    <row r="116" spans="3:12" ht="15.75" x14ac:dyDescent="0.25">
      <c r="C116" s="88" t="s">
        <v>29</v>
      </c>
      <c r="D116" s="91">
        <v>4734</v>
      </c>
      <c r="E116" s="91">
        <v>2958</v>
      </c>
      <c r="F116" s="92">
        <v>1776</v>
      </c>
      <c r="G116" s="91">
        <v>5430</v>
      </c>
      <c r="H116" s="91">
        <v>3712</v>
      </c>
      <c r="I116" s="92">
        <v>1718</v>
      </c>
      <c r="J116" s="92">
        <v>5554</v>
      </c>
      <c r="K116" s="91">
        <v>3900</v>
      </c>
      <c r="L116" s="91">
        <v>1654</v>
      </c>
    </row>
    <row r="117" spans="3:12" ht="15.75" x14ac:dyDescent="0.25">
      <c r="C117" s="63" t="s">
        <v>30</v>
      </c>
      <c r="D117" s="64">
        <v>1394</v>
      </c>
      <c r="E117" s="64">
        <v>933</v>
      </c>
      <c r="F117" s="69">
        <v>461</v>
      </c>
      <c r="G117" s="64">
        <v>1513</v>
      </c>
      <c r="H117" s="64">
        <v>1010</v>
      </c>
      <c r="I117" s="69">
        <v>503</v>
      </c>
      <c r="J117" s="69">
        <v>1493</v>
      </c>
      <c r="K117" s="64">
        <v>1075</v>
      </c>
      <c r="L117" s="64">
        <v>418</v>
      </c>
    </row>
    <row r="118" spans="3:12" ht="15.75" x14ac:dyDescent="0.25">
      <c r="C118" s="65" t="s">
        <v>31</v>
      </c>
      <c r="D118" s="66">
        <v>2156</v>
      </c>
      <c r="E118" s="66">
        <v>1278</v>
      </c>
      <c r="F118" s="71">
        <v>878</v>
      </c>
      <c r="G118" s="66">
        <v>2646</v>
      </c>
      <c r="H118" s="66">
        <v>1890</v>
      </c>
      <c r="I118" s="71">
        <v>756</v>
      </c>
      <c r="J118" s="71">
        <v>2694</v>
      </c>
      <c r="K118" s="66">
        <v>2005</v>
      </c>
      <c r="L118" s="66">
        <v>689</v>
      </c>
    </row>
    <row r="119" spans="3:12" ht="15.75" x14ac:dyDescent="0.25">
      <c r="C119" s="63" t="s">
        <v>32</v>
      </c>
      <c r="D119" s="64">
        <v>1184</v>
      </c>
      <c r="E119" s="64">
        <v>747</v>
      </c>
      <c r="F119" s="69">
        <v>437</v>
      </c>
      <c r="G119" s="64">
        <v>1271</v>
      </c>
      <c r="H119" s="64">
        <v>812</v>
      </c>
      <c r="I119" s="69">
        <v>459</v>
      </c>
      <c r="J119" s="69">
        <v>1367</v>
      </c>
      <c r="K119" s="64">
        <v>820</v>
      </c>
      <c r="L119" s="64">
        <v>547</v>
      </c>
    </row>
    <row r="120" spans="3:12" ht="15.75" x14ac:dyDescent="0.25">
      <c r="C120" s="88" t="s">
        <v>33</v>
      </c>
      <c r="D120" s="91">
        <v>761</v>
      </c>
      <c r="E120" s="91">
        <v>519</v>
      </c>
      <c r="F120" s="92">
        <v>242</v>
      </c>
      <c r="G120" s="91">
        <v>681</v>
      </c>
      <c r="H120" s="91">
        <v>549</v>
      </c>
      <c r="I120" s="92">
        <v>132</v>
      </c>
      <c r="J120" s="92">
        <v>723</v>
      </c>
      <c r="K120" s="91">
        <v>638</v>
      </c>
      <c r="L120" s="91">
        <v>85</v>
      </c>
    </row>
    <row r="121" spans="3:12" ht="15.75" x14ac:dyDescent="0.25">
      <c r="C121" s="63" t="s">
        <v>34</v>
      </c>
      <c r="D121" s="64">
        <v>213</v>
      </c>
      <c r="E121" s="64">
        <v>151</v>
      </c>
      <c r="F121" s="69">
        <v>62</v>
      </c>
      <c r="G121" s="64">
        <v>230</v>
      </c>
      <c r="H121" s="64">
        <v>178</v>
      </c>
      <c r="I121" s="69">
        <v>52</v>
      </c>
      <c r="J121" s="69">
        <v>264</v>
      </c>
      <c r="K121" s="64">
        <v>193</v>
      </c>
      <c r="L121" s="64">
        <v>71</v>
      </c>
    </row>
    <row r="122" spans="3:12" ht="15.75" x14ac:dyDescent="0.25">
      <c r="C122" s="65" t="s">
        <v>76</v>
      </c>
      <c r="D122" s="66">
        <v>246</v>
      </c>
      <c r="E122" s="66">
        <v>178</v>
      </c>
      <c r="F122" s="71">
        <v>68</v>
      </c>
      <c r="G122" s="66">
        <v>210</v>
      </c>
      <c r="H122" s="66">
        <v>213</v>
      </c>
      <c r="I122" s="71">
        <v>-3</v>
      </c>
      <c r="J122" s="71">
        <v>241</v>
      </c>
      <c r="K122" s="66">
        <v>241</v>
      </c>
      <c r="L122" s="66">
        <v>0</v>
      </c>
    </row>
    <row r="123" spans="3:12" ht="15.75" x14ac:dyDescent="0.25">
      <c r="C123" s="63" t="s">
        <v>35</v>
      </c>
      <c r="D123" s="64">
        <v>184</v>
      </c>
      <c r="E123" s="64">
        <v>114</v>
      </c>
      <c r="F123" s="69">
        <v>70</v>
      </c>
      <c r="G123" s="64">
        <v>168</v>
      </c>
      <c r="H123" s="64">
        <v>110</v>
      </c>
      <c r="I123" s="69">
        <v>58</v>
      </c>
      <c r="J123" s="69">
        <v>139</v>
      </c>
      <c r="K123" s="64">
        <v>132</v>
      </c>
      <c r="L123" s="64">
        <v>7</v>
      </c>
    </row>
    <row r="124" spans="3:12" ht="15.75" x14ac:dyDescent="0.25">
      <c r="C124" s="65" t="s">
        <v>36</v>
      </c>
      <c r="D124" s="66">
        <v>118</v>
      </c>
      <c r="E124" s="66">
        <v>76</v>
      </c>
      <c r="F124" s="71">
        <v>42</v>
      </c>
      <c r="G124" s="66">
        <v>73</v>
      </c>
      <c r="H124" s="66">
        <v>48</v>
      </c>
      <c r="I124" s="71">
        <v>25</v>
      </c>
      <c r="J124" s="71">
        <v>79</v>
      </c>
      <c r="K124" s="66">
        <v>72</v>
      </c>
      <c r="L124" s="66">
        <v>7</v>
      </c>
    </row>
    <row r="125" spans="3:12" ht="15.75" x14ac:dyDescent="0.25">
      <c r="C125" s="88" t="s">
        <v>94</v>
      </c>
      <c r="D125" s="89">
        <v>0</v>
      </c>
      <c r="E125" s="89">
        <v>0</v>
      </c>
      <c r="F125" s="90">
        <v>0</v>
      </c>
      <c r="G125" s="89">
        <v>0</v>
      </c>
      <c r="H125" s="89">
        <v>0</v>
      </c>
      <c r="I125" s="90">
        <v>0</v>
      </c>
      <c r="J125" s="90">
        <v>0</v>
      </c>
      <c r="K125" s="89">
        <v>0</v>
      </c>
      <c r="L125" s="89">
        <v>0</v>
      </c>
    </row>
    <row r="126" spans="3:12" ht="15.75" x14ac:dyDescent="0.25">
      <c r="C126" s="63" t="s">
        <v>94</v>
      </c>
      <c r="D126" s="64">
        <v>0</v>
      </c>
      <c r="E126" s="64">
        <v>0</v>
      </c>
      <c r="F126" s="69">
        <v>0</v>
      </c>
      <c r="G126" s="64">
        <v>0</v>
      </c>
      <c r="H126" s="64">
        <v>0</v>
      </c>
      <c r="I126" s="69">
        <v>0</v>
      </c>
      <c r="J126" s="69">
        <v>0</v>
      </c>
      <c r="K126" s="64">
        <v>0</v>
      </c>
      <c r="L126" s="64">
        <v>0</v>
      </c>
    </row>
    <row r="127" spans="3:12" ht="29.45" customHeight="1" x14ac:dyDescent="0.25">
      <c r="C127" s="146" t="s">
        <v>186</v>
      </c>
      <c r="D127" s="146"/>
      <c r="E127" s="146"/>
      <c r="F127" s="146"/>
      <c r="G127" s="146"/>
      <c r="H127" s="146"/>
      <c r="I127" s="146"/>
      <c r="J127" s="146"/>
      <c r="K127" s="146"/>
      <c r="L127" s="146"/>
    </row>
    <row r="131" spans="3:12" ht="32.1" customHeight="1" thickBot="1" x14ac:dyDescent="0.3">
      <c r="C131" s="139" t="s">
        <v>192</v>
      </c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3:12" ht="16.5" thickBot="1" x14ac:dyDescent="0.3">
      <c r="C132" s="151" t="s">
        <v>108</v>
      </c>
      <c r="D132" s="147" t="str">
        <f>"fevereiro/20"</f>
        <v>fevereiro/20</v>
      </c>
      <c r="E132" s="148"/>
      <c r="F132" s="149"/>
      <c r="G132" s="147" t="str">
        <f>"janeiro/21"</f>
        <v>janeiro/21</v>
      </c>
      <c r="H132" s="148"/>
      <c r="I132" s="149"/>
      <c r="J132" s="147" t="str">
        <f>"fevereiro/21"</f>
        <v>fevereiro/21</v>
      </c>
      <c r="K132" s="148"/>
      <c r="L132" s="149"/>
    </row>
    <row r="133" spans="3:12" ht="15.75" x14ac:dyDescent="0.25">
      <c r="C133" s="151"/>
      <c r="D133" s="61" t="s">
        <v>115</v>
      </c>
      <c r="E133" s="61" t="s">
        <v>116</v>
      </c>
      <c r="F133" s="61" t="s">
        <v>79</v>
      </c>
      <c r="G133" s="61" t="s">
        <v>115</v>
      </c>
      <c r="H133" s="61" t="s">
        <v>116</v>
      </c>
      <c r="I133" s="61" t="s">
        <v>79</v>
      </c>
      <c r="J133" s="61" t="s">
        <v>115</v>
      </c>
      <c r="K133" s="61" t="s">
        <v>116</v>
      </c>
      <c r="L133" s="61" t="s">
        <v>79</v>
      </c>
    </row>
    <row r="134" spans="3:12" ht="16.5" thickBot="1" x14ac:dyDescent="0.3">
      <c r="C134" s="9" t="s">
        <v>1</v>
      </c>
      <c r="D134" s="62">
        <v>9766</v>
      </c>
      <c r="E134" s="62">
        <v>6394</v>
      </c>
      <c r="F134" s="62">
        <v>3372</v>
      </c>
      <c r="G134" s="62">
        <v>9324</v>
      </c>
      <c r="H134" s="62">
        <v>6955</v>
      </c>
      <c r="I134" s="62">
        <v>2369</v>
      </c>
      <c r="J134" s="62">
        <v>9640</v>
      </c>
      <c r="K134" s="62">
        <v>7295</v>
      </c>
      <c r="L134" s="62">
        <v>2345</v>
      </c>
    </row>
    <row r="135" spans="3:12" ht="16.5" thickBot="1" x14ac:dyDescent="0.3">
      <c r="C135" s="72" t="s">
        <v>152</v>
      </c>
      <c r="D135" s="73">
        <v>1287</v>
      </c>
      <c r="E135" s="73">
        <v>984</v>
      </c>
      <c r="F135" s="74">
        <v>303</v>
      </c>
      <c r="G135" s="73">
        <v>985</v>
      </c>
      <c r="H135" s="73">
        <v>827</v>
      </c>
      <c r="I135" s="74">
        <v>158</v>
      </c>
      <c r="J135" s="74">
        <v>1075</v>
      </c>
      <c r="K135" s="73">
        <v>869</v>
      </c>
      <c r="L135" s="73">
        <v>206</v>
      </c>
    </row>
    <row r="136" spans="3:12" ht="16.5" thickBot="1" x14ac:dyDescent="0.3">
      <c r="C136" s="75" t="s">
        <v>153</v>
      </c>
      <c r="D136" s="76">
        <v>371</v>
      </c>
      <c r="E136" s="76">
        <v>288</v>
      </c>
      <c r="F136" s="77">
        <v>83</v>
      </c>
      <c r="G136" s="76">
        <v>348</v>
      </c>
      <c r="H136" s="76">
        <v>262</v>
      </c>
      <c r="I136" s="77">
        <v>86</v>
      </c>
      <c r="J136" s="77">
        <v>394</v>
      </c>
      <c r="K136" s="76">
        <v>334</v>
      </c>
      <c r="L136" s="76">
        <v>60</v>
      </c>
    </row>
    <row r="137" spans="3:12" ht="16.5" thickBot="1" x14ac:dyDescent="0.3">
      <c r="C137" s="78" t="s">
        <v>154</v>
      </c>
      <c r="D137" s="73">
        <v>442</v>
      </c>
      <c r="E137" s="73">
        <v>65</v>
      </c>
      <c r="F137" s="74">
        <v>377</v>
      </c>
      <c r="G137" s="73">
        <v>275</v>
      </c>
      <c r="H137" s="73">
        <v>225</v>
      </c>
      <c r="I137" s="74">
        <v>50</v>
      </c>
      <c r="J137" s="74">
        <v>338</v>
      </c>
      <c r="K137" s="73">
        <v>212</v>
      </c>
      <c r="L137" s="73">
        <v>126</v>
      </c>
    </row>
    <row r="138" spans="3:12" ht="16.5" thickBot="1" x14ac:dyDescent="0.3">
      <c r="C138" s="70" t="s">
        <v>156</v>
      </c>
      <c r="D138" s="76">
        <v>164</v>
      </c>
      <c r="E138" s="76">
        <v>85</v>
      </c>
      <c r="F138" s="77">
        <v>79</v>
      </c>
      <c r="G138" s="76">
        <v>275</v>
      </c>
      <c r="H138" s="76">
        <v>181</v>
      </c>
      <c r="I138" s="77">
        <v>94</v>
      </c>
      <c r="J138" s="77">
        <v>307</v>
      </c>
      <c r="K138" s="76">
        <v>215</v>
      </c>
      <c r="L138" s="76">
        <v>92</v>
      </c>
    </row>
    <row r="139" spans="3:12" ht="16.5" thickBot="1" x14ac:dyDescent="0.3">
      <c r="C139" s="72" t="s">
        <v>155</v>
      </c>
      <c r="D139" s="73">
        <v>320</v>
      </c>
      <c r="E139" s="73">
        <v>125</v>
      </c>
      <c r="F139" s="74">
        <v>195</v>
      </c>
      <c r="G139" s="73">
        <v>292</v>
      </c>
      <c r="H139" s="73">
        <v>204</v>
      </c>
      <c r="I139" s="74">
        <v>88</v>
      </c>
      <c r="J139" s="74">
        <v>230</v>
      </c>
      <c r="K139" s="73">
        <v>208</v>
      </c>
      <c r="L139" s="73">
        <v>22</v>
      </c>
    </row>
    <row r="140" spans="3:12" ht="16.5" thickBot="1" x14ac:dyDescent="0.3">
      <c r="C140" s="75" t="s">
        <v>159</v>
      </c>
      <c r="D140" s="76">
        <v>118</v>
      </c>
      <c r="E140" s="76">
        <v>65</v>
      </c>
      <c r="F140" s="77">
        <v>53</v>
      </c>
      <c r="G140" s="76">
        <v>273</v>
      </c>
      <c r="H140" s="76">
        <v>132</v>
      </c>
      <c r="I140" s="77">
        <v>141</v>
      </c>
      <c r="J140" s="77">
        <v>270</v>
      </c>
      <c r="K140" s="76">
        <v>114</v>
      </c>
      <c r="L140" s="76">
        <v>156</v>
      </c>
    </row>
    <row r="141" spans="3:12" ht="16.5" thickBot="1" x14ac:dyDescent="0.3">
      <c r="C141" s="78" t="s">
        <v>160</v>
      </c>
      <c r="D141" s="73">
        <v>205</v>
      </c>
      <c r="E141" s="73">
        <v>214</v>
      </c>
      <c r="F141" s="74">
        <v>-9</v>
      </c>
      <c r="G141" s="73">
        <v>188</v>
      </c>
      <c r="H141" s="73">
        <v>136</v>
      </c>
      <c r="I141" s="74">
        <v>52</v>
      </c>
      <c r="J141" s="74">
        <v>159</v>
      </c>
      <c r="K141" s="73">
        <v>189</v>
      </c>
      <c r="L141" s="73">
        <v>-30</v>
      </c>
    </row>
    <row r="142" spans="3:12" ht="16.5" thickBot="1" x14ac:dyDescent="0.3">
      <c r="C142" s="70" t="s">
        <v>158</v>
      </c>
      <c r="D142" s="76">
        <v>233</v>
      </c>
      <c r="E142" s="76">
        <v>140</v>
      </c>
      <c r="F142" s="77">
        <v>93</v>
      </c>
      <c r="G142" s="76">
        <v>168</v>
      </c>
      <c r="H142" s="76">
        <v>175</v>
      </c>
      <c r="I142" s="77">
        <v>-7</v>
      </c>
      <c r="J142" s="77">
        <v>161</v>
      </c>
      <c r="K142" s="76">
        <v>135</v>
      </c>
      <c r="L142" s="76">
        <v>26</v>
      </c>
    </row>
    <row r="143" spans="3:12" ht="16.5" thickBot="1" x14ac:dyDescent="0.3">
      <c r="C143" s="72" t="s">
        <v>157</v>
      </c>
      <c r="D143" s="73">
        <v>349</v>
      </c>
      <c r="E143" s="73">
        <v>160</v>
      </c>
      <c r="F143" s="74">
        <v>189</v>
      </c>
      <c r="G143" s="73">
        <v>159</v>
      </c>
      <c r="H143" s="73">
        <v>158</v>
      </c>
      <c r="I143" s="74">
        <v>1</v>
      </c>
      <c r="J143" s="74">
        <v>123</v>
      </c>
      <c r="K143" s="73">
        <v>152</v>
      </c>
      <c r="L143" s="73">
        <v>-29</v>
      </c>
    </row>
    <row r="144" spans="3:12" ht="16.5" thickBot="1" x14ac:dyDescent="0.3">
      <c r="C144" s="75" t="s">
        <v>305</v>
      </c>
      <c r="D144" s="76">
        <v>208</v>
      </c>
      <c r="E144" s="76">
        <v>199</v>
      </c>
      <c r="F144" s="77">
        <v>9</v>
      </c>
      <c r="G144" s="79">
        <v>102</v>
      </c>
      <c r="H144" s="79">
        <v>138</v>
      </c>
      <c r="I144" s="77">
        <v>-36</v>
      </c>
      <c r="J144" s="77">
        <v>93</v>
      </c>
      <c r="K144" s="79">
        <v>128</v>
      </c>
      <c r="L144" s="76">
        <v>-35</v>
      </c>
    </row>
    <row r="145" spans="3:12" ht="16.5" thickBot="1" x14ac:dyDescent="0.3">
      <c r="C145" s="80" t="s">
        <v>114</v>
      </c>
      <c r="D145" s="81">
        <v>6069</v>
      </c>
      <c r="E145" s="82">
        <v>4069</v>
      </c>
      <c r="F145" s="83">
        <v>2000</v>
      </c>
      <c r="G145" s="84">
        <v>6259</v>
      </c>
      <c r="H145" s="84">
        <v>4517</v>
      </c>
      <c r="I145" s="85">
        <v>1742</v>
      </c>
      <c r="J145" s="85">
        <v>6490</v>
      </c>
      <c r="K145" s="86">
        <v>4739</v>
      </c>
      <c r="L145" s="87">
        <v>1751</v>
      </c>
    </row>
    <row r="146" spans="3:12" ht="31.5" customHeight="1" x14ac:dyDescent="0.25">
      <c r="C146" s="146" t="s">
        <v>186</v>
      </c>
      <c r="D146" s="146"/>
      <c r="E146" s="146"/>
      <c r="F146" s="146"/>
      <c r="G146" s="146"/>
      <c r="H146" s="146"/>
      <c r="I146" s="146"/>
      <c r="J146" s="146"/>
      <c r="K146" s="146"/>
      <c r="L146" s="146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1"/>
  <sheetViews>
    <sheetView workbookViewId="0">
      <selection activeCell="B10" sqref="B10:E10"/>
    </sheetView>
  </sheetViews>
  <sheetFormatPr defaultRowHeight="15" x14ac:dyDescent="0.25"/>
  <cols>
    <col min="2" max="2" width="34.5703125" customWidth="1"/>
    <col min="3" max="3" width="48.7109375" bestFit="1" customWidth="1"/>
    <col min="4" max="5" width="14.140625" bestFit="1" customWidth="1"/>
    <col min="6" max="6" width="11" bestFit="1" customWidth="1"/>
  </cols>
  <sheetData>
    <row r="1" spans="1:6" x14ac:dyDescent="0.25">
      <c r="A1" s="3"/>
    </row>
    <row r="2" spans="1:6" x14ac:dyDescent="0.25">
      <c r="B2" s="6"/>
      <c r="C2" s="6"/>
    </row>
    <row r="3" spans="1:6" s="3" customFormat="1" ht="30.95" customHeight="1" x14ac:dyDescent="0.25">
      <c r="B3" s="158" t="s">
        <v>255</v>
      </c>
      <c r="C3" s="158"/>
      <c r="D3" s="158"/>
      <c r="E3" s="158"/>
    </row>
    <row r="4" spans="1:6" s="3" customFormat="1" ht="18.95" customHeight="1" x14ac:dyDescent="0.25">
      <c r="B4" s="103" t="s">
        <v>0</v>
      </c>
      <c r="C4" s="104" t="s">
        <v>212</v>
      </c>
      <c r="D4" s="104" t="s">
        <v>213</v>
      </c>
      <c r="E4" s="104" t="s">
        <v>214</v>
      </c>
      <c r="F4" s="4"/>
    </row>
    <row r="5" spans="1:6" s="3" customFormat="1" x14ac:dyDescent="0.25">
      <c r="B5" s="22" t="s">
        <v>1</v>
      </c>
      <c r="C5" s="23">
        <f t="shared" ref="C5:E5" si="0">SUM(C6:C9)</f>
        <v>12870</v>
      </c>
      <c r="D5" s="23">
        <f t="shared" si="0"/>
        <v>7496</v>
      </c>
      <c r="E5" s="23">
        <f t="shared" si="0"/>
        <v>9015</v>
      </c>
      <c r="F5" s="6"/>
    </row>
    <row r="6" spans="1:6" s="3" customFormat="1" x14ac:dyDescent="0.25">
      <c r="B6" s="24" t="s">
        <v>216</v>
      </c>
      <c r="C6" s="25">
        <v>90</v>
      </c>
      <c r="D6" s="25">
        <v>47</v>
      </c>
      <c r="E6" s="25">
        <v>66</v>
      </c>
      <c r="F6" s="5"/>
    </row>
    <row r="7" spans="1:6" s="3" customFormat="1" x14ac:dyDescent="0.25">
      <c r="B7" s="26" t="s">
        <v>256</v>
      </c>
      <c r="C7" s="27">
        <v>284</v>
      </c>
      <c r="D7" s="27">
        <v>1572</v>
      </c>
      <c r="E7" s="27">
        <v>2283</v>
      </c>
      <c r="F7" s="5"/>
    </row>
    <row r="8" spans="1:6" s="3" customFormat="1" x14ac:dyDescent="0.25">
      <c r="B8" s="24" t="s">
        <v>219</v>
      </c>
      <c r="C8" s="25">
        <v>965</v>
      </c>
      <c r="D8" s="25">
        <v>1494</v>
      </c>
      <c r="E8" s="25">
        <v>1657</v>
      </c>
      <c r="F8" s="5"/>
    </row>
    <row r="9" spans="1:6" s="3" customFormat="1" x14ac:dyDescent="0.25">
      <c r="B9" s="26" t="s">
        <v>220</v>
      </c>
      <c r="C9" s="27">
        <v>11531</v>
      </c>
      <c r="D9" s="27">
        <v>4383</v>
      </c>
      <c r="E9" s="27">
        <v>5009</v>
      </c>
      <c r="F9" s="5"/>
    </row>
    <row r="10" spans="1:6" s="3" customFormat="1" ht="27" customHeight="1" x14ac:dyDescent="0.25">
      <c r="B10" s="157" t="s">
        <v>257</v>
      </c>
      <c r="C10" s="157"/>
      <c r="D10" s="157"/>
      <c r="E10" s="157"/>
      <c r="F10" s="5"/>
    </row>
    <row r="11" spans="1:6" s="3" customFormat="1" x14ac:dyDescent="0.25">
      <c r="B11" s="159" t="s">
        <v>80</v>
      </c>
      <c r="C11" s="160"/>
      <c r="D11" s="160"/>
      <c r="E11" s="160"/>
    </row>
    <row r="12" spans="1:6" s="3" customFormat="1" ht="15.6" customHeight="1" x14ac:dyDescent="0.25">
      <c r="B12" s="57"/>
      <c r="C12" s="57"/>
      <c r="D12" s="57"/>
      <c r="E12" s="57"/>
    </row>
    <row r="13" spans="1:6" s="3" customFormat="1" ht="15.6" customHeight="1" x14ac:dyDescent="0.25">
      <c r="B13" s="57"/>
      <c r="C13" s="57"/>
      <c r="D13" s="57"/>
      <c r="E13" s="57"/>
    </row>
    <row r="14" spans="1:6" s="3" customFormat="1" x14ac:dyDescent="0.25"/>
    <row r="15" spans="1:6" s="3" customFormat="1" ht="31.5" customHeight="1" x14ac:dyDescent="0.25">
      <c r="B15" s="165" t="s">
        <v>258</v>
      </c>
      <c r="C15" s="158"/>
      <c r="D15" s="158"/>
      <c r="E15" s="158"/>
      <c r="F15" s="166"/>
    </row>
    <row r="16" spans="1:6" s="3" customFormat="1" x14ac:dyDescent="0.25">
      <c r="B16" s="167" t="s">
        <v>259</v>
      </c>
      <c r="C16" s="152" t="s">
        <v>260</v>
      </c>
      <c r="D16" s="154" t="s">
        <v>261</v>
      </c>
      <c r="E16" s="155"/>
      <c r="F16" s="156"/>
    </row>
    <row r="17" spans="2:6" s="3" customFormat="1" x14ac:dyDescent="0.25">
      <c r="B17" s="168"/>
      <c r="C17" s="153"/>
      <c r="D17" s="104" t="s">
        <v>212</v>
      </c>
      <c r="E17" s="104" t="s">
        <v>213</v>
      </c>
      <c r="F17" s="104" t="s">
        <v>214</v>
      </c>
    </row>
    <row r="18" spans="2:6" s="3" customFormat="1" x14ac:dyDescent="0.25">
      <c r="B18" s="116" t="s">
        <v>1</v>
      </c>
      <c r="C18" s="116"/>
      <c r="D18" s="117">
        <f t="shared" ref="D18:F18" si="1">SUM(D19:D31)</f>
        <v>12870</v>
      </c>
      <c r="E18" s="117">
        <f t="shared" si="1"/>
        <v>7496</v>
      </c>
      <c r="F18" s="117">
        <f t="shared" si="1"/>
        <v>9015</v>
      </c>
    </row>
    <row r="19" spans="2:6" s="3" customFormat="1" x14ac:dyDescent="0.25">
      <c r="B19" s="118">
        <v>132</v>
      </c>
      <c r="C19" s="119" t="s">
        <v>262</v>
      </c>
      <c r="D19" s="119">
        <v>104</v>
      </c>
      <c r="E19" s="119">
        <v>104</v>
      </c>
      <c r="F19" s="119">
        <v>112</v>
      </c>
    </row>
    <row r="20" spans="2:6" s="3" customFormat="1" x14ac:dyDescent="0.25">
      <c r="B20" s="120">
        <v>166</v>
      </c>
      <c r="C20" s="121" t="s">
        <v>263</v>
      </c>
      <c r="D20" s="121">
        <v>167</v>
      </c>
      <c r="E20" s="121">
        <v>69</v>
      </c>
      <c r="F20" s="121">
        <v>69</v>
      </c>
    </row>
    <row r="21" spans="2:6" s="3" customFormat="1" x14ac:dyDescent="0.25">
      <c r="B21" s="118">
        <v>200</v>
      </c>
      <c r="C21" s="119" t="s">
        <v>264</v>
      </c>
      <c r="D21" s="119">
        <v>242</v>
      </c>
      <c r="E21" s="119">
        <v>334</v>
      </c>
      <c r="F21" s="119">
        <v>323</v>
      </c>
    </row>
    <row r="22" spans="2:6" s="3" customFormat="1" x14ac:dyDescent="0.25">
      <c r="B22" s="120">
        <v>209</v>
      </c>
      <c r="C22" s="121" t="s">
        <v>265</v>
      </c>
      <c r="D22" s="121">
        <v>943</v>
      </c>
      <c r="E22" s="121">
        <v>749</v>
      </c>
      <c r="F22" s="121">
        <v>812</v>
      </c>
    </row>
    <row r="23" spans="2:6" s="3" customFormat="1" x14ac:dyDescent="0.25">
      <c r="B23" s="118">
        <v>273</v>
      </c>
      <c r="C23" s="119" t="s">
        <v>266</v>
      </c>
      <c r="D23" s="119">
        <v>5809</v>
      </c>
      <c r="E23" s="119">
        <v>1338</v>
      </c>
      <c r="F23" s="119">
        <v>1603</v>
      </c>
    </row>
    <row r="24" spans="2:6" s="3" customFormat="1" x14ac:dyDescent="0.25">
      <c r="B24" s="120">
        <v>274</v>
      </c>
      <c r="C24" s="121" t="s">
        <v>267</v>
      </c>
      <c r="D24" s="121">
        <v>189</v>
      </c>
      <c r="E24" s="121">
        <v>97</v>
      </c>
      <c r="F24" s="121">
        <v>94</v>
      </c>
    </row>
    <row r="25" spans="2:6" s="3" customFormat="1" x14ac:dyDescent="0.25">
      <c r="B25" s="118">
        <v>278</v>
      </c>
      <c r="C25" s="119" t="s">
        <v>268</v>
      </c>
      <c r="D25" s="119">
        <v>317</v>
      </c>
      <c r="E25" s="119">
        <v>698</v>
      </c>
      <c r="F25" s="119">
        <v>650</v>
      </c>
    </row>
    <row r="26" spans="2:6" s="3" customFormat="1" x14ac:dyDescent="0.25">
      <c r="B26" s="120">
        <v>279</v>
      </c>
      <c r="C26" s="121" t="s">
        <v>269</v>
      </c>
      <c r="D26" s="121">
        <v>2672</v>
      </c>
      <c r="E26" s="121">
        <v>995</v>
      </c>
      <c r="F26" s="121">
        <v>1053</v>
      </c>
    </row>
    <row r="27" spans="2:6" s="3" customFormat="1" x14ac:dyDescent="0.25">
      <c r="B27" s="118">
        <v>280</v>
      </c>
      <c r="C27" s="119" t="s">
        <v>270</v>
      </c>
      <c r="D27" s="119">
        <v>669</v>
      </c>
      <c r="E27" s="119">
        <v>64</v>
      </c>
      <c r="F27" s="119">
        <v>119</v>
      </c>
    </row>
    <row r="28" spans="2:6" s="3" customFormat="1" x14ac:dyDescent="0.25">
      <c r="B28" s="120">
        <v>284</v>
      </c>
      <c r="C28" s="121" t="s">
        <v>271</v>
      </c>
      <c r="D28" s="121">
        <v>90</v>
      </c>
      <c r="E28" s="121">
        <v>43</v>
      </c>
      <c r="F28" s="121">
        <v>89</v>
      </c>
    </row>
    <row r="29" spans="2:6" s="3" customFormat="1" x14ac:dyDescent="0.25">
      <c r="B29" s="118">
        <v>286</v>
      </c>
      <c r="C29" s="119" t="s">
        <v>272</v>
      </c>
      <c r="D29" s="119">
        <v>711</v>
      </c>
      <c r="E29" s="119">
        <v>764</v>
      </c>
      <c r="F29" s="119">
        <v>897</v>
      </c>
    </row>
    <row r="30" spans="2:6" s="3" customFormat="1" x14ac:dyDescent="0.25">
      <c r="B30" s="120">
        <v>312</v>
      </c>
      <c r="C30" s="121" t="s">
        <v>273</v>
      </c>
      <c r="D30" s="121">
        <v>330</v>
      </c>
      <c r="E30" s="121">
        <v>25</v>
      </c>
      <c r="F30" s="121">
        <v>189</v>
      </c>
    </row>
    <row r="31" spans="2:6" s="3" customFormat="1" x14ac:dyDescent="0.25">
      <c r="B31" s="118" t="s">
        <v>274</v>
      </c>
      <c r="C31" s="119"/>
      <c r="D31" s="119">
        <v>627</v>
      </c>
      <c r="E31" s="119">
        <v>2216</v>
      </c>
      <c r="F31" s="119">
        <v>3005</v>
      </c>
    </row>
    <row r="32" spans="2:6" s="3" customFormat="1" ht="30.75" customHeight="1" x14ac:dyDescent="0.25">
      <c r="B32" s="157" t="s">
        <v>257</v>
      </c>
      <c r="C32" s="157"/>
      <c r="D32" s="157"/>
      <c r="E32" s="157"/>
      <c r="F32" s="157"/>
    </row>
    <row r="33" spans="2:11" s="3" customFormat="1" x14ac:dyDescent="0.25">
      <c r="B33" s="122"/>
      <c r="C33" s="122"/>
      <c r="D33" s="122"/>
      <c r="E33" s="122"/>
      <c r="F33" s="122"/>
    </row>
    <row r="34" spans="2:11" s="3" customFormat="1" x14ac:dyDescent="0.25">
      <c r="B34" s="122"/>
      <c r="C34" s="122"/>
      <c r="D34" s="122"/>
      <c r="E34" s="122"/>
      <c r="F34" s="122"/>
    </row>
    <row r="35" spans="2:11" s="3" customFormat="1" x14ac:dyDescent="0.25"/>
    <row r="36" spans="2:11" s="3" customFormat="1" ht="29.45" customHeight="1" x14ac:dyDescent="0.25">
      <c r="B36" s="158" t="s">
        <v>275</v>
      </c>
      <c r="C36" s="158"/>
      <c r="D36" s="158"/>
      <c r="E36" s="158"/>
      <c r="F36" s="158"/>
      <c r="G36" s="158"/>
      <c r="H36" s="158"/>
      <c r="I36" s="158"/>
      <c r="J36" s="158"/>
      <c r="K36" s="158"/>
    </row>
    <row r="37" spans="2:11" s="3" customFormat="1" x14ac:dyDescent="0.25">
      <c r="B37" s="161" t="s">
        <v>4</v>
      </c>
      <c r="C37" s="162" t="s">
        <v>212</v>
      </c>
      <c r="D37" s="163"/>
      <c r="E37" s="164"/>
      <c r="F37" s="162" t="s">
        <v>213</v>
      </c>
      <c r="G37" s="163"/>
      <c r="H37" s="164"/>
      <c r="I37" s="162" t="s">
        <v>214</v>
      </c>
      <c r="J37" s="163"/>
      <c r="K37" s="164"/>
    </row>
    <row r="38" spans="2:11" s="3" customFormat="1" x14ac:dyDescent="0.25">
      <c r="B38" s="161"/>
      <c r="C38" s="21" t="s">
        <v>1</v>
      </c>
      <c r="D38" s="36" t="s">
        <v>2</v>
      </c>
      <c r="E38" s="36" t="s">
        <v>3</v>
      </c>
      <c r="F38" s="21" t="s">
        <v>1</v>
      </c>
      <c r="G38" s="36" t="s">
        <v>2</v>
      </c>
      <c r="H38" s="36" t="s">
        <v>3</v>
      </c>
      <c r="I38" s="21" t="s">
        <v>1</v>
      </c>
      <c r="J38" s="36" t="s">
        <v>2</v>
      </c>
      <c r="K38" s="36" t="s">
        <v>3</v>
      </c>
    </row>
    <row r="39" spans="2:11" s="3" customFormat="1" x14ac:dyDescent="0.25">
      <c r="B39" s="22" t="s">
        <v>1</v>
      </c>
      <c r="C39" s="23">
        <f t="shared" ref="C39:K39" si="2">SUM(C40:C51)</f>
        <v>12869</v>
      </c>
      <c r="D39" s="23">
        <f t="shared" si="2"/>
        <v>7292</v>
      </c>
      <c r="E39" s="23">
        <f t="shared" si="2"/>
        <v>5577</v>
      </c>
      <c r="F39" s="23">
        <f t="shared" si="2"/>
        <v>7496</v>
      </c>
      <c r="G39" s="23">
        <f t="shared" si="2"/>
        <v>4268</v>
      </c>
      <c r="H39" s="23">
        <f t="shared" si="2"/>
        <v>3228</v>
      </c>
      <c r="I39" s="23">
        <f t="shared" si="2"/>
        <v>9013</v>
      </c>
      <c r="J39" s="23">
        <f t="shared" si="2"/>
        <v>5175</v>
      </c>
      <c r="K39" s="23">
        <f t="shared" si="2"/>
        <v>3838</v>
      </c>
    </row>
    <row r="40" spans="2:11" s="3" customFormat="1" x14ac:dyDescent="0.25">
      <c r="B40" s="29" t="s">
        <v>88</v>
      </c>
      <c r="C40" s="29">
        <f>D40+E40</f>
        <v>46</v>
      </c>
      <c r="D40" s="29">
        <v>24</v>
      </c>
      <c r="E40" s="29">
        <v>22</v>
      </c>
      <c r="F40" s="29">
        <f>G40+H40</f>
        <v>156</v>
      </c>
      <c r="G40" s="29">
        <v>85</v>
      </c>
      <c r="H40" s="29">
        <v>71</v>
      </c>
      <c r="I40" s="29">
        <f>J40+K40</f>
        <v>98</v>
      </c>
      <c r="J40" s="29">
        <v>55</v>
      </c>
      <c r="K40" s="29">
        <v>43</v>
      </c>
    </row>
    <row r="41" spans="2:11" s="3" customFormat="1" x14ac:dyDescent="0.25">
      <c r="B41" s="28" t="s">
        <v>39</v>
      </c>
      <c r="C41" s="28">
        <f t="shared" ref="C41:C51" si="3">D41+E41</f>
        <v>344</v>
      </c>
      <c r="D41" s="28">
        <v>188</v>
      </c>
      <c r="E41" s="28">
        <v>156</v>
      </c>
      <c r="F41" s="28">
        <f t="shared" ref="F41:F51" si="4">G41+H41</f>
        <v>382</v>
      </c>
      <c r="G41" s="28">
        <v>195</v>
      </c>
      <c r="H41" s="28">
        <v>187</v>
      </c>
      <c r="I41" s="28">
        <f t="shared" ref="I41:I51" si="5">J41+K41</f>
        <v>379</v>
      </c>
      <c r="J41" s="28">
        <v>201</v>
      </c>
      <c r="K41" s="28">
        <v>178</v>
      </c>
    </row>
    <row r="42" spans="2:11" s="3" customFormat="1" x14ac:dyDescent="0.25">
      <c r="B42" s="29" t="s">
        <v>40</v>
      </c>
      <c r="C42" s="29">
        <f t="shared" si="3"/>
        <v>235</v>
      </c>
      <c r="D42" s="29">
        <v>125</v>
      </c>
      <c r="E42" s="29">
        <v>110</v>
      </c>
      <c r="F42" s="29">
        <f t="shared" si="4"/>
        <v>204</v>
      </c>
      <c r="G42" s="29">
        <v>92</v>
      </c>
      <c r="H42" s="29">
        <v>112</v>
      </c>
      <c r="I42" s="29">
        <f t="shared" si="5"/>
        <v>199</v>
      </c>
      <c r="J42" s="29">
        <v>98</v>
      </c>
      <c r="K42" s="29">
        <v>101</v>
      </c>
    </row>
    <row r="43" spans="2:11" s="3" customFormat="1" x14ac:dyDescent="0.25">
      <c r="B43" s="28" t="s">
        <v>42</v>
      </c>
      <c r="C43" s="28">
        <f t="shared" si="3"/>
        <v>108</v>
      </c>
      <c r="D43" s="28">
        <v>68</v>
      </c>
      <c r="E43" s="28">
        <v>40</v>
      </c>
      <c r="F43" s="28">
        <f t="shared" si="4"/>
        <v>121</v>
      </c>
      <c r="G43" s="28">
        <v>83</v>
      </c>
      <c r="H43" s="28">
        <v>38</v>
      </c>
      <c r="I43" s="28">
        <f t="shared" si="5"/>
        <v>90</v>
      </c>
      <c r="J43" s="28">
        <v>63</v>
      </c>
      <c r="K43" s="28">
        <v>27</v>
      </c>
    </row>
    <row r="44" spans="2:11" s="3" customFormat="1" x14ac:dyDescent="0.25">
      <c r="B44" s="29" t="s">
        <v>43</v>
      </c>
      <c r="C44" s="29">
        <f t="shared" si="3"/>
        <v>533</v>
      </c>
      <c r="D44" s="29">
        <v>338</v>
      </c>
      <c r="E44" s="29">
        <v>195</v>
      </c>
      <c r="F44" s="29">
        <f t="shared" si="4"/>
        <v>348</v>
      </c>
      <c r="G44" s="29">
        <v>209</v>
      </c>
      <c r="H44" s="29">
        <v>139</v>
      </c>
      <c r="I44" s="29">
        <f t="shared" si="5"/>
        <v>385</v>
      </c>
      <c r="J44" s="29">
        <v>236</v>
      </c>
      <c r="K44" s="29">
        <v>149</v>
      </c>
    </row>
    <row r="45" spans="2:11" s="3" customFormat="1" x14ac:dyDescent="0.25">
      <c r="B45" s="28" t="s">
        <v>85</v>
      </c>
      <c r="C45" s="28">
        <f t="shared" si="3"/>
        <v>71</v>
      </c>
      <c r="D45" s="28">
        <v>38</v>
      </c>
      <c r="E45" s="28">
        <v>33</v>
      </c>
      <c r="F45" s="28">
        <f t="shared" si="4"/>
        <v>166</v>
      </c>
      <c r="G45" s="28">
        <v>98</v>
      </c>
      <c r="H45" s="28">
        <v>68</v>
      </c>
      <c r="I45" s="28">
        <f t="shared" si="5"/>
        <v>285</v>
      </c>
      <c r="J45" s="28">
        <v>157</v>
      </c>
      <c r="K45" s="28">
        <v>128</v>
      </c>
    </row>
    <row r="46" spans="2:11" s="3" customFormat="1" x14ac:dyDescent="0.25">
      <c r="B46" s="29" t="s">
        <v>86</v>
      </c>
      <c r="C46" s="29">
        <f t="shared" si="3"/>
        <v>3173</v>
      </c>
      <c r="D46" s="29">
        <v>1817</v>
      </c>
      <c r="E46" s="29">
        <v>1356</v>
      </c>
      <c r="F46" s="29">
        <f t="shared" si="4"/>
        <v>1806</v>
      </c>
      <c r="G46" s="29">
        <v>979</v>
      </c>
      <c r="H46" s="29">
        <v>827</v>
      </c>
      <c r="I46" s="29">
        <f t="shared" si="5"/>
        <v>1834</v>
      </c>
      <c r="J46" s="29">
        <v>1039</v>
      </c>
      <c r="K46" s="29">
        <v>795</v>
      </c>
    </row>
    <row r="47" spans="2:11" s="3" customFormat="1" x14ac:dyDescent="0.25">
      <c r="B47" s="28" t="s">
        <v>51</v>
      </c>
      <c r="C47" s="28">
        <f t="shared" si="3"/>
        <v>165</v>
      </c>
      <c r="D47" s="28">
        <v>83</v>
      </c>
      <c r="E47" s="28">
        <v>82</v>
      </c>
      <c r="F47" s="28">
        <f t="shared" si="4"/>
        <v>144</v>
      </c>
      <c r="G47" s="28">
        <v>74</v>
      </c>
      <c r="H47" s="28">
        <v>70</v>
      </c>
      <c r="I47" s="28">
        <f t="shared" si="5"/>
        <v>195</v>
      </c>
      <c r="J47" s="28">
        <v>88</v>
      </c>
      <c r="K47" s="28">
        <v>107</v>
      </c>
    </row>
    <row r="48" spans="2:11" s="3" customFormat="1" x14ac:dyDescent="0.25">
      <c r="B48" s="29" t="s">
        <v>52</v>
      </c>
      <c r="C48" s="29">
        <f t="shared" si="3"/>
        <v>174</v>
      </c>
      <c r="D48" s="29">
        <v>97</v>
      </c>
      <c r="E48" s="29">
        <v>77</v>
      </c>
      <c r="F48" s="29">
        <f t="shared" si="4"/>
        <v>97</v>
      </c>
      <c r="G48" s="29">
        <v>55</v>
      </c>
      <c r="H48" s="29">
        <v>42</v>
      </c>
      <c r="I48" s="29">
        <f t="shared" si="5"/>
        <v>102</v>
      </c>
      <c r="J48" s="29">
        <v>61</v>
      </c>
      <c r="K48" s="29">
        <v>41</v>
      </c>
    </row>
    <row r="49" spans="2:11" s="3" customFormat="1" x14ac:dyDescent="0.25">
      <c r="B49" s="28" t="s">
        <v>55</v>
      </c>
      <c r="C49" s="28">
        <f t="shared" si="3"/>
        <v>237</v>
      </c>
      <c r="D49" s="28">
        <v>149</v>
      </c>
      <c r="E49" s="28">
        <v>88</v>
      </c>
      <c r="F49" s="28">
        <f t="shared" si="4"/>
        <v>140</v>
      </c>
      <c r="G49" s="28">
        <v>71</v>
      </c>
      <c r="H49" s="28">
        <v>69</v>
      </c>
      <c r="I49" s="28">
        <f t="shared" si="5"/>
        <v>156</v>
      </c>
      <c r="J49" s="28">
        <v>92</v>
      </c>
      <c r="K49" s="28">
        <v>64</v>
      </c>
    </row>
    <row r="50" spans="2:11" s="3" customFormat="1" x14ac:dyDescent="0.25">
      <c r="B50" s="26" t="s">
        <v>56</v>
      </c>
      <c r="C50" s="26">
        <f t="shared" si="3"/>
        <v>5857</v>
      </c>
      <c r="D50" s="26">
        <v>3026</v>
      </c>
      <c r="E50" s="26">
        <v>2831</v>
      </c>
      <c r="F50" s="26">
        <f t="shared" si="4"/>
        <v>2550</v>
      </c>
      <c r="G50" s="26">
        <v>1298</v>
      </c>
      <c r="H50" s="26">
        <v>1252</v>
      </c>
      <c r="I50" s="26">
        <f t="shared" si="5"/>
        <v>3623</v>
      </c>
      <c r="J50" s="26">
        <v>1865</v>
      </c>
      <c r="K50" s="26">
        <v>1758</v>
      </c>
    </row>
    <row r="51" spans="2:11" s="3" customFormat="1" ht="15" customHeight="1" x14ac:dyDescent="0.25">
      <c r="B51" s="28" t="s">
        <v>276</v>
      </c>
      <c r="C51" s="28">
        <f t="shared" si="3"/>
        <v>1926</v>
      </c>
      <c r="D51" s="28">
        <v>1339</v>
      </c>
      <c r="E51" s="28">
        <v>587</v>
      </c>
      <c r="F51" s="28">
        <f t="shared" si="4"/>
        <v>1382</v>
      </c>
      <c r="G51" s="28">
        <v>1029</v>
      </c>
      <c r="H51" s="28">
        <v>353</v>
      </c>
      <c r="I51" s="28">
        <f t="shared" si="5"/>
        <v>1667</v>
      </c>
      <c r="J51" s="28">
        <v>1220</v>
      </c>
      <c r="K51" s="28">
        <v>447</v>
      </c>
    </row>
    <row r="52" spans="2:11" s="3" customFormat="1" x14ac:dyDescent="0.25">
      <c r="B52" s="157" t="s">
        <v>257</v>
      </c>
      <c r="C52" s="157"/>
      <c r="D52" s="157"/>
      <c r="E52" s="157"/>
      <c r="F52" s="157"/>
      <c r="G52" s="157"/>
      <c r="H52" s="157"/>
      <c r="I52" s="157"/>
      <c r="J52" s="157"/>
      <c r="K52" s="157"/>
    </row>
    <row r="53" spans="2:11" s="3" customFormat="1" x14ac:dyDescent="0.25">
      <c r="B53" s="3" t="s">
        <v>277</v>
      </c>
    </row>
    <row r="54" spans="2:11" s="3" customFormat="1" x14ac:dyDescent="0.25">
      <c r="B54" s="2"/>
      <c r="C54" s="2"/>
      <c r="D54" s="2"/>
      <c r="E54" s="2"/>
      <c r="F54" s="2"/>
    </row>
    <row r="55" spans="2:11" s="3" customFormat="1" ht="28.5" customHeight="1" x14ac:dyDescent="0.25">
      <c r="B55" s="158" t="s">
        <v>278</v>
      </c>
      <c r="C55" s="158"/>
      <c r="D55" s="158"/>
      <c r="E55" s="158"/>
      <c r="F55" s="2"/>
    </row>
    <row r="56" spans="2:11" s="3" customFormat="1" x14ac:dyDescent="0.25">
      <c r="B56" s="103" t="s">
        <v>91</v>
      </c>
      <c r="C56" s="104" t="s">
        <v>212</v>
      </c>
      <c r="D56" s="104" t="s">
        <v>213</v>
      </c>
      <c r="E56" s="104" t="s">
        <v>214</v>
      </c>
      <c r="F56" s="2"/>
    </row>
    <row r="57" spans="2:11" s="3" customFormat="1" x14ac:dyDescent="0.25">
      <c r="B57" s="22" t="s">
        <v>1</v>
      </c>
      <c r="C57" s="23">
        <f>SUM(C58:C63)</f>
        <v>12870</v>
      </c>
      <c r="D57" s="23">
        <f>SUM(D58:D63)</f>
        <v>7496</v>
      </c>
      <c r="E57" s="23">
        <f>SUM(E58:E63)</f>
        <v>9015</v>
      </c>
      <c r="F57" s="2"/>
    </row>
    <row r="58" spans="2:11" s="3" customFormat="1" x14ac:dyDescent="0.25">
      <c r="B58" s="118" t="s">
        <v>279</v>
      </c>
      <c r="C58" s="119">
        <v>2202</v>
      </c>
      <c r="D58" s="119">
        <v>1278</v>
      </c>
      <c r="E58" s="119">
        <v>1621</v>
      </c>
      <c r="F58" s="2"/>
    </row>
    <row r="59" spans="2:11" s="3" customFormat="1" x14ac:dyDescent="0.25">
      <c r="B59" s="120" t="s">
        <v>280</v>
      </c>
      <c r="C59" s="121">
        <v>3383</v>
      </c>
      <c r="D59" s="121">
        <v>1624</v>
      </c>
      <c r="E59" s="121">
        <v>1877</v>
      </c>
      <c r="F59" s="2"/>
    </row>
    <row r="60" spans="2:11" s="3" customFormat="1" x14ac:dyDescent="0.25">
      <c r="B60" s="118" t="s">
        <v>281</v>
      </c>
      <c r="C60" s="119">
        <v>5026</v>
      </c>
      <c r="D60" s="119">
        <v>2780</v>
      </c>
      <c r="E60" s="119">
        <v>3200</v>
      </c>
      <c r="F60" s="2"/>
    </row>
    <row r="61" spans="2:11" s="3" customFormat="1" x14ac:dyDescent="0.25">
      <c r="B61" s="120" t="s">
        <v>282</v>
      </c>
      <c r="C61" s="121">
        <v>1973</v>
      </c>
      <c r="D61" s="121">
        <v>1067</v>
      </c>
      <c r="E61" s="121">
        <v>1347</v>
      </c>
      <c r="F61" s="2"/>
    </row>
    <row r="62" spans="2:11" s="3" customFormat="1" x14ac:dyDescent="0.25">
      <c r="B62" s="118" t="s">
        <v>283</v>
      </c>
      <c r="C62" s="119">
        <v>213</v>
      </c>
      <c r="D62" s="119">
        <v>144</v>
      </c>
      <c r="E62" s="119">
        <v>128</v>
      </c>
      <c r="F62" s="2"/>
    </row>
    <row r="63" spans="2:11" s="3" customFormat="1" x14ac:dyDescent="0.25">
      <c r="B63" s="120" t="s">
        <v>284</v>
      </c>
      <c r="C63" s="121">
        <v>73</v>
      </c>
      <c r="D63" s="121">
        <v>603</v>
      </c>
      <c r="E63" s="121">
        <v>842</v>
      </c>
      <c r="F63" s="2"/>
    </row>
    <row r="64" spans="2:11" s="3" customFormat="1" ht="30" customHeight="1" x14ac:dyDescent="0.25">
      <c r="B64" s="157" t="s">
        <v>257</v>
      </c>
      <c r="C64" s="157"/>
      <c r="D64" s="157"/>
      <c r="E64" s="157"/>
      <c r="F64" s="2"/>
    </row>
    <row r="65" spans="2:6" s="3" customFormat="1" x14ac:dyDescent="0.25">
      <c r="B65" s="57"/>
      <c r="C65" s="57"/>
      <c r="D65" s="57"/>
      <c r="E65" s="57"/>
      <c r="F65" s="2"/>
    </row>
    <row r="66" spans="2:6" s="3" customFormat="1" x14ac:dyDescent="0.25">
      <c r="B66" s="2"/>
      <c r="C66" s="2"/>
      <c r="D66" s="2"/>
      <c r="E66" s="2"/>
      <c r="F66" s="2"/>
    </row>
    <row r="67" spans="2:6" s="3" customFormat="1" ht="47.1" customHeight="1" x14ac:dyDescent="0.25">
      <c r="B67" s="158" t="s">
        <v>285</v>
      </c>
      <c r="C67" s="158"/>
      <c r="D67" s="158"/>
      <c r="E67" s="158"/>
    </row>
    <row r="68" spans="2:6" s="3" customFormat="1" ht="27.95" customHeight="1" x14ac:dyDescent="0.25">
      <c r="B68" s="103" t="s">
        <v>90</v>
      </c>
      <c r="C68" s="104" t="s">
        <v>212</v>
      </c>
      <c r="D68" s="104" t="s">
        <v>213</v>
      </c>
      <c r="E68" s="104" t="s">
        <v>214</v>
      </c>
      <c r="F68" s="4"/>
    </row>
    <row r="69" spans="2:6" s="3" customFormat="1" x14ac:dyDescent="0.25">
      <c r="B69" s="22" t="s">
        <v>286</v>
      </c>
      <c r="C69" s="23">
        <f t="shared" ref="C69:E69" si="6">C70+C78+C88+C93+C97+C102</f>
        <v>12870</v>
      </c>
      <c r="D69" s="23">
        <f t="shared" si="6"/>
        <v>7496</v>
      </c>
      <c r="E69" s="23">
        <f t="shared" si="6"/>
        <v>9015</v>
      </c>
      <c r="F69" s="6"/>
    </row>
    <row r="70" spans="2:6" s="3" customFormat="1" x14ac:dyDescent="0.25">
      <c r="B70" s="118" t="s">
        <v>6</v>
      </c>
      <c r="C70" s="119">
        <f t="shared" ref="C70:E70" si="7">SUM(C71:C77)</f>
        <v>4516</v>
      </c>
      <c r="D70" s="119">
        <f t="shared" si="7"/>
        <v>1477</v>
      </c>
      <c r="E70" s="119">
        <f t="shared" si="7"/>
        <v>2472</v>
      </c>
      <c r="F70" s="5"/>
    </row>
    <row r="71" spans="2:6" s="3" customFormat="1" x14ac:dyDescent="0.25">
      <c r="B71" s="120" t="s">
        <v>228</v>
      </c>
      <c r="C71" s="121">
        <v>81</v>
      </c>
      <c r="D71" s="121">
        <v>63</v>
      </c>
      <c r="E71" s="121">
        <v>71</v>
      </c>
      <c r="F71" s="5"/>
    </row>
    <row r="72" spans="2:6" s="3" customFormat="1" x14ac:dyDescent="0.25">
      <c r="B72" s="118" t="s">
        <v>229</v>
      </c>
      <c r="C72" s="119">
        <v>22</v>
      </c>
      <c r="D72" s="119">
        <v>4</v>
      </c>
      <c r="E72" s="119">
        <v>34</v>
      </c>
      <c r="F72" s="5"/>
    </row>
    <row r="73" spans="2:6" s="3" customFormat="1" x14ac:dyDescent="0.25">
      <c r="B73" s="120" t="s">
        <v>230</v>
      </c>
      <c r="C73" s="121">
        <v>1789</v>
      </c>
      <c r="D73" s="121">
        <v>38</v>
      </c>
      <c r="E73" s="121">
        <v>253</v>
      </c>
      <c r="F73" s="5"/>
    </row>
    <row r="74" spans="2:6" s="3" customFormat="1" x14ac:dyDescent="0.25">
      <c r="B74" s="118" t="s">
        <v>231</v>
      </c>
      <c r="C74" s="119">
        <v>2544</v>
      </c>
      <c r="D74" s="119">
        <v>1329</v>
      </c>
      <c r="E74" s="119">
        <v>2029</v>
      </c>
      <c r="F74" s="5"/>
    </row>
    <row r="75" spans="2:6" s="3" customFormat="1" x14ac:dyDescent="0.25">
      <c r="B75" s="120" t="s">
        <v>232</v>
      </c>
      <c r="C75" s="121">
        <v>61</v>
      </c>
      <c r="D75" s="121">
        <v>33</v>
      </c>
      <c r="E75" s="121">
        <v>76</v>
      </c>
      <c r="F75" s="5"/>
    </row>
    <row r="76" spans="2:6" s="3" customFormat="1" x14ac:dyDescent="0.25">
      <c r="B76" s="118" t="s">
        <v>233</v>
      </c>
      <c r="C76" s="119">
        <v>14</v>
      </c>
      <c r="D76" s="119">
        <v>6</v>
      </c>
      <c r="E76" s="119">
        <v>5</v>
      </c>
      <c r="F76" s="5"/>
    </row>
    <row r="77" spans="2:6" s="3" customFormat="1" x14ac:dyDescent="0.25">
      <c r="B77" s="120" t="s">
        <v>234</v>
      </c>
      <c r="C77" s="121">
        <v>5</v>
      </c>
      <c r="D77" s="121">
        <v>4</v>
      </c>
      <c r="E77" s="121">
        <v>4</v>
      </c>
      <c r="F77" s="5"/>
    </row>
    <row r="78" spans="2:6" s="3" customFormat="1" x14ac:dyDescent="0.25">
      <c r="B78" s="118" t="s">
        <v>14</v>
      </c>
      <c r="C78" s="119">
        <f t="shared" ref="C78:E78" si="8">SUM(C79:C87)</f>
        <v>437</v>
      </c>
      <c r="D78" s="119">
        <f t="shared" si="8"/>
        <v>461</v>
      </c>
      <c r="E78" s="119">
        <f t="shared" si="8"/>
        <v>566</v>
      </c>
      <c r="F78" s="5"/>
    </row>
    <row r="79" spans="2:6" s="3" customFormat="1" x14ac:dyDescent="0.25">
      <c r="B79" s="120" t="s">
        <v>235</v>
      </c>
      <c r="C79" s="121">
        <v>27</v>
      </c>
      <c r="D79" s="121">
        <v>23</v>
      </c>
      <c r="E79" s="121">
        <v>53</v>
      </c>
      <c r="F79" s="5"/>
    </row>
    <row r="80" spans="2:6" s="3" customFormat="1" x14ac:dyDescent="0.25">
      <c r="B80" s="118" t="s">
        <v>236</v>
      </c>
      <c r="C80" s="119">
        <v>7</v>
      </c>
      <c r="D80" s="119">
        <v>28</v>
      </c>
      <c r="E80" s="119">
        <v>19</v>
      </c>
      <c r="F80" s="5"/>
    </row>
    <row r="81" spans="2:6" s="3" customFormat="1" x14ac:dyDescent="0.25">
      <c r="B81" s="120" t="s">
        <v>237</v>
      </c>
      <c r="C81" s="121">
        <v>73</v>
      </c>
      <c r="D81" s="121">
        <v>54</v>
      </c>
      <c r="E81" s="121">
        <v>32</v>
      </c>
      <c r="F81" s="5"/>
    </row>
    <row r="82" spans="2:6" s="3" customFormat="1" x14ac:dyDescent="0.25">
      <c r="B82" s="118" t="s">
        <v>238</v>
      </c>
      <c r="C82" s="119">
        <v>64</v>
      </c>
      <c r="D82" s="119">
        <v>37</v>
      </c>
      <c r="E82" s="119">
        <v>89</v>
      </c>
      <c r="F82" s="5"/>
    </row>
    <row r="83" spans="2:6" s="3" customFormat="1" x14ac:dyDescent="0.25">
      <c r="B83" s="120" t="s">
        <v>239</v>
      </c>
      <c r="C83" s="121">
        <v>39</v>
      </c>
      <c r="D83" s="121">
        <v>25</v>
      </c>
      <c r="E83" s="121">
        <v>21</v>
      </c>
      <c r="F83" s="5"/>
    </row>
    <row r="84" spans="2:6" s="3" customFormat="1" x14ac:dyDescent="0.25">
      <c r="B84" s="118" t="s">
        <v>240</v>
      </c>
      <c r="C84" s="119">
        <v>80</v>
      </c>
      <c r="D84" s="119">
        <v>106</v>
      </c>
      <c r="E84" s="119">
        <v>144</v>
      </c>
      <c r="F84" s="5"/>
    </row>
    <row r="85" spans="2:6" s="3" customFormat="1" x14ac:dyDescent="0.25">
      <c r="B85" s="120" t="s">
        <v>241</v>
      </c>
      <c r="C85" s="121">
        <v>17</v>
      </c>
      <c r="D85" s="121">
        <v>18</v>
      </c>
      <c r="E85" s="121">
        <v>25</v>
      </c>
      <c r="F85" s="5"/>
    </row>
    <row r="86" spans="2:6" s="3" customFormat="1" x14ac:dyDescent="0.25">
      <c r="B86" s="118" t="s">
        <v>242</v>
      </c>
      <c r="C86" s="119">
        <v>18</v>
      </c>
      <c r="D86" s="119">
        <v>8</v>
      </c>
      <c r="E86" s="119">
        <v>9</v>
      </c>
      <c r="F86" s="5"/>
    </row>
    <row r="87" spans="2:6" s="3" customFormat="1" x14ac:dyDescent="0.25">
      <c r="B87" s="120" t="s">
        <v>243</v>
      </c>
      <c r="C87" s="121">
        <v>112</v>
      </c>
      <c r="D87" s="121">
        <v>162</v>
      </c>
      <c r="E87" s="121">
        <v>174</v>
      </c>
      <c r="F87" s="5"/>
    </row>
    <row r="88" spans="2:6" s="3" customFormat="1" x14ac:dyDescent="0.25">
      <c r="B88" s="118" t="s">
        <v>24</v>
      </c>
      <c r="C88" s="119">
        <f t="shared" ref="C88:E88" si="9">SUM(C89:C92)</f>
        <v>3395</v>
      </c>
      <c r="D88" s="119">
        <f t="shared" si="9"/>
        <v>2697</v>
      </c>
      <c r="E88" s="119">
        <f t="shared" si="9"/>
        <v>2471</v>
      </c>
      <c r="F88" s="5"/>
    </row>
    <row r="89" spans="2:6" s="3" customFormat="1" x14ac:dyDescent="0.25">
      <c r="B89" s="120" t="s">
        <v>244</v>
      </c>
      <c r="C89" s="121">
        <v>493</v>
      </c>
      <c r="D89" s="121">
        <v>243</v>
      </c>
      <c r="E89" s="121">
        <v>247</v>
      </c>
      <c r="F89" s="5"/>
    </row>
    <row r="90" spans="2:6" s="3" customFormat="1" x14ac:dyDescent="0.25">
      <c r="B90" s="118" t="s">
        <v>245</v>
      </c>
      <c r="C90" s="119">
        <v>77</v>
      </c>
      <c r="D90" s="119">
        <v>36</v>
      </c>
      <c r="E90" s="119">
        <v>37</v>
      </c>
      <c r="F90" s="5"/>
    </row>
    <row r="91" spans="2:6" s="3" customFormat="1" x14ac:dyDescent="0.25">
      <c r="B91" s="120" t="s">
        <v>246</v>
      </c>
      <c r="C91" s="121">
        <v>352</v>
      </c>
      <c r="D91" s="121">
        <v>490</v>
      </c>
      <c r="E91" s="121">
        <v>585</v>
      </c>
      <c r="F91" s="5"/>
    </row>
    <row r="92" spans="2:6" s="3" customFormat="1" x14ac:dyDescent="0.25">
      <c r="B92" s="118" t="s">
        <v>247</v>
      </c>
      <c r="C92" s="119">
        <v>2473</v>
      </c>
      <c r="D92" s="119">
        <v>1928</v>
      </c>
      <c r="E92" s="119">
        <v>1602</v>
      </c>
      <c r="F92" s="5"/>
    </row>
    <row r="93" spans="2:6" s="3" customFormat="1" x14ac:dyDescent="0.25">
      <c r="B93" s="120" t="s">
        <v>29</v>
      </c>
      <c r="C93" s="121">
        <f t="shared" ref="C93:E93" si="10">SUM(C94:C96)</f>
        <v>3554</v>
      </c>
      <c r="D93" s="121">
        <f t="shared" si="10"/>
        <v>2264</v>
      </c>
      <c r="E93" s="121">
        <f t="shared" si="10"/>
        <v>2866</v>
      </c>
      <c r="F93" s="5"/>
    </row>
    <row r="94" spans="2:6" s="3" customFormat="1" x14ac:dyDescent="0.25">
      <c r="B94" s="118" t="s">
        <v>248</v>
      </c>
      <c r="C94" s="119">
        <v>1055</v>
      </c>
      <c r="D94" s="119">
        <v>838</v>
      </c>
      <c r="E94" s="119">
        <v>1241</v>
      </c>
      <c r="F94" s="5"/>
    </row>
    <row r="95" spans="2:6" s="3" customFormat="1" x14ac:dyDescent="0.25">
      <c r="B95" s="120" t="s">
        <v>249</v>
      </c>
      <c r="C95" s="121">
        <v>1098</v>
      </c>
      <c r="D95" s="121">
        <v>789</v>
      </c>
      <c r="E95" s="121">
        <v>834</v>
      </c>
      <c r="F95" s="5"/>
    </row>
    <row r="96" spans="2:6" s="3" customFormat="1" x14ac:dyDescent="0.25">
      <c r="B96" s="118" t="s">
        <v>250</v>
      </c>
      <c r="C96" s="119">
        <v>1401</v>
      </c>
      <c r="D96" s="119">
        <v>637</v>
      </c>
      <c r="E96" s="119">
        <v>791</v>
      </c>
      <c r="F96" s="5"/>
    </row>
    <row r="97" spans="2:6" s="3" customFormat="1" x14ac:dyDescent="0.25">
      <c r="B97" s="120" t="s">
        <v>33</v>
      </c>
      <c r="C97" s="121">
        <f t="shared" ref="C97:E97" si="11">SUM(C98:C101)</f>
        <v>908</v>
      </c>
      <c r="D97" s="121">
        <f t="shared" si="11"/>
        <v>584</v>
      </c>
      <c r="E97" s="121">
        <f t="shared" si="11"/>
        <v>624</v>
      </c>
      <c r="F97" s="5"/>
    </row>
    <row r="98" spans="2:6" s="3" customFormat="1" x14ac:dyDescent="0.25">
      <c r="B98" s="118" t="s">
        <v>251</v>
      </c>
      <c r="C98" s="119">
        <v>207</v>
      </c>
      <c r="D98" s="119">
        <v>197</v>
      </c>
      <c r="E98" s="119">
        <v>272</v>
      </c>
      <c r="F98" s="5"/>
    </row>
    <row r="99" spans="2:6" s="3" customFormat="1" x14ac:dyDescent="0.25">
      <c r="B99" s="120" t="s">
        <v>252</v>
      </c>
      <c r="C99" s="121">
        <v>368</v>
      </c>
      <c r="D99" s="121">
        <v>173</v>
      </c>
      <c r="E99" s="121">
        <v>105</v>
      </c>
      <c r="F99" s="5"/>
    </row>
    <row r="100" spans="2:6" s="3" customFormat="1" x14ac:dyDescent="0.25">
      <c r="B100" s="118" t="s">
        <v>253</v>
      </c>
      <c r="C100" s="119">
        <v>166</v>
      </c>
      <c r="D100" s="119">
        <v>117</v>
      </c>
      <c r="E100" s="119">
        <v>76</v>
      </c>
      <c r="F100" s="5"/>
    </row>
    <row r="101" spans="2:6" s="3" customFormat="1" x14ac:dyDescent="0.25">
      <c r="B101" s="120" t="s">
        <v>254</v>
      </c>
      <c r="C101" s="121">
        <v>167</v>
      </c>
      <c r="D101" s="121">
        <v>97</v>
      </c>
      <c r="E101" s="121">
        <v>171</v>
      </c>
      <c r="F101" s="5"/>
    </row>
    <row r="102" spans="2:6" s="3" customFormat="1" x14ac:dyDescent="0.25">
      <c r="B102" s="118" t="s">
        <v>287</v>
      </c>
      <c r="C102" s="119">
        <v>60</v>
      </c>
      <c r="D102" s="119">
        <v>13</v>
      </c>
      <c r="E102" s="119">
        <v>16</v>
      </c>
      <c r="F102" s="5"/>
    </row>
    <row r="103" spans="2:6" s="3" customFormat="1" ht="29.25" customHeight="1" x14ac:dyDescent="0.25">
      <c r="B103" s="157" t="s">
        <v>288</v>
      </c>
      <c r="C103" s="157"/>
      <c r="D103" s="157"/>
      <c r="E103" s="157"/>
      <c r="F103" s="5"/>
    </row>
    <row r="104" spans="2:6" s="3" customFormat="1" x14ac:dyDescent="0.25">
      <c r="B104" s="57"/>
      <c r="C104" s="57"/>
      <c r="D104" s="57"/>
      <c r="E104" s="57"/>
      <c r="F104" s="5"/>
    </row>
    <row r="105" spans="2:6" s="3" customFormat="1" x14ac:dyDescent="0.25">
      <c r="B105" s="2"/>
      <c r="C105" s="2"/>
      <c r="D105" s="5"/>
      <c r="E105" s="5"/>
      <c r="F105" s="5"/>
    </row>
    <row r="106" spans="2:6" s="3" customFormat="1" x14ac:dyDescent="0.25">
      <c r="F106" s="2"/>
    </row>
    <row r="107" spans="2:6" ht="32.1" customHeight="1" x14ac:dyDescent="0.25">
      <c r="B107" s="158" t="s">
        <v>289</v>
      </c>
      <c r="C107" s="158"/>
      <c r="D107" s="158"/>
      <c r="E107" s="158"/>
    </row>
    <row r="108" spans="2:6" x14ac:dyDescent="0.25">
      <c r="B108" s="103" t="s">
        <v>108</v>
      </c>
      <c r="C108" s="104" t="s">
        <v>212</v>
      </c>
      <c r="D108" s="104" t="s">
        <v>213</v>
      </c>
      <c r="E108" s="104" t="s">
        <v>214</v>
      </c>
    </row>
    <row r="109" spans="2:6" x14ac:dyDescent="0.25">
      <c r="B109" s="22" t="s">
        <v>1</v>
      </c>
      <c r="C109" s="23">
        <f t="shared" ref="C109:E109" si="12">SUM(C110:C120)</f>
        <v>12870</v>
      </c>
      <c r="D109" s="23">
        <f t="shared" si="12"/>
        <v>7496</v>
      </c>
      <c r="E109" s="23">
        <f t="shared" si="12"/>
        <v>9015</v>
      </c>
    </row>
    <row r="110" spans="2:6" x14ac:dyDescent="0.25">
      <c r="B110" s="118" t="s">
        <v>290</v>
      </c>
      <c r="C110" s="119">
        <v>1731</v>
      </c>
      <c r="D110" s="119">
        <v>33</v>
      </c>
      <c r="E110" s="119">
        <v>237</v>
      </c>
    </row>
    <row r="111" spans="2:6" x14ac:dyDescent="0.25">
      <c r="B111" s="120" t="s">
        <v>291</v>
      </c>
      <c r="C111" s="121">
        <v>167</v>
      </c>
      <c r="D111" s="121">
        <v>97</v>
      </c>
      <c r="E111" s="121">
        <v>171</v>
      </c>
    </row>
    <row r="112" spans="2:6" x14ac:dyDescent="0.25">
      <c r="B112" s="118" t="s">
        <v>292</v>
      </c>
      <c r="C112" s="119">
        <v>33</v>
      </c>
      <c r="D112" s="119">
        <v>59</v>
      </c>
      <c r="E112" s="119">
        <v>82</v>
      </c>
    </row>
    <row r="113" spans="2:5" x14ac:dyDescent="0.25">
      <c r="B113" s="120" t="s">
        <v>293</v>
      </c>
      <c r="C113" s="121">
        <v>369</v>
      </c>
      <c r="D113" s="121">
        <v>183</v>
      </c>
      <c r="E113" s="121">
        <v>311</v>
      </c>
    </row>
    <row r="114" spans="2:5" x14ac:dyDescent="0.25">
      <c r="B114" s="118" t="s">
        <v>294</v>
      </c>
      <c r="C114" s="119">
        <v>189</v>
      </c>
      <c r="D114" s="119">
        <v>293</v>
      </c>
      <c r="E114" s="119">
        <v>364</v>
      </c>
    </row>
    <row r="115" spans="2:5" x14ac:dyDescent="0.25">
      <c r="B115" s="120" t="s">
        <v>295</v>
      </c>
      <c r="C115" s="121">
        <v>2013</v>
      </c>
      <c r="D115" s="121">
        <v>1053</v>
      </c>
      <c r="E115" s="121">
        <v>1791</v>
      </c>
    </row>
    <row r="116" spans="2:5" x14ac:dyDescent="0.25">
      <c r="B116" s="118" t="s">
        <v>296</v>
      </c>
      <c r="C116" s="119">
        <v>175</v>
      </c>
      <c r="D116" s="119">
        <v>234</v>
      </c>
      <c r="E116" s="119">
        <v>138</v>
      </c>
    </row>
    <row r="117" spans="2:5" x14ac:dyDescent="0.25">
      <c r="B117" s="120" t="s">
        <v>297</v>
      </c>
      <c r="C117" s="121">
        <v>423</v>
      </c>
      <c r="D117" s="121">
        <v>115</v>
      </c>
      <c r="E117" s="121">
        <v>158</v>
      </c>
    </row>
    <row r="118" spans="2:5" x14ac:dyDescent="0.25">
      <c r="B118" s="118" t="s">
        <v>298</v>
      </c>
      <c r="C118" s="119">
        <v>208</v>
      </c>
      <c r="D118" s="119">
        <v>151</v>
      </c>
      <c r="E118" s="119">
        <v>171</v>
      </c>
    </row>
    <row r="119" spans="2:5" x14ac:dyDescent="0.25">
      <c r="B119" s="120" t="s">
        <v>299</v>
      </c>
      <c r="C119" s="121">
        <v>1423</v>
      </c>
      <c r="D119" s="121">
        <v>1009</v>
      </c>
      <c r="E119" s="121">
        <v>829</v>
      </c>
    </row>
    <row r="120" spans="2:5" x14ac:dyDescent="0.25">
      <c r="B120" s="118" t="s">
        <v>300</v>
      </c>
      <c r="C120" s="119">
        <v>6139</v>
      </c>
      <c r="D120" s="119">
        <v>4269</v>
      </c>
      <c r="E120" s="119">
        <v>4763</v>
      </c>
    </row>
    <row r="121" spans="2:5" ht="33.75" customHeight="1" x14ac:dyDescent="0.25">
      <c r="B121" s="157" t="s">
        <v>257</v>
      </c>
      <c r="C121" s="157"/>
      <c r="D121" s="157"/>
      <c r="E121" s="157"/>
    </row>
  </sheetData>
  <mergeCells count="20">
    <mergeCell ref="B121:E121"/>
    <mergeCell ref="B55:E55"/>
    <mergeCell ref="B103:E103"/>
    <mergeCell ref="B67:E67"/>
    <mergeCell ref="B107:E107"/>
    <mergeCell ref="B64:E64"/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M81"/>
  <sheetViews>
    <sheetView workbookViewId="0"/>
  </sheetViews>
  <sheetFormatPr defaultRowHeight="15" x14ac:dyDescent="0.25"/>
  <cols>
    <col min="4" max="4" width="26.28515625" bestFit="1" customWidth="1"/>
    <col min="5" max="5" width="16.28515625" bestFit="1" customWidth="1"/>
    <col min="6" max="6" width="14.28515625" bestFit="1" customWidth="1"/>
    <col min="7" max="7" width="8.42578125" bestFit="1" customWidth="1"/>
    <col min="8" max="8" width="15.7109375" bestFit="1" customWidth="1"/>
    <col min="9" max="9" width="13.7109375" bestFit="1" customWidth="1"/>
    <col min="10" max="10" width="6.42578125" bestFit="1" customWidth="1"/>
    <col min="11" max="11" width="16.28515625" bestFit="1" customWidth="1"/>
    <col min="12" max="12" width="14.28515625" bestFit="1" customWidth="1"/>
    <col min="13" max="13" width="7.42578125" bestFit="1" customWidth="1"/>
  </cols>
  <sheetData>
    <row r="3" spans="4:13" ht="29.25" customHeight="1" x14ac:dyDescent="0.25">
      <c r="D3" s="170" t="s">
        <v>211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4:13" x14ac:dyDescent="0.25">
      <c r="D4" s="161" t="s">
        <v>84</v>
      </c>
      <c r="E4" s="162" t="s">
        <v>212</v>
      </c>
      <c r="F4" s="163"/>
      <c r="G4" s="164"/>
      <c r="H4" s="162" t="s">
        <v>213</v>
      </c>
      <c r="I4" s="163"/>
      <c r="J4" s="164"/>
      <c r="K4" s="162" t="s">
        <v>214</v>
      </c>
      <c r="L4" s="163"/>
      <c r="M4" s="164"/>
    </row>
    <row r="5" spans="4:13" x14ac:dyDescent="0.25">
      <c r="D5" s="161"/>
      <c r="E5" s="30" t="s">
        <v>92</v>
      </c>
      <c r="F5" s="31" t="s">
        <v>93</v>
      </c>
      <c r="G5" s="31" t="s">
        <v>79</v>
      </c>
      <c r="H5" s="30" t="s">
        <v>92</v>
      </c>
      <c r="I5" s="31" t="s">
        <v>93</v>
      </c>
      <c r="J5" s="31" t="s">
        <v>79</v>
      </c>
      <c r="K5" s="30" t="s">
        <v>92</v>
      </c>
      <c r="L5" s="31" t="s">
        <v>93</v>
      </c>
      <c r="M5" s="31" t="s">
        <v>79</v>
      </c>
    </row>
    <row r="6" spans="4:13" x14ac:dyDescent="0.25">
      <c r="D6" s="32" t="s">
        <v>1</v>
      </c>
      <c r="E6" s="23">
        <f t="shared" ref="E6:M6" si="0">SUM(E7:E14)</f>
        <v>755421</v>
      </c>
      <c r="F6" s="23">
        <f t="shared" si="0"/>
        <v>746128</v>
      </c>
      <c r="G6" s="23">
        <f t="shared" si="0"/>
        <v>9293</v>
      </c>
      <c r="H6" s="23">
        <f t="shared" si="0"/>
        <v>128354</v>
      </c>
      <c r="I6" s="23">
        <f t="shared" si="0"/>
        <v>135894</v>
      </c>
      <c r="J6" s="23">
        <f t="shared" si="0"/>
        <v>-7540</v>
      </c>
      <c r="K6" s="23">
        <f t="shared" si="0"/>
        <v>118988</v>
      </c>
      <c r="L6" s="23">
        <f t="shared" si="0"/>
        <v>152412</v>
      </c>
      <c r="M6" s="23">
        <f t="shared" si="0"/>
        <v>-33424</v>
      </c>
    </row>
    <row r="7" spans="4:13" x14ac:dyDescent="0.25">
      <c r="D7" s="36" t="s">
        <v>215</v>
      </c>
      <c r="E7" s="33">
        <v>408590</v>
      </c>
      <c r="F7" s="33">
        <v>262840</v>
      </c>
      <c r="G7" s="33">
        <f t="shared" ref="G7:G14" si="1">E7-F7</f>
        <v>145750</v>
      </c>
      <c r="H7" s="33">
        <v>52920</v>
      </c>
      <c r="I7" s="33">
        <v>60047</v>
      </c>
      <c r="J7" s="33">
        <f t="shared" ref="J7:J14" si="2">H7-I7</f>
        <v>-7127</v>
      </c>
      <c r="K7" s="33">
        <v>48944</v>
      </c>
      <c r="L7" s="33">
        <v>72461</v>
      </c>
      <c r="M7" s="33">
        <f>K7-L7</f>
        <v>-23517</v>
      </c>
    </row>
    <row r="8" spans="4:13" x14ac:dyDescent="0.25">
      <c r="D8" s="113" t="s">
        <v>216</v>
      </c>
      <c r="E8" s="34">
        <v>273</v>
      </c>
      <c r="F8" s="34">
        <v>296</v>
      </c>
      <c r="G8" s="34">
        <f t="shared" si="1"/>
        <v>-23</v>
      </c>
      <c r="H8" s="34">
        <v>13</v>
      </c>
      <c r="I8" s="34">
        <v>25</v>
      </c>
      <c r="J8" s="34">
        <f t="shared" si="2"/>
        <v>-12</v>
      </c>
      <c r="K8" s="34">
        <v>14</v>
      </c>
      <c r="L8" s="34">
        <v>14</v>
      </c>
      <c r="M8" s="34">
        <f t="shared" ref="M8:M14" si="3">K8-L8</f>
        <v>0</v>
      </c>
    </row>
    <row r="9" spans="4:13" x14ac:dyDescent="0.25">
      <c r="D9" s="36" t="s">
        <v>217</v>
      </c>
      <c r="E9" s="33">
        <v>1</v>
      </c>
      <c r="F9" s="33">
        <v>2</v>
      </c>
      <c r="G9" s="33">
        <f t="shared" si="1"/>
        <v>-1</v>
      </c>
      <c r="H9" s="33">
        <v>7</v>
      </c>
      <c r="I9" s="33">
        <v>12</v>
      </c>
      <c r="J9" s="33">
        <f t="shared" si="2"/>
        <v>-5</v>
      </c>
      <c r="K9" s="33">
        <v>7</v>
      </c>
      <c r="L9" s="33">
        <v>27</v>
      </c>
      <c r="M9" s="33">
        <f t="shared" si="3"/>
        <v>-20</v>
      </c>
    </row>
    <row r="10" spans="4:13" x14ac:dyDescent="0.25">
      <c r="D10" s="113" t="s">
        <v>218</v>
      </c>
      <c r="E10" s="34">
        <v>3</v>
      </c>
      <c r="F10" s="34">
        <v>25</v>
      </c>
      <c r="G10" s="34">
        <f t="shared" si="1"/>
        <v>-22</v>
      </c>
      <c r="H10" s="34">
        <v>0</v>
      </c>
      <c r="I10" s="34">
        <v>262</v>
      </c>
      <c r="J10" s="34">
        <f t="shared" si="2"/>
        <v>-262</v>
      </c>
      <c r="K10" s="34">
        <v>1</v>
      </c>
      <c r="L10" s="34">
        <v>420</v>
      </c>
      <c r="M10" s="34">
        <f t="shared" si="3"/>
        <v>-419</v>
      </c>
    </row>
    <row r="11" spans="4:13" x14ac:dyDescent="0.25">
      <c r="D11" s="36" t="s">
        <v>219</v>
      </c>
      <c r="E11" s="33">
        <v>28425</v>
      </c>
      <c r="F11" s="33">
        <v>23926</v>
      </c>
      <c r="G11" s="33">
        <f t="shared" si="1"/>
        <v>4499</v>
      </c>
      <c r="H11" s="33">
        <v>8606</v>
      </c>
      <c r="I11" s="33">
        <v>7382</v>
      </c>
      <c r="J11" s="33">
        <f t="shared" si="2"/>
        <v>1224</v>
      </c>
      <c r="K11" s="33">
        <v>8745</v>
      </c>
      <c r="L11" s="33">
        <v>10603</v>
      </c>
      <c r="M11" s="33">
        <f t="shared" si="3"/>
        <v>-1858</v>
      </c>
    </row>
    <row r="12" spans="4:13" x14ac:dyDescent="0.25">
      <c r="D12" s="113" t="s">
        <v>220</v>
      </c>
      <c r="E12" s="34">
        <v>18187</v>
      </c>
      <c r="F12" s="34">
        <v>19533</v>
      </c>
      <c r="G12" s="34">
        <f t="shared" si="1"/>
        <v>-1346</v>
      </c>
      <c r="H12" s="34">
        <v>3951</v>
      </c>
      <c r="I12" s="34">
        <v>2426</v>
      </c>
      <c r="J12" s="34">
        <f t="shared" si="2"/>
        <v>1525</v>
      </c>
      <c r="K12" s="34">
        <v>3888</v>
      </c>
      <c r="L12" s="34">
        <v>3522</v>
      </c>
      <c r="M12" s="34">
        <f t="shared" si="3"/>
        <v>366</v>
      </c>
    </row>
    <row r="13" spans="4:13" x14ac:dyDescent="0.25">
      <c r="D13" s="36" t="s">
        <v>221</v>
      </c>
      <c r="E13" s="33">
        <v>58699</v>
      </c>
      <c r="F13" s="33">
        <v>63899</v>
      </c>
      <c r="G13" s="33">
        <f t="shared" si="1"/>
        <v>-5200</v>
      </c>
      <c r="H13" s="33">
        <v>26687</v>
      </c>
      <c r="I13" s="33">
        <v>25389</v>
      </c>
      <c r="J13" s="33">
        <f t="shared" si="2"/>
        <v>1298</v>
      </c>
      <c r="K13" s="33">
        <v>35132</v>
      </c>
      <c r="L13" s="33">
        <v>34144</v>
      </c>
      <c r="M13" s="33">
        <f t="shared" si="3"/>
        <v>988</v>
      </c>
    </row>
    <row r="14" spans="4:13" x14ac:dyDescent="0.25">
      <c r="D14" s="113" t="s">
        <v>222</v>
      </c>
      <c r="E14" s="34">
        <v>241243</v>
      </c>
      <c r="F14" s="34">
        <v>375607</v>
      </c>
      <c r="G14" s="34">
        <f t="shared" si="1"/>
        <v>-134364</v>
      </c>
      <c r="H14" s="34">
        <v>36170</v>
      </c>
      <c r="I14" s="34">
        <v>40351</v>
      </c>
      <c r="J14" s="34">
        <f t="shared" si="2"/>
        <v>-4181</v>
      </c>
      <c r="K14" s="34">
        <v>22257</v>
      </c>
      <c r="L14" s="34">
        <v>31221</v>
      </c>
      <c r="M14" s="34">
        <f t="shared" si="3"/>
        <v>-8964</v>
      </c>
    </row>
    <row r="15" spans="4:13" x14ac:dyDescent="0.25">
      <c r="D15" s="169" t="s">
        <v>223</v>
      </c>
      <c r="E15" s="169"/>
      <c r="F15" s="169"/>
      <c r="G15" s="169"/>
      <c r="H15" s="169"/>
      <c r="I15" s="169"/>
      <c r="J15" s="169"/>
      <c r="K15" s="169"/>
      <c r="L15" s="169"/>
      <c r="M15" s="169"/>
    </row>
    <row r="18" spans="4:13" ht="33" customHeight="1" x14ac:dyDescent="0.25">
      <c r="D18" s="170" t="s">
        <v>211</v>
      </c>
      <c r="E18" s="170"/>
      <c r="F18" s="170"/>
      <c r="G18" s="170"/>
      <c r="H18" s="170"/>
      <c r="I18" s="170"/>
      <c r="J18" s="170"/>
      <c r="K18" s="170"/>
      <c r="L18" s="170"/>
      <c r="M18" s="170"/>
    </row>
    <row r="19" spans="4:13" x14ac:dyDescent="0.25">
      <c r="D19" s="161" t="s">
        <v>4</v>
      </c>
      <c r="E19" s="162" t="s">
        <v>212</v>
      </c>
      <c r="F19" s="163"/>
      <c r="G19" s="164"/>
      <c r="H19" s="162" t="s">
        <v>213</v>
      </c>
      <c r="I19" s="163"/>
      <c r="J19" s="164"/>
      <c r="K19" s="162" t="s">
        <v>214</v>
      </c>
      <c r="L19" s="163"/>
      <c r="M19" s="164"/>
    </row>
    <row r="20" spans="4:13" x14ac:dyDescent="0.25">
      <c r="D20" s="161"/>
      <c r="E20" s="30" t="s">
        <v>92</v>
      </c>
      <c r="F20" s="31" t="s">
        <v>93</v>
      </c>
      <c r="G20" s="31" t="s">
        <v>79</v>
      </c>
      <c r="H20" s="30" t="s">
        <v>92</v>
      </c>
      <c r="I20" s="31" t="s">
        <v>93</v>
      </c>
      <c r="J20" s="31" t="s">
        <v>79</v>
      </c>
      <c r="K20" s="30" t="s">
        <v>92</v>
      </c>
      <c r="L20" s="31" t="s">
        <v>93</v>
      </c>
      <c r="M20" s="31" t="s">
        <v>79</v>
      </c>
    </row>
    <row r="21" spans="4:13" x14ac:dyDescent="0.25">
      <c r="D21" s="32" t="s">
        <v>1</v>
      </c>
      <c r="E21" s="23">
        <f t="shared" ref="E21:L21" si="4">SUM(E22:E42)</f>
        <v>755421</v>
      </c>
      <c r="F21" s="23">
        <f t="shared" si="4"/>
        <v>746128</v>
      </c>
      <c r="G21" s="23">
        <f t="shared" si="4"/>
        <v>9293</v>
      </c>
      <c r="H21" s="23">
        <f t="shared" si="4"/>
        <v>128354</v>
      </c>
      <c r="I21" s="23">
        <f t="shared" si="4"/>
        <v>135894</v>
      </c>
      <c r="J21" s="23">
        <f t="shared" si="4"/>
        <v>-7540</v>
      </c>
      <c r="K21" s="23">
        <f t="shared" si="4"/>
        <v>118988</v>
      </c>
      <c r="L21" s="23">
        <f t="shared" si="4"/>
        <v>152412</v>
      </c>
      <c r="M21" s="23">
        <f t="shared" ref="M21:M42" si="5">K21-L21</f>
        <v>-33424</v>
      </c>
    </row>
    <row r="22" spans="4:13" x14ac:dyDescent="0.25">
      <c r="D22" s="36" t="s">
        <v>38</v>
      </c>
      <c r="E22" s="33">
        <v>11068</v>
      </c>
      <c r="F22" s="33">
        <v>16016</v>
      </c>
      <c r="G22" s="33">
        <f t="shared" ref="G22:G42" si="6">E22-F22</f>
        <v>-4948</v>
      </c>
      <c r="H22" s="33">
        <v>1561</v>
      </c>
      <c r="I22" s="33">
        <v>1766</v>
      </c>
      <c r="J22" s="33">
        <f t="shared" ref="J22:J42" si="7">H22-I22</f>
        <v>-205</v>
      </c>
      <c r="K22" s="33">
        <v>1537</v>
      </c>
      <c r="L22" s="33">
        <v>2213</v>
      </c>
      <c r="M22" s="33">
        <f t="shared" si="5"/>
        <v>-676</v>
      </c>
    </row>
    <row r="23" spans="4:13" x14ac:dyDescent="0.25">
      <c r="D23" s="113" t="s">
        <v>39</v>
      </c>
      <c r="E23" s="34">
        <v>118364</v>
      </c>
      <c r="F23" s="34">
        <v>178826</v>
      </c>
      <c r="G23" s="34">
        <f t="shared" si="6"/>
        <v>-60462</v>
      </c>
      <c r="H23" s="34">
        <v>7114</v>
      </c>
      <c r="I23" s="34">
        <v>7888</v>
      </c>
      <c r="J23" s="34">
        <f t="shared" si="7"/>
        <v>-774</v>
      </c>
      <c r="K23" s="34">
        <v>5576</v>
      </c>
      <c r="L23" s="34">
        <v>7445</v>
      </c>
      <c r="M23" s="34">
        <f t="shared" si="5"/>
        <v>-1869</v>
      </c>
    </row>
    <row r="24" spans="4:13" x14ac:dyDescent="0.25">
      <c r="D24" s="36" t="s">
        <v>40</v>
      </c>
      <c r="E24" s="33">
        <v>7166</v>
      </c>
      <c r="F24" s="33">
        <v>6568</v>
      </c>
      <c r="G24" s="33">
        <f t="shared" si="6"/>
        <v>598</v>
      </c>
      <c r="H24" s="33">
        <v>4187</v>
      </c>
      <c r="I24" s="33">
        <v>3671</v>
      </c>
      <c r="J24" s="33">
        <f t="shared" si="7"/>
        <v>516</v>
      </c>
      <c r="K24" s="33">
        <v>2637</v>
      </c>
      <c r="L24" s="33">
        <v>2792</v>
      </c>
      <c r="M24" s="33">
        <f t="shared" si="5"/>
        <v>-155</v>
      </c>
    </row>
    <row r="25" spans="4:13" x14ac:dyDescent="0.25">
      <c r="D25" s="113" t="s">
        <v>41</v>
      </c>
      <c r="E25" s="34">
        <v>19019</v>
      </c>
      <c r="F25" s="34">
        <v>27052</v>
      </c>
      <c r="G25" s="34">
        <f t="shared" si="6"/>
        <v>-8033</v>
      </c>
      <c r="H25" s="34">
        <v>7280</v>
      </c>
      <c r="I25" s="34">
        <v>7277</v>
      </c>
      <c r="J25" s="34">
        <f t="shared" si="7"/>
        <v>3</v>
      </c>
      <c r="K25" s="34">
        <v>3428</v>
      </c>
      <c r="L25" s="34">
        <v>5364</v>
      </c>
      <c r="M25" s="34">
        <f t="shared" si="5"/>
        <v>-1936</v>
      </c>
    </row>
    <row r="26" spans="4:13" x14ac:dyDescent="0.25">
      <c r="D26" s="36" t="s">
        <v>42</v>
      </c>
      <c r="E26" s="33">
        <v>3525</v>
      </c>
      <c r="F26" s="33">
        <v>4362</v>
      </c>
      <c r="G26" s="33">
        <f t="shared" si="6"/>
        <v>-837</v>
      </c>
      <c r="H26" s="33">
        <v>1514</v>
      </c>
      <c r="I26" s="33">
        <v>1054</v>
      </c>
      <c r="J26" s="33">
        <f t="shared" si="7"/>
        <v>460</v>
      </c>
      <c r="K26" s="33">
        <v>3169</v>
      </c>
      <c r="L26" s="33">
        <v>2530</v>
      </c>
      <c r="M26" s="33">
        <f t="shared" si="5"/>
        <v>639</v>
      </c>
    </row>
    <row r="27" spans="4:13" x14ac:dyDescent="0.25">
      <c r="D27" s="113" t="s">
        <v>43</v>
      </c>
      <c r="E27" s="34">
        <v>6296</v>
      </c>
      <c r="F27" s="34">
        <v>7020</v>
      </c>
      <c r="G27" s="34">
        <f t="shared" si="6"/>
        <v>-724</v>
      </c>
      <c r="H27" s="34">
        <v>1339</v>
      </c>
      <c r="I27" s="34">
        <v>570</v>
      </c>
      <c r="J27" s="34">
        <f t="shared" si="7"/>
        <v>769</v>
      </c>
      <c r="K27" s="34">
        <v>1551</v>
      </c>
      <c r="L27" s="34">
        <v>1195</v>
      </c>
      <c r="M27" s="34">
        <f t="shared" si="5"/>
        <v>356</v>
      </c>
    </row>
    <row r="28" spans="4:13" x14ac:dyDescent="0.25">
      <c r="D28" s="36" t="s">
        <v>44</v>
      </c>
      <c r="E28" s="33">
        <v>6701</v>
      </c>
      <c r="F28" s="33">
        <v>8794</v>
      </c>
      <c r="G28" s="33">
        <f t="shared" si="6"/>
        <v>-2093</v>
      </c>
      <c r="H28" s="33">
        <v>1204</v>
      </c>
      <c r="I28" s="33">
        <v>1379</v>
      </c>
      <c r="J28" s="33">
        <f t="shared" si="7"/>
        <v>-175</v>
      </c>
      <c r="K28" s="33">
        <v>1165</v>
      </c>
      <c r="L28" s="33">
        <v>1511</v>
      </c>
      <c r="M28" s="33">
        <f t="shared" si="5"/>
        <v>-346</v>
      </c>
    </row>
    <row r="29" spans="4:13" x14ac:dyDescent="0.25">
      <c r="D29" s="113" t="s">
        <v>45</v>
      </c>
      <c r="E29" s="34">
        <v>20931</v>
      </c>
      <c r="F29" s="34">
        <v>31814</v>
      </c>
      <c r="G29" s="34">
        <f t="shared" si="6"/>
        <v>-10883</v>
      </c>
      <c r="H29" s="34">
        <v>8182</v>
      </c>
      <c r="I29" s="34">
        <v>8309</v>
      </c>
      <c r="J29" s="34">
        <f t="shared" si="7"/>
        <v>-127</v>
      </c>
      <c r="K29" s="34">
        <v>8906</v>
      </c>
      <c r="L29" s="34">
        <v>10734</v>
      </c>
      <c r="M29" s="34">
        <f t="shared" si="5"/>
        <v>-1828</v>
      </c>
    </row>
    <row r="30" spans="4:13" x14ac:dyDescent="0.25">
      <c r="D30" s="36" t="s">
        <v>46</v>
      </c>
      <c r="E30" s="33">
        <v>7860</v>
      </c>
      <c r="F30" s="33">
        <v>8621</v>
      </c>
      <c r="G30" s="33">
        <f t="shared" si="6"/>
        <v>-761</v>
      </c>
      <c r="H30" s="33">
        <v>5917</v>
      </c>
      <c r="I30" s="33">
        <v>5269</v>
      </c>
      <c r="J30" s="33">
        <f t="shared" si="7"/>
        <v>648</v>
      </c>
      <c r="K30" s="33">
        <v>8369</v>
      </c>
      <c r="L30" s="33">
        <v>7918</v>
      </c>
      <c r="M30" s="33">
        <f t="shared" si="5"/>
        <v>451</v>
      </c>
    </row>
    <row r="31" spans="4:13" x14ac:dyDescent="0.25">
      <c r="D31" s="113" t="s">
        <v>47</v>
      </c>
      <c r="E31" s="34">
        <v>12345</v>
      </c>
      <c r="F31" s="34">
        <v>20351</v>
      </c>
      <c r="G31" s="34">
        <f t="shared" si="6"/>
        <v>-8006</v>
      </c>
      <c r="H31" s="34">
        <v>1912</v>
      </c>
      <c r="I31" s="34">
        <v>2410</v>
      </c>
      <c r="J31" s="34">
        <f t="shared" si="7"/>
        <v>-498</v>
      </c>
      <c r="K31" s="34">
        <v>1741</v>
      </c>
      <c r="L31" s="34">
        <v>2558</v>
      </c>
      <c r="M31" s="34">
        <f t="shared" si="5"/>
        <v>-817</v>
      </c>
    </row>
    <row r="32" spans="4:13" x14ac:dyDescent="0.25">
      <c r="D32" s="36" t="s">
        <v>48</v>
      </c>
      <c r="E32" s="33">
        <v>7129</v>
      </c>
      <c r="F32" s="33">
        <v>10569</v>
      </c>
      <c r="G32" s="33">
        <f t="shared" si="6"/>
        <v>-3440</v>
      </c>
      <c r="H32" s="33">
        <v>1031</v>
      </c>
      <c r="I32" s="33">
        <v>1597</v>
      </c>
      <c r="J32" s="33">
        <f t="shared" si="7"/>
        <v>-566</v>
      </c>
      <c r="K32" s="33">
        <v>990</v>
      </c>
      <c r="L32" s="33">
        <v>1964</v>
      </c>
      <c r="M32" s="33">
        <f t="shared" si="5"/>
        <v>-974</v>
      </c>
    </row>
    <row r="33" spans="4:13" x14ac:dyDescent="0.25">
      <c r="D33" s="113" t="s">
        <v>50</v>
      </c>
      <c r="E33" s="34">
        <v>3341</v>
      </c>
      <c r="F33" s="34">
        <v>4310</v>
      </c>
      <c r="G33" s="34">
        <f t="shared" si="6"/>
        <v>-969</v>
      </c>
      <c r="H33" s="34">
        <v>858</v>
      </c>
      <c r="I33" s="34">
        <v>774</v>
      </c>
      <c r="J33" s="34">
        <f t="shared" si="7"/>
        <v>84</v>
      </c>
      <c r="K33" s="34">
        <v>992</v>
      </c>
      <c r="L33" s="34">
        <v>973</v>
      </c>
      <c r="M33" s="34">
        <f t="shared" si="5"/>
        <v>19</v>
      </c>
    </row>
    <row r="34" spans="4:13" x14ac:dyDescent="0.25">
      <c r="D34" s="36" t="s">
        <v>51</v>
      </c>
      <c r="E34" s="33">
        <v>10096</v>
      </c>
      <c r="F34" s="33">
        <v>14240</v>
      </c>
      <c r="G34" s="33">
        <f t="shared" si="6"/>
        <v>-4144</v>
      </c>
      <c r="H34" s="33">
        <v>12477</v>
      </c>
      <c r="I34" s="33">
        <v>14435</v>
      </c>
      <c r="J34" s="33">
        <f t="shared" si="7"/>
        <v>-1958</v>
      </c>
      <c r="K34" s="33">
        <v>4976</v>
      </c>
      <c r="L34" s="33">
        <v>7009</v>
      </c>
      <c r="M34" s="33">
        <f t="shared" si="5"/>
        <v>-2033</v>
      </c>
    </row>
    <row r="35" spans="4:13" x14ac:dyDescent="0.25">
      <c r="D35" s="113" t="s">
        <v>224</v>
      </c>
      <c r="E35" s="34">
        <v>3579</v>
      </c>
      <c r="F35" s="34">
        <v>5405</v>
      </c>
      <c r="G35" s="34">
        <f t="shared" si="6"/>
        <v>-1826</v>
      </c>
      <c r="H35" s="34">
        <v>923</v>
      </c>
      <c r="I35" s="34">
        <v>926</v>
      </c>
      <c r="J35" s="34">
        <f t="shared" si="7"/>
        <v>-3</v>
      </c>
      <c r="K35" s="34">
        <v>1078</v>
      </c>
      <c r="L35" s="34">
        <v>1329</v>
      </c>
      <c r="M35" s="34">
        <f t="shared" si="5"/>
        <v>-251</v>
      </c>
    </row>
    <row r="36" spans="4:13" x14ac:dyDescent="0.25">
      <c r="D36" s="36" t="s">
        <v>52</v>
      </c>
      <c r="E36" s="33">
        <v>8601</v>
      </c>
      <c r="F36" s="33">
        <v>9697</v>
      </c>
      <c r="G36" s="33">
        <f t="shared" si="6"/>
        <v>-1096</v>
      </c>
      <c r="H36" s="33">
        <v>756</v>
      </c>
      <c r="I36" s="33">
        <v>568</v>
      </c>
      <c r="J36" s="33">
        <f t="shared" si="7"/>
        <v>188</v>
      </c>
      <c r="K36" s="33">
        <v>858</v>
      </c>
      <c r="L36" s="33">
        <v>955</v>
      </c>
      <c r="M36" s="33">
        <f t="shared" si="5"/>
        <v>-97</v>
      </c>
    </row>
    <row r="37" spans="4:13" x14ac:dyDescent="0.25">
      <c r="D37" s="113" t="s">
        <v>53</v>
      </c>
      <c r="E37" s="34">
        <v>9332</v>
      </c>
      <c r="F37" s="34">
        <v>12153</v>
      </c>
      <c r="G37" s="34">
        <f t="shared" si="6"/>
        <v>-2821</v>
      </c>
      <c r="H37" s="34">
        <v>1083</v>
      </c>
      <c r="I37" s="34">
        <v>1425</v>
      </c>
      <c r="J37" s="34">
        <f t="shared" si="7"/>
        <v>-342</v>
      </c>
      <c r="K37" s="34">
        <v>1241</v>
      </c>
      <c r="L37" s="34">
        <v>2241</v>
      </c>
      <c r="M37" s="34">
        <f t="shared" si="5"/>
        <v>-1000</v>
      </c>
    </row>
    <row r="38" spans="4:13" x14ac:dyDescent="0.25">
      <c r="D38" s="36" t="s">
        <v>225</v>
      </c>
      <c r="E38" s="33">
        <v>2636</v>
      </c>
      <c r="F38" s="33">
        <v>3905</v>
      </c>
      <c r="G38" s="33">
        <f t="shared" si="6"/>
        <v>-1269</v>
      </c>
      <c r="H38" s="33">
        <v>764</v>
      </c>
      <c r="I38" s="33">
        <v>871</v>
      </c>
      <c r="J38" s="33">
        <f t="shared" si="7"/>
        <v>-107</v>
      </c>
      <c r="K38" s="33">
        <v>664</v>
      </c>
      <c r="L38" s="33">
        <v>1059</v>
      </c>
      <c r="M38" s="33">
        <f t="shared" si="5"/>
        <v>-395</v>
      </c>
    </row>
    <row r="39" spans="4:13" x14ac:dyDescent="0.25">
      <c r="D39" s="113" t="s">
        <v>226</v>
      </c>
      <c r="E39" s="34">
        <v>1568</v>
      </c>
      <c r="F39" s="34">
        <v>1814</v>
      </c>
      <c r="G39" s="34">
        <f t="shared" si="6"/>
        <v>-246</v>
      </c>
      <c r="H39" s="34">
        <v>1278</v>
      </c>
      <c r="I39" s="34">
        <v>1313</v>
      </c>
      <c r="J39" s="34">
        <f t="shared" si="7"/>
        <v>-35</v>
      </c>
      <c r="K39" s="34">
        <v>1900</v>
      </c>
      <c r="L39" s="34">
        <v>1755</v>
      </c>
      <c r="M39" s="34">
        <f t="shared" si="5"/>
        <v>145</v>
      </c>
    </row>
    <row r="40" spans="4:13" x14ac:dyDescent="0.25">
      <c r="D40" s="36" t="s">
        <v>56</v>
      </c>
      <c r="E40" s="33">
        <v>9599</v>
      </c>
      <c r="F40" s="33">
        <v>5358</v>
      </c>
      <c r="G40" s="33">
        <f t="shared" si="6"/>
        <v>4241</v>
      </c>
      <c r="H40" s="33">
        <v>1238</v>
      </c>
      <c r="I40" s="33">
        <v>1236</v>
      </c>
      <c r="J40" s="33">
        <f t="shared" si="7"/>
        <v>2</v>
      </c>
      <c r="K40" s="33">
        <v>2031</v>
      </c>
      <c r="L40" s="33">
        <v>1658</v>
      </c>
      <c r="M40" s="33">
        <f t="shared" si="5"/>
        <v>373</v>
      </c>
    </row>
    <row r="41" spans="4:13" x14ac:dyDescent="0.25">
      <c r="D41" s="113" t="s">
        <v>75</v>
      </c>
      <c r="E41" s="34">
        <v>3127</v>
      </c>
      <c r="F41" s="34">
        <v>3709</v>
      </c>
      <c r="G41" s="34">
        <f t="shared" si="6"/>
        <v>-582</v>
      </c>
      <c r="H41" s="34">
        <v>2347</v>
      </c>
      <c r="I41" s="34">
        <v>2152</v>
      </c>
      <c r="J41" s="34">
        <f t="shared" si="7"/>
        <v>195</v>
      </c>
      <c r="K41" s="34">
        <v>2777</v>
      </c>
      <c r="L41" s="34">
        <v>2725</v>
      </c>
      <c r="M41" s="34">
        <f t="shared" si="5"/>
        <v>52</v>
      </c>
    </row>
    <row r="42" spans="4:13" x14ac:dyDescent="0.25">
      <c r="D42" s="36"/>
      <c r="E42" s="33">
        <v>483138</v>
      </c>
      <c r="F42" s="33">
        <v>365544</v>
      </c>
      <c r="G42" s="33">
        <f t="shared" si="6"/>
        <v>117594</v>
      </c>
      <c r="H42" s="33">
        <v>65389</v>
      </c>
      <c r="I42" s="33">
        <v>71004</v>
      </c>
      <c r="J42" s="33">
        <f t="shared" si="7"/>
        <v>-5615</v>
      </c>
      <c r="K42" s="33">
        <v>63402</v>
      </c>
      <c r="L42" s="33">
        <v>86484</v>
      </c>
      <c r="M42" s="33">
        <f t="shared" si="5"/>
        <v>-23082</v>
      </c>
    </row>
    <row r="43" spans="4:13" x14ac:dyDescent="0.25">
      <c r="D43" s="169" t="s">
        <v>223</v>
      </c>
      <c r="E43" s="169"/>
      <c r="F43" s="169"/>
      <c r="G43" s="169"/>
      <c r="H43" s="169"/>
      <c r="I43" s="169"/>
      <c r="J43" s="169"/>
      <c r="K43" s="169"/>
      <c r="L43" s="169"/>
      <c r="M43" s="169"/>
    </row>
    <row r="45" spans="4:13" ht="29.25" customHeight="1" x14ac:dyDescent="0.25">
      <c r="D45" s="170" t="s">
        <v>227</v>
      </c>
      <c r="E45" s="170"/>
      <c r="F45" s="170"/>
      <c r="G45" s="170"/>
      <c r="H45" s="170"/>
      <c r="I45" s="170"/>
      <c r="J45" s="170"/>
      <c r="K45" s="170"/>
      <c r="L45" s="170"/>
      <c r="M45" s="170"/>
    </row>
    <row r="46" spans="4:13" x14ac:dyDescent="0.25">
      <c r="D46" s="152" t="s">
        <v>90</v>
      </c>
      <c r="E46" s="162" t="s">
        <v>212</v>
      </c>
      <c r="F46" s="163"/>
      <c r="G46" s="164"/>
      <c r="H46" s="162" t="s">
        <v>213</v>
      </c>
      <c r="I46" s="163"/>
      <c r="J46" s="164"/>
      <c r="K46" s="162" t="s">
        <v>214</v>
      </c>
      <c r="L46" s="163"/>
      <c r="M46" s="164"/>
    </row>
    <row r="47" spans="4:13" x14ac:dyDescent="0.25">
      <c r="D47" s="153"/>
      <c r="E47" s="30" t="s">
        <v>92</v>
      </c>
      <c r="F47" s="31" t="s">
        <v>93</v>
      </c>
      <c r="G47" s="31" t="s">
        <v>79</v>
      </c>
      <c r="H47" s="30" t="s">
        <v>92</v>
      </c>
      <c r="I47" s="31" t="s">
        <v>93</v>
      </c>
      <c r="J47" s="31" t="s">
        <v>79</v>
      </c>
      <c r="K47" s="30" t="s">
        <v>92</v>
      </c>
      <c r="L47" s="31" t="s">
        <v>93</v>
      </c>
      <c r="M47" s="31" t="s">
        <v>79</v>
      </c>
    </row>
    <row r="48" spans="4:13" x14ac:dyDescent="0.25">
      <c r="D48" s="32" t="s">
        <v>57</v>
      </c>
      <c r="E48" s="114">
        <f t="shared" ref="E48:M48" si="8">E49+E57+E67+E72+E76</f>
        <v>755421</v>
      </c>
      <c r="F48" s="114">
        <f t="shared" si="8"/>
        <v>746128</v>
      </c>
      <c r="G48" s="114">
        <f t="shared" si="8"/>
        <v>9293</v>
      </c>
      <c r="H48" s="114">
        <f t="shared" si="8"/>
        <v>128354</v>
      </c>
      <c r="I48" s="114">
        <f t="shared" si="8"/>
        <v>135894</v>
      </c>
      <c r="J48" s="114">
        <f t="shared" si="8"/>
        <v>-7540</v>
      </c>
      <c r="K48" s="114">
        <f t="shared" si="8"/>
        <v>118988</v>
      </c>
      <c r="L48" s="114">
        <f t="shared" si="8"/>
        <v>152412</v>
      </c>
      <c r="M48" s="114">
        <f t="shared" si="8"/>
        <v>-33424</v>
      </c>
    </row>
    <row r="49" spans="4:13" x14ac:dyDescent="0.25">
      <c r="D49" s="35" t="s">
        <v>6</v>
      </c>
      <c r="E49" s="115">
        <f t="shared" ref="E49:M49" si="9">SUM(E50:E56)</f>
        <v>25293</v>
      </c>
      <c r="F49" s="115">
        <f t="shared" si="9"/>
        <v>17358</v>
      </c>
      <c r="G49" s="115">
        <f t="shared" si="9"/>
        <v>7935</v>
      </c>
      <c r="H49" s="115">
        <f t="shared" si="9"/>
        <v>2636</v>
      </c>
      <c r="I49" s="115">
        <f t="shared" si="9"/>
        <v>3371</v>
      </c>
      <c r="J49" s="115">
        <f t="shared" si="9"/>
        <v>-735</v>
      </c>
      <c r="K49" s="115">
        <f t="shared" si="9"/>
        <v>4525</v>
      </c>
      <c r="L49" s="115">
        <f t="shared" si="9"/>
        <v>4414</v>
      </c>
      <c r="M49" s="115">
        <f t="shared" si="9"/>
        <v>111</v>
      </c>
    </row>
    <row r="50" spans="4:13" x14ac:dyDescent="0.25">
      <c r="D50" s="113" t="s">
        <v>228</v>
      </c>
      <c r="E50" s="34">
        <v>470</v>
      </c>
      <c r="F50" s="34">
        <v>538</v>
      </c>
      <c r="G50" s="34">
        <f t="shared" ref="G50:G56" si="10">E50-F50</f>
        <v>-68</v>
      </c>
      <c r="H50" s="34">
        <v>82</v>
      </c>
      <c r="I50" s="34">
        <v>191</v>
      </c>
      <c r="J50" s="34">
        <f t="shared" ref="J50:J56" si="11">H50-I50</f>
        <v>-109</v>
      </c>
      <c r="K50" s="34">
        <v>107</v>
      </c>
      <c r="L50" s="34">
        <v>203</v>
      </c>
      <c r="M50" s="34">
        <f t="shared" ref="M50:M56" si="12">K50-L50</f>
        <v>-96</v>
      </c>
    </row>
    <row r="51" spans="4:13" x14ac:dyDescent="0.25">
      <c r="D51" s="36" t="s">
        <v>229</v>
      </c>
      <c r="E51" s="33">
        <v>2456</v>
      </c>
      <c r="F51" s="33">
        <v>2108</v>
      </c>
      <c r="G51" s="33">
        <f t="shared" si="10"/>
        <v>348</v>
      </c>
      <c r="H51" s="33">
        <v>423</v>
      </c>
      <c r="I51" s="33">
        <v>558</v>
      </c>
      <c r="J51" s="33">
        <f t="shared" si="11"/>
        <v>-135</v>
      </c>
      <c r="K51" s="33">
        <v>640</v>
      </c>
      <c r="L51" s="33">
        <v>735</v>
      </c>
      <c r="M51" s="33">
        <f t="shared" si="12"/>
        <v>-95</v>
      </c>
    </row>
    <row r="52" spans="4:13" x14ac:dyDescent="0.25">
      <c r="D52" s="113" t="s">
        <v>230</v>
      </c>
      <c r="E52" s="34">
        <v>3887</v>
      </c>
      <c r="F52" s="34">
        <v>3235</v>
      </c>
      <c r="G52" s="34">
        <f t="shared" si="10"/>
        <v>652</v>
      </c>
      <c r="H52" s="34">
        <v>62</v>
      </c>
      <c r="I52" s="34">
        <v>342</v>
      </c>
      <c r="J52" s="34">
        <f t="shared" si="11"/>
        <v>-280</v>
      </c>
      <c r="K52" s="34">
        <v>220</v>
      </c>
      <c r="L52" s="34">
        <v>446</v>
      </c>
      <c r="M52" s="34">
        <f t="shared" si="12"/>
        <v>-226</v>
      </c>
    </row>
    <row r="53" spans="4:13" x14ac:dyDescent="0.25">
      <c r="D53" s="36" t="s">
        <v>231</v>
      </c>
      <c r="E53" s="33">
        <v>11834</v>
      </c>
      <c r="F53" s="33">
        <v>2601</v>
      </c>
      <c r="G53" s="33">
        <f t="shared" si="10"/>
        <v>9233</v>
      </c>
      <c r="H53" s="33">
        <v>222</v>
      </c>
      <c r="I53" s="33">
        <v>623</v>
      </c>
      <c r="J53" s="33">
        <f t="shared" si="11"/>
        <v>-401</v>
      </c>
      <c r="K53" s="33">
        <v>909</v>
      </c>
      <c r="L53" s="33">
        <v>979</v>
      </c>
      <c r="M53" s="33">
        <f t="shared" si="12"/>
        <v>-70</v>
      </c>
    </row>
    <row r="54" spans="4:13" x14ac:dyDescent="0.25">
      <c r="D54" s="113" t="s">
        <v>232</v>
      </c>
      <c r="E54" s="34">
        <v>4685</v>
      </c>
      <c r="F54" s="34">
        <v>7264</v>
      </c>
      <c r="G54" s="34">
        <f t="shared" si="10"/>
        <v>-2579</v>
      </c>
      <c r="H54" s="34">
        <v>1025</v>
      </c>
      <c r="I54" s="34">
        <v>1521</v>
      </c>
      <c r="J54" s="34">
        <f t="shared" si="11"/>
        <v>-496</v>
      </c>
      <c r="K54" s="34">
        <v>1345</v>
      </c>
      <c r="L54" s="34">
        <v>1942</v>
      </c>
      <c r="M54" s="34">
        <f t="shared" si="12"/>
        <v>-597</v>
      </c>
    </row>
    <row r="55" spans="4:13" x14ac:dyDescent="0.25">
      <c r="D55" s="36" t="s">
        <v>233</v>
      </c>
      <c r="E55" s="33">
        <v>1960</v>
      </c>
      <c r="F55" s="33">
        <v>1612</v>
      </c>
      <c r="G55" s="33">
        <f t="shared" si="10"/>
        <v>348</v>
      </c>
      <c r="H55" s="33">
        <v>822</v>
      </c>
      <c r="I55" s="33">
        <v>136</v>
      </c>
      <c r="J55" s="33">
        <f t="shared" si="11"/>
        <v>686</v>
      </c>
      <c r="K55" s="33">
        <v>1304</v>
      </c>
      <c r="L55" s="33">
        <v>109</v>
      </c>
      <c r="M55" s="33">
        <f t="shared" si="12"/>
        <v>1195</v>
      </c>
    </row>
    <row r="56" spans="4:13" x14ac:dyDescent="0.25">
      <c r="D56" s="113" t="s">
        <v>234</v>
      </c>
      <c r="E56" s="34">
        <v>1</v>
      </c>
      <c r="F56" s="34">
        <v>0</v>
      </c>
      <c r="G56" s="34">
        <f t="shared" si="10"/>
        <v>1</v>
      </c>
      <c r="H56" s="34">
        <v>0</v>
      </c>
      <c r="I56" s="34">
        <v>0</v>
      </c>
      <c r="J56" s="34">
        <f t="shared" si="11"/>
        <v>0</v>
      </c>
      <c r="K56" s="34">
        <v>0</v>
      </c>
      <c r="L56" s="34">
        <v>0</v>
      </c>
      <c r="M56" s="34">
        <f t="shared" si="12"/>
        <v>0</v>
      </c>
    </row>
    <row r="57" spans="4:13" x14ac:dyDescent="0.25">
      <c r="D57" s="36" t="s">
        <v>14</v>
      </c>
      <c r="E57" s="33">
        <f t="shared" ref="E57:M57" si="13">SUM(E58:E66)</f>
        <v>40468</v>
      </c>
      <c r="F57" s="33">
        <f t="shared" si="13"/>
        <v>49820</v>
      </c>
      <c r="G57" s="33">
        <f t="shared" si="13"/>
        <v>-9352</v>
      </c>
      <c r="H57" s="33">
        <f t="shared" si="13"/>
        <v>2534</v>
      </c>
      <c r="I57" s="33">
        <f t="shared" si="13"/>
        <v>2206</v>
      </c>
      <c r="J57" s="33">
        <f t="shared" si="13"/>
        <v>328</v>
      </c>
      <c r="K57" s="33">
        <f t="shared" si="13"/>
        <v>3565</v>
      </c>
      <c r="L57" s="33">
        <f t="shared" si="13"/>
        <v>2613</v>
      </c>
      <c r="M57" s="33">
        <f t="shared" si="13"/>
        <v>952</v>
      </c>
    </row>
    <row r="58" spans="4:13" x14ac:dyDescent="0.25">
      <c r="D58" s="113" t="s">
        <v>235</v>
      </c>
      <c r="E58" s="34">
        <v>626</v>
      </c>
      <c r="F58" s="34">
        <v>109</v>
      </c>
      <c r="G58" s="34">
        <f t="shared" ref="G58:G66" si="14">E58-F58</f>
        <v>517</v>
      </c>
      <c r="H58" s="34">
        <v>0</v>
      </c>
      <c r="I58" s="34">
        <v>0</v>
      </c>
      <c r="J58" s="34">
        <f t="shared" ref="J58:J66" si="15">H58-I58</f>
        <v>0</v>
      </c>
      <c r="K58" s="34">
        <v>242</v>
      </c>
      <c r="L58" s="34">
        <v>161</v>
      </c>
      <c r="M58" s="34">
        <f t="shared" ref="M58:M66" si="16">K58-L58</f>
        <v>81</v>
      </c>
    </row>
    <row r="59" spans="4:13" x14ac:dyDescent="0.25">
      <c r="D59" s="36" t="s">
        <v>236</v>
      </c>
      <c r="E59" s="33">
        <v>0</v>
      </c>
      <c r="F59" s="33">
        <v>0</v>
      </c>
      <c r="G59" s="33">
        <f t="shared" si="14"/>
        <v>0</v>
      </c>
      <c r="H59" s="33">
        <v>0</v>
      </c>
      <c r="I59" s="33">
        <v>0</v>
      </c>
      <c r="J59" s="33">
        <f t="shared" si="15"/>
        <v>0</v>
      </c>
      <c r="K59" s="33">
        <v>0</v>
      </c>
      <c r="L59" s="33">
        <v>0</v>
      </c>
      <c r="M59" s="33">
        <f t="shared" si="16"/>
        <v>0</v>
      </c>
    </row>
    <row r="60" spans="4:13" x14ac:dyDescent="0.25">
      <c r="D60" s="113" t="s">
        <v>237</v>
      </c>
      <c r="E60" s="34">
        <v>11952</v>
      </c>
      <c r="F60" s="34">
        <v>11465</v>
      </c>
      <c r="G60" s="34">
        <f t="shared" si="14"/>
        <v>487</v>
      </c>
      <c r="H60" s="34">
        <v>356</v>
      </c>
      <c r="I60" s="34">
        <v>562</v>
      </c>
      <c r="J60" s="34">
        <f t="shared" si="15"/>
        <v>-206</v>
      </c>
      <c r="K60" s="34">
        <v>618</v>
      </c>
      <c r="L60" s="34">
        <v>590</v>
      </c>
      <c r="M60" s="34">
        <f t="shared" si="16"/>
        <v>28</v>
      </c>
    </row>
    <row r="61" spans="4:13" x14ac:dyDescent="0.25">
      <c r="D61" s="36" t="s">
        <v>238</v>
      </c>
      <c r="E61" s="33">
        <v>2628</v>
      </c>
      <c r="F61" s="33">
        <v>3030</v>
      </c>
      <c r="G61" s="33">
        <f t="shared" si="14"/>
        <v>-402</v>
      </c>
      <c r="H61" s="33">
        <v>62</v>
      </c>
      <c r="I61" s="33">
        <v>82</v>
      </c>
      <c r="J61" s="33">
        <f t="shared" si="15"/>
        <v>-20</v>
      </c>
      <c r="K61" s="33">
        <v>110</v>
      </c>
      <c r="L61" s="33">
        <v>118</v>
      </c>
      <c r="M61" s="33">
        <f t="shared" si="16"/>
        <v>-8</v>
      </c>
    </row>
    <row r="62" spans="4:13" x14ac:dyDescent="0.25">
      <c r="D62" s="113" t="s">
        <v>239</v>
      </c>
      <c r="E62" s="34">
        <v>75</v>
      </c>
      <c r="F62" s="34">
        <v>66</v>
      </c>
      <c r="G62" s="34">
        <f t="shared" si="14"/>
        <v>9</v>
      </c>
      <c r="H62" s="34">
        <v>68</v>
      </c>
      <c r="I62" s="34">
        <v>36</v>
      </c>
      <c r="J62" s="34">
        <f t="shared" si="15"/>
        <v>32</v>
      </c>
      <c r="K62" s="34">
        <v>91</v>
      </c>
      <c r="L62" s="34">
        <v>82</v>
      </c>
      <c r="M62" s="34">
        <f t="shared" si="16"/>
        <v>9</v>
      </c>
    </row>
    <row r="63" spans="4:13" x14ac:dyDescent="0.25">
      <c r="D63" s="36" t="s">
        <v>240</v>
      </c>
      <c r="E63" s="33">
        <v>12806</v>
      </c>
      <c r="F63" s="33">
        <v>14326</v>
      </c>
      <c r="G63" s="33">
        <f t="shared" si="14"/>
        <v>-1520</v>
      </c>
      <c r="H63" s="33">
        <v>900</v>
      </c>
      <c r="I63" s="33">
        <v>481</v>
      </c>
      <c r="J63" s="33">
        <f t="shared" si="15"/>
        <v>419</v>
      </c>
      <c r="K63" s="33">
        <v>912</v>
      </c>
      <c r="L63" s="33">
        <v>517</v>
      </c>
      <c r="M63" s="33">
        <f t="shared" si="16"/>
        <v>395</v>
      </c>
    </row>
    <row r="64" spans="4:13" x14ac:dyDescent="0.25">
      <c r="D64" s="113" t="s">
        <v>241</v>
      </c>
      <c r="E64" s="34">
        <v>381</v>
      </c>
      <c r="F64" s="34">
        <v>7468</v>
      </c>
      <c r="G64" s="34">
        <f t="shared" si="14"/>
        <v>-7087</v>
      </c>
      <c r="H64" s="34">
        <v>135</v>
      </c>
      <c r="I64" s="34">
        <v>152</v>
      </c>
      <c r="J64" s="34">
        <f t="shared" si="15"/>
        <v>-17</v>
      </c>
      <c r="K64" s="34">
        <v>248</v>
      </c>
      <c r="L64" s="34">
        <v>149</v>
      </c>
      <c r="M64" s="34">
        <f t="shared" si="16"/>
        <v>99</v>
      </c>
    </row>
    <row r="65" spans="4:13" x14ac:dyDescent="0.25">
      <c r="D65" s="36" t="s">
        <v>242</v>
      </c>
      <c r="E65" s="33">
        <v>48</v>
      </c>
      <c r="F65" s="33">
        <v>68</v>
      </c>
      <c r="G65" s="33">
        <f t="shared" si="14"/>
        <v>-20</v>
      </c>
      <c r="H65" s="33">
        <v>0</v>
      </c>
      <c r="I65" s="33">
        <v>0</v>
      </c>
      <c r="J65" s="33">
        <f t="shared" si="15"/>
        <v>0</v>
      </c>
      <c r="K65" s="33">
        <v>38</v>
      </c>
      <c r="L65" s="33">
        <v>40</v>
      </c>
      <c r="M65" s="33">
        <f t="shared" si="16"/>
        <v>-2</v>
      </c>
    </row>
    <row r="66" spans="4:13" x14ac:dyDescent="0.25">
      <c r="D66" s="113" t="s">
        <v>243</v>
      </c>
      <c r="E66" s="34">
        <v>11952</v>
      </c>
      <c r="F66" s="34">
        <v>13288</v>
      </c>
      <c r="G66" s="34">
        <f t="shared" si="14"/>
        <v>-1336</v>
      </c>
      <c r="H66" s="34">
        <v>1013</v>
      </c>
      <c r="I66" s="34">
        <v>893</v>
      </c>
      <c r="J66" s="34">
        <f t="shared" si="15"/>
        <v>120</v>
      </c>
      <c r="K66" s="34">
        <v>1306</v>
      </c>
      <c r="L66" s="34">
        <v>956</v>
      </c>
      <c r="M66" s="34">
        <f t="shared" si="16"/>
        <v>350</v>
      </c>
    </row>
    <row r="67" spans="4:13" x14ac:dyDescent="0.25">
      <c r="D67" s="36" t="s">
        <v>24</v>
      </c>
      <c r="E67" s="33">
        <f t="shared" ref="E67:M67" si="17">SUM(E68:E71)</f>
        <v>542222</v>
      </c>
      <c r="F67" s="33">
        <f t="shared" si="17"/>
        <v>484878</v>
      </c>
      <c r="G67" s="33">
        <f t="shared" si="17"/>
        <v>57344</v>
      </c>
      <c r="H67" s="33">
        <f t="shared" si="17"/>
        <v>100518</v>
      </c>
      <c r="I67" s="33">
        <f t="shared" si="17"/>
        <v>104809</v>
      </c>
      <c r="J67" s="33">
        <f t="shared" si="17"/>
        <v>-4291</v>
      </c>
      <c r="K67" s="33">
        <f t="shared" si="17"/>
        <v>96425</v>
      </c>
      <c r="L67" s="33">
        <f t="shared" si="17"/>
        <v>126983</v>
      </c>
      <c r="M67" s="33">
        <f t="shared" si="17"/>
        <v>-30558</v>
      </c>
    </row>
    <row r="68" spans="4:13" x14ac:dyDescent="0.25">
      <c r="D68" s="113" t="s">
        <v>244</v>
      </c>
      <c r="E68" s="34">
        <v>10493</v>
      </c>
      <c r="F68" s="34">
        <v>7942</v>
      </c>
      <c r="G68" s="34">
        <f t="shared" ref="G68:G71" si="18">E68-F68</f>
        <v>2551</v>
      </c>
      <c r="H68" s="34">
        <v>596</v>
      </c>
      <c r="I68" s="34">
        <v>1004</v>
      </c>
      <c r="J68" s="34">
        <f t="shared" ref="J68:J71" si="19">H68-I68</f>
        <v>-408</v>
      </c>
      <c r="K68" s="34">
        <v>482</v>
      </c>
      <c r="L68" s="34">
        <v>1167</v>
      </c>
      <c r="M68" s="34">
        <f t="shared" ref="M68:M71" si="20">K68-L68</f>
        <v>-685</v>
      </c>
    </row>
    <row r="69" spans="4:13" x14ac:dyDescent="0.25">
      <c r="D69" s="36" t="s">
        <v>245</v>
      </c>
      <c r="E69" s="33">
        <v>382</v>
      </c>
      <c r="F69" s="33">
        <v>641</v>
      </c>
      <c r="G69" s="33">
        <f t="shared" si="18"/>
        <v>-259</v>
      </c>
      <c r="H69" s="33">
        <v>765</v>
      </c>
      <c r="I69" s="33">
        <v>929</v>
      </c>
      <c r="J69" s="33">
        <f t="shared" si="19"/>
        <v>-164</v>
      </c>
      <c r="K69" s="33">
        <v>1442</v>
      </c>
      <c r="L69" s="33">
        <v>1275</v>
      </c>
      <c r="M69" s="33">
        <f t="shared" si="20"/>
        <v>167</v>
      </c>
    </row>
    <row r="70" spans="4:13" x14ac:dyDescent="0.25">
      <c r="D70" s="113" t="s">
        <v>246</v>
      </c>
      <c r="E70" s="34">
        <v>124719</v>
      </c>
      <c r="F70" s="34">
        <v>134054</v>
      </c>
      <c r="G70" s="34">
        <f t="shared" si="18"/>
        <v>-9335</v>
      </c>
      <c r="H70" s="34">
        <v>15306</v>
      </c>
      <c r="I70" s="34">
        <v>16927</v>
      </c>
      <c r="J70" s="34">
        <f t="shared" si="19"/>
        <v>-1621</v>
      </c>
      <c r="K70" s="34">
        <v>13303</v>
      </c>
      <c r="L70" s="34">
        <v>17874</v>
      </c>
      <c r="M70" s="34">
        <f t="shared" si="20"/>
        <v>-4571</v>
      </c>
    </row>
    <row r="71" spans="4:13" x14ac:dyDescent="0.25">
      <c r="D71" s="36" t="s">
        <v>247</v>
      </c>
      <c r="E71" s="33">
        <v>406628</v>
      </c>
      <c r="F71" s="33">
        <v>342241</v>
      </c>
      <c r="G71" s="33">
        <f t="shared" si="18"/>
        <v>64387</v>
      </c>
      <c r="H71" s="33">
        <v>83851</v>
      </c>
      <c r="I71" s="33">
        <v>85949</v>
      </c>
      <c r="J71" s="33">
        <f t="shared" si="19"/>
        <v>-2098</v>
      </c>
      <c r="K71" s="33">
        <v>81198</v>
      </c>
      <c r="L71" s="33">
        <v>106667</v>
      </c>
      <c r="M71" s="33">
        <f t="shared" si="20"/>
        <v>-25469</v>
      </c>
    </row>
    <row r="72" spans="4:13" x14ac:dyDescent="0.25">
      <c r="D72" s="113" t="s">
        <v>29</v>
      </c>
      <c r="E72" s="34">
        <f t="shared" ref="E72:M72" si="21">SUM(E73:E75)</f>
        <v>121381</v>
      </c>
      <c r="F72" s="34">
        <f t="shared" si="21"/>
        <v>175777</v>
      </c>
      <c r="G72" s="34">
        <f t="shared" si="21"/>
        <v>-54396</v>
      </c>
      <c r="H72" s="34">
        <f t="shared" si="21"/>
        <v>19709</v>
      </c>
      <c r="I72" s="34">
        <f t="shared" si="21"/>
        <v>21888</v>
      </c>
      <c r="J72" s="34">
        <f t="shared" si="21"/>
        <v>-2179</v>
      </c>
      <c r="K72" s="34">
        <f t="shared" si="21"/>
        <v>12279</v>
      </c>
      <c r="L72" s="34">
        <f t="shared" si="21"/>
        <v>15264</v>
      </c>
      <c r="M72" s="34">
        <f t="shared" si="21"/>
        <v>-2985</v>
      </c>
    </row>
    <row r="73" spans="4:13" x14ac:dyDescent="0.25">
      <c r="D73" s="36" t="s">
        <v>248</v>
      </c>
      <c r="E73" s="33">
        <v>43415</v>
      </c>
      <c r="F73" s="33">
        <v>53794</v>
      </c>
      <c r="G73" s="33">
        <f t="shared" ref="G73:G75" si="22">E73-F73</f>
        <v>-10379</v>
      </c>
      <c r="H73" s="33">
        <v>14727</v>
      </c>
      <c r="I73" s="33">
        <v>15255</v>
      </c>
      <c r="J73" s="33">
        <f t="shared" ref="J73:J75" si="23">H73-I73</f>
        <v>-528</v>
      </c>
      <c r="K73" s="33">
        <v>8188</v>
      </c>
      <c r="L73" s="33">
        <v>8668</v>
      </c>
      <c r="M73" s="33">
        <f t="shared" ref="M73:M75" si="24">K73-L73</f>
        <v>-480</v>
      </c>
    </row>
    <row r="74" spans="4:13" x14ac:dyDescent="0.25">
      <c r="D74" s="113" t="s">
        <v>249</v>
      </c>
      <c r="E74" s="34">
        <v>15679</v>
      </c>
      <c r="F74" s="34">
        <v>25437</v>
      </c>
      <c r="G74" s="34">
        <f t="shared" si="22"/>
        <v>-9758</v>
      </c>
      <c r="H74" s="34">
        <v>2478</v>
      </c>
      <c r="I74" s="34">
        <v>3240</v>
      </c>
      <c r="J74" s="34">
        <f t="shared" si="23"/>
        <v>-762</v>
      </c>
      <c r="K74" s="34">
        <v>1415</v>
      </c>
      <c r="L74" s="34">
        <v>2587</v>
      </c>
      <c r="M74" s="34">
        <f t="shared" si="24"/>
        <v>-1172</v>
      </c>
    </row>
    <row r="75" spans="4:13" x14ac:dyDescent="0.25">
      <c r="D75" s="36" t="s">
        <v>250</v>
      </c>
      <c r="E75" s="33">
        <v>62287</v>
      </c>
      <c r="F75" s="33">
        <v>96546</v>
      </c>
      <c r="G75" s="33">
        <f t="shared" si="22"/>
        <v>-34259</v>
      </c>
      <c r="H75" s="33">
        <v>2504</v>
      </c>
      <c r="I75" s="33">
        <v>3393</v>
      </c>
      <c r="J75" s="33">
        <f t="shared" si="23"/>
        <v>-889</v>
      </c>
      <c r="K75" s="33">
        <v>2676</v>
      </c>
      <c r="L75" s="33">
        <v>4009</v>
      </c>
      <c r="M75" s="33">
        <f t="shared" si="24"/>
        <v>-1333</v>
      </c>
    </row>
    <row r="76" spans="4:13" x14ac:dyDescent="0.25">
      <c r="D76" s="113" t="s">
        <v>33</v>
      </c>
      <c r="E76" s="34">
        <f t="shared" ref="E76:M76" si="25">SUM(E77:E80)</f>
        <v>26057</v>
      </c>
      <c r="F76" s="34">
        <f t="shared" si="25"/>
        <v>18295</v>
      </c>
      <c r="G76" s="34">
        <f t="shared" si="25"/>
        <v>7762</v>
      </c>
      <c r="H76" s="34">
        <f t="shared" si="25"/>
        <v>2957</v>
      </c>
      <c r="I76" s="34">
        <f t="shared" si="25"/>
        <v>3620</v>
      </c>
      <c r="J76" s="34">
        <f t="shared" si="25"/>
        <v>-663</v>
      </c>
      <c r="K76" s="34">
        <f t="shared" si="25"/>
        <v>2194</v>
      </c>
      <c r="L76" s="34">
        <f t="shared" si="25"/>
        <v>3138</v>
      </c>
      <c r="M76" s="34">
        <f t="shared" si="25"/>
        <v>-944</v>
      </c>
    </row>
    <row r="77" spans="4:13" x14ac:dyDescent="0.25">
      <c r="D77" s="36" t="s">
        <v>251</v>
      </c>
      <c r="E77" s="33">
        <v>5739</v>
      </c>
      <c r="F77" s="33">
        <v>4349</v>
      </c>
      <c r="G77" s="33">
        <f t="shared" ref="G77:G80" si="26">E77-F77</f>
        <v>1390</v>
      </c>
      <c r="H77" s="33">
        <v>2148</v>
      </c>
      <c r="I77" s="33">
        <v>2456</v>
      </c>
      <c r="J77" s="33">
        <f t="shared" ref="J77:J80" si="27">H77-I77</f>
        <v>-308</v>
      </c>
      <c r="K77" s="33">
        <v>1528</v>
      </c>
      <c r="L77" s="33">
        <v>2045</v>
      </c>
      <c r="M77" s="33">
        <f t="shared" ref="M77:M80" si="28">K77-L77</f>
        <v>-517</v>
      </c>
    </row>
    <row r="78" spans="4:13" x14ac:dyDescent="0.25">
      <c r="D78" s="113" t="s">
        <v>252</v>
      </c>
      <c r="E78" s="34">
        <v>345</v>
      </c>
      <c r="F78" s="34">
        <v>331</v>
      </c>
      <c r="G78" s="34">
        <f t="shared" si="26"/>
        <v>14</v>
      </c>
      <c r="H78" s="34">
        <v>50</v>
      </c>
      <c r="I78" s="34">
        <v>277</v>
      </c>
      <c r="J78" s="34">
        <f t="shared" si="27"/>
        <v>-227</v>
      </c>
      <c r="K78" s="34">
        <v>92</v>
      </c>
      <c r="L78" s="34">
        <v>179</v>
      </c>
      <c r="M78" s="34">
        <f t="shared" si="28"/>
        <v>-87</v>
      </c>
    </row>
    <row r="79" spans="4:13" x14ac:dyDescent="0.25">
      <c r="D79" s="36" t="s">
        <v>253</v>
      </c>
      <c r="E79" s="33">
        <v>0</v>
      </c>
      <c r="F79" s="33">
        <v>0</v>
      </c>
      <c r="G79" s="33">
        <f t="shared" si="26"/>
        <v>0</v>
      </c>
      <c r="H79" s="33">
        <v>5</v>
      </c>
      <c r="I79" s="33">
        <v>15</v>
      </c>
      <c r="J79" s="33">
        <f t="shared" si="27"/>
        <v>-10</v>
      </c>
      <c r="K79" s="33">
        <v>4</v>
      </c>
      <c r="L79" s="33">
        <v>8</v>
      </c>
      <c r="M79" s="33">
        <f t="shared" si="28"/>
        <v>-4</v>
      </c>
    </row>
    <row r="80" spans="4:13" x14ac:dyDescent="0.25">
      <c r="D80" s="113" t="s">
        <v>254</v>
      </c>
      <c r="E80" s="34">
        <v>19973</v>
      </c>
      <c r="F80" s="34">
        <v>13615</v>
      </c>
      <c r="G80" s="34">
        <f t="shared" si="26"/>
        <v>6358</v>
      </c>
      <c r="H80" s="34">
        <v>754</v>
      </c>
      <c r="I80" s="34">
        <v>872</v>
      </c>
      <c r="J80" s="34">
        <f t="shared" si="27"/>
        <v>-118</v>
      </c>
      <c r="K80" s="34">
        <v>570</v>
      </c>
      <c r="L80" s="34">
        <v>906</v>
      </c>
      <c r="M80" s="34">
        <f t="shared" si="28"/>
        <v>-336</v>
      </c>
    </row>
    <row r="81" spans="4:13" x14ac:dyDescent="0.25">
      <c r="D81" s="169" t="s">
        <v>223</v>
      </c>
      <c r="E81" s="169"/>
      <c r="F81" s="169"/>
      <c r="G81" s="169"/>
      <c r="H81" s="169"/>
      <c r="I81" s="169"/>
      <c r="J81" s="169"/>
      <c r="K81" s="169"/>
      <c r="L81" s="169"/>
      <c r="M81" s="169"/>
    </row>
  </sheetData>
  <mergeCells count="18">
    <mergeCell ref="D15:M15"/>
    <mergeCell ref="D18:M18"/>
    <mergeCell ref="D19:D20"/>
    <mergeCell ref="E19:G19"/>
    <mergeCell ref="H19:J19"/>
    <mergeCell ref="K19:M19"/>
    <mergeCell ref="D3:M3"/>
    <mergeCell ref="D4:D5"/>
    <mergeCell ref="E4:G4"/>
    <mergeCell ref="H4:J4"/>
    <mergeCell ref="K4:M4"/>
    <mergeCell ref="D81:M81"/>
    <mergeCell ref="D43:M43"/>
    <mergeCell ref="D45:M45"/>
    <mergeCell ref="D46:D47"/>
    <mergeCell ref="E46:G46"/>
    <mergeCell ref="H46:J46"/>
    <mergeCell ref="K46:M4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79"/>
  <sheetViews>
    <sheetView zoomScale="80" zoomScaleNormal="80" workbookViewId="0"/>
  </sheetViews>
  <sheetFormatPr defaultRowHeight="15" x14ac:dyDescent="0.25"/>
  <cols>
    <col min="2" max="2" width="35.5703125" customWidth="1"/>
    <col min="3" max="3" width="12.28515625" bestFit="1" customWidth="1"/>
    <col min="4" max="4" width="13" bestFit="1" customWidth="1"/>
    <col min="5" max="5" width="12.28515625" bestFit="1" customWidth="1"/>
    <col min="6" max="6" width="14.28515625" bestFit="1" customWidth="1"/>
    <col min="13" max="13" width="15.85546875" bestFit="1" customWidth="1"/>
  </cols>
  <sheetData>
    <row r="3" spans="2:11" ht="14.45" customHeight="1" x14ac:dyDescent="0.25">
      <c r="B3" s="171" t="s">
        <v>181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2:11" x14ac:dyDescent="0.25">
      <c r="B4" s="173" t="s">
        <v>4</v>
      </c>
      <c r="C4" s="175" t="s">
        <v>194</v>
      </c>
      <c r="D4" s="176"/>
      <c r="E4" s="176"/>
      <c r="F4" s="175" t="s">
        <v>166</v>
      </c>
      <c r="G4" s="176"/>
      <c r="H4" s="176"/>
      <c r="I4" s="175" t="s">
        <v>193</v>
      </c>
      <c r="J4" s="176"/>
      <c r="K4" s="176"/>
    </row>
    <row r="5" spans="2:11" ht="15.75" thickBot="1" x14ac:dyDescent="0.3">
      <c r="B5" s="174"/>
      <c r="C5" s="42" t="s">
        <v>1</v>
      </c>
      <c r="D5" s="43" t="s">
        <v>2</v>
      </c>
      <c r="E5" s="43" t="s">
        <v>3</v>
      </c>
      <c r="F5" s="42" t="s">
        <v>1</v>
      </c>
      <c r="G5" s="43" t="s">
        <v>2</v>
      </c>
      <c r="H5" s="43" t="s">
        <v>3</v>
      </c>
      <c r="I5" s="42" t="s">
        <v>1</v>
      </c>
      <c r="J5" s="43" t="s">
        <v>2</v>
      </c>
      <c r="K5" s="43" t="s">
        <v>3</v>
      </c>
    </row>
    <row r="6" spans="2:11" ht="15.75" thickTop="1" x14ac:dyDescent="0.25">
      <c r="B6" s="1" t="s">
        <v>1</v>
      </c>
      <c r="C6" s="44">
        <v>5771</v>
      </c>
      <c r="D6" s="44">
        <v>3345</v>
      </c>
      <c r="E6" s="44">
        <v>2426</v>
      </c>
      <c r="F6" s="44">
        <v>863</v>
      </c>
      <c r="G6" s="44">
        <v>463</v>
      </c>
      <c r="H6" s="44">
        <v>400</v>
      </c>
      <c r="I6" s="44">
        <v>1075</v>
      </c>
      <c r="J6" s="44">
        <v>567</v>
      </c>
      <c r="K6" s="44">
        <v>508</v>
      </c>
    </row>
    <row r="7" spans="2:11" x14ac:dyDescent="0.25">
      <c r="B7" s="45" t="s">
        <v>56</v>
      </c>
      <c r="C7" s="46">
        <v>3651</v>
      </c>
      <c r="D7" s="46">
        <v>1982</v>
      </c>
      <c r="E7" s="46">
        <v>1669</v>
      </c>
      <c r="F7" s="46">
        <v>420</v>
      </c>
      <c r="G7" s="46">
        <v>203</v>
      </c>
      <c r="H7" s="46">
        <v>217</v>
      </c>
      <c r="I7" s="46">
        <v>669</v>
      </c>
      <c r="J7" s="46">
        <v>334</v>
      </c>
      <c r="K7" s="46">
        <v>335</v>
      </c>
    </row>
    <row r="8" spans="2:11" x14ac:dyDescent="0.25">
      <c r="B8" s="45" t="s">
        <v>86</v>
      </c>
      <c r="C8" s="47">
        <v>1491</v>
      </c>
      <c r="D8" s="47">
        <v>921</v>
      </c>
      <c r="E8" s="47">
        <v>570</v>
      </c>
      <c r="F8" s="47">
        <v>63</v>
      </c>
      <c r="G8" s="47">
        <v>42</v>
      </c>
      <c r="H8" s="47">
        <v>21</v>
      </c>
      <c r="I8" s="47">
        <v>234</v>
      </c>
      <c r="J8" s="47">
        <v>118</v>
      </c>
      <c r="K8" s="47">
        <v>116</v>
      </c>
    </row>
    <row r="9" spans="2:11" x14ac:dyDescent="0.25">
      <c r="B9" s="45" t="s">
        <v>85</v>
      </c>
      <c r="C9" s="46">
        <v>215</v>
      </c>
      <c r="D9" s="46">
        <v>145</v>
      </c>
      <c r="E9" s="46">
        <v>70</v>
      </c>
      <c r="F9" s="46">
        <v>29</v>
      </c>
      <c r="G9" s="46">
        <v>16</v>
      </c>
      <c r="H9" s="46">
        <v>13</v>
      </c>
      <c r="I9" s="46">
        <v>49</v>
      </c>
      <c r="J9" s="46">
        <v>25</v>
      </c>
      <c r="K9" s="46">
        <v>24</v>
      </c>
    </row>
    <row r="10" spans="2:11" x14ac:dyDescent="0.25">
      <c r="B10" s="45" t="s">
        <v>88</v>
      </c>
      <c r="C10" s="47">
        <v>35</v>
      </c>
      <c r="D10" s="47">
        <v>21</v>
      </c>
      <c r="E10" s="47">
        <v>14</v>
      </c>
      <c r="F10" s="47">
        <v>181</v>
      </c>
      <c r="G10" s="47">
        <v>94</v>
      </c>
      <c r="H10" s="47">
        <v>87</v>
      </c>
      <c r="I10" s="47">
        <v>20</v>
      </c>
      <c r="J10" s="47">
        <v>14</v>
      </c>
      <c r="K10" s="47" t="s">
        <v>306</v>
      </c>
    </row>
    <row r="11" spans="2:11" x14ac:dyDescent="0.25">
      <c r="B11" s="45" t="s">
        <v>42</v>
      </c>
      <c r="C11" s="46">
        <v>37</v>
      </c>
      <c r="D11" s="46">
        <v>25</v>
      </c>
      <c r="E11" s="46">
        <v>12</v>
      </c>
      <c r="F11" s="46">
        <v>30</v>
      </c>
      <c r="G11" s="46">
        <v>14</v>
      </c>
      <c r="H11" s="46">
        <v>16</v>
      </c>
      <c r="I11" s="46">
        <v>17</v>
      </c>
      <c r="J11" s="46">
        <v>13</v>
      </c>
      <c r="K11" s="46" t="s">
        <v>306</v>
      </c>
    </row>
    <row r="12" spans="2:11" x14ac:dyDescent="0.25">
      <c r="B12" s="45" t="s">
        <v>43</v>
      </c>
      <c r="C12" s="47">
        <v>32</v>
      </c>
      <c r="D12" s="47">
        <v>20</v>
      </c>
      <c r="E12" s="47">
        <v>12</v>
      </c>
      <c r="F12" s="47" t="s">
        <v>306</v>
      </c>
      <c r="G12" s="47" t="s">
        <v>306</v>
      </c>
      <c r="H12" s="47">
        <v>0</v>
      </c>
      <c r="I12" s="47" t="s">
        <v>306</v>
      </c>
      <c r="J12" s="47" t="s">
        <v>306</v>
      </c>
      <c r="K12" s="47" t="s">
        <v>306</v>
      </c>
    </row>
    <row r="13" spans="2:11" x14ac:dyDescent="0.25">
      <c r="B13" s="45" t="s">
        <v>197</v>
      </c>
      <c r="C13" s="46">
        <v>21</v>
      </c>
      <c r="D13" s="46">
        <v>16</v>
      </c>
      <c r="E13" s="46" t="s">
        <v>306</v>
      </c>
      <c r="F13" s="46">
        <v>12</v>
      </c>
      <c r="G13" s="46" t="s">
        <v>306</v>
      </c>
      <c r="H13" s="46" t="s">
        <v>306</v>
      </c>
      <c r="I13" s="46" t="s">
        <v>306</v>
      </c>
      <c r="J13" s="46" t="s">
        <v>306</v>
      </c>
      <c r="K13" s="46" t="s">
        <v>306</v>
      </c>
    </row>
    <row r="14" spans="2:11" x14ac:dyDescent="0.25">
      <c r="B14" s="45" t="s">
        <v>75</v>
      </c>
      <c r="C14" s="47" t="s">
        <v>306</v>
      </c>
      <c r="D14" s="47" t="s">
        <v>306</v>
      </c>
      <c r="E14" s="47" t="s">
        <v>306</v>
      </c>
      <c r="F14" s="47">
        <v>11</v>
      </c>
      <c r="G14" s="47">
        <v>10</v>
      </c>
      <c r="H14" s="47" t="s">
        <v>306</v>
      </c>
      <c r="I14" s="47" t="s">
        <v>306</v>
      </c>
      <c r="J14" s="47" t="s">
        <v>306</v>
      </c>
      <c r="K14" s="47" t="s">
        <v>306</v>
      </c>
    </row>
    <row r="15" spans="2:11" x14ac:dyDescent="0.25">
      <c r="B15" s="45" t="s">
        <v>89</v>
      </c>
      <c r="C15" s="46">
        <v>44</v>
      </c>
      <c r="D15" s="46">
        <v>41</v>
      </c>
      <c r="E15" s="46" t="s">
        <v>306</v>
      </c>
      <c r="F15" s="46" t="s">
        <v>306</v>
      </c>
      <c r="G15" s="46">
        <v>0</v>
      </c>
      <c r="H15" s="46" t="s">
        <v>306</v>
      </c>
      <c r="I15" s="46" t="s">
        <v>306</v>
      </c>
      <c r="J15" s="46" t="s">
        <v>306</v>
      </c>
      <c r="K15" s="46">
        <v>0</v>
      </c>
    </row>
    <row r="16" spans="2:11" x14ac:dyDescent="0.25">
      <c r="B16" s="45" t="s">
        <v>87</v>
      </c>
      <c r="C16" s="47">
        <v>39</v>
      </c>
      <c r="D16" s="47">
        <v>34</v>
      </c>
      <c r="E16" s="47" t="s">
        <v>306</v>
      </c>
      <c r="F16" s="47">
        <v>11</v>
      </c>
      <c r="G16" s="47">
        <v>11</v>
      </c>
      <c r="H16" s="47">
        <v>0</v>
      </c>
      <c r="I16" s="47" t="s">
        <v>306</v>
      </c>
      <c r="J16" s="47" t="s">
        <v>306</v>
      </c>
      <c r="K16" s="47">
        <v>0</v>
      </c>
    </row>
    <row r="17" spans="2:11" ht="15.75" thickBot="1" x14ac:dyDescent="0.3">
      <c r="B17" s="48" t="s">
        <v>97</v>
      </c>
      <c r="C17" s="49">
        <v>197</v>
      </c>
      <c r="D17" s="49">
        <v>133</v>
      </c>
      <c r="E17" s="49">
        <v>64</v>
      </c>
      <c r="F17" s="49">
        <v>103</v>
      </c>
      <c r="G17" s="49">
        <v>64</v>
      </c>
      <c r="H17" s="49">
        <v>39</v>
      </c>
      <c r="I17" s="49">
        <v>60</v>
      </c>
      <c r="J17" s="49">
        <v>44</v>
      </c>
      <c r="K17" s="49">
        <v>16</v>
      </c>
    </row>
    <row r="18" spans="2:11" ht="15.75" thickTop="1" x14ac:dyDescent="0.25">
      <c r="B18" s="172" t="s">
        <v>182</v>
      </c>
      <c r="C18" s="172"/>
      <c r="D18" s="172"/>
      <c r="E18" s="172"/>
      <c r="F18" s="172"/>
      <c r="G18" s="172"/>
      <c r="H18" s="172"/>
      <c r="I18" s="172"/>
      <c r="J18" s="172"/>
      <c r="K18" s="172"/>
    </row>
    <row r="19" spans="2:11" x14ac:dyDescent="0.25">
      <c r="B19" s="7"/>
      <c r="C19" s="7"/>
      <c r="D19" s="7"/>
      <c r="E19" s="7"/>
    </row>
    <row r="20" spans="2:11" x14ac:dyDescent="0.25">
      <c r="B20" s="7"/>
      <c r="C20" s="7"/>
      <c r="D20" s="7"/>
      <c r="E20" s="7"/>
    </row>
    <row r="22" spans="2:11" ht="45" customHeight="1" x14ac:dyDescent="0.25">
      <c r="B22" s="171" t="s">
        <v>183</v>
      </c>
      <c r="C22" s="171"/>
      <c r="D22" s="171"/>
      <c r="E22" s="171"/>
    </row>
    <row r="23" spans="2:11" ht="25.5" customHeight="1" thickBot="1" x14ac:dyDescent="0.3">
      <c r="B23" s="94" t="s">
        <v>91</v>
      </c>
      <c r="C23" s="95" t="s">
        <v>194</v>
      </c>
      <c r="D23" s="97" t="s">
        <v>166</v>
      </c>
      <c r="E23" s="96" t="s">
        <v>193</v>
      </c>
    </row>
    <row r="24" spans="2:11" ht="15.75" thickTop="1" x14ac:dyDescent="0.25">
      <c r="B24" s="1" t="s">
        <v>1</v>
      </c>
      <c r="C24" s="44">
        <v>5771</v>
      </c>
      <c r="D24" s="44">
        <v>863</v>
      </c>
      <c r="E24" s="44">
        <v>1075</v>
      </c>
    </row>
    <row r="25" spans="2:11" x14ac:dyDescent="0.25">
      <c r="B25" s="45" t="s">
        <v>164</v>
      </c>
      <c r="C25" s="53">
        <v>1392</v>
      </c>
      <c r="D25" s="53">
        <v>255</v>
      </c>
      <c r="E25" s="53">
        <v>277</v>
      </c>
    </row>
    <row r="26" spans="2:11" x14ac:dyDescent="0.25">
      <c r="B26" s="45" t="s">
        <v>37</v>
      </c>
      <c r="C26" s="105">
        <v>1469</v>
      </c>
      <c r="D26" s="105">
        <v>165</v>
      </c>
      <c r="E26" s="105">
        <v>260</v>
      </c>
    </row>
    <row r="27" spans="2:11" x14ac:dyDescent="0.25">
      <c r="B27" s="45" t="s">
        <v>165</v>
      </c>
      <c r="C27" s="53">
        <v>2077</v>
      </c>
      <c r="D27" s="53">
        <v>315</v>
      </c>
      <c r="E27" s="53">
        <v>374</v>
      </c>
    </row>
    <row r="28" spans="2:11" x14ac:dyDescent="0.25">
      <c r="B28" s="45" t="s">
        <v>161</v>
      </c>
      <c r="C28" s="105">
        <v>507</v>
      </c>
      <c r="D28" s="105">
        <v>71</v>
      </c>
      <c r="E28" s="105">
        <v>101</v>
      </c>
    </row>
    <row r="29" spans="2:11" x14ac:dyDescent="0.25">
      <c r="B29" s="45" t="s">
        <v>162</v>
      </c>
      <c r="C29" s="53">
        <v>236</v>
      </c>
      <c r="D29" s="53">
        <v>37</v>
      </c>
      <c r="E29" s="53">
        <v>35</v>
      </c>
    </row>
    <row r="30" spans="2:11" ht="15.75" thickBot="1" x14ac:dyDescent="0.3">
      <c r="B30" s="45" t="s">
        <v>163</v>
      </c>
      <c r="C30" s="105">
        <v>90</v>
      </c>
      <c r="D30" s="105">
        <v>20</v>
      </c>
      <c r="E30" s="105">
        <v>28</v>
      </c>
    </row>
    <row r="31" spans="2:11" ht="30.75" customHeight="1" thickTop="1" x14ac:dyDescent="0.25">
      <c r="B31" s="172" t="s">
        <v>182</v>
      </c>
      <c r="C31" s="172"/>
      <c r="D31" s="172"/>
      <c r="E31" s="172"/>
    </row>
    <row r="35" spans="2:5" ht="47.25" customHeight="1" x14ac:dyDescent="0.25">
      <c r="B35" s="171" t="s">
        <v>183</v>
      </c>
      <c r="C35" s="171"/>
      <c r="D35" s="171"/>
      <c r="E35" s="171"/>
    </row>
    <row r="36" spans="2:5" ht="35.25" customHeight="1" thickBot="1" x14ac:dyDescent="0.3">
      <c r="B36" s="102" t="s">
        <v>90</v>
      </c>
      <c r="C36" s="95" t="s">
        <v>194</v>
      </c>
      <c r="D36" s="97" t="s">
        <v>166</v>
      </c>
      <c r="E36" s="96" t="s">
        <v>193</v>
      </c>
    </row>
    <row r="37" spans="2:5" ht="15.75" thickTop="1" x14ac:dyDescent="0.25">
      <c r="B37" s="50" t="s">
        <v>57</v>
      </c>
      <c r="C37" s="44">
        <v>5771</v>
      </c>
      <c r="D37" s="44">
        <v>863</v>
      </c>
      <c r="E37" s="44">
        <v>1075</v>
      </c>
    </row>
    <row r="38" spans="2:5" s="37" customFormat="1" x14ac:dyDescent="0.25">
      <c r="B38" s="1" t="s">
        <v>6</v>
      </c>
      <c r="C38" s="51">
        <v>5332</v>
      </c>
      <c r="D38" s="51">
        <v>410</v>
      </c>
      <c r="E38" s="51">
        <v>816</v>
      </c>
    </row>
    <row r="39" spans="2:5" x14ac:dyDescent="0.25">
      <c r="B39" s="45" t="s">
        <v>7</v>
      </c>
      <c r="C39" s="52">
        <v>9</v>
      </c>
      <c r="D39" s="52">
        <v>0</v>
      </c>
      <c r="E39" s="52">
        <v>5</v>
      </c>
    </row>
    <row r="40" spans="2:5" x14ac:dyDescent="0.25">
      <c r="B40" s="45" t="s">
        <v>8</v>
      </c>
      <c r="C40" s="46">
        <v>120</v>
      </c>
      <c r="D40" s="46">
        <v>2</v>
      </c>
      <c r="E40" s="46">
        <v>41</v>
      </c>
    </row>
    <row r="41" spans="2:5" x14ac:dyDescent="0.25">
      <c r="B41" s="45" t="s">
        <v>9</v>
      </c>
      <c r="C41" s="52">
        <v>22</v>
      </c>
      <c r="D41" s="52">
        <v>1</v>
      </c>
      <c r="E41" s="52">
        <v>8</v>
      </c>
    </row>
    <row r="42" spans="2:5" x14ac:dyDescent="0.25">
      <c r="B42" s="45" t="s">
        <v>10</v>
      </c>
      <c r="C42" s="46">
        <v>5181</v>
      </c>
      <c r="D42" s="46">
        <v>406</v>
      </c>
      <c r="E42" s="46">
        <v>760</v>
      </c>
    </row>
    <row r="43" spans="2:5" x14ac:dyDescent="0.25">
      <c r="B43" s="45" t="s">
        <v>11</v>
      </c>
      <c r="C43" s="52">
        <v>0</v>
      </c>
      <c r="D43" s="52">
        <v>1</v>
      </c>
      <c r="E43" s="52">
        <v>1</v>
      </c>
    </row>
    <row r="44" spans="2:5" x14ac:dyDescent="0.25">
      <c r="B44" s="45" t="s">
        <v>12</v>
      </c>
      <c r="C44" s="46">
        <v>0</v>
      </c>
      <c r="D44" s="46">
        <v>0</v>
      </c>
      <c r="E44" s="46">
        <v>1</v>
      </c>
    </row>
    <row r="45" spans="2:5" s="37" customFormat="1" x14ac:dyDescent="0.25">
      <c r="B45" s="1" t="s">
        <v>14</v>
      </c>
      <c r="C45" s="44">
        <v>9</v>
      </c>
      <c r="D45" s="44">
        <v>3</v>
      </c>
      <c r="E45" s="44">
        <v>3</v>
      </c>
    </row>
    <row r="46" spans="2:5" x14ac:dyDescent="0.25">
      <c r="B46" s="45" t="s">
        <v>15</v>
      </c>
      <c r="C46" s="46">
        <v>0</v>
      </c>
      <c r="D46" s="46">
        <v>0</v>
      </c>
      <c r="E46" s="46">
        <v>1</v>
      </c>
    </row>
    <row r="47" spans="2:5" x14ac:dyDescent="0.25">
      <c r="B47" s="45" t="s">
        <v>17</v>
      </c>
      <c r="C47" s="52">
        <v>5</v>
      </c>
      <c r="D47" s="52">
        <v>3</v>
      </c>
      <c r="E47" s="52">
        <v>1</v>
      </c>
    </row>
    <row r="48" spans="2:5" x14ac:dyDescent="0.25">
      <c r="B48" s="45" t="s">
        <v>20</v>
      </c>
      <c r="C48" s="46">
        <v>1</v>
      </c>
      <c r="D48" s="46">
        <v>0</v>
      </c>
      <c r="E48" s="46">
        <v>0</v>
      </c>
    </row>
    <row r="49" spans="2:5" x14ac:dyDescent="0.25">
      <c r="B49" s="45" t="s">
        <v>23</v>
      </c>
      <c r="C49" s="52">
        <v>3</v>
      </c>
      <c r="D49" s="52">
        <v>0</v>
      </c>
      <c r="E49" s="52">
        <v>1</v>
      </c>
    </row>
    <row r="50" spans="2:5" x14ac:dyDescent="0.25">
      <c r="B50" s="1" t="s">
        <v>24</v>
      </c>
      <c r="C50" s="51">
        <v>365</v>
      </c>
      <c r="D50" s="51">
        <v>368</v>
      </c>
      <c r="E50" s="51">
        <v>122</v>
      </c>
    </row>
    <row r="51" spans="2:5" x14ac:dyDescent="0.25">
      <c r="B51" s="45" t="s">
        <v>25</v>
      </c>
      <c r="C51" s="52">
        <v>2</v>
      </c>
      <c r="D51" s="52">
        <v>2</v>
      </c>
      <c r="E51" s="52">
        <v>0</v>
      </c>
    </row>
    <row r="52" spans="2:5" x14ac:dyDescent="0.25">
      <c r="B52" s="59" t="s">
        <v>27</v>
      </c>
      <c r="C52" s="106">
        <v>23</v>
      </c>
      <c r="D52" s="106">
        <v>7</v>
      </c>
      <c r="E52" s="106">
        <v>9</v>
      </c>
    </row>
    <row r="53" spans="2:5" x14ac:dyDescent="0.25">
      <c r="B53" s="45" t="s">
        <v>28</v>
      </c>
      <c r="C53" s="52">
        <v>340</v>
      </c>
      <c r="D53" s="52">
        <v>359</v>
      </c>
      <c r="E53" s="52">
        <v>113</v>
      </c>
    </row>
    <row r="54" spans="2:5" x14ac:dyDescent="0.25">
      <c r="B54" s="1" t="s">
        <v>29</v>
      </c>
      <c r="C54" s="51">
        <v>40</v>
      </c>
      <c r="D54" s="51">
        <v>71</v>
      </c>
      <c r="E54" s="51">
        <v>93</v>
      </c>
    </row>
    <row r="55" spans="2:5" x14ac:dyDescent="0.25">
      <c r="B55" s="45" t="s">
        <v>30</v>
      </c>
      <c r="C55" s="52">
        <v>29</v>
      </c>
      <c r="D55" s="52">
        <v>64</v>
      </c>
      <c r="E55" s="52">
        <v>87</v>
      </c>
    </row>
    <row r="56" spans="2:5" x14ac:dyDescent="0.25">
      <c r="B56" s="45" t="s">
        <v>31</v>
      </c>
      <c r="C56" s="46">
        <v>0</v>
      </c>
      <c r="D56" s="46">
        <v>2</v>
      </c>
      <c r="E56" s="46">
        <v>1</v>
      </c>
    </row>
    <row r="57" spans="2:5" s="37" customFormat="1" x14ac:dyDescent="0.25">
      <c r="B57" s="45" t="s">
        <v>32</v>
      </c>
      <c r="C57" s="107">
        <v>11</v>
      </c>
      <c r="D57" s="107">
        <v>5</v>
      </c>
      <c r="E57" s="107">
        <v>5</v>
      </c>
    </row>
    <row r="58" spans="2:5" x14ac:dyDescent="0.25">
      <c r="B58" s="1" t="s">
        <v>33</v>
      </c>
      <c r="C58" s="51">
        <v>25</v>
      </c>
      <c r="D58" s="51">
        <v>11</v>
      </c>
      <c r="E58" s="51">
        <v>41</v>
      </c>
    </row>
    <row r="59" spans="2:5" x14ac:dyDescent="0.25">
      <c r="B59" s="45" t="s">
        <v>34</v>
      </c>
      <c r="C59" s="52">
        <v>21</v>
      </c>
      <c r="D59" s="52">
        <v>8</v>
      </c>
      <c r="E59" s="52">
        <v>40</v>
      </c>
    </row>
    <row r="60" spans="2:5" ht="15.75" thickBot="1" x14ac:dyDescent="0.3">
      <c r="B60" s="45" t="s">
        <v>36</v>
      </c>
      <c r="C60" s="46">
        <v>4</v>
      </c>
      <c r="D60" s="46">
        <v>3</v>
      </c>
      <c r="E60" s="46">
        <v>1</v>
      </c>
    </row>
    <row r="61" spans="2:5" ht="27.95" customHeight="1" thickTop="1" x14ac:dyDescent="0.25">
      <c r="B61" s="172" t="s">
        <v>182</v>
      </c>
      <c r="C61" s="172"/>
      <c r="D61" s="172"/>
      <c r="E61" s="172"/>
    </row>
    <row r="65" spans="2:5" ht="30.75" customHeight="1" x14ac:dyDescent="0.25">
      <c r="B65" s="171" t="s">
        <v>184</v>
      </c>
      <c r="C65" s="171"/>
      <c r="D65" s="171"/>
      <c r="E65" s="171"/>
    </row>
    <row r="66" spans="2:5" ht="15.75" thickBot="1" x14ac:dyDescent="0.3">
      <c r="B66" s="102" t="s">
        <v>108</v>
      </c>
      <c r="C66" s="95" t="s">
        <v>194</v>
      </c>
      <c r="D66" s="97" t="s">
        <v>166</v>
      </c>
      <c r="E66" s="96" t="s">
        <v>193</v>
      </c>
    </row>
    <row r="67" spans="2:5" ht="15.75" thickTop="1" x14ac:dyDescent="0.25">
      <c r="B67" s="50" t="s">
        <v>57</v>
      </c>
      <c r="C67" s="44">
        <v>5771</v>
      </c>
      <c r="D67" s="44">
        <v>863</v>
      </c>
      <c r="E67" s="44">
        <v>1075</v>
      </c>
    </row>
    <row r="68" spans="2:5" x14ac:dyDescent="0.25">
      <c r="B68" s="59" t="s">
        <v>198</v>
      </c>
      <c r="C68" s="46">
        <v>3228</v>
      </c>
      <c r="D68" s="46">
        <v>368</v>
      </c>
      <c r="E68" s="46">
        <v>541</v>
      </c>
    </row>
    <row r="69" spans="2:5" x14ac:dyDescent="0.25">
      <c r="B69" s="59" t="s">
        <v>199</v>
      </c>
      <c r="C69" s="47">
        <v>627</v>
      </c>
      <c r="D69" s="47">
        <v>36</v>
      </c>
      <c r="E69" s="47">
        <v>218</v>
      </c>
    </row>
    <row r="70" spans="2:5" x14ac:dyDescent="0.25">
      <c r="B70" s="59" t="s">
        <v>200</v>
      </c>
      <c r="C70" s="46">
        <v>146</v>
      </c>
      <c r="D70" s="46">
        <v>319</v>
      </c>
      <c r="E70" s="46">
        <v>104</v>
      </c>
    </row>
    <row r="71" spans="2:5" x14ac:dyDescent="0.25">
      <c r="B71" s="59" t="s">
        <v>201</v>
      </c>
      <c r="C71" s="47">
        <v>29</v>
      </c>
      <c r="D71" s="47">
        <v>59</v>
      </c>
      <c r="E71" s="47">
        <v>70</v>
      </c>
    </row>
    <row r="72" spans="2:5" x14ac:dyDescent="0.25">
      <c r="B72" s="59" t="s">
        <v>202</v>
      </c>
      <c r="C72" s="46">
        <v>20</v>
      </c>
      <c r="D72" s="46" t="s">
        <v>306</v>
      </c>
      <c r="E72" s="46">
        <v>40</v>
      </c>
    </row>
    <row r="73" spans="2:5" x14ac:dyDescent="0.25">
      <c r="B73" s="59" t="s">
        <v>203</v>
      </c>
      <c r="C73" s="47">
        <v>5</v>
      </c>
      <c r="D73" s="47">
        <v>0</v>
      </c>
      <c r="E73" s="47">
        <v>35</v>
      </c>
    </row>
    <row r="74" spans="2:5" x14ac:dyDescent="0.25">
      <c r="B74" s="59" t="s">
        <v>204</v>
      </c>
      <c r="C74" s="46" t="s">
        <v>306</v>
      </c>
      <c r="D74" s="46" t="s">
        <v>306</v>
      </c>
      <c r="E74" s="46" t="s">
        <v>306</v>
      </c>
    </row>
    <row r="75" spans="2:5" x14ac:dyDescent="0.25">
      <c r="B75" s="59" t="s">
        <v>205</v>
      </c>
      <c r="C75" s="47">
        <v>191</v>
      </c>
      <c r="D75" s="47">
        <v>40</v>
      </c>
      <c r="E75" s="47" t="s">
        <v>306</v>
      </c>
    </row>
    <row r="76" spans="2:5" x14ac:dyDescent="0.25">
      <c r="B76" s="59" t="s">
        <v>206</v>
      </c>
      <c r="C76" s="46">
        <v>95</v>
      </c>
      <c r="D76" s="46" t="s">
        <v>306</v>
      </c>
      <c r="E76" s="46" t="s">
        <v>306</v>
      </c>
    </row>
    <row r="77" spans="2:5" x14ac:dyDescent="0.25">
      <c r="B77" s="59" t="s">
        <v>207</v>
      </c>
      <c r="C77" s="47">
        <v>1325</v>
      </c>
      <c r="D77" s="47" t="s">
        <v>306</v>
      </c>
      <c r="E77" s="47" t="s">
        <v>306</v>
      </c>
    </row>
    <row r="78" spans="2:5" ht="15.75" thickBot="1" x14ac:dyDescent="0.3">
      <c r="B78" s="48" t="s">
        <v>97</v>
      </c>
      <c r="C78" s="49">
        <v>83</v>
      </c>
      <c r="D78" s="49">
        <v>23</v>
      </c>
      <c r="E78" s="49">
        <v>47</v>
      </c>
    </row>
    <row r="79" spans="2:5" ht="30" customHeight="1" thickTop="1" x14ac:dyDescent="0.25">
      <c r="B79" s="172" t="s">
        <v>182</v>
      </c>
      <c r="C79" s="172"/>
      <c r="D79" s="172"/>
      <c r="E79" s="172"/>
    </row>
  </sheetData>
  <mergeCells count="12">
    <mergeCell ref="B65:E65"/>
    <mergeCell ref="B79:E79"/>
    <mergeCell ref="B4:B5"/>
    <mergeCell ref="B3:K3"/>
    <mergeCell ref="C4:E4"/>
    <mergeCell ref="F4:H4"/>
    <mergeCell ref="I4:K4"/>
    <mergeCell ref="B22:E22"/>
    <mergeCell ref="B18:K18"/>
    <mergeCell ref="B31:E31"/>
    <mergeCell ref="B35:E35"/>
    <mergeCell ref="B61:E6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2021-07-27T22:39:31Z</dcterms:modified>
</cp:coreProperties>
</file>