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OBMigra\2021\Relatórios\Mensal\10_2021\"/>
    </mc:Choice>
  </mc:AlternateContent>
  <xr:revisionPtr revIDLastSave="0" documentId="13_ncr:1_{46DEC6BF-CD21-4797-97B1-4A02C3A2D31E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CGIL" sheetId="6" r:id="rId1"/>
    <sheet name="CAGED" sheetId="7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CGIL!$G$42:$G$159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2" i="7" l="1"/>
  <c r="G132" i="7"/>
  <c r="D132" i="7"/>
  <c r="J90" i="7"/>
  <c r="G90" i="7"/>
  <c r="D90" i="7"/>
  <c r="J70" i="7"/>
  <c r="G70" i="7"/>
  <c r="D70" i="7"/>
  <c r="J51" i="7"/>
  <c r="G51" i="7"/>
  <c r="D51" i="7"/>
  <c r="J36" i="7"/>
  <c r="G36" i="7"/>
  <c r="D36" i="7"/>
  <c r="J24" i="7"/>
  <c r="G24" i="7"/>
  <c r="D24" i="7"/>
  <c r="P4" i="7"/>
  <c r="J4" i="7"/>
  <c r="D4" i="7"/>
  <c r="K83" i="2"/>
  <c r="H83" i="2"/>
  <c r="E83" i="2"/>
  <c r="K82" i="2"/>
  <c r="H82" i="2"/>
  <c r="E82" i="2"/>
  <c r="K81" i="2"/>
  <c r="H81" i="2"/>
  <c r="E81" i="2"/>
  <c r="K80" i="2"/>
  <c r="K79" i="2" s="1"/>
  <c r="H80" i="2"/>
  <c r="E80" i="2"/>
  <c r="E79" i="2" s="1"/>
  <c r="J79" i="2"/>
  <c r="I79" i="2"/>
  <c r="H79" i="2"/>
  <c r="G79" i="2"/>
  <c r="F79" i="2"/>
  <c r="D79" i="2"/>
  <c r="C79" i="2"/>
  <c r="K78" i="2"/>
  <c r="H78" i="2"/>
  <c r="E78" i="2"/>
  <c r="K77" i="2"/>
  <c r="H77" i="2"/>
  <c r="E77" i="2"/>
  <c r="K76" i="2"/>
  <c r="K75" i="2" s="1"/>
  <c r="H76" i="2"/>
  <c r="E76" i="2"/>
  <c r="E75" i="2" s="1"/>
  <c r="J75" i="2"/>
  <c r="I75" i="2"/>
  <c r="H75" i="2"/>
  <c r="G75" i="2"/>
  <c r="F75" i="2"/>
  <c r="D75" i="2"/>
  <c r="C75" i="2"/>
  <c r="K74" i="2"/>
  <c r="H74" i="2"/>
  <c r="E74" i="2"/>
  <c r="K73" i="2"/>
  <c r="H73" i="2"/>
  <c r="E73" i="2"/>
  <c r="K72" i="2"/>
  <c r="H72" i="2"/>
  <c r="E72" i="2"/>
  <c r="K71" i="2"/>
  <c r="H71" i="2"/>
  <c r="H70" i="2" s="1"/>
  <c r="E71" i="2"/>
  <c r="K70" i="2"/>
  <c r="J70" i="2"/>
  <c r="I70" i="2"/>
  <c r="G70" i="2"/>
  <c r="F70" i="2"/>
  <c r="E70" i="2"/>
  <c r="D70" i="2"/>
  <c r="C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H60" i="2" s="1"/>
  <c r="E61" i="2"/>
  <c r="K60" i="2"/>
  <c r="J60" i="2"/>
  <c r="I60" i="2"/>
  <c r="G60" i="2"/>
  <c r="F60" i="2"/>
  <c r="E60" i="2"/>
  <c r="D60" i="2"/>
  <c r="C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H52" i="2" s="1"/>
  <c r="E53" i="2"/>
  <c r="K52" i="2"/>
  <c r="K51" i="2" s="1"/>
  <c r="J52" i="2"/>
  <c r="I52" i="2"/>
  <c r="I51" i="2" s="1"/>
  <c r="G52" i="2"/>
  <c r="G51" i="2" s="1"/>
  <c r="F52" i="2"/>
  <c r="E52" i="2"/>
  <c r="E51" i="2" s="1"/>
  <c r="D52" i="2"/>
  <c r="C52" i="2"/>
  <c r="C51" i="2" s="1"/>
  <c r="J51" i="2"/>
  <c r="F51" i="2"/>
  <c r="D51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K22" i="2" s="1"/>
  <c r="H23" i="2"/>
  <c r="E23" i="2"/>
  <c r="E22" i="2" s="1"/>
  <c r="J22" i="2"/>
  <c r="I22" i="2"/>
  <c r="H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H6" i="2" s="1"/>
  <c r="E7" i="2"/>
  <c r="K6" i="2"/>
  <c r="J6" i="2"/>
  <c r="I6" i="2"/>
  <c r="G6" i="2"/>
  <c r="F6" i="2"/>
  <c r="E6" i="2"/>
  <c r="D6" i="2"/>
  <c r="C6" i="2"/>
  <c r="E110" i="1"/>
  <c r="D110" i="1"/>
  <c r="C110" i="1"/>
  <c r="E98" i="1"/>
  <c r="D98" i="1"/>
  <c r="C98" i="1"/>
  <c r="E94" i="1"/>
  <c r="D94" i="1"/>
  <c r="C94" i="1"/>
  <c r="E89" i="1"/>
  <c r="D89" i="1"/>
  <c r="C89" i="1"/>
  <c r="E79" i="1"/>
  <c r="D79" i="1"/>
  <c r="C79" i="1"/>
  <c r="E71" i="1"/>
  <c r="E70" i="1" s="1"/>
  <c r="D71" i="1"/>
  <c r="C71" i="1"/>
  <c r="C70" i="1" s="1"/>
  <c r="D70" i="1"/>
  <c r="E57" i="1"/>
  <c r="D57" i="1"/>
  <c r="C57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F39" i="1" s="1"/>
  <c r="C40" i="1"/>
  <c r="K39" i="1"/>
  <c r="J39" i="1"/>
  <c r="I39" i="1"/>
  <c r="H39" i="1"/>
  <c r="G39" i="1"/>
  <c r="E39" i="1"/>
  <c r="D39" i="1"/>
  <c r="C39" i="1"/>
  <c r="F18" i="1"/>
  <c r="E18" i="1"/>
  <c r="D18" i="1"/>
  <c r="E5" i="1"/>
  <c r="D5" i="1"/>
  <c r="C5" i="1"/>
  <c r="H51" i="2" l="1"/>
</calcChain>
</file>

<file path=xl/sharedStrings.xml><?xml version="1.0" encoding="utf-8"?>
<sst xmlns="http://schemas.openxmlformats.org/spreadsheetml/2006/main" count="808" uniqueCount="286">
  <si>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</si>
  <si>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</si>
  <si>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</si>
  <si>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</si>
  <si>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</si>
  <si>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</si>
  <si>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</si>
  <si>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</si>
  <si>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</si>
  <si>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</si>
  <si>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</si>
  <si>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</si>
  <si>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</si>
  <si>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</si>
  <si>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</si>
  <si>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</si>
  <si>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</si>
  <si>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</si>
  <si>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</si>
  <si>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</si>
  <si>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</si>
  <si>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</si>
  <si>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</si>
  <si>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</si>
  <si>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</si>
  <si>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</si>
  <si>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</si>
  <si>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</si>
  <si>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</si>
  <si>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</si>
  <si>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</si>
  <si>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</si>
  <si>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</si>
  <si>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</si>
  <si>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</si>
  <si>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</si>
  <si>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</si>
  <si>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</si>
  <si>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</si>
  <si>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</si>
  <si>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</si>
  <si>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</si>
  <si>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</si>
  <si>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</si>
  <si>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</si>
  <si>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</si>
  <si>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</si>
  <si>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</si>
  <si>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</si>
  <si>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</si>
  <si>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</si>
  <si>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</si>
  <si>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ESTADOS UNIDOS</t>
  </si>
  <si>
    <t>FRANÇA</t>
  </si>
  <si>
    <t>ITÁLIA</t>
  </si>
  <si>
    <t>PARAGUAI</t>
  </si>
  <si>
    <t>PERU</t>
  </si>
  <si>
    <t>PORTUGAL</t>
  </si>
  <si>
    <t>URUGUAI</t>
  </si>
  <si>
    <t>VENEZUELA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</si>
  <si>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</si>
  <si>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</si>
  <si>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</si>
  <si>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</si>
  <si>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</si>
  <si>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</si>
  <si>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</si>
  <si>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</si>
  <si>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</si>
  <si>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</si>
  <si>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</si>
  <si>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</si>
  <si>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</si>
  <si>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</si>
  <si>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</si>
  <si>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</si>
  <si>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</si>
  <si>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</si>
  <si>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ÍNDIA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</si>
  <si>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</si>
  <si>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</si>
  <si>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</si>
  <si>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</si>
  <si>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</si>
  <si>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</si>
  <si>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</si>
  <si>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</si>
  <si>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</si>
  <si>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</si>
  <si>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</si>
  <si>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</si>
  <si>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</si>
  <si>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</si>
  <si>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CUBA</t>
  </si>
  <si>
    <t>HAITI</t>
  </si>
  <si>
    <t>BANGLADESH</t>
  </si>
  <si>
    <t>ANGOLA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</si>
  <si>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</si>
  <si>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</si>
  <si>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</si>
  <si>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</si>
  <si>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</si>
  <si>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</si>
  <si>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</si>
  <si>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</si>
  <si>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</si>
  <si>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</si>
  <si>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</si>
  <si>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</si>
  <si>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</si>
  <si>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</si>
  <si>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</si>
  <si>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</si>
  <si>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outros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</si>
  <si>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</si>
  <si>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</si>
  <si>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</si>
  <si>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</si>
  <si>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</si>
  <si>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</si>
  <si>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</si>
  <si>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</si>
  <si>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</si>
  <si>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</si>
  <si>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Colômbia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</si>
  <si>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</si>
  <si>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</si>
  <si>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</si>
  <si>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</si>
  <si>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</si>
  <si>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</si>
  <si>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</si>
  <si>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</si>
  <si>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</si>
  <si>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</si>
  <si>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</si>
  <si>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</si>
  <si>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</si>
  <si>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</si>
  <si>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</si>
  <si>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</si>
  <si>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</si>
  <si>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</si>
  <si>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</si>
  <si>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</si>
  <si>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</si>
  <si>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Hotéis</t>
  </si>
  <si>
    <t>Brasil, Grandes Regiões e UFs</t>
  </si>
  <si>
    <t>Haiti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</si>
  <si>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</si>
  <si>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</si>
  <si>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</si>
  <si>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</si>
  <si>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</si>
  <si>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Vendedor de comércio varejista</t>
  </si>
  <si>
    <t>Locação de mão-de-obra temporária</t>
  </si>
  <si>
    <t>Transporte rodoviário de carga, exceto produtos perigosos e mudanças, intermunicipal, interestadual e internacional</t>
  </si>
  <si>
    <t>40 |-- 50</t>
  </si>
  <si>
    <t>50 |-- 60</t>
  </si>
  <si>
    <t xml:space="preserve">60 |-- </t>
  </si>
  <si>
    <t>Menor que 15 anos</t>
  </si>
  <si>
    <t>25 |-- 40</t>
  </si>
  <si>
    <t>NIGÉRIA</t>
  </si>
  <si>
    <t>Fundamental</t>
  </si>
  <si>
    <t>Médio</t>
  </si>
  <si>
    <t>Amparo</t>
  </si>
  <si>
    <t>Descrição do amparo</t>
  </si>
  <si>
    <t>setembro/21</t>
  </si>
  <si>
    <t>Movimentação de trabalhadores migrantes no mercado de trabalho formal, por mês e sexo, segundo principais países - Brasil, setembro/2020 e agosto e setembro de 2021.</t>
  </si>
  <si>
    <t>Fonte: Elaborado pelo OBMigra, a partir dos dados do Ministério da Economia, base harmonizada RAIS-CTPS-CAGED, setembro/2020 e agosto e setembro de 2021.</t>
  </si>
  <si>
    <t>Movimentação de trabalhadores migrantes no mercado de trabalho formal, por mês, segundo grupos de idade - Brasil, setembro/2020 e agosto e setembro de 2021.</t>
  </si>
  <si>
    <t>Movimentação de trabalhadores migrantes no mercado de trabalho formal, por mês, segundo escolaridade - Brasil, setembro/2020 e agosto e setembro de 2021.</t>
  </si>
  <si>
    <t>Movimentação de trabalhadores migrantes no mercado de trabalho formal, por mês, segundo principais ocupações - Brasil, setembro/2020 e agosto e setembro de 2021.</t>
  </si>
  <si>
    <t>Movimentação de trabalhadores migrantes no mercado de trabalho formal, por mês, segundo principais atividades econômicas - Brasil, setembro/2020 e agosto e setembro de 2021.</t>
  </si>
  <si>
    <t>Movimentação de trabalhadores migrantes no mercado de trabalho formal, por mês, segundo Brasil, Grandes Regiões e Unidades da Federação, setembro/2020 e agosto e setembro de 2021.</t>
  </si>
  <si>
    <t>Movimentação de trabalhadores migrantes no mercado de trabalho formal, por mês, segundo principais cidades, setembro/2020 e agosto e setembro de 2021.</t>
  </si>
  <si>
    <t>Número de autorizações concedidas, por mês e sexo, segundo o tipo de autorização - Brasil, outubro/2020 e setembro e outubro de 2021.</t>
  </si>
  <si>
    <t>Fonte: Coordenação Geral de Imigração Laboral/ Ministério da Justiça e Segurança Pública, outubro/2020 e setembro e outubro de 2021.</t>
  </si>
  <si>
    <t>Número de autorizações concedidas, por mês, segundo grupos de idade - Brasil, outubro/2020 e setembro e outubro de 2021.</t>
  </si>
  <si>
    <t>Número de autorizações concedidas, por mês, segundo escolaridade - Brasil, outubro/2020 e setembro e outubro de 2021.</t>
  </si>
  <si>
    <t>Número de autorizações concedidas, por mês, segundo grupos ocupacionais - Brasil, outubro/2020 e setembro e outubro de 2021.</t>
  </si>
  <si>
    <t>Número de autorizações concedidas, por mês, segundo Brasil, Grandes Regiões e Unidades da Federação, outubro/2020 e setembro e outubro de 2021.</t>
  </si>
  <si>
    <t>Número de autorizações concedidas para trabalhadores qualificados, por mês e sexo, segundo tipo de autorização, Brasil, outubro/2020 e setembro e outubro de 2021.</t>
  </si>
  <si>
    <t>Número de autorizações concedidas para trabalhadores qualificados, por mês e sexo, segundo principais países - Brasil, outubro/2020 e setembro e outubro de 2021.</t>
  </si>
  <si>
    <t>Número de autorizações concedidas para trabalhadores qualificados, por mês, segundo grupos de idade, Brasil,  outubro/2020 e setembro e outubro de 2021.</t>
  </si>
  <si>
    <t>Número de autorizações concedidas para trabalhadores qualificados, por mês, segundo escolaridade,  Brasil, outubro/2020 e setembro e outubro de 2021.</t>
  </si>
  <si>
    <t>Número de autorizações concedidas para trabalhadores qualificados, por mês, segundo grupos ocupacionais, Brasil, outubro/2020 e setembro e outubro de 2021.</t>
  </si>
  <si>
    <t>Número de autorizações concedidas para trabalhadores qualificados, por mês, segundo Brasil, Grandes Regiões e Unidades da Federação, outubro/2020 e setembro e outubro de 2021.</t>
  </si>
  <si>
    <t>outubro/20</t>
  </si>
  <si>
    <t>outubro/21</t>
  </si>
  <si>
    <t>Resolução Normativa Originária</t>
  </si>
  <si>
    <t>Número de Resoluções Normativas 30 editadas em função de alteração de prazo, por mês e sexo, segundo o tipo de autorização - Brasil, outubro/2020 e setembro e outubro de 2021.</t>
  </si>
  <si>
    <t>Fonte: Coordenação Geral de Imigração Laboral/ Ministério da Justiça e Segurança Pública,outubro/2020 e setembro e outubro de 2021.</t>
  </si>
  <si>
    <t>Número de Resoluções Normativas 30 editadas em função de renovação de residência, por mês e sexo, segundo o tipo de autorização - Brasil, outubro/2020 e setembro e outubro de 2021.</t>
  </si>
  <si>
    <t>Número de solicitações de reconhecimento da condição de refugiado, por mês e sexo, segundo principais países - Brasil, novembro/2020 e outubro e novembro de 2021.</t>
  </si>
  <si>
    <t>Fonte: Elaborado pelo OBMigra, a partir dos dados da Polícia Federal, Solicitações de reconhecimento da condição de refugiado, novembro/2020 e outubro e novembro de 2021.</t>
  </si>
  <si>
    <t>Número de  solicitações de reconhecimento da condição de refugiado, por mês, segundo Brasil, Grandes Regiões e Unidades da Federação, novembro/2020 e outubro e novembro de 2021.</t>
  </si>
  <si>
    <t>Número de solicitações de reconhecimento da condição de refugiado, por mês, segundo principais municípios - Brasil, novembro/2020 e outubro e novembro de 2021.</t>
  </si>
  <si>
    <t>Número de autorizações concedidas, por mês e sexo, segundo principais países - Brasil, outubro/2020 e setembro e outubro de 2021.</t>
  </si>
  <si>
    <t>RN 02</t>
  </si>
  <si>
    <t>RN 24</t>
  </si>
  <si>
    <t>RN 03</t>
  </si>
  <si>
    <t>RN 04</t>
  </si>
  <si>
    <t>RN 06</t>
  </si>
  <si>
    <t>RN 07</t>
  </si>
  <si>
    <t>RN 08</t>
  </si>
  <si>
    <t>RN 10</t>
  </si>
  <si>
    <t>RN 11</t>
  </si>
  <si>
    <t>RN 14</t>
  </si>
  <si>
    <t>RN 15</t>
  </si>
  <si>
    <t>RN 17</t>
  </si>
  <si>
    <t>RN 20</t>
  </si>
  <si>
    <t>RN 21</t>
  </si>
  <si>
    <t>CORÉIA DO SUL</t>
  </si>
  <si>
    <t>FILIPINAS</t>
  </si>
  <si>
    <t>REINO UNIDO</t>
  </si>
  <si>
    <t>POLÔNIA</t>
  </si>
  <si>
    <t>RN 30</t>
  </si>
  <si>
    <t>JAPÃO</t>
  </si>
  <si>
    <t>MÉXICO</t>
  </si>
  <si>
    <t>ESPANHA</t>
  </si>
  <si>
    <t>Número de registros de migrantes, por mês de registro, segundo classificação - Brasil, outubro/2020 e setembro e outubro de 2021.</t>
  </si>
  <si>
    <t>Não Informados/Não aplicável</t>
  </si>
  <si>
    <t>Fonte: Elaborado pelo OBMigra, a partir dos dados da Polícia Federal, Sistema de Registro Nacional Migratório (SISMIGRA), outubro/2020 e setembro e outubro de 2021.</t>
  </si>
  <si>
    <t>Número total de registros, por mês de registro, segundo amparo e descrição do amparo,  Brasil, outubro/2020 e setembro e outubro de 2021.</t>
  </si>
  <si>
    <t>ano de registro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</si>
  <si>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</si>
  <si>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</si>
  <si>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</si>
  <si>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</si>
  <si>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</si>
  <si>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</si>
  <si>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</si>
  <si>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</si>
  <si>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</si>
  <si>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</si>
  <si>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</si>
  <si>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</si>
  <si>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OUTROS AMPAROS</t>
  </si>
  <si>
    <t>Número de registros de migrantes, por mês de registro e sexo, segundo principais países - Brasil, outubro/2020 e setembro e outubro de 2021.</t>
  </si>
  <si>
    <t>*** Diferenças são devidos a valores da variável sexo diferente de masculino e feminino.</t>
  </si>
  <si>
    <t>Número de registros de migrantes, por mês de registro, segundo grupos de idade - Brasil, outubro/2020 e setembro e outubro de 2021.</t>
  </si>
  <si>
    <t>Nulo</t>
  </si>
  <si>
    <t>Número de registros de migrantes, por mês de registro, segundo Brasil,  Grandes Regiões e Unidades da Federação, outubro/2020 e setembro e outubro de 2021.</t>
  </si>
  <si>
    <t>Número de registros de migrantes, por mês de registro, segundo principais municípios, outubro/2020 e setembro e outubro de 2021.</t>
  </si>
  <si>
    <t>AM - MANAUS</t>
  </si>
  <si>
    <t>DF - BRASÍLIA</t>
  </si>
  <si>
    <t>MS - DOURADOS</t>
  </si>
  <si>
    <t>MT - CUIABÁ</t>
  </si>
  <si>
    <t>PR - CURITIBA</t>
  </si>
  <si>
    <t>PR - FOZ DO IGUAÇU</t>
  </si>
  <si>
    <t>RJ - RIO DE JANEIRO</t>
  </si>
  <si>
    <t>RR - BOA VISTA</t>
  </si>
  <si>
    <t>RR - PACARAIMA</t>
  </si>
  <si>
    <t>SP - SÃO PAULO</t>
  </si>
  <si>
    <t>Entrada e saídas do território brasileiro nos pontos de fronteira, por mês, segundo tipologias de classificação - Brasil, outubro/2020 e setembro e outubro de 2021.</t>
  </si>
  <si>
    <t>Fonte: Elaborado pelo OBMigra, a partir dos dados da Polícia Federal, Sistema de Tráfego Internacional (STI), outubro/2020 e setembro e outubro de 2021.</t>
  </si>
  <si>
    <t>Entrada e saídas do território brasileiro nos pontos de fronteira, por mês, segundo principais países - Brasil, outubro/2020 e setembro e outubro de 2021.</t>
  </si>
  <si>
    <t>HOLANDA</t>
  </si>
  <si>
    <t>SUÍÇA</t>
  </si>
  <si>
    <t>Entrada e saídas do território brasileiro nos pontos de fronteira, por mês, segundo Brasil, Grandes Regiões e Unidades da Federação, outubro/2020 e setembro e outubro de 2021.</t>
  </si>
  <si>
    <t>Angola</t>
  </si>
  <si>
    <t>Cozinheiro geral</t>
  </si>
  <si>
    <t>Retalhador de carne</t>
  </si>
  <si>
    <t>Confecção de peças do vestuário, exceto roupas íntimas e as confeccionadas sob medida</t>
  </si>
  <si>
    <t>São Paulo - SP</t>
  </si>
  <si>
    <t>Curitiba - PR</t>
  </si>
  <si>
    <t>Chapecó - SC</t>
  </si>
  <si>
    <t>Boa Vista - RR</t>
  </si>
  <si>
    <t>Joinville - SC</t>
  </si>
  <si>
    <t>Manaus - AM</t>
  </si>
  <si>
    <t>Cascavel - PR</t>
  </si>
  <si>
    <t>Rio de Janeiro - RJ</t>
  </si>
  <si>
    <t>Florianópolis - SC</t>
  </si>
  <si>
    <t>Porto Alegre - SC</t>
  </si>
  <si>
    <t>GANA</t>
  </si>
  <si>
    <t>PACARAIMA-RR</t>
  </si>
  <si>
    <t>GUARULHOS-SP</t>
  </si>
  <si>
    <t>ASSIS BRASIL-AC</t>
  </si>
  <si>
    <t>SÃO PAULO-SP</t>
  </si>
  <si>
    <t>BONFIM-RR</t>
  </si>
  <si>
    <t>BOA VISTA-RR</t>
  </si>
  <si>
    <t>TABATINGA-AM</t>
  </si>
  <si>
    <t>CORUMBÁ-MS</t>
  </si>
  <si>
    <t>EPITACIOLÂNDIA-AC</t>
  </si>
  <si>
    <t>FOZ DO IGUAÇU-PR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</si>
</sst>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theme="0"/>
      </right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49" fontId="2" fillId="33" borderId="34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left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17" fontId="2" fillId="15" borderId="7" xfId="0" applyNumberFormat="1" applyFont="1" applyFill="1" applyBorder="1" applyAlignment="1">
      <alignment horizontal="center" vertical="center"/>
    </xf>
    <xf numFmtId="166" fontId="2" fillId="6" borderId="4" xfId="1" applyNumberFormat="1" applyFont="1" applyFill="1" applyBorder="1" applyAlignment="1">
      <alignment horizontal="center" vertical="center"/>
    </xf>
    <xf numFmtId="166" fontId="1" fillId="5" borderId="4" xfId="1" applyNumberFormat="1" applyFont="1" applyFill="1" applyBorder="1" applyAlignment="1">
      <alignment horizontal="center" vertical="center"/>
    </xf>
    <xf numFmtId="166" fontId="1" fillId="17" borderId="4" xfId="1" applyNumberFormat="1" applyFont="1" applyFill="1" applyBorder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3" fillId="17" borderId="4" xfId="0" applyNumberFormat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166" fontId="0" fillId="17" borderId="4" xfId="0" applyNumberFormat="1" applyFill="1" applyBorder="1" applyAlignment="1">
      <alignment horizontal="center" vertical="center"/>
    </xf>
    <xf numFmtId="166" fontId="2" fillId="17" borderId="4" xfId="1" applyNumberFormat="1" applyFont="1" applyFill="1" applyBorder="1" applyAlignment="1">
      <alignment horizontal="center" vertical="center"/>
    </xf>
    <xf numFmtId="166" fontId="5" fillId="17" borderId="4" xfId="0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166" fontId="0" fillId="16" borderId="4" xfId="1" applyNumberFormat="1" applyFont="1" applyFill="1" applyBorder="1" applyAlignment="1">
      <alignment horizontal="center" vertical="center"/>
    </xf>
    <xf numFmtId="166" fontId="0" fillId="4" borderId="4" xfId="1" applyNumberFormat="1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166" fontId="0" fillId="0" borderId="0" xfId="0" applyNumberFormat="1" applyAlignment="1">
      <alignment horizontal="center" vertical="center"/>
    </xf>
    <xf numFmtId="166" fontId="2" fillId="16" borderId="4" xfId="1" applyNumberFormat="1" applyFont="1" applyFill="1" applyBorder="1" applyAlignment="1">
      <alignment horizontal="center" vertical="center"/>
    </xf>
    <xf numFmtId="166" fontId="0" fillId="16" borderId="4" xfId="0" applyNumberFormat="1" applyFill="1" applyBorder="1" applyAlignment="1">
      <alignment horizontal="center" vertical="center"/>
    </xf>
    <xf numFmtId="166" fontId="2" fillId="16" borderId="4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49" fontId="14" fillId="27" borderId="20" xfId="0" applyNumberFormat="1" applyFont="1" applyFill="1" applyBorder="1" applyAlignment="1">
      <alignment horizontal="center" vertical="center"/>
    </xf>
    <xf numFmtId="49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49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2" fillId="7" borderId="4" xfId="0" applyFont="1" applyFill="1" applyBorder="1" applyAlignment="1">
      <alignment horizontal="center" vertical="center" wrapText="1"/>
    </xf>
    <xf numFmtId="17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164" fontId="1" fillId="5" borderId="0" xfId="1" applyNumberFormat="1" applyFont="1" applyFill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95"/>
  <sheetViews>
    <sheetView workbookViewId="0">
      <selection activeCell="B1" sqref="B1:K1048576"/>
    </sheetView>
  </sheetViews>
  <sheetFormatPr defaultRowHeight="14.4" x14ac:dyDescent="0.3"/>
  <cols>
    <col min="1" max="1" width="9.109375" style="3"/>
    <col min="2" max="2" width="56.88671875" customWidth="1"/>
    <col min="3" max="5" width="13.33203125" customWidth="1"/>
    <col min="6" max="7" width="10.44140625" bestFit="1" customWidth="1"/>
    <col min="8" max="8" width="9.6640625" bestFit="1" customWidth="1"/>
    <col min="9" max="10" width="10.44140625" bestFit="1" customWidth="1"/>
    <col min="11" max="11" width="9.33203125" bestFit="1" customWidth="1"/>
    <col min="12" max="45" width="9.109375" style="3"/>
  </cols>
  <sheetData>
    <row r="1" spans="2:11" s="3" customFormat="1" x14ac:dyDescent="0.3"/>
    <row r="2" spans="2:11" s="3" customFormat="1" x14ac:dyDescent="0.3"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ht="15.75" customHeight="1" x14ac:dyDescent="0.3">
      <c r="B3" s="146" t="s">
        <v>176</v>
      </c>
      <c r="C3" s="146"/>
      <c r="D3" s="146"/>
      <c r="E3" s="146"/>
      <c r="F3" s="146"/>
      <c r="G3" s="146"/>
      <c r="H3" s="146"/>
      <c r="I3" s="146"/>
      <c r="J3" s="146"/>
      <c r="K3" s="146"/>
    </row>
    <row r="4" spans="2:11" ht="15.75" customHeight="1" x14ac:dyDescent="0.3">
      <c r="B4" s="149" t="s">
        <v>107</v>
      </c>
      <c r="C4" s="148" t="s">
        <v>188</v>
      </c>
      <c r="D4" s="148"/>
      <c r="E4" s="148" t="s">
        <v>102</v>
      </c>
      <c r="F4" s="148" t="s">
        <v>167</v>
      </c>
      <c r="G4" s="148"/>
      <c r="H4" s="148" t="s">
        <v>103</v>
      </c>
      <c r="I4" s="148" t="s">
        <v>189</v>
      </c>
      <c r="J4" s="148"/>
      <c r="K4" s="148" t="s">
        <v>103</v>
      </c>
    </row>
    <row r="5" spans="2:11" ht="16.2" thickBot="1" x14ac:dyDescent="0.35">
      <c r="B5" s="149"/>
      <c r="C5" s="52" t="s">
        <v>1</v>
      </c>
      <c r="D5" s="53" t="s">
        <v>4</v>
      </c>
      <c r="E5" s="54" t="s">
        <v>5</v>
      </c>
      <c r="F5" s="52" t="s">
        <v>1</v>
      </c>
      <c r="G5" s="53" t="s">
        <v>4</v>
      </c>
      <c r="H5" s="54" t="s">
        <v>5</v>
      </c>
      <c r="I5" s="52" t="s">
        <v>1</v>
      </c>
      <c r="J5" s="8" t="s">
        <v>4</v>
      </c>
      <c r="K5" s="8" t="s">
        <v>5</v>
      </c>
    </row>
    <row r="6" spans="2:11" ht="15.6" x14ac:dyDescent="0.3">
      <c r="B6" s="9" t="s">
        <v>1</v>
      </c>
      <c r="C6" s="10">
        <v>2083</v>
      </c>
      <c r="D6" s="10">
        <v>1951</v>
      </c>
      <c r="E6" s="10">
        <v>132</v>
      </c>
      <c r="F6" s="10">
        <v>1557</v>
      </c>
      <c r="G6" s="10">
        <v>1431</v>
      </c>
      <c r="H6" s="10">
        <v>126</v>
      </c>
      <c r="I6" s="10">
        <v>1403</v>
      </c>
      <c r="J6" s="10">
        <v>1312</v>
      </c>
      <c r="K6" s="10">
        <v>91</v>
      </c>
    </row>
    <row r="7" spans="2:11" ht="15.6" x14ac:dyDescent="0.3">
      <c r="B7" s="15" t="s">
        <v>80</v>
      </c>
      <c r="C7" s="12">
        <v>471</v>
      </c>
      <c r="D7" s="12">
        <v>389</v>
      </c>
      <c r="E7" s="12">
        <v>82</v>
      </c>
      <c r="F7" s="12">
        <v>486</v>
      </c>
      <c r="G7" s="12">
        <v>413</v>
      </c>
      <c r="H7" s="12">
        <v>73</v>
      </c>
      <c r="I7" s="12">
        <v>406</v>
      </c>
      <c r="J7" s="12">
        <v>355</v>
      </c>
      <c r="K7" s="12">
        <v>51</v>
      </c>
    </row>
    <row r="8" spans="2:11" ht="15.6" x14ac:dyDescent="0.3">
      <c r="B8" s="16" t="s">
        <v>81</v>
      </c>
      <c r="C8" s="14">
        <v>1612</v>
      </c>
      <c r="D8" s="14">
        <v>1562</v>
      </c>
      <c r="E8" s="14">
        <v>50</v>
      </c>
      <c r="F8" s="14">
        <v>1071</v>
      </c>
      <c r="G8" s="14">
        <v>1018</v>
      </c>
      <c r="H8" s="14">
        <v>53</v>
      </c>
      <c r="I8" s="14">
        <v>997</v>
      </c>
      <c r="J8" s="14">
        <v>957</v>
      </c>
      <c r="K8" s="14">
        <v>40</v>
      </c>
    </row>
    <row r="9" spans="2:11" ht="15" customHeight="1" x14ac:dyDescent="0.3">
      <c r="B9" s="147" t="s">
        <v>177</v>
      </c>
      <c r="C9" s="147"/>
      <c r="D9" s="147"/>
      <c r="E9" s="147"/>
      <c r="F9" s="147"/>
      <c r="G9" s="147"/>
      <c r="H9" s="147"/>
      <c r="I9" s="147"/>
      <c r="J9" s="147"/>
      <c r="K9" s="147"/>
    </row>
    <row r="10" spans="2:11" s="3" customFormat="1" x14ac:dyDescent="0.3"/>
    <row r="11" spans="2:11" s="3" customFormat="1" x14ac:dyDescent="0.3"/>
    <row r="12" spans="2:11" s="3" customFormat="1" x14ac:dyDescent="0.3"/>
    <row r="13" spans="2:11" s="3" customFormat="1" ht="34.5" customHeight="1" x14ac:dyDescent="0.3">
      <c r="B13" s="146" t="s">
        <v>191</v>
      </c>
      <c r="C13" s="146"/>
      <c r="D13" s="146"/>
      <c r="E13" s="146"/>
      <c r="F13" s="146"/>
      <c r="G13" s="146"/>
      <c r="H13" s="146"/>
      <c r="I13" s="146"/>
      <c r="J13" s="146"/>
      <c r="K13" s="146"/>
    </row>
    <row r="14" spans="2:11" s="3" customFormat="1" ht="15.75" customHeight="1" x14ac:dyDescent="0.3">
      <c r="B14" s="149" t="s">
        <v>190</v>
      </c>
      <c r="C14" s="148" t="s">
        <v>188</v>
      </c>
      <c r="D14" s="148"/>
      <c r="E14" s="148" t="s">
        <v>102</v>
      </c>
      <c r="F14" s="148" t="s">
        <v>167</v>
      </c>
      <c r="G14" s="148"/>
      <c r="H14" s="148" t="s">
        <v>103</v>
      </c>
      <c r="I14" s="148" t="s">
        <v>189</v>
      </c>
      <c r="J14" s="148"/>
      <c r="K14" s="148" t="s">
        <v>103</v>
      </c>
    </row>
    <row r="15" spans="2:11" s="3" customFormat="1" ht="16.2" thickBot="1" x14ac:dyDescent="0.35">
      <c r="B15" s="149"/>
      <c r="C15" s="52" t="s">
        <v>1</v>
      </c>
      <c r="D15" s="53" t="s">
        <v>4</v>
      </c>
      <c r="E15" s="54" t="s">
        <v>5</v>
      </c>
      <c r="F15" s="52" t="s">
        <v>1</v>
      </c>
      <c r="G15" s="53" t="s">
        <v>4</v>
      </c>
      <c r="H15" s="54" t="s">
        <v>5</v>
      </c>
      <c r="I15" s="52" t="s">
        <v>1</v>
      </c>
      <c r="J15" s="8" t="s">
        <v>4</v>
      </c>
      <c r="K15" s="8" t="s">
        <v>5</v>
      </c>
    </row>
    <row r="16" spans="2:11" s="3" customFormat="1" ht="15.6" x14ac:dyDescent="0.3">
      <c r="B16" s="36" t="s">
        <v>1</v>
      </c>
      <c r="C16" s="10">
        <v>87</v>
      </c>
      <c r="D16" s="10">
        <v>66</v>
      </c>
      <c r="E16" s="10">
        <v>21</v>
      </c>
      <c r="F16" s="10">
        <v>87</v>
      </c>
      <c r="G16" s="10">
        <v>77</v>
      </c>
      <c r="H16" s="10">
        <v>10</v>
      </c>
      <c r="I16" s="10">
        <v>75</v>
      </c>
      <c r="J16" s="10">
        <v>62</v>
      </c>
      <c r="K16" s="10">
        <v>13</v>
      </c>
    </row>
    <row r="17" spans="2:11" s="3" customFormat="1" ht="15.6" x14ac:dyDescent="0.3">
      <c r="B17" s="11" t="s">
        <v>199</v>
      </c>
      <c r="C17" s="12">
        <v>87</v>
      </c>
      <c r="D17" s="12">
        <v>66</v>
      </c>
      <c r="E17" s="12">
        <v>21</v>
      </c>
      <c r="F17" s="12">
        <v>86</v>
      </c>
      <c r="G17" s="12">
        <v>76</v>
      </c>
      <c r="H17" s="12">
        <v>10</v>
      </c>
      <c r="I17" s="12">
        <v>74</v>
      </c>
      <c r="J17" s="12">
        <v>61</v>
      </c>
      <c r="K17" s="12">
        <v>13</v>
      </c>
    </row>
    <row r="18" spans="2:11" s="3" customFormat="1" ht="15.6" x14ac:dyDescent="0.3">
      <c r="B18" s="13" t="s">
        <v>200</v>
      </c>
      <c r="C18" s="14">
        <v>0</v>
      </c>
      <c r="D18" s="14">
        <v>0</v>
      </c>
      <c r="E18" s="14">
        <v>0</v>
      </c>
      <c r="F18" s="14">
        <v>1</v>
      </c>
      <c r="G18" s="14">
        <v>1</v>
      </c>
      <c r="H18" s="14">
        <v>0</v>
      </c>
      <c r="I18" s="14">
        <v>1</v>
      </c>
      <c r="J18" s="14">
        <v>1</v>
      </c>
      <c r="K18" s="14">
        <v>0</v>
      </c>
    </row>
    <row r="19" spans="2:11" s="3" customFormat="1" ht="15" customHeight="1" x14ac:dyDescent="0.3">
      <c r="B19" s="147" t="s">
        <v>192</v>
      </c>
      <c r="C19" s="147"/>
      <c r="D19" s="147"/>
      <c r="E19" s="147"/>
      <c r="F19" s="147"/>
      <c r="G19" s="147"/>
      <c r="H19" s="147"/>
      <c r="I19" s="147"/>
      <c r="J19" s="147"/>
      <c r="K19" s="147"/>
    </row>
    <row r="20" spans="2:11" s="3" customFormat="1" x14ac:dyDescent="0.3"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2:11" s="3" customFormat="1" x14ac:dyDescent="0.3"/>
    <row r="22" spans="2:11" s="3" customFormat="1" x14ac:dyDescent="0.3"/>
    <row r="23" spans="2:11" s="3" customFormat="1" ht="30.75" customHeight="1" x14ac:dyDescent="0.3">
      <c r="B23" s="146" t="s">
        <v>193</v>
      </c>
      <c r="C23" s="146"/>
      <c r="D23" s="146"/>
      <c r="E23" s="146"/>
      <c r="F23" s="146"/>
      <c r="G23" s="146"/>
      <c r="H23" s="146"/>
      <c r="I23" s="146"/>
      <c r="J23" s="146"/>
      <c r="K23" s="146"/>
    </row>
    <row r="24" spans="2:11" s="3" customFormat="1" ht="15.75" customHeight="1" x14ac:dyDescent="0.3">
      <c r="B24" s="149" t="s">
        <v>190</v>
      </c>
      <c r="C24" s="148" t="s">
        <v>188</v>
      </c>
      <c r="D24" s="148"/>
      <c r="E24" s="148" t="s">
        <v>102</v>
      </c>
      <c r="F24" s="148" t="s">
        <v>167</v>
      </c>
      <c r="G24" s="148"/>
      <c r="H24" s="148" t="s">
        <v>103</v>
      </c>
      <c r="I24" s="148" t="s">
        <v>189</v>
      </c>
      <c r="J24" s="148"/>
      <c r="K24" s="148" t="s">
        <v>103</v>
      </c>
    </row>
    <row r="25" spans="2:11" s="3" customFormat="1" ht="16.2" thickBot="1" x14ac:dyDescent="0.35">
      <c r="B25" s="149"/>
      <c r="C25" s="52" t="s">
        <v>1</v>
      </c>
      <c r="D25" s="53" t="s">
        <v>4</v>
      </c>
      <c r="E25" s="54" t="s">
        <v>5</v>
      </c>
      <c r="F25" s="52" t="s">
        <v>1</v>
      </c>
      <c r="G25" s="53" t="s">
        <v>4</v>
      </c>
      <c r="H25" s="54" t="s">
        <v>5</v>
      </c>
      <c r="I25" s="52" t="s">
        <v>1</v>
      </c>
      <c r="J25" s="8" t="s">
        <v>4</v>
      </c>
      <c r="K25" s="8" t="s">
        <v>5</v>
      </c>
    </row>
    <row r="26" spans="2:11" s="3" customFormat="1" ht="15.6" x14ac:dyDescent="0.3">
      <c r="B26" s="36" t="s">
        <v>1</v>
      </c>
      <c r="C26" s="10">
        <v>195</v>
      </c>
      <c r="D26" s="10">
        <v>179</v>
      </c>
      <c r="E26" s="10">
        <v>16</v>
      </c>
      <c r="F26" s="10">
        <v>180</v>
      </c>
      <c r="G26" s="10">
        <v>168</v>
      </c>
      <c r="H26" s="10">
        <v>12</v>
      </c>
      <c r="I26" s="10">
        <v>126</v>
      </c>
      <c r="J26" s="10">
        <v>114</v>
      </c>
      <c r="K26" s="10">
        <v>12</v>
      </c>
    </row>
    <row r="27" spans="2:11" s="3" customFormat="1" ht="15.6" x14ac:dyDescent="0.3">
      <c r="B27" s="11" t="s">
        <v>199</v>
      </c>
      <c r="C27" s="12">
        <v>20</v>
      </c>
      <c r="D27" s="12">
        <v>18</v>
      </c>
      <c r="E27" s="12">
        <v>2</v>
      </c>
      <c r="F27" s="12">
        <v>7</v>
      </c>
      <c r="G27" s="12">
        <v>6</v>
      </c>
      <c r="H27" s="12">
        <v>1</v>
      </c>
      <c r="I27" s="12">
        <v>7</v>
      </c>
      <c r="J27" s="12">
        <v>4</v>
      </c>
      <c r="K27" s="12">
        <v>3</v>
      </c>
    </row>
    <row r="28" spans="2:11" s="3" customFormat="1" ht="15.6" x14ac:dyDescent="0.3">
      <c r="B28" s="13" t="s">
        <v>201</v>
      </c>
      <c r="C28" s="14">
        <v>50</v>
      </c>
      <c r="D28" s="14">
        <v>47</v>
      </c>
      <c r="E28" s="14">
        <v>3</v>
      </c>
      <c r="F28" s="14">
        <v>29</v>
      </c>
      <c r="G28" s="14">
        <v>29</v>
      </c>
      <c r="H28" s="14">
        <v>0</v>
      </c>
      <c r="I28" s="14">
        <v>37</v>
      </c>
      <c r="J28" s="14">
        <v>36</v>
      </c>
      <c r="K28" s="14">
        <v>1</v>
      </c>
    </row>
    <row r="29" spans="2:11" s="3" customFormat="1" ht="15.6" x14ac:dyDescent="0.3">
      <c r="B29" s="11" t="s">
        <v>202</v>
      </c>
      <c r="C29" s="12">
        <v>8</v>
      </c>
      <c r="D29" s="12">
        <v>7</v>
      </c>
      <c r="E29" s="12">
        <v>1</v>
      </c>
      <c r="F29" s="12">
        <v>5</v>
      </c>
      <c r="G29" s="12">
        <v>4</v>
      </c>
      <c r="H29" s="12">
        <v>1</v>
      </c>
      <c r="I29" s="12">
        <v>1</v>
      </c>
      <c r="J29" s="12">
        <v>1</v>
      </c>
      <c r="K29" s="12">
        <v>0</v>
      </c>
    </row>
    <row r="30" spans="2:11" s="3" customFormat="1" ht="15.6" x14ac:dyDescent="0.3">
      <c r="B30" s="13" t="s">
        <v>203</v>
      </c>
      <c r="C30" s="14">
        <v>80</v>
      </c>
      <c r="D30" s="14">
        <v>80</v>
      </c>
      <c r="E30" s="14">
        <v>0</v>
      </c>
      <c r="F30" s="14">
        <v>109</v>
      </c>
      <c r="G30" s="14">
        <v>109</v>
      </c>
      <c r="H30" s="14">
        <v>0</v>
      </c>
      <c r="I30" s="14">
        <v>59</v>
      </c>
      <c r="J30" s="14">
        <v>59</v>
      </c>
      <c r="K30" s="14">
        <v>0</v>
      </c>
    </row>
    <row r="31" spans="2:11" s="3" customFormat="1" ht="15.6" x14ac:dyDescent="0.3">
      <c r="B31" s="11" t="s">
        <v>204</v>
      </c>
      <c r="C31" s="12">
        <v>6</v>
      </c>
      <c r="D31" s="12">
        <v>6</v>
      </c>
      <c r="E31" s="12">
        <v>0</v>
      </c>
      <c r="F31" s="12">
        <v>1</v>
      </c>
      <c r="G31" s="12">
        <v>1</v>
      </c>
      <c r="H31" s="12">
        <v>0</v>
      </c>
      <c r="I31" s="12">
        <v>3</v>
      </c>
      <c r="J31" s="12">
        <v>2</v>
      </c>
      <c r="K31" s="12">
        <v>1</v>
      </c>
    </row>
    <row r="32" spans="2:11" s="3" customFormat="1" ht="15.6" x14ac:dyDescent="0.3">
      <c r="B32" s="13" t="s">
        <v>205</v>
      </c>
      <c r="C32" s="14">
        <v>4</v>
      </c>
      <c r="D32" s="14">
        <v>1</v>
      </c>
      <c r="E32" s="14">
        <v>3</v>
      </c>
      <c r="F32" s="14">
        <v>3</v>
      </c>
      <c r="G32" s="14">
        <v>2</v>
      </c>
      <c r="H32" s="14">
        <v>1</v>
      </c>
      <c r="I32" s="14">
        <v>1</v>
      </c>
      <c r="J32" s="14">
        <v>0</v>
      </c>
      <c r="K32" s="14">
        <v>1</v>
      </c>
    </row>
    <row r="33" spans="2:11" s="3" customFormat="1" ht="15.6" x14ac:dyDescent="0.3">
      <c r="B33" s="11" t="s">
        <v>206</v>
      </c>
      <c r="C33" s="12">
        <v>0</v>
      </c>
      <c r="D33" s="12">
        <v>0</v>
      </c>
      <c r="E33" s="12">
        <v>0</v>
      </c>
      <c r="F33" s="12">
        <v>1</v>
      </c>
      <c r="G33" s="12">
        <v>1</v>
      </c>
      <c r="H33" s="12">
        <v>0</v>
      </c>
      <c r="I33" s="12">
        <v>0</v>
      </c>
      <c r="J33" s="12">
        <v>0</v>
      </c>
      <c r="K33" s="12">
        <v>0</v>
      </c>
    </row>
    <row r="34" spans="2:11" s="3" customFormat="1" ht="15.6" x14ac:dyDescent="0.3">
      <c r="B34" s="13" t="s">
        <v>207</v>
      </c>
      <c r="C34" s="14">
        <v>1</v>
      </c>
      <c r="D34" s="14">
        <v>1</v>
      </c>
      <c r="E34" s="14">
        <v>0</v>
      </c>
      <c r="F34" s="14">
        <v>5</v>
      </c>
      <c r="G34" s="14">
        <v>5</v>
      </c>
      <c r="H34" s="14">
        <v>0</v>
      </c>
      <c r="I34" s="14">
        <v>4</v>
      </c>
      <c r="J34" s="14">
        <v>4</v>
      </c>
      <c r="K34" s="14">
        <v>0</v>
      </c>
    </row>
    <row r="35" spans="2:11" s="3" customFormat="1" ht="15.6" x14ac:dyDescent="0.3">
      <c r="B35" s="11" t="s">
        <v>208</v>
      </c>
      <c r="C35" s="12">
        <v>13</v>
      </c>
      <c r="D35" s="12">
        <v>9</v>
      </c>
      <c r="E35" s="12">
        <v>4</v>
      </c>
      <c r="F35" s="12">
        <v>7</v>
      </c>
      <c r="G35" s="12">
        <v>6</v>
      </c>
      <c r="H35" s="12">
        <v>1</v>
      </c>
      <c r="I35" s="12">
        <v>5</v>
      </c>
      <c r="J35" s="12">
        <v>2</v>
      </c>
      <c r="K35" s="12">
        <v>3</v>
      </c>
    </row>
    <row r="36" spans="2:11" s="3" customFormat="1" ht="15.6" x14ac:dyDescent="0.3">
      <c r="B36" s="13" t="s">
        <v>209</v>
      </c>
      <c r="C36" s="14">
        <v>3</v>
      </c>
      <c r="D36" s="14">
        <v>0</v>
      </c>
      <c r="E36" s="14">
        <v>3</v>
      </c>
      <c r="F36" s="14">
        <v>4</v>
      </c>
      <c r="G36" s="14">
        <v>0</v>
      </c>
      <c r="H36" s="14">
        <v>4</v>
      </c>
      <c r="I36" s="14">
        <v>4</v>
      </c>
      <c r="J36" s="14">
        <v>1</v>
      </c>
      <c r="K36" s="14">
        <v>3</v>
      </c>
    </row>
    <row r="37" spans="2:11" s="3" customFormat="1" ht="15.6" x14ac:dyDescent="0.3">
      <c r="B37" s="11" t="s">
        <v>210</v>
      </c>
      <c r="C37" s="12">
        <v>2</v>
      </c>
      <c r="D37" s="12">
        <v>2</v>
      </c>
      <c r="E37" s="12">
        <v>0</v>
      </c>
      <c r="F37" s="12">
        <v>1</v>
      </c>
      <c r="G37" s="12">
        <v>0</v>
      </c>
      <c r="H37" s="12">
        <v>1</v>
      </c>
      <c r="I37" s="12">
        <v>0</v>
      </c>
      <c r="J37" s="12">
        <v>0</v>
      </c>
      <c r="K37" s="12">
        <v>0</v>
      </c>
    </row>
    <row r="38" spans="2:11" s="3" customFormat="1" ht="15.6" x14ac:dyDescent="0.3">
      <c r="B38" s="13" t="s">
        <v>211</v>
      </c>
      <c r="C38" s="14">
        <v>5</v>
      </c>
      <c r="D38" s="14">
        <v>5</v>
      </c>
      <c r="E38" s="14">
        <v>0</v>
      </c>
      <c r="F38" s="14">
        <v>1</v>
      </c>
      <c r="G38" s="14">
        <v>1</v>
      </c>
      <c r="H38" s="14">
        <v>0</v>
      </c>
      <c r="I38" s="14">
        <v>1</v>
      </c>
      <c r="J38" s="14">
        <v>1</v>
      </c>
      <c r="K38" s="14">
        <v>0</v>
      </c>
    </row>
    <row r="39" spans="2:11" s="3" customFormat="1" ht="15.6" x14ac:dyDescent="0.3">
      <c r="B39" s="11" t="s">
        <v>212</v>
      </c>
      <c r="C39" s="12">
        <v>2</v>
      </c>
      <c r="D39" s="12">
        <v>2</v>
      </c>
      <c r="E39" s="12">
        <v>0</v>
      </c>
      <c r="F39" s="12">
        <v>2</v>
      </c>
      <c r="G39" s="12">
        <v>2</v>
      </c>
      <c r="H39" s="12">
        <v>0</v>
      </c>
      <c r="I39" s="12">
        <v>1</v>
      </c>
      <c r="J39" s="12">
        <v>1</v>
      </c>
      <c r="K39" s="12">
        <v>0</v>
      </c>
    </row>
    <row r="40" spans="2:11" s="3" customFormat="1" ht="15.6" x14ac:dyDescent="0.3">
      <c r="B40" s="13" t="s">
        <v>200</v>
      </c>
      <c r="C40" s="14">
        <v>1</v>
      </c>
      <c r="D40" s="14">
        <v>1</v>
      </c>
      <c r="E40" s="14">
        <v>0</v>
      </c>
      <c r="F40" s="14">
        <v>5</v>
      </c>
      <c r="G40" s="14">
        <v>2</v>
      </c>
      <c r="H40" s="14">
        <v>3</v>
      </c>
      <c r="I40" s="14">
        <v>3</v>
      </c>
      <c r="J40" s="14">
        <v>3</v>
      </c>
      <c r="K40" s="14">
        <v>0</v>
      </c>
    </row>
    <row r="41" spans="2:11" s="3" customFormat="1" x14ac:dyDescent="0.3">
      <c r="B41" s="147" t="s">
        <v>177</v>
      </c>
      <c r="C41" s="147"/>
      <c r="D41" s="147"/>
      <c r="E41" s="147"/>
      <c r="F41" s="147"/>
      <c r="G41" s="147"/>
      <c r="H41" s="147"/>
      <c r="I41" s="147"/>
      <c r="J41" s="147"/>
      <c r="K41" s="147"/>
    </row>
    <row r="42" spans="2:11" ht="15.75" customHeight="1" x14ac:dyDescent="0.3">
      <c r="B42" s="113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2:11" s="3" customFormat="1" ht="15.75" customHeight="1" x14ac:dyDescent="0.3">
      <c r="B43" s="113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2:11" s="3" customFormat="1" ht="15.75" customHeight="1" x14ac:dyDescent="0.3">
      <c r="B44" s="113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2:11" s="3" customFormat="1" ht="15.75" customHeight="1" x14ac:dyDescent="0.3">
      <c r="B45" s="146" t="s">
        <v>198</v>
      </c>
      <c r="C45" s="146"/>
      <c r="D45" s="146"/>
      <c r="E45" s="146"/>
      <c r="F45" s="146"/>
      <c r="G45" s="146"/>
      <c r="H45" s="146"/>
      <c r="I45" s="146"/>
      <c r="J45" s="146"/>
      <c r="K45" s="146"/>
    </row>
    <row r="46" spans="2:11" s="3" customFormat="1" ht="15.75" customHeight="1" x14ac:dyDescent="0.3">
      <c r="B46" s="150" t="s">
        <v>77</v>
      </c>
      <c r="C46" s="148" t="s">
        <v>188</v>
      </c>
      <c r="D46" s="148"/>
      <c r="E46" s="148" t="s">
        <v>102</v>
      </c>
      <c r="F46" s="148" t="s">
        <v>167</v>
      </c>
      <c r="G46" s="148"/>
      <c r="H46" s="148" t="s">
        <v>103</v>
      </c>
      <c r="I46" s="148" t="s">
        <v>189</v>
      </c>
      <c r="J46" s="148"/>
      <c r="K46" s="148" t="s">
        <v>103</v>
      </c>
    </row>
    <row r="47" spans="2:11" ht="15.75" customHeight="1" thickBot="1" x14ac:dyDescent="0.35">
      <c r="B47" s="151"/>
      <c r="C47" s="52" t="s">
        <v>1</v>
      </c>
      <c r="D47" s="53" t="s">
        <v>4</v>
      </c>
      <c r="E47" s="54" t="s">
        <v>5</v>
      </c>
      <c r="F47" s="52" t="s">
        <v>1</v>
      </c>
      <c r="G47" s="53" t="s">
        <v>4</v>
      </c>
      <c r="H47" s="54" t="s">
        <v>5</v>
      </c>
      <c r="I47" s="52" t="s">
        <v>1</v>
      </c>
      <c r="J47" s="8" t="s">
        <v>4</v>
      </c>
      <c r="K47" s="8" t="s">
        <v>5</v>
      </c>
    </row>
    <row r="48" spans="2:11" ht="15.6" x14ac:dyDescent="0.3">
      <c r="B48" s="9" t="s">
        <v>1</v>
      </c>
      <c r="C48" s="119">
        <v>2083</v>
      </c>
      <c r="D48" s="119">
        <v>1951</v>
      </c>
      <c r="E48" s="119">
        <v>132</v>
      </c>
      <c r="F48" s="119">
        <v>1557</v>
      </c>
      <c r="G48" s="119">
        <v>1431</v>
      </c>
      <c r="H48" s="119">
        <v>126</v>
      </c>
      <c r="I48" s="119">
        <v>1403</v>
      </c>
      <c r="J48" s="120">
        <v>1312</v>
      </c>
      <c r="K48" s="120">
        <v>91</v>
      </c>
    </row>
    <row r="49" spans="2:11" s="3" customFormat="1" ht="15.6" x14ac:dyDescent="0.3">
      <c r="B49" s="11" t="s">
        <v>213</v>
      </c>
      <c r="C49" s="12">
        <v>187</v>
      </c>
      <c r="D49" s="12">
        <v>186</v>
      </c>
      <c r="E49" s="12">
        <v>1</v>
      </c>
      <c r="F49" s="12">
        <v>106</v>
      </c>
      <c r="G49" s="12">
        <v>101</v>
      </c>
      <c r="H49" s="12">
        <v>5</v>
      </c>
      <c r="I49" s="12">
        <v>115</v>
      </c>
      <c r="J49" s="12">
        <v>112</v>
      </c>
      <c r="K49" s="12">
        <v>3</v>
      </c>
    </row>
    <row r="50" spans="2:11" ht="15.6" x14ac:dyDescent="0.3">
      <c r="B50" s="13" t="s">
        <v>214</v>
      </c>
      <c r="C50" s="14">
        <v>241</v>
      </c>
      <c r="D50" s="14">
        <v>235</v>
      </c>
      <c r="E50" s="14">
        <v>6</v>
      </c>
      <c r="F50" s="14">
        <v>165</v>
      </c>
      <c r="G50" s="14">
        <v>162</v>
      </c>
      <c r="H50" s="14">
        <v>3</v>
      </c>
      <c r="I50" s="14">
        <v>113</v>
      </c>
      <c r="J50" s="14">
        <v>108</v>
      </c>
      <c r="K50" s="14">
        <v>5</v>
      </c>
    </row>
    <row r="51" spans="2:11" ht="15.6" x14ac:dyDescent="0.3">
      <c r="B51" s="11" t="s">
        <v>50</v>
      </c>
      <c r="C51" s="12">
        <v>270</v>
      </c>
      <c r="D51" s="12">
        <v>249</v>
      </c>
      <c r="E51" s="12">
        <v>21</v>
      </c>
      <c r="F51" s="12">
        <v>121</v>
      </c>
      <c r="G51" s="12">
        <v>105</v>
      </c>
      <c r="H51" s="12">
        <v>16</v>
      </c>
      <c r="I51" s="12">
        <v>111</v>
      </c>
      <c r="J51" s="12">
        <v>97</v>
      </c>
      <c r="K51" s="12">
        <v>14</v>
      </c>
    </row>
    <row r="52" spans="2:11" ht="15.6" x14ac:dyDescent="0.3">
      <c r="B52" s="13" t="s">
        <v>52</v>
      </c>
      <c r="C52" s="14">
        <v>102</v>
      </c>
      <c r="D52" s="14">
        <v>95</v>
      </c>
      <c r="E52" s="14">
        <v>7</v>
      </c>
      <c r="F52" s="14">
        <v>87</v>
      </c>
      <c r="G52" s="14">
        <v>77</v>
      </c>
      <c r="H52" s="14">
        <v>10</v>
      </c>
      <c r="I52" s="14">
        <v>93</v>
      </c>
      <c r="J52" s="14">
        <v>90</v>
      </c>
      <c r="K52" s="14">
        <v>3</v>
      </c>
    </row>
    <row r="53" spans="2:11" ht="15.6" x14ac:dyDescent="0.3">
      <c r="B53" s="11" t="s">
        <v>46</v>
      </c>
      <c r="C53" s="12">
        <v>57</v>
      </c>
      <c r="D53" s="12">
        <v>49</v>
      </c>
      <c r="E53" s="12">
        <v>8</v>
      </c>
      <c r="F53" s="12">
        <v>69</v>
      </c>
      <c r="G53" s="12">
        <v>64</v>
      </c>
      <c r="H53" s="12">
        <v>5</v>
      </c>
      <c r="I53" s="12">
        <v>74</v>
      </c>
      <c r="J53" s="12">
        <v>71</v>
      </c>
      <c r="K53" s="12">
        <v>3</v>
      </c>
    </row>
    <row r="54" spans="2:11" ht="15.6" x14ac:dyDescent="0.3">
      <c r="B54" s="13" t="s">
        <v>54</v>
      </c>
      <c r="C54" s="14">
        <v>197</v>
      </c>
      <c r="D54" s="14">
        <v>172</v>
      </c>
      <c r="E54" s="14">
        <v>25</v>
      </c>
      <c r="F54" s="14">
        <v>68</v>
      </c>
      <c r="G54" s="14">
        <v>63</v>
      </c>
      <c r="H54" s="14">
        <v>5</v>
      </c>
      <c r="I54" s="14">
        <v>67</v>
      </c>
      <c r="J54" s="14">
        <v>65</v>
      </c>
      <c r="K54" s="14">
        <v>2</v>
      </c>
    </row>
    <row r="55" spans="2:11" ht="15.6" x14ac:dyDescent="0.3">
      <c r="B55" s="11" t="s">
        <v>78</v>
      </c>
      <c r="C55" s="12">
        <v>82</v>
      </c>
      <c r="D55" s="12">
        <v>76</v>
      </c>
      <c r="E55" s="12">
        <v>6</v>
      </c>
      <c r="F55" s="12">
        <v>85</v>
      </c>
      <c r="G55" s="12">
        <v>80</v>
      </c>
      <c r="H55" s="12">
        <v>5</v>
      </c>
      <c r="I55" s="12">
        <v>65</v>
      </c>
      <c r="J55" s="12">
        <v>57</v>
      </c>
      <c r="K55" s="12">
        <v>8</v>
      </c>
    </row>
    <row r="56" spans="2:11" ht="15.6" x14ac:dyDescent="0.3">
      <c r="B56" s="13" t="s">
        <v>53</v>
      </c>
      <c r="C56" s="14">
        <v>82</v>
      </c>
      <c r="D56" s="14">
        <v>74</v>
      </c>
      <c r="E56" s="14">
        <v>8</v>
      </c>
      <c r="F56" s="14">
        <v>57</v>
      </c>
      <c r="G56" s="14">
        <v>48</v>
      </c>
      <c r="H56" s="14">
        <v>9</v>
      </c>
      <c r="I56" s="14">
        <v>64</v>
      </c>
      <c r="J56" s="14">
        <v>53</v>
      </c>
      <c r="K56" s="14">
        <v>11</v>
      </c>
    </row>
    <row r="57" spans="2:11" ht="15.6" x14ac:dyDescent="0.3">
      <c r="B57" s="11" t="s">
        <v>215</v>
      </c>
      <c r="C57" s="12">
        <v>68</v>
      </c>
      <c r="D57" s="12">
        <v>67</v>
      </c>
      <c r="E57" s="12">
        <v>1</v>
      </c>
      <c r="F57" s="12">
        <v>73</v>
      </c>
      <c r="G57" s="12">
        <v>71</v>
      </c>
      <c r="H57" s="12">
        <v>2</v>
      </c>
      <c r="I57" s="12">
        <v>63</v>
      </c>
      <c r="J57" s="12">
        <v>62</v>
      </c>
      <c r="K57" s="12">
        <v>1</v>
      </c>
    </row>
    <row r="58" spans="2:11" ht="15.6" x14ac:dyDescent="0.3">
      <c r="B58" s="13" t="s">
        <v>216</v>
      </c>
      <c r="C58" s="14">
        <v>51</v>
      </c>
      <c r="D58" s="14">
        <v>49</v>
      </c>
      <c r="E58" s="14">
        <v>2</v>
      </c>
      <c r="F58" s="14">
        <v>49</v>
      </c>
      <c r="G58" s="14">
        <v>48</v>
      </c>
      <c r="H58" s="14">
        <v>1</v>
      </c>
      <c r="I58" s="14">
        <v>48</v>
      </c>
      <c r="J58" s="14">
        <v>47</v>
      </c>
      <c r="K58" s="14">
        <v>1</v>
      </c>
    </row>
    <row r="59" spans="2:11" ht="15.6" x14ac:dyDescent="0.3">
      <c r="B59" s="11" t="s">
        <v>104</v>
      </c>
      <c r="C59" s="12">
        <v>746</v>
      </c>
      <c r="D59" s="12">
        <v>699</v>
      </c>
      <c r="E59" s="12">
        <v>47</v>
      </c>
      <c r="F59" s="12">
        <v>677</v>
      </c>
      <c r="G59" s="12">
        <v>612</v>
      </c>
      <c r="H59" s="12">
        <v>65</v>
      </c>
      <c r="I59" s="12">
        <v>590</v>
      </c>
      <c r="J59" s="12">
        <v>550</v>
      </c>
      <c r="K59" s="12">
        <v>40</v>
      </c>
    </row>
    <row r="60" spans="2:11" x14ac:dyDescent="0.3">
      <c r="B60" s="144" t="s">
        <v>177</v>
      </c>
      <c r="C60" s="145"/>
      <c r="D60" s="145"/>
      <c r="E60" s="145"/>
      <c r="F60" s="145"/>
      <c r="G60" s="145"/>
      <c r="H60" s="145"/>
      <c r="I60" s="145"/>
      <c r="J60" s="145"/>
      <c r="K60" s="145"/>
    </row>
    <row r="61" spans="2:11" ht="22.5" customHeight="1" x14ac:dyDescent="0.3">
      <c r="B61" s="109"/>
      <c r="C61" s="109"/>
      <c r="D61" s="109"/>
      <c r="E61" s="109"/>
      <c r="F61" s="3"/>
      <c r="G61" s="3"/>
      <c r="H61" s="3"/>
      <c r="I61" s="3"/>
      <c r="J61" s="3"/>
      <c r="K61" s="3"/>
    </row>
    <row r="62" spans="2:11" s="3" customFormat="1" x14ac:dyDescent="0.3"/>
    <row r="63" spans="2:11" s="3" customFormat="1" x14ac:dyDescent="0.3"/>
    <row r="64" spans="2:11" s="3" customFormat="1" ht="15.6" x14ac:dyDescent="0.3">
      <c r="B64" s="146" t="s">
        <v>178</v>
      </c>
      <c r="C64" s="146"/>
      <c r="D64" s="146"/>
      <c r="E64" s="146"/>
    </row>
    <row r="65" spans="2:11" ht="47.25" customHeight="1" x14ac:dyDescent="0.3">
      <c r="B65" s="115" t="s">
        <v>105</v>
      </c>
      <c r="C65" s="116" t="s">
        <v>188</v>
      </c>
      <c r="D65" s="116" t="s">
        <v>167</v>
      </c>
      <c r="E65" s="116" t="s">
        <v>189</v>
      </c>
      <c r="F65" s="3"/>
      <c r="G65" s="3"/>
      <c r="H65" s="3"/>
      <c r="I65" s="3"/>
      <c r="J65" s="3"/>
      <c r="K65" s="3"/>
    </row>
    <row r="66" spans="2:11" ht="15.75" customHeight="1" x14ac:dyDescent="0.3">
      <c r="B66" s="9" t="s">
        <v>1</v>
      </c>
      <c r="C66" s="10">
        <v>2083</v>
      </c>
      <c r="D66" s="10">
        <v>1557</v>
      </c>
      <c r="E66" s="10">
        <v>1403</v>
      </c>
      <c r="F66" s="3"/>
      <c r="G66" s="3"/>
      <c r="H66" s="3"/>
      <c r="I66" s="3"/>
      <c r="J66" s="3"/>
      <c r="K66" s="3"/>
    </row>
    <row r="67" spans="2:11" ht="15.6" x14ac:dyDescent="0.3">
      <c r="B67" s="15" t="s">
        <v>63</v>
      </c>
      <c r="C67" s="12">
        <v>3</v>
      </c>
      <c r="D67" s="12">
        <v>5</v>
      </c>
      <c r="E67" s="12">
        <v>10</v>
      </c>
      <c r="F67" s="3"/>
      <c r="G67" s="3"/>
      <c r="H67" s="3"/>
      <c r="I67" s="3"/>
      <c r="J67" s="3"/>
      <c r="K67" s="3"/>
    </row>
    <row r="68" spans="2:11" ht="15.6" x14ac:dyDescent="0.3">
      <c r="B68" s="16" t="s">
        <v>64</v>
      </c>
      <c r="C68" s="14">
        <v>691</v>
      </c>
      <c r="D68" s="14">
        <v>455</v>
      </c>
      <c r="E68" s="14">
        <v>442</v>
      </c>
      <c r="F68" s="3"/>
      <c r="G68" s="3"/>
      <c r="H68" s="3"/>
      <c r="I68" s="3"/>
      <c r="J68" s="3"/>
      <c r="K68" s="3"/>
    </row>
    <row r="69" spans="2:11" ht="15.6" x14ac:dyDescent="0.3">
      <c r="B69" s="15" t="s">
        <v>65</v>
      </c>
      <c r="C69" s="12">
        <v>925</v>
      </c>
      <c r="D69" s="12">
        <v>756</v>
      </c>
      <c r="E69" s="12">
        <v>615</v>
      </c>
      <c r="F69" s="3"/>
      <c r="G69" s="3"/>
      <c r="H69" s="3"/>
      <c r="I69" s="3"/>
      <c r="J69" s="3"/>
      <c r="K69" s="3"/>
    </row>
    <row r="70" spans="2:11" ht="15.6" x14ac:dyDescent="0.3">
      <c r="B70" s="16" t="s">
        <v>66</v>
      </c>
      <c r="C70" s="14">
        <v>450</v>
      </c>
      <c r="D70" s="14">
        <v>319</v>
      </c>
      <c r="E70" s="14">
        <v>310</v>
      </c>
      <c r="F70" s="3"/>
      <c r="G70" s="3"/>
      <c r="H70" s="3"/>
      <c r="I70" s="3"/>
      <c r="J70" s="3"/>
      <c r="K70" s="3"/>
    </row>
    <row r="71" spans="2:11" ht="15.6" x14ac:dyDescent="0.3">
      <c r="B71" s="15" t="s">
        <v>67</v>
      </c>
      <c r="C71" s="12">
        <v>14</v>
      </c>
      <c r="D71" s="12">
        <v>22</v>
      </c>
      <c r="E71" s="12">
        <v>24</v>
      </c>
      <c r="F71" s="3"/>
      <c r="G71" s="3"/>
      <c r="H71" s="3"/>
      <c r="I71" s="3"/>
      <c r="J71" s="3"/>
      <c r="K71" s="3"/>
    </row>
    <row r="72" spans="2:11" ht="15.6" x14ac:dyDescent="0.3">
      <c r="B72" s="16" t="s">
        <v>7</v>
      </c>
      <c r="C72" s="14">
        <v>0</v>
      </c>
      <c r="D72" s="14">
        <v>0</v>
      </c>
      <c r="E72" s="14">
        <v>2</v>
      </c>
      <c r="F72" s="3"/>
      <c r="G72" s="3"/>
      <c r="H72" s="3"/>
      <c r="I72" s="3"/>
      <c r="J72" s="3"/>
      <c r="K72" s="3"/>
    </row>
    <row r="73" spans="2:11" x14ac:dyDescent="0.3">
      <c r="B73" s="147" t="s">
        <v>177</v>
      </c>
      <c r="C73" s="147"/>
      <c r="D73" s="147"/>
      <c r="E73" s="147"/>
      <c r="F73" s="3"/>
      <c r="G73" s="3"/>
      <c r="H73" s="3"/>
      <c r="I73" s="3"/>
      <c r="J73" s="3"/>
      <c r="K73" s="3"/>
    </row>
    <row r="74" spans="2:11" ht="26.1" customHeight="1" x14ac:dyDescent="0.3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s="3" customFormat="1" x14ac:dyDescent="0.3"/>
    <row r="76" spans="2:11" s="3" customFormat="1" x14ac:dyDescent="0.3"/>
    <row r="77" spans="2:11" s="3" customFormat="1" ht="15.6" x14ac:dyDescent="0.3">
      <c r="B77" s="146" t="s">
        <v>179</v>
      </c>
      <c r="C77" s="146"/>
      <c r="D77" s="146"/>
      <c r="E77" s="146"/>
    </row>
    <row r="78" spans="2:11" ht="45" customHeight="1" x14ac:dyDescent="0.3">
      <c r="B78" s="115" t="s">
        <v>61</v>
      </c>
      <c r="C78" s="116" t="s">
        <v>188</v>
      </c>
      <c r="D78" s="116" t="s">
        <v>167</v>
      </c>
      <c r="E78" s="116" t="s">
        <v>189</v>
      </c>
      <c r="F78" s="3"/>
      <c r="G78" s="3"/>
      <c r="H78" s="3"/>
      <c r="I78" s="3"/>
      <c r="J78" s="3"/>
      <c r="K78" s="3"/>
    </row>
    <row r="79" spans="2:11" ht="15.75" customHeight="1" x14ac:dyDescent="0.3">
      <c r="B79" s="9" t="s">
        <v>1</v>
      </c>
      <c r="C79" s="10">
        <v>2083</v>
      </c>
      <c r="D79" s="10">
        <v>1557</v>
      </c>
      <c r="E79" s="10">
        <v>1403</v>
      </c>
      <c r="F79" s="3"/>
      <c r="G79" s="3"/>
      <c r="H79" s="3"/>
      <c r="I79" s="3"/>
      <c r="J79" s="3"/>
      <c r="K79" s="3"/>
    </row>
    <row r="80" spans="2:11" ht="15.6" x14ac:dyDescent="0.3">
      <c r="B80" s="16" t="s">
        <v>163</v>
      </c>
      <c r="C80" s="14">
        <v>12</v>
      </c>
      <c r="D80" s="14">
        <v>3</v>
      </c>
      <c r="E80" s="14">
        <v>8</v>
      </c>
      <c r="F80" s="3"/>
      <c r="G80" s="3"/>
      <c r="H80" s="3"/>
      <c r="I80" s="3"/>
      <c r="J80" s="3"/>
      <c r="K80" s="3"/>
    </row>
    <row r="81" spans="2:11" ht="15.6" x14ac:dyDescent="0.3">
      <c r="B81" s="15" t="s">
        <v>164</v>
      </c>
      <c r="C81" s="12">
        <v>595</v>
      </c>
      <c r="D81" s="12">
        <v>501</v>
      </c>
      <c r="E81" s="12">
        <v>409</v>
      </c>
      <c r="F81" s="3"/>
      <c r="G81" s="3"/>
      <c r="H81" s="3"/>
      <c r="I81" s="3"/>
      <c r="J81" s="3"/>
      <c r="K81" s="3"/>
    </row>
    <row r="82" spans="2:11" ht="15.6" x14ac:dyDescent="0.3">
      <c r="B82" s="16" t="s">
        <v>110</v>
      </c>
      <c r="C82" s="14">
        <v>1327</v>
      </c>
      <c r="D82" s="14">
        <v>925</v>
      </c>
      <c r="E82" s="14">
        <v>852</v>
      </c>
      <c r="F82" s="3"/>
      <c r="G82" s="3"/>
      <c r="H82" s="3"/>
      <c r="I82" s="3"/>
      <c r="J82" s="3"/>
      <c r="K82" s="3"/>
    </row>
    <row r="83" spans="2:11" ht="15.6" x14ac:dyDescent="0.3">
      <c r="B83" s="15" t="s">
        <v>111</v>
      </c>
      <c r="C83" s="12">
        <v>41</v>
      </c>
      <c r="D83" s="12">
        <v>39</v>
      </c>
      <c r="E83" s="12">
        <v>30</v>
      </c>
      <c r="F83" s="3"/>
      <c r="G83" s="3"/>
      <c r="H83" s="3"/>
      <c r="I83" s="3"/>
      <c r="J83" s="3"/>
      <c r="K83" s="3"/>
    </row>
    <row r="84" spans="2:11" ht="15.6" x14ac:dyDescent="0.3">
      <c r="B84" s="16" t="s">
        <v>85</v>
      </c>
      <c r="C84" s="14">
        <v>85</v>
      </c>
      <c r="D84" s="14">
        <v>66</v>
      </c>
      <c r="E84" s="14">
        <v>88</v>
      </c>
      <c r="F84" s="3"/>
      <c r="G84" s="3"/>
      <c r="H84" s="3"/>
      <c r="I84" s="3"/>
      <c r="J84" s="3"/>
      <c r="K84" s="3"/>
    </row>
    <row r="85" spans="2:11" ht="15.6" x14ac:dyDescent="0.3">
      <c r="B85" s="15" t="s">
        <v>86</v>
      </c>
      <c r="C85" s="12">
        <v>23</v>
      </c>
      <c r="D85" s="12">
        <v>23</v>
      </c>
      <c r="E85" s="12">
        <v>16</v>
      </c>
      <c r="F85" s="3"/>
      <c r="G85" s="3"/>
      <c r="H85" s="3"/>
      <c r="I85" s="3"/>
      <c r="J85" s="3"/>
      <c r="K85" s="3"/>
    </row>
    <row r="86" spans="2:11" x14ac:dyDescent="0.3">
      <c r="B86" s="147" t="s">
        <v>177</v>
      </c>
      <c r="C86" s="147"/>
      <c r="D86" s="147"/>
      <c r="E86" s="147"/>
      <c r="F86" s="3"/>
      <c r="G86" s="3"/>
      <c r="H86" s="3"/>
      <c r="I86" s="3"/>
      <c r="J86" s="3"/>
      <c r="K86" s="3"/>
    </row>
    <row r="87" spans="2:11" x14ac:dyDescent="0.3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26.1" customHeight="1" x14ac:dyDescent="0.3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s="3" customFormat="1" x14ac:dyDescent="0.3"/>
    <row r="90" spans="2:11" s="3" customFormat="1" ht="15.6" x14ac:dyDescent="0.3">
      <c r="B90" s="146" t="s">
        <v>180</v>
      </c>
      <c r="C90" s="146"/>
      <c r="D90" s="146"/>
      <c r="E90" s="146"/>
    </row>
    <row r="91" spans="2:11" s="3" customFormat="1" ht="15.6" x14ac:dyDescent="0.3">
      <c r="B91" s="115" t="s">
        <v>106</v>
      </c>
      <c r="C91" s="116" t="s">
        <v>188</v>
      </c>
      <c r="D91" s="116" t="s">
        <v>167</v>
      </c>
      <c r="E91" s="116" t="s">
        <v>189</v>
      </c>
    </row>
    <row r="92" spans="2:11" ht="47.25" customHeight="1" x14ac:dyDescent="0.3">
      <c r="B92" s="9" t="s">
        <v>1</v>
      </c>
      <c r="C92" s="10">
        <v>2083</v>
      </c>
      <c r="D92" s="10">
        <v>1557</v>
      </c>
      <c r="E92" s="10">
        <v>1403</v>
      </c>
      <c r="F92" s="3"/>
      <c r="G92" s="3"/>
      <c r="H92" s="3"/>
      <c r="I92" s="3"/>
      <c r="J92" s="3"/>
      <c r="K92" s="3"/>
    </row>
    <row r="93" spans="2:11" ht="15.75" customHeight="1" x14ac:dyDescent="0.3">
      <c r="B93" s="15" t="s">
        <v>68</v>
      </c>
      <c r="C93" s="12">
        <v>758</v>
      </c>
      <c r="D93" s="12">
        <v>562</v>
      </c>
      <c r="E93" s="12">
        <v>584</v>
      </c>
      <c r="F93" s="3"/>
      <c r="G93" s="3"/>
      <c r="H93" s="3"/>
      <c r="I93" s="3"/>
      <c r="J93" s="3"/>
      <c r="K93" s="3"/>
    </row>
    <row r="94" spans="2:11" ht="15.6" x14ac:dyDescent="0.3">
      <c r="B94" s="16" t="s">
        <v>69</v>
      </c>
      <c r="C94" s="14">
        <v>674</v>
      </c>
      <c r="D94" s="14">
        <v>499</v>
      </c>
      <c r="E94" s="14">
        <v>424</v>
      </c>
      <c r="F94" s="3"/>
      <c r="G94" s="3"/>
      <c r="H94" s="3"/>
      <c r="I94" s="3"/>
      <c r="J94" s="3"/>
      <c r="K94" s="3"/>
    </row>
    <row r="95" spans="2:11" ht="46.8" x14ac:dyDescent="0.3">
      <c r="B95" s="38" t="s">
        <v>71</v>
      </c>
      <c r="C95" s="12">
        <v>197</v>
      </c>
      <c r="D95" s="12">
        <v>175</v>
      </c>
      <c r="E95" s="12">
        <v>149</v>
      </c>
      <c r="F95" s="3"/>
      <c r="G95" s="3"/>
      <c r="H95" s="3"/>
      <c r="I95" s="3"/>
      <c r="J95" s="3"/>
      <c r="K95" s="3"/>
    </row>
    <row r="96" spans="2:11" ht="31.2" x14ac:dyDescent="0.3">
      <c r="B96" s="39" t="s">
        <v>70</v>
      </c>
      <c r="C96" s="14">
        <v>235</v>
      </c>
      <c r="D96" s="14">
        <v>171</v>
      </c>
      <c r="E96" s="14">
        <v>105</v>
      </c>
      <c r="F96" s="3"/>
      <c r="G96" s="3"/>
      <c r="H96" s="3"/>
      <c r="I96" s="3"/>
      <c r="J96" s="3"/>
      <c r="K96" s="3"/>
    </row>
    <row r="97" spans="2:11" ht="31.2" x14ac:dyDescent="0.3">
      <c r="B97" s="38" t="s">
        <v>72</v>
      </c>
      <c r="C97" s="12">
        <v>89</v>
      </c>
      <c r="D97" s="12">
        <v>84</v>
      </c>
      <c r="E97" s="12">
        <v>88</v>
      </c>
      <c r="F97" s="3"/>
      <c r="G97" s="3"/>
      <c r="H97" s="3"/>
      <c r="I97" s="3"/>
      <c r="J97" s="3"/>
      <c r="K97" s="3"/>
    </row>
    <row r="98" spans="2:11" ht="31.2" x14ac:dyDescent="0.3">
      <c r="B98" s="39" t="s">
        <v>73</v>
      </c>
      <c r="C98" s="14">
        <v>98</v>
      </c>
      <c r="D98" s="14">
        <v>32</v>
      </c>
      <c r="E98" s="14">
        <v>35</v>
      </c>
      <c r="F98" s="3"/>
      <c r="G98" s="3"/>
      <c r="H98" s="3"/>
      <c r="I98" s="3"/>
      <c r="J98" s="3"/>
      <c r="K98" s="3"/>
    </row>
    <row r="99" spans="2:11" ht="15.6" x14ac:dyDescent="0.3">
      <c r="B99" s="15" t="s">
        <v>74</v>
      </c>
      <c r="C99" s="12">
        <v>27</v>
      </c>
      <c r="D99" s="12">
        <v>19</v>
      </c>
      <c r="E99" s="12">
        <v>13</v>
      </c>
      <c r="F99" s="3"/>
      <c r="G99" s="3"/>
      <c r="H99" s="3"/>
      <c r="I99" s="3"/>
      <c r="J99" s="3"/>
      <c r="K99" s="3"/>
    </row>
    <row r="100" spans="2:11" ht="31.2" x14ac:dyDescent="0.3">
      <c r="B100" s="39" t="s">
        <v>75</v>
      </c>
      <c r="C100" s="14">
        <v>5</v>
      </c>
      <c r="D100" s="14">
        <v>14</v>
      </c>
      <c r="E100" s="14">
        <v>5</v>
      </c>
      <c r="F100" s="3"/>
      <c r="G100" s="3"/>
      <c r="H100" s="3"/>
      <c r="I100" s="3"/>
      <c r="J100" s="3"/>
      <c r="K100" s="3"/>
    </row>
    <row r="101" spans="2:11" ht="15.6" x14ac:dyDescent="0.3">
      <c r="B101" s="15" t="s">
        <v>76</v>
      </c>
      <c r="C101" s="12">
        <v>0</v>
      </c>
      <c r="D101" s="12">
        <v>1</v>
      </c>
      <c r="E101" s="12">
        <v>0</v>
      </c>
      <c r="F101" s="3"/>
      <c r="G101" s="3"/>
      <c r="H101" s="3"/>
      <c r="I101" s="3"/>
      <c r="J101" s="3"/>
      <c r="K101" s="3"/>
    </row>
    <row r="102" spans="2:11" x14ac:dyDescent="0.3">
      <c r="B102" s="147" t="s">
        <v>177</v>
      </c>
      <c r="C102" s="147"/>
      <c r="D102" s="147"/>
      <c r="E102" s="147"/>
      <c r="F102" s="3"/>
      <c r="G102" s="3"/>
      <c r="H102" s="3"/>
      <c r="I102" s="3"/>
      <c r="J102" s="3"/>
      <c r="K102" s="3"/>
    </row>
    <row r="103" spans="2:11" x14ac:dyDescent="0.3">
      <c r="B103" s="99"/>
      <c r="C103" s="99"/>
      <c r="D103" s="99"/>
      <c r="E103" s="99"/>
      <c r="F103" s="3"/>
      <c r="G103" s="3"/>
      <c r="H103" s="3"/>
      <c r="I103" s="3"/>
      <c r="J103" s="3"/>
      <c r="K103" s="3"/>
    </row>
    <row r="104" spans="2:11" ht="24.6" customHeight="1" x14ac:dyDescent="0.3">
      <c r="B104" s="99"/>
      <c r="C104" s="99"/>
      <c r="D104" s="99"/>
      <c r="E104" s="99"/>
      <c r="F104" s="3"/>
      <c r="G104" s="3"/>
      <c r="H104" s="3"/>
      <c r="I104" s="3"/>
      <c r="J104" s="3"/>
      <c r="K104" s="3"/>
    </row>
    <row r="105" spans="2:11" s="3" customFormat="1" x14ac:dyDescent="0.3"/>
    <row r="106" spans="2:11" s="3" customFormat="1" ht="15.6" x14ac:dyDescent="0.3">
      <c r="B106" s="146" t="s">
        <v>181</v>
      </c>
      <c r="C106" s="146"/>
      <c r="D106" s="146"/>
      <c r="E106" s="146"/>
    </row>
    <row r="107" spans="2:11" s="3" customFormat="1" ht="15.6" x14ac:dyDescent="0.3">
      <c r="B107" s="57" t="s">
        <v>97</v>
      </c>
      <c r="C107" s="116" t="s">
        <v>188</v>
      </c>
      <c r="D107" s="116" t="s">
        <v>167</v>
      </c>
      <c r="E107" s="116" t="s">
        <v>189</v>
      </c>
    </row>
    <row r="108" spans="2:11" ht="51" customHeight="1" x14ac:dyDescent="0.3">
      <c r="B108" s="9" t="s">
        <v>60</v>
      </c>
      <c r="C108" s="10">
        <v>2083</v>
      </c>
      <c r="D108" s="10">
        <v>1557</v>
      </c>
      <c r="E108" s="10">
        <v>1403</v>
      </c>
      <c r="F108" s="3"/>
      <c r="G108" s="3"/>
      <c r="H108" s="3"/>
      <c r="I108" s="3"/>
      <c r="J108" s="3"/>
      <c r="K108" s="3"/>
    </row>
    <row r="109" spans="2:11" ht="15.75" customHeight="1" x14ac:dyDescent="0.3">
      <c r="B109" s="17" t="s">
        <v>9</v>
      </c>
      <c r="C109" s="18">
        <v>48</v>
      </c>
      <c r="D109" s="18">
        <v>25</v>
      </c>
      <c r="E109" s="18">
        <v>14</v>
      </c>
      <c r="F109" s="3"/>
      <c r="G109" s="3"/>
      <c r="H109" s="3"/>
      <c r="I109" s="3"/>
      <c r="J109" s="3"/>
      <c r="K109" s="3"/>
    </row>
    <row r="110" spans="2:11" ht="15.6" x14ac:dyDescent="0.3">
      <c r="B110" s="16" t="s">
        <v>11</v>
      </c>
      <c r="C110" s="14">
        <v>0</v>
      </c>
      <c r="D110" s="14">
        <v>1</v>
      </c>
      <c r="E110" s="14">
        <v>0</v>
      </c>
      <c r="F110" s="3"/>
      <c r="G110" s="3"/>
      <c r="H110" s="3"/>
      <c r="I110" s="3"/>
      <c r="J110" s="3"/>
      <c r="K110" s="3"/>
    </row>
    <row r="111" spans="2:11" ht="15.6" x14ac:dyDescent="0.3">
      <c r="B111" s="15" t="s">
        <v>12</v>
      </c>
      <c r="C111" s="12">
        <v>29</v>
      </c>
      <c r="D111" s="12">
        <v>19</v>
      </c>
      <c r="E111" s="12">
        <v>9</v>
      </c>
      <c r="F111" s="3"/>
      <c r="G111" s="3"/>
      <c r="H111" s="3"/>
      <c r="I111" s="3"/>
      <c r="J111" s="3"/>
      <c r="K111" s="3"/>
    </row>
    <row r="112" spans="2:11" ht="15.6" x14ac:dyDescent="0.3">
      <c r="B112" s="16" t="s">
        <v>13</v>
      </c>
      <c r="C112" s="14">
        <v>6</v>
      </c>
      <c r="D112" s="14">
        <v>0</v>
      </c>
      <c r="E112" s="14">
        <v>0</v>
      </c>
      <c r="F112" s="3"/>
      <c r="G112" s="3"/>
      <c r="H112" s="3"/>
      <c r="I112" s="3"/>
      <c r="J112" s="3"/>
      <c r="K112" s="3"/>
    </row>
    <row r="113" spans="2:11" ht="15.6" x14ac:dyDescent="0.3">
      <c r="B113" s="15" t="s">
        <v>14</v>
      </c>
      <c r="C113" s="12">
        <v>9</v>
      </c>
      <c r="D113" s="12">
        <v>5</v>
      </c>
      <c r="E113" s="12">
        <v>4</v>
      </c>
      <c r="F113" s="3"/>
      <c r="G113" s="3"/>
      <c r="H113" s="3"/>
      <c r="I113" s="3"/>
      <c r="J113" s="3"/>
      <c r="K113" s="3"/>
    </row>
    <row r="114" spans="2:11" ht="15.6" x14ac:dyDescent="0.3">
      <c r="B114" s="16" t="s">
        <v>15</v>
      </c>
      <c r="C114" s="14">
        <v>1</v>
      </c>
      <c r="D114" s="14">
        <v>0</v>
      </c>
      <c r="E114" s="14">
        <v>1</v>
      </c>
      <c r="F114" s="3"/>
      <c r="G114" s="3"/>
      <c r="H114" s="3"/>
      <c r="I114" s="3"/>
      <c r="J114" s="3"/>
      <c r="K114" s="3"/>
    </row>
    <row r="115" spans="2:11" ht="15.6" x14ac:dyDescent="0.3">
      <c r="B115" s="15" t="s">
        <v>16</v>
      </c>
      <c r="C115" s="12">
        <v>3</v>
      </c>
      <c r="D115" s="12">
        <v>0</v>
      </c>
      <c r="E115" s="12">
        <v>0</v>
      </c>
      <c r="F115" s="3"/>
      <c r="G115" s="3"/>
      <c r="H115" s="3"/>
      <c r="I115" s="3"/>
      <c r="J115" s="3"/>
      <c r="K115" s="3"/>
    </row>
    <row r="116" spans="2:11" ht="15.6" x14ac:dyDescent="0.3">
      <c r="B116" s="19" t="s">
        <v>17</v>
      </c>
      <c r="C116" s="101">
        <v>103</v>
      </c>
      <c r="D116" s="101">
        <v>97</v>
      </c>
      <c r="E116" s="101">
        <v>119</v>
      </c>
      <c r="F116" s="3"/>
      <c r="G116" s="3"/>
      <c r="H116" s="3"/>
      <c r="I116" s="3"/>
      <c r="J116" s="3"/>
      <c r="K116" s="3"/>
    </row>
    <row r="117" spans="2:11" ht="15.6" x14ac:dyDescent="0.3">
      <c r="B117" s="121" t="s">
        <v>18</v>
      </c>
      <c r="C117" s="11">
        <v>2</v>
      </c>
      <c r="D117" s="11">
        <v>4</v>
      </c>
      <c r="E117" s="11">
        <v>7</v>
      </c>
      <c r="F117" s="3"/>
      <c r="G117" s="3"/>
      <c r="H117" s="3"/>
      <c r="I117" s="3"/>
      <c r="J117" s="3"/>
      <c r="K117" s="3"/>
    </row>
    <row r="118" spans="2:11" ht="15.6" x14ac:dyDescent="0.3">
      <c r="B118" s="122" t="s">
        <v>19</v>
      </c>
      <c r="C118" s="13">
        <v>2</v>
      </c>
      <c r="D118" s="13">
        <v>0</v>
      </c>
      <c r="E118" s="13">
        <v>0</v>
      </c>
      <c r="F118" s="3"/>
      <c r="G118" s="3"/>
      <c r="H118" s="3"/>
      <c r="I118" s="3"/>
      <c r="J118" s="3"/>
      <c r="K118" s="3"/>
    </row>
    <row r="119" spans="2:11" ht="15.6" x14ac:dyDescent="0.3">
      <c r="B119" s="121" t="s">
        <v>20</v>
      </c>
      <c r="C119" s="11">
        <v>29</v>
      </c>
      <c r="D119" s="11">
        <v>41</v>
      </c>
      <c r="E119" s="11">
        <v>20</v>
      </c>
      <c r="F119" s="3"/>
      <c r="G119" s="3"/>
      <c r="H119" s="3"/>
      <c r="I119" s="3"/>
      <c r="J119" s="3"/>
      <c r="K119" s="3"/>
    </row>
    <row r="120" spans="2:11" ht="15.6" x14ac:dyDescent="0.3">
      <c r="B120" s="122" t="s">
        <v>21</v>
      </c>
      <c r="C120" s="13">
        <v>7</v>
      </c>
      <c r="D120" s="13">
        <v>9</v>
      </c>
      <c r="E120" s="13">
        <v>6</v>
      </c>
      <c r="F120" s="3"/>
      <c r="G120" s="3"/>
      <c r="H120" s="3"/>
      <c r="I120" s="3"/>
      <c r="J120" s="3"/>
      <c r="K120" s="3"/>
    </row>
    <row r="121" spans="2:11" ht="15.6" x14ac:dyDescent="0.3">
      <c r="B121" s="121" t="s">
        <v>22</v>
      </c>
      <c r="C121" s="11">
        <v>1</v>
      </c>
      <c r="D121" s="11">
        <v>6</v>
      </c>
      <c r="E121" s="11">
        <v>5</v>
      </c>
      <c r="F121" s="3"/>
      <c r="G121" s="3"/>
      <c r="H121" s="3"/>
      <c r="I121" s="3"/>
      <c r="J121" s="3"/>
      <c r="K121" s="3"/>
    </row>
    <row r="122" spans="2:11" ht="15.6" x14ac:dyDescent="0.3">
      <c r="B122" s="122" t="s">
        <v>23</v>
      </c>
      <c r="C122" s="13">
        <v>27</v>
      </c>
      <c r="D122" s="13">
        <v>10</v>
      </c>
      <c r="E122" s="13">
        <v>22</v>
      </c>
      <c r="F122" s="3"/>
      <c r="G122" s="3"/>
      <c r="H122" s="3"/>
      <c r="I122" s="3"/>
      <c r="J122" s="3"/>
      <c r="K122" s="3"/>
    </row>
    <row r="123" spans="2:11" ht="15.6" x14ac:dyDescent="0.3">
      <c r="B123" s="121" t="s">
        <v>24</v>
      </c>
      <c r="C123" s="11">
        <v>3</v>
      </c>
      <c r="D123" s="11">
        <v>2</v>
      </c>
      <c r="E123" s="11">
        <v>4</v>
      </c>
      <c r="F123" s="3"/>
      <c r="G123" s="3"/>
      <c r="H123" s="3"/>
      <c r="I123" s="3"/>
      <c r="J123" s="3"/>
      <c r="K123" s="3"/>
    </row>
    <row r="124" spans="2:11" ht="15.6" x14ac:dyDescent="0.3">
      <c r="B124" s="122" t="s">
        <v>25</v>
      </c>
      <c r="C124" s="13">
        <v>11</v>
      </c>
      <c r="D124" s="13">
        <v>0</v>
      </c>
      <c r="E124" s="13">
        <v>2</v>
      </c>
      <c r="F124" s="3"/>
      <c r="G124" s="3"/>
      <c r="H124" s="3"/>
      <c r="I124" s="3"/>
      <c r="J124" s="3"/>
      <c r="K124" s="3"/>
    </row>
    <row r="125" spans="2:11" ht="15.6" x14ac:dyDescent="0.3">
      <c r="B125" s="121" t="s">
        <v>26</v>
      </c>
      <c r="C125" s="11">
        <v>21</v>
      </c>
      <c r="D125" s="11">
        <v>25</v>
      </c>
      <c r="E125" s="11">
        <v>53</v>
      </c>
      <c r="F125" s="3"/>
      <c r="G125" s="3"/>
      <c r="H125" s="3"/>
      <c r="I125" s="3"/>
      <c r="J125" s="3"/>
      <c r="K125" s="3"/>
    </row>
    <row r="126" spans="2:11" ht="15.6" x14ac:dyDescent="0.3">
      <c r="B126" s="19" t="s">
        <v>27</v>
      </c>
      <c r="C126" s="101">
        <v>1816</v>
      </c>
      <c r="D126" s="101">
        <v>1278</v>
      </c>
      <c r="E126" s="101">
        <v>1138</v>
      </c>
      <c r="F126" s="3"/>
      <c r="G126" s="3"/>
      <c r="H126" s="3"/>
      <c r="I126" s="3"/>
      <c r="J126" s="3"/>
      <c r="K126" s="3"/>
    </row>
    <row r="127" spans="2:11" ht="15.6" x14ac:dyDescent="0.3">
      <c r="B127" s="121" t="s">
        <v>28</v>
      </c>
      <c r="C127" s="11">
        <v>72</v>
      </c>
      <c r="D127" s="11">
        <v>66</v>
      </c>
      <c r="E127" s="11">
        <v>40</v>
      </c>
      <c r="F127" s="3"/>
      <c r="G127" s="3"/>
      <c r="H127" s="3"/>
      <c r="I127" s="3"/>
      <c r="J127" s="3"/>
      <c r="K127" s="3"/>
    </row>
    <row r="128" spans="2:11" ht="15.6" x14ac:dyDescent="0.3">
      <c r="B128" s="122" t="s">
        <v>29</v>
      </c>
      <c r="C128" s="13">
        <v>19</v>
      </c>
      <c r="D128" s="13">
        <v>10</v>
      </c>
      <c r="E128" s="13">
        <v>8</v>
      </c>
      <c r="F128" s="3"/>
      <c r="G128" s="3"/>
      <c r="H128" s="3"/>
      <c r="I128" s="3"/>
      <c r="J128" s="3"/>
      <c r="K128" s="3"/>
    </row>
    <row r="129" spans="2:11" ht="15.6" x14ac:dyDescent="0.3">
      <c r="B129" s="121" t="s">
        <v>30</v>
      </c>
      <c r="C129" s="11">
        <v>1014</v>
      </c>
      <c r="D129" s="11">
        <v>728</v>
      </c>
      <c r="E129" s="11">
        <v>625</v>
      </c>
      <c r="F129" s="3"/>
      <c r="G129" s="3"/>
      <c r="H129" s="3"/>
      <c r="I129" s="3"/>
      <c r="J129" s="3"/>
      <c r="K129" s="3"/>
    </row>
    <row r="130" spans="2:11" ht="15.6" x14ac:dyDescent="0.3">
      <c r="B130" s="122" t="s">
        <v>31</v>
      </c>
      <c r="C130" s="13">
        <v>711</v>
      </c>
      <c r="D130" s="13">
        <v>474</v>
      </c>
      <c r="E130" s="13">
        <v>465</v>
      </c>
      <c r="F130" s="3"/>
      <c r="G130" s="3"/>
      <c r="H130" s="3"/>
      <c r="I130" s="3"/>
      <c r="J130" s="3"/>
      <c r="K130" s="3"/>
    </row>
    <row r="131" spans="2:11" ht="15.6" x14ac:dyDescent="0.3">
      <c r="B131" s="17" t="s">
        <v>32</v>
      </c>
      <c r="C131" s="100">
        <v>99</v>
      </c>
      <c r="D131" s="100">
        <v>128</v>
      </c>
      <c r="E131" s="100">
        <v>100</v>
      </c>
      <c r="F131" s="3"/>
      <c r="G131" s="3"/>
      <c r="H131" s="3"/>
      <c r="I131" s="3"/>
      <c r="J131" s="3"/>
      <c r="K131" s="3"/>
    </row>
    <row r="132" spans="2:11" ht="15.6" x14ac:dyDescent="0.3">
      <c r="B132" s="122" t="s">
        <v>33</v>
      </c>
      <c r="C132" s="13">
        <v>60</v>
      </c>
      <c r="D132" s="13">
        <v>31</v>
      </c>
      <c r="E132" s="13">
        <v>48</v>
      </c>
      <c r="F132" s="3"/>
      <c r="G132" s="3"/>
      <c r="H132" s="3"/>
      <c r="I132" s="3"/>
      <c r="J132" s="3"/>
      <c r="K132" s="3"/>
    </row>
    <row r="133" spans="2:11" ht="15.6" x14ac:dyDescent="0.3">
      <c r="B133" s="121" t="s">
        <v>34</v>
      </c>
      <c r="C133" s="11">
        <v>23</v>
      </c>
      <c r="D133" s="11">
        <v>64</v>
      </c>
      <c r="E133" s="11">
        <v>31</v>
      </c>
      <c r="F133" s="3"/>
      <c r="G133" s="3"/>
      <c r="H133" s="3"/>
      <c r="I133" s="3"/>
      <c r="J133" s="3"/>
      <c r="K133" s="3"/>
    </row>
    <row r="134" spans="2:11" ht="15.6" x14ac:dyDescent="0.3">
      <c r="B134" s="122" t="s">
        <v>35</v>
      </c>
      <c r="C134" s="13">
        <v>16</v>
      </c>
      <c r="D134" s="13">
        <v>33</v>
      </c>
      <c r="E134" s="13">
        <v>21</v>
      </c>
      <c r="F134" s="3"/>
      <c r="G134" s="3"/>
      <c r="H134" s="3"/>
      <c r="I134" s="3"/>
      <c r="J134" s="3"/>
      <c r="K134" s="3"/>
    </row>
    <row r="135" spans="2:11" ht="15.6" x14ac:dyDescent="0.3">
      <c r="B135" s="17" t="s">
        <v>36</v>
      </c>
      <c r="C135" s="100">
        <v>17</v>
      </c>
      <c r="D135" s="100">
        <v>29</v>
      </c>
      <c r="E135" s="100">
        <v>32</v>
      </c>
      <c r="F135" s="3"/>
      <c r="G135" s="3"/>
      <c r="H135" s="3"/>
      <c r="I135" s="3"/>
      <c r="J135" s="3"/>
      <c r="K135" s="3"/>
    </row>
    <row r="136" spans="2:11" ht="15.6" x14ac:dyDescent="0.3">
      <c r="B136" s="122" t="s">
        <v>37</v>
      </c>
      <c r="C136" s="13">
        <v>9</v>
      </c>
      <c r="D136" s="13">
        <v>10</v>
      </c>
      <c r="E136" s="13">
        <v>7</v>
      </c>
      <c r="F136" s="3"/>
      <c r="G136" s="3"/>
      <c r="H136" s="3"/>
      <c r="I136" s="3"/>
      <c r="J136" s="3"/>
      <c r="K136" s="3"/>
    </row>
    <row r="137" spans="2:11" ht="15.6" x14ac:dyDescent="0.3">
      <c r="B137" s="15" t="s">
        <v>79</v>
      </c>
      <c r="C137" s="12">
        <v>1</v>
      </c>
      <c r="D137" s="12">
        <v>1</v>
      </c>
      <c r="E137" s="12">
        <v>2</v>
      </c>
      <c r="F137" s="3"/>
      <c r="G137" s="3"/>
      <c r="H137" s="3"/>
      <c r="I137" s="3"/>
      <c r="J137" s="3"/>
      <c r="K137" s="3"/>
    </row>
    <row r="138" spans="2:11" ht="15.6" x14ac:dyDescent="0.3">
      <c r="B138" s="16" t="s">
        <v>39</v>
      </c>
      <c r="C138" s="14">
        <v>0</v>
      </c>
      <c r="D138" s="14">
        <v>6</v>
      </c>
      <c r="E138" s="14">
        <v>5</v>
      </c>
      <c r="F138" s="3"/>
      <c r="G138" s="3"/>
      <c r="H138" s="3"/>
      <c r="I138" s="3"/>
      <c r="J138" s="3"/>
      <c r="K138" s="3"/>
    </row>
    <row r="139" spans="2:11" ht="15.6" x14ac:dyDescent="0.3">
      <c r="B139" s="15" t="s">
        <v>40</v>
      </c>
      <c r="C139" s="12">
        <v>7</v>
      </c>
      <c r="D139" s="12">
        <v>12</v>
      </c>
      <c r="E139" s="12">
        <v>18</v>
      </c>
      <c r="F139" s="3"/>
      <c r="G139" s="3"/>
      <c r="H139" s="3"/>
      <c r="I139" s="3"/>
      <c r="J139" s="3"/>
      <c r="K139" s="3"/>
    </row>
    <row r="140" spans="2:11" x14ac:dyDescent="0.3">
      <c r="B140" s="147" t="s">
        <v>177</v>
      </c>
      <c r="C140" s="147"/>
      <c r="D140" s="147"/>
      <c r="E140" s="147"/>
      <c r="F140" s="3"/>
      <c r="G140" s="3"/>
      <c r="H140" s="3"/>
      <c r="I140" s="3"/>
      <c r="J140" s="3"/>
      <c r="K140" s="3"/>
    </row>
    <row r="141" spans="2:11" x14ac:dyDescent="0.3">
      <c r="B141" s="99"/>
      <c r="C141" s="99"/>
      <c r="D141" s="99"/>
      <c r="E141" s="99"/>
      <c r="F141" s="3"/>
      <c r="G141" s="3"/>
      <c r="H141" s="3"/>
      <c r="I141" s="3"/>
      <c r="J141" s="3"/>
      <c r="K141" s="3"/>
    </row>
    <row r="142" spans="2:11" x14ac:dyDescent="0.3">
      <c r="B142" s="99"/>
      <c r="C142" s="99"/>
      <c r="D142" s="99"/>
      <c r="E142" s="99"/>
      <c r="F142" s="3"/>
      <c r="G142" s="3"/>
      <c r="H142" s="3"/>
      <c r="I142" s="3"/>
      <c r="J142" s="3"/>
      <c r="K142" s="3"/>
    </row>
    <row r="143" spans="2:11" ht="26.4" customHeight="1" x14ac:dyDescent="0.3">
      <c r="B143" s="99"/>
      <c r="C143" s="99"/>
      <c r="D143" s="99"/>
      <c r="E143" s="99"/>
      <c r="F143" s="3"/>
      <c r="G143" s="3"/>
      <c r="H143" s="3"/>
      <c r="I143" s="3"/>
      <c r="J143" s="3"/>
      <c r="K143" s="3"/>
    </row>
    <row r="144" spans="2:11" s="3" customFormat="1" ht="26.4" customHeight="1" x14ac:dyDescent="0.3">
      <c r="B144" s="146" t="s">
        <v>182</v>
      </c>
      <c r="C144" s="146"/>
      <c r="D144" s="146"/>
      <c r="E144" s="146"/>
      <c r="F144" s="146"/>
      <c r="G144" s="146"/>
      <c r="H144" s="146"/>
      <c r="I144" s="146"/>
      <c r="J144" s="146"/>
      <c r="K144" s="146"/>
    </row>
    <row r="145" spans="2:11" s="3" customFormat="1" ht="26.4" customHeight="1" x14ac:dyDescent="0.3">
      <c r="B145" s="152" t="s">
        <v>108</v>
      </c>
      <c r="C145" s="148" t="s">
        <v>188</v>
      </c>
      <c r="D145" s="148"/>
      <c r="E145" s="148" t="s">
        <v>102</v>
      </c>
      <c r="F145" s="148" t="s">
        <v>167</v>
      </c>
      <c r="G145" s="148"/>
      <c r="H145" s="148" t="s">
        <v>103</v>
      </c>
      <c r="I145" s="148" t="s">
        <v>189</v>
      </c>
      <c r="J145" s="148"/>
      <c r="K145" s="148" t="s">
        <v>103</v>
      </c>
    </row>
    <row r="146" spans="2:11" s="3" customFormat="1" ht="26.4" customHeight="1" thickBot="1" x14ac:dyDescent="0.35">
      <c r="B146" s="153"/>
      <c r="C146" s="52" t="s">
        <v>1</v>
      </c>
      <c r="D146" s="53" t="s">
        <v>4</v>
      </c>
      <c r="E146" s="54" t="s">
        <v>5</v>
      </c>
      <c r="F146" s="52" t="s">
        <v>1</v>
      </c>
      <c r="G146" s="53" t="s">
        <v>4</v>
      </c>
      <c r="H146" s="54" t="s">
        <v>5</v>
      </c>
      <c r="I146" s="52" t="s">
        <v>1</v>
      </c>
      <c r="J146" s="8" t="s">
        <v>4</v>
      </c>
      <c r="K146" s="8" t="s">
        <v>5</v>
      </c>
    </row>
    <row r="147" spans="2:11" s="3" customFormat="1" ht="29.4" customHeight="1" thickBot="1" x14ac:dyDescent="0.35">
      <c r="B147" s="36" t="s">
        <v>1</v>
      </c>
      <c r="C147" s="37">
        <v>176</v>
      </c>
      <c r="D147" s="37">
        <v>141</v>
      </c>
      <c r="E147" s="37">
        <v>35</v>
      </c>
      <c r="F147" s="37">
        <v>204</v>
      </c>
      <c r="G147" s="37">
        <v>157</v>
      </c>
      <c r="H147" s="37">
        <v>47</v>
      </c>
      <c r="I147" s="37">
        <v>171</v>
      </c>
      <c r="J147" s="37">
        <v>144</v>
      </c>
      <c r="K147" s="37">
        <v>27</v>
      </c>
    </row>
    <row r="148" spans="2:11" s="3" customFormat="1" ht="15.6" customHeight="1" x14ac:dyDescent="0.3">
      <c r="B148" s="15" t="s">
        <v>199</v>
      </c>
      <c r="C148" s="12">
        <v>75</v>
      </c>
      <c r="D148" s="12">
        <v>61</v>
      </c>
      <c r="E148" s="12">
        <v>14</v>
      </c>
      <c r="F148" s="12">
        <v>107</v>
      </c>
      <c r="G148" s="12">
        <v>74</v>
      </c>
      <c r="H148" s="12">
        <v>33</v>
      </c>
      <c r="I148" s="12">
        <v>88</v>
      </c>
      <c r="J148" s="12">
        <v>74</v>
      </c>
      <c r="K148" s="12">
        <v>14</v>
      </c>
    </row>
    <row r="149" spans="2:11" s="3" customFormat="1" ht="15.6" customHeight="1" x14ac:dyDescent="0.3">
      <c r="B149" s="16" t="s">
        <v>212</v>
      </c>
      <c r="C149" s="14">
        <v>5</v>
      </c>
      <c r="D149" s="14">
        <v>4</v>
      </c>
      <c r="E149" s="14">
        <v>1</v>
      </c>
      <c r="F149" s="14">
        <v>10</v>
      </c>
      <c r="G149" s="14">
        <v>10</v>
      </c>
      <c r="H149" s="14">
        <v>0</v>
      </c>
      <c r="I149" s="14">
        <v>8</v>
      </c>
      <c r="J149" s="14">
        <v>8</v>
      </c>
      <c r="K149" s="14">
        <v>0</v>
      </c>
    </row>
    <row r="150" spans="2:11" s="3" customFormat="1" ht="15.6" customHeight="1" x14ac:dyDescent="0.3">
      <c r="B150" s="15" t="s">
        <v>200</v>
      </c>
      <c r="C150" s="12">
        <v>0</v>
      </c>
      <c r="D150" s="12">
        <v>0</v>
      </c>
      <c r="E150" s="12">
        <v>0</v>
      </c>
      <c r="F150" s="12">
        <v>5</v>
      </c>
      <c r="G150" s="12">
        <v>4</v>
      </c>
      <c r="H150" s="12">
        <v>1</v>
      </c>
      <c r="I150" s="12">
        <v>2</v>
      </c>
      <c r="J150" s="12">
        <v>1</v>
      </c>
      <c r="K150" s="12">
        <v>1</v>
      </c>
    </row>
    <row r="151" spans="2:11" s="3" customFormat="1" ht="15.6" customHeight="1" x14ac:dyDescent="0.3">
      <c r="B151" s="16" t="s">
        <v>217</v>
      </c>
      <c r="C151" s="14">
        <v>96</v>
      </c>
      <c r="D151" s="14">
        <v>76</v>
      </c>
      <c r="E151" s="14">
        <v>20</v>
      </c>
      <c r="F151" s="14">
        <v>82</v>
      </c>
      <c r="G151" s="14">
        <v>69</v>
      </c>
      <c r="H151" s="14">
        <v>13</v>
      </c>
      <c r="I151" s="14">
        <v>73</v>
      </c>
      <c r="J151" s="14">
        <v>61</v>
      </c>
      <c r="K151" s="14">
        <v>12</v>
      </c>
    </row>
    <row r="152" spans="2:11" s="3" customFormat="1" ht="15.6" customHeight="1" x14ac:dyDescent="0.3">
      <c r="B152" s="147" t="s">
        <v>177</v>
      </c>
      <c r="C152" s="147"/>
      <c r="D152" s="147"/>
      <c r="E152" s="147"/>
      <c r="F152" s="147"/>
      <c r="G152" s="147"/>
      <c r="H152" s="147"/>
      <c r="I152" s="147"/>
      <c r="J152" s="147"/>
      <c r="K152" s="147"/>
    </row>
    <row r="153" spans="2:11" s="3" customFormat="1" ht="15.6" customHeight="1" x14ac:dyDescent="0.3">
      <c r="B153" s="99"/>
      <c r="C153" s="99"/>
      <c r="D153" s="99"/>
      <c r="E153" s="99"/>
    </row>
    <row r="154" spans="2:11" s="3" customFormat="1" ht="15.6" customHeight="1" x14ac:dyDescent="0.3">
      <c r="B154" s="99"/>
      <c r="C154" s="99"/>
      <c r="D154" s="99"/>
      <c r="E154" s="99"/>
    </row>
    <row r="155" spans="2:11" s="3" customFormat="1" ht="15.6" customHeight="1" x14ac:dyDescent="0.3"/>
    <row r="156" spans="2:11" s="3" customFormat="1" ht="15.6" customHeight="1" x14ac:dyDescent="0.3">
      <c r="B156" s="154" t="s">
        <v>183</v>
      </c>
      <c r="C156" s="155"/>
      <c r="D156" s="155"/>
      <c r="E156" s="155"/>
      <c r="F156" s="155"/>
      <c r="G156" s="155"/>
      <c r="H156" s="155"/>
      <c r="I156" s="155"/>
      <c r="J156" s="155"/>
      <c r="K156" s="155"/>
    </row>
    <row r="157" spans="2:11" s="3" customFormat="1" ht="15.6" customHeight="1" x14ac:dyDescent="0.3">
      <c r="B157" s="150" t="s">
        <v>77</v>
      </c>
      <c r="C157" s="148" t="s">
        <v>188</v>
      </c>
      <c r="D157" s="148"/>
      <c r="E157" s="148" t="s">
        <v>102</v>
      </c>
      <c r="F157" s="148" t="s">
        <v>167</v>
      </c>
      <c r="G157" s="148"/>
      <c r="H157" s="148" t="s">
        <v>103</v>
      </c>
      <c r="I157" s="148" t="s">
        <v>189</v>
      </c>
      <c r="J157" s="148"/>
      <c r="K157" s="148" t="s">
        <v>103</v>
      </c>
    </row>
    <row r="158" spans="2:11" s="3" customFormat="1" ht="15.6" customHeight="1" thickBot="1" x14ac:dyDescent="0.35">
      <c r="B158" s="151"/>
      <c r="C158" s="52" t="s">
        <v>1</v>
      </c>
      <c r="D158" s="53" t="s">
        <v>4</v>
      </c>
      <c r="E158" s="54" t="s">
        <v>5</v>
      </c>
      <c r="F158" s="52" t="s">
        <v>1</v>
      </c>
      <c r="G158" s="53" t="s">
        <v>4</v>
      </c>
      <c r="H158" s="54" t="s">
        <v>5</v>
      </c>
      <c r="I158" s="52" t="s">
        <v>1</v>
      </c>
      <c r="J158" s="8" t="s">
        <v>4</v>
      </c>
      <c r="K158" s="8" t="s">
        <v>5</v>
      </c>
    </row>
    <row r="159" spans="2:11" ht="32.4" customHeight="1" x14ac:dyDescent="0.3">
      <c r="B159" s="9" t="s">
        <v>1</v>
      </c>
      <c r="C159" s="10">
        <v>176</v>
      </c>
      <c r="D159" s="10">
        <v>141</v>
      </c>
      <c r="E159" s="10">
        <v>35</v>
      </c>
      <c r="F159" s="35">
        <v>204</v>
      </c>
      <c r="G159" s="35">
        <v>157</v>
      </c>
      <c r="H159" s="35">
        <v>47</v>
      </c>
      <c r="I159" s="35">
        <v>171</v>
      </c>
      <c r="J159" s="35">
        <v>144</v>
      </c>
      <c r="K159" s="35">
        <v>27</v>
      </c>
    </row>
    <row r="160" spans="2:11" ht="15.75" customHeight="1" x14ac:dyDescent="0.3">
      <c r="B160" s="15" t="s">
        <v>50</v>
      </c>
      <c r="C160" s="12">
        <v>32</v>
      </c>
      <c r="D160" s="12">
        <v>23</v>
      </c>
      <c r="E160" s="12">
        <v>9</v>
      </c>
      <c r="F160" s="12">
        <v>32</v>
      </c>
      <c r="G160" s="12">
        <v>23</v>
      </c>
      <c r="H160" s="12">
        <v>9</v>
      </c>
      <c r="I160" s="12">
        <v>25</v>
      </c>
      <c r="J160" s="12">
        <v>21</v>
      </c>
      <c r="K160" s="12">
        <v>4</v>
      </c>
    </row>
    <row r="161" spans="2:11" ht="15.75" customHeight="1" x14ac:dyDescent="0.3">
      <c r="B161" s="16" t="s">
        <v>52</v>
      </c>
      <c r="C161" s="14">
        <v>12</v>
      </c>
      <c r="D161" s="14">
        <v>10</v>
      </c>
      <c r="E161" s="14">
        <v>2</v>
      </c>
      <c r="F161" s="14">
        <v>18</v>
      </c>
      <c r="G161" s="14">
        <v>15</v>
      </c>
      <c r="H161" s="14">
        <v>3</v>
      </c>
      <c r="I161" s="14">
        <v>13</v>
      </c>
      <c r="J161" s="14">
        <v>11</v>
      </c>
      <c r="K161" s="14">
        <v>2</v>
      </c>
    </row>
    <row r="162" spans="2:11" ht="15.6" x14ac:dyDescent="0.3">
      <c r="B162" s="15" t="s">
        <v>53</v>
      </c>
      <c r="C162" s="12">
        <v>13</v>
      </c>
      <c r="D162" s="12">
        <v>10</v>
      </c>
      <c r="E162" s="12">
        <v>3</v>
      </c>
      <c r="F162" s="12">
        <v>15</v>
      </c>
      <c r="G162" s="12">
        <v>10</v>
      </c>
      <c r="H162" s="12">
        <v>5</v>
      </c>
      <c r="I162" s="12">
        <v>9</v>
      </c>
      <c r="J162" s="12">
        <v>6</v>
      </c>
      <c r="K162" s="12">
        <v>3</v>
      </c>
    </row>
    <row r="163" spans="2:11" ht="15.6" x14ac:dyDescent="0.3">
      <c r="B163" s="16" t="s">
        <v>218</v>
      </c>
      <c r="C163" s="14">
        <v>19</v>
      </c>
      <c r="D163" s="14">
        <v>19</v>
      </c>
      <c r="E163" s="14">
        <v>0</v>
      </c>
      <c r="F163" s="14">
        <v>11</v>
      </c>
      <c r="G163" s="14">
        <v>11</v>
      </c>
      <c r="H163" s="14">
        <v>0</v>
      </c>
      <c r="I163" s="14">
        <v>11</v>
      </c>
      <c r="J163" s="14">
        <v>11</v>
      </c>
      <c r="K163" s="14">
        <v>0</v>
      </c>
    </row>
    <row r="164" spans="2:11" ht="15.6" x14ac:dyDescent="0.3">
      <c r="B164" s="15" t="s">
        <v>219</v>
      </c>
      <c r="C164" s="12">
        <v>15</v>
      </c>
      <c r="D164" s="12">
        <v>13</v>
      </c>
      <c r="E164" s="12">
        <v>2</v>
      </c>
      <c r="F164" s="12">
        <v>11</v>
      </c>
      <c r="G164" s="12">
        <v>10</v>
      </c>
      <c r="H164" s="12">
        <v>1</v>
      </c>
      <c r="I164" s="12">
        <v>15</v>
      </c>
      <c r="J164" s="12">
        <v>12</v>
      </c>
      <c r="K164" s="12">
        <v>3</v>
      </c>
    </row>
    <row r="165" spans="2:11" ht="15.6" x14ac:dyDescent="0.3">
      <c r="B165" s="16" t="s">
        <v>220</v>
      </c>
      <c r="C165" s="14">
        <v>15</v>
      </c>
      <c r="D165" s="14">
        <v>13</v>
      </c>
      <c r="E165" s="14">
        <v>2</v>
      </c>
      <c r="F165" s="14">
        <v>11</v>
      </c>
      <c r="G165" s="14">
        <v>10</v>
      </c>
      <c r="H165" s="14">
        <v>1</v>
      </c>
      <c r="I165" s="14">
        <v>12</v>
      </c>
      <c r="J165" s="14">
        <v>11</v>
      </c>
      <c r="K165" s="14">
        <v>1</v>
      </c>
    </row>
    <row r="166" spans="2:11" ht="15.6" x14ac:dyDescent="0.3">
      <c r="B166" s="15" t="s">
        <v>57</v>
      </c>
      <c r="C166" s="12">
        <v>11</v>
      </c>
      <c r="D166" s="12">
        <v>10</v>
      </c>
      <c r="E166" s="12">
        <v>1</v>
      </c>
      <c r="F166" s="12">
        <v>9</v>
      </c>
      <c r="G166" s="12">
        <v>6</v>
      </c>
      <c r="H166" s="12">
        <v>3</v>
      </c>
      <c r="I166" s="12">
        <v>9</v>
      </c>
      <c r="J166" s="12">
        <v>6</v>
      </c>
      <c r="K166" s="12">
        <v>3</v>
      </c>
    </row>
    <row r="167" spans="2:11" ht="15.6" x14ac:dyDescent="0.3">
      <c r="B167" s="16" t="s">
        <v>78</v>
      </c>
      <c r="C167" s="14">
        <v>4</v>
      </c>
      <c r="D167" s="14">
        <v>4</v>
      </c>
      <c r="E167" s="14">
        <v>0</v>
      </c>
      <c r="F167" s="14">
        <v>8</v>
      </c>
      <c r="G167" s="14">
        <v>8</v>
      </c>
      <c r="H167" s="14">
        <v>0</v>
      </c>
      <c r="I167" s="14">
        <v>13</v>
      </c>
      <c r="J167" s="14">
        <v>12</v>
      </c>
      <c r="K167" s="14">
        <v>1</v>
      </c>
    </row>
    <row r="168" spans="2:11" ht="15.6" x14ac:dyDescent="0.3">
      <c r="B168" s="15" t="s">
        <v>54</v>
      </c>
      <c r="C168" s="12">
        <v>5</v>
      </c>
      <c r="D168" s="12">
        <v>4</v>
      </c>
      <c r="E168" s="12">
        <v>1</v>
      </c>
      <c r="F168" s="12">
        <v>8</v>
      </c>
      <c r="G168" s="12">
        <v>6</v>
      </c>
      <c r="H168" s="12">
        <v>2</v>
      </c>
      <c r="I168" s="12">
        <v>6</v>
      </c>
      <c r="J168" s="12">
        <v>6</v>
      </c>
      <c r="K168" s="12">
        <v>0</v>
      </c>
    </row>
    <row r="169" spans="2:11" ht="15.6" x14ac:dyDescent="0.3">
      <c r="B169" s="16" t="s">
        <v>46</v>
      </c>
      <c r="C169" s="14">
        <v>10</v>
      </c>
      <c r="D169" s="14">
        <v>7</v>
      </c>
      <c r="E169" s="14">
        <v>3</v>
      </c>
      <c r="F169" s="14">
        <v>5</v>
      </c>
      <c r="G169" s="14">
        <v>3</v>
      </c>
      <c r="H169" s="14">
        <v>2</v>
      </c>
      <c r="I169" s="14">
        <v>8</v>
      </c>
      <c r="J169" s="14">
        <v>7</v>
      </c>
      <c r="K169" s="14">
        <v>1</v>
      </c>
    </row>
    <row r="170" spans="2:11" ht="15.6" x14ac:dyDescent="0.3">
      <c r="B170" s="15" t="s">
        <v>104</v>
      </c>
      <c r="C170" s="12">
        <v>40</v>
      </c>
      <c r="D170" s="12">
        <v>28</v>
      </c>
      <c r="E170" s="12">
        <v>12</v>
      </c>
      <c r="F170" s="12">
        <v>76</v>
      </c>
      <c r="G170" s="12">
        <v>55</v>
      </c>
      <c r="H170" s="12">
        <v>21</v>
      </c>
      <c r="I170" s="12">
        <v>50</v>
      </c>
      <c r="J170" s="12">
        <v>41</v>
      </c>
      <c r="K170" s="12">
        <v>9</v>
      </c>
    </row>
    <row r="171" spans="2:11" x14ac:dyDescent="0.3">
      <c r="B171" s="144" t="s">
        <v>177</v>
      </c>
      <c r="C171" s="145"/>
      <c r="D171" s="145"/>
      <c r="E171" s="145"/>
      <c r="F171" s="145"/>
      <c r="G171" s="145"/>
      <c r="H171" s="145"/>
      <c r="I171" s="145"/>
      <c r="J171" s="145"/>
      <c r="K171" s="145"/>
    </row>
    <row r="172" spans="2:11" x14ac:dyDescent="0.3">
      <c r="B172" s="99"/>
      <c r="C172" s="99"/>
      <c r="D172" s="99"/>
      <c r="E172" s="99"/>
      <c r="F172" s="3"/>
      <c r="G172" s="3"/>
      <c r="H172" s="3"/>
      <c r="I172" s="3"/>
      <c r="J172" s="3"/>
      <c r="K172" s="3"/>
    </row>
    <row r="173" spans="2:11" x14ac:dyDescent="0.3">
      <c r="B173" s="99"/>
      <c r="C173" s="99"/>
      <c r="D173" s="99"/>
      <c r="E173" s="99"/>
      <c r="F173" s="3"/>
      <c r="G173" s="3"/>
      <c r="H173" s="3"/>
      <c r="I173" s="3"/>
      <c r="J173" s="3"/>
      <c r="K173" s="3"/>
    </row>
    <row r="174" spans="2:11" ht="31.5" customHeight="1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s="3" customFormat="1" ht="15" customHeight="1" x14ac:dyDescent="0.3">
      <c r="B175" s="146" t="s">
        <v>184</v>
      </c>
      <c r="C175" s="146"/>
      <c r="D175" s="146"/>
      <c r="E175" s="146"/>
    </row>
    <row r="176" spans="2:11" s="3" customFormat="1" ht="15" customHeight="1" x14ac:dyDescent="0.3">
      <c r="B176" s="115" t="s">
        <v>109</v>
      </c>
      <c r="C176" s="116" t="s">
        <v>188</v>
      </c>
      <c r="D176" s="116" t="s">
        <v>167</v>
      </c>
      <c r="E176" s="116" t="s">
        <v>189</v>
      </c>
    </row>
    <row r="177" spans="2:11" s="3" customFormat="1" ht="15.6" x14ac:dyDescent="0.3">
      <c r="B177" s="9" t="s">
        <v>1</v>
      </c>
      <c r="C177" s="10">
        <v>176</v>
      </c>
      <c r="D177" s="10">
        <v>204</v>
      </c>
      <c r="E177" s="10">
        <v>171</v>
      </c>
    </row>
    <row r="178" spans="2:11" ht="30.9" customHeight="1" x14ac:dyDescent="0.3">
      <c r="B178" s="16" t="s">
        <v>64</v>
      </c>
      <c r="C178" s="14">
        <v>66</v>
      </c>
      <c r="D178" s="14">
        <v>87</v>
      </c>
      <c r="E178" s="14">
        <v>70</v>
      </c>
      <c r="F178" s="3"/>
      <c r="G178" s="3"/>
      <c r="H178" s="3"/>
      <c r="I178" s="3"/>
      <c r="J178" s="3"/>
      <c r="K178" s="3"/>
    </row>
    <row r="179" spans="2:11" ht="15.75" customHeight="1" x14ac:dyDescent="0.3">
      <c r="B179" s="15" t="s">
        <v>65</v>
      </c>
      <c r="C179" s="12">
        <v>83</v>
      </c>
      <c r="D179" s="12">
        <v>87</v>
      </c>
      <c r="E179" s="12">
        <v>72</v>
      </c>
      <c r="F179" s="3"/>
      <c r="G179" s="3"/>
      <c r="H179" s="3"/>
      <c r="I179" s="3"/>
      <c r="J179" s="3"/>
      <c r="K179" s="3"/>
    </row>
    <row r="180" spans="2:11" ht="15.6" x14ac:dyDescent="0.3">
      <c r="B180" s="16" t="s">
        <v>66</v>
      </c>
      <c r="C180" s="14">
        <v>26</v>
      </c>
      <c r="D180" s="14">
        <v>26</v>
      </c>
      <c r="E180" s="14">
        <v>23</v>
      </c>
      <c r="F180" s="3"/>
      <c r="G180" s="3"/>
      <c r="H180" s="3"/>
      <c r="I180" s="3"/>
      <c r="J180" s="3"/>
      <c r="K180" s="3"/>
    </row>
    <row r="181" spans="2:11" ht="15.6" x14ac:dyDescent="0.3">
      <c r="B181" s="15" t="s">
        <v>67</v>
      </c>
      <c r="C181" s="12">
        <v>1</v>
      </c>
      <c r="D181" s="12">
        <v>4</v>
      </c>
      <c r="E181" s="12">
        <v>5</v>
      </c>
      <c r="F181" s="3"/>
      <c r="G181" s="3"/>
      <c r="H181" s="3"/>
      <c r="I181" s="3"/>
      <c r="J181" s="3"/>
      <c r="K181" s="3"/>
    </row>
    <row r="182" spans="2:11" ht="15.6" x14ac:dyDescent="0.3">
      <c r="B182" s="16" t="s">
        <v>7</v>
      </c>
      <c r="C182" s="14">
        <v>0</v>
      </c>
      <c r="D182" s="14">
        <v>0</v>
      </c>
      <c r="E182" s="14">
        <v>1</v>
      </c>
      <c r="F182" s="3"/>
      <c r="G182" s="3"/>
      <c r="H182" s="3"/>
      <c r="I182" s="3"/>
      <c r="J182" s="3"/>
      <c r="K182" s="3"/>
    </row>
    <row r="183" spans="2:11" x14ac:dyDescent="0.3">
      <c r="B183" s="147" t="s">
        <v>177</v>
      </c>
      <c r="C183" s="147"/>
      <c r="D183" s="147"/>
      <c r="E183" s="147"/>
      <c r="F183" s="3"/>
      <c r="G183" s="3"/>
      <c r="H183" s="3"/>
      <c r="I183" s="3"/>
      <c r="J183" s="3"/>
      <c r="K183" s="3"/>
    </row>
    <row r="184" spans="2:11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24.6" customHeight="1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s="3" customFormat="1" x14ac:dyDescent="0.3"/>
    <row r="187" spans="2:11" s="3" customFormat="1" ht="15.6" x14ac:dyDescent="0.3">
      <c r="B187" s="156" t="s">
        <v>185</v>
      </c>
      <c r="C187" s="157"/>
      <c r="D187" s="157"/>
      <c r="E187" s="157"/>
    </row>
    <row r="188" spans="2:11" s="3" customFormat="1" ht="15.6" x14ac:dyDescent="0.3">
      <c r="B188" s="57" t="s">
        <v>61</v>
      </c>
      <c r="C188" s="116" t="s">
        <v>188</v>
      </c>
      <c r="D188" s="116" t="s">
        <v>167</v>
      </c>
      <c r="E188" s="116" t="s">
        <v>189</v>
      </c>
    </row>
    <row r="189" spans="2:11" ht="30" customHeight="1" x14ac:dyDescent="0.3">
      <c r="B189" s="9" t="s">
        <v>1</v>
      </c>
      <c r="C189" s="10">
        <v>176</v>
      </c>
      <c r="D189" s="10">
        <v>204</v>
      </c>
      <c r="E189" s="10">
        <v>171</v>
      </c>
      <c r="F189" s="3"/>
      <c r="G189" s="3"/>
      <c r="H189" s="3"/>
      <c r="I189" s="3"/>
      <c r="J189" s="3"/>
      <c r="K189" s="3"/>
    </row>
    <row r="190" spans="2:11" ht="15.75" customHeight="1" x14ac:dyDescent="0.3">
      <c r="B190" s="15" t="s">
        <v>110</v>
      </c>
      <c r="C190" s="12">
        <v>120</v>
      </c>
      <c r="D190" s="12">
        <v>141</v>
      </c>
      <c r="E190" s="12">
        <v>116</v>
      </c>
      <c r="F190" s="3"/>
      <c r="G190" s="3"/>
      <c r="H190" s="3"/>
      <c r="I190" s="3"/>
      <c r="J190" s="3"/>
      <c r="K190" s="3"/>
    </row>
    <row r="191" spans="2:11" ht="15.6" x14ac:dyDescent="0.3">
      <c r="B191" s="16" t="s">
        <v>111</v>
      </c>
      <c r="C191" s="14">
        <v>6</v>
      </c>
      <c r="D191" s="14">
        <v>9</v>
      </c>
      <c r="E191" s="14">
        <v>5</v>
      </c>
      <c r="F191" s="3"/>
      <c r="G191" s="3"/>
      <c r="H191" s="3"/>
      <c r="I191" s="3"/>
      <c r="J191" s="3"/>
      <c r="K191" s="3"/>
    </row>
    <row r="192" spans="2:11" ht="15.6" x14ac:dyDescent="0.3">
      <c r="B192" s="15" t="s">
        <v>85</v>
      </c>
      <c r="C192" s="12">
        <v>44</v>
      </c>
      <c r="D192" s="12">
        <v>40</v>
      </c>
      <c r="E192" s="12">
        <v>41</v>
      </c>
      <c r="F192" s="3"/>
      <c r="G192" s="3"/>
      <c r="H192" s="3"/>
      <c r="I192" s="3"/>
      <c r="J192" s="3"/>
      <c r="K192" s="3"/>
    </row>
    <row r="193" spans="2:11" ht="15.6" x14ac:dyDescent="0.3">
      <c r="B193" s="16" t="s">
        <v>86</v>
      </c>
      <c r="C193" s="14">
        <v>6</v>
      </c>
      <c r="D193" s="14">
        <v>14</v>
      </c>
      <c r="E193" s="14">
        <v>9</v>
      </c>
      <c r="F193" s="3"/>
      <c r="G193" s="3"/>
      <c r="H193" s="3"/>
      <c r="I193" s="3"/>
      <c r="J193" s="3"/>
      <c r="K193" s="3"/>
    </row>
    <row r="194" spans="2:11" x14ac:dyDescent="0.3">
      <c r="B194" s="147" t="s">
        <v>177</v>
      </c>
      <c r="C194" s="147"/>
      <c r="D194" s="147"/>
      <c r="E194" s="147"/>
      <c r="F194" s="3"/>
      <c r="G194" s="3"/>
      <c r="H194" s="3"/>
      <c r="I194" s="3"/>
      <c r="J194" s="3"/>
      <c r="K194" s="3"/>
    </row>
    <row r="195" spans="2:11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30" customHeight="1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s="3" customFormat="1" x14ac:dyDescent="0.3"/>
    <row r="198" spans="2:11" s="3" customFormat="1" ht="15.6" x14ac:dyDescent="0.3">
      <c r="B198" s="156" t="s">
        <v>186</v>
      </c>
      <c r="C198" s="157"/>
      <c r="D198" s="157"/>
      <c r="E198" s="157"/>
    </row>
    <row r="199" spans="2:11" s="3" customFormat="1" ht="15.6" x14ac:dyDescent="0.3">
      <c r="B199" s="57" t="s">
        <v>106</v>
      </c>
      <c r="C199" s="116" t="s">
        <v>188</v>
      </c>
      <c r="D199" s="116" t="s">
        <v>167</v>
      </c>
      <c r="E199" s="116" t="s">
        <v>189</v>
      </c>
    </row>
    <row r="200" spans="2:11" ht="36" customHeight="1" x14ac:dyDescent="0.3">
      <c r="B200" s="9" t="s">
        <v>1</v>
      </c>
      <c r="C200" s="10">
        <v>176</v>
      </c>
      <c r="D200" s="10">
        <v>204</v>
      </c>
      <c r="E200" s="10">
        <v>171</v>
      </c>
      <c r="F200" s="3"/>
      <c r="G200" s="3"/>
      <c r="H200" s="3"/>
      <c r="I200" s="3"/>
      <c r="J200" s="3"/>
      <c r="K200" s="3"/>
    </row>
    <row r="201" spans="2:11" ht="15.75" customHeight="1" x14ac:dyDescent="0.3">
      <c r="B201" s="38" t="s">
        <v>71</v>
      </c>
      <c r="C201" s="12">
        <v>91</v>
      </c>
      <c r="D201" s="12">
        <v>87</v>
      </c>
      <c r="E201" s="12">
        <v>81</v>
      </c>
      <c r="F201" s="3"/>
      <c r="G201" s="3"/>
      <c r="H201" s="3"/>
      <c r="I201" s="3"/>
      <c r="J201" s="3"/>
      <c r="K201" s="3"/>
    </row>
    <row r="202" spans="2:11" ht="15.6" x14ac:dyDescent="0.3">
      <c r="B202" s="39" t="s">
        <v>69</v>
      </c>
      <c r="C202" s="14">
        <v>49</v>
      </c>
      <c r="D202" s="14">
        <v>74</v>
      </c>
      <c r="E202" s="14">
        <v>54</v>
      </c>
      <c r="F202" s="3"/>
      <c r="G202" s="3"/>
      <c r="H202" s="3"/>
      <c r="I202" s="3"/>
      <c r="J202" s="3"/>
      <c r="K202" s="3"/>
    </row>
    <row r="203" spans="2:11" ht="15.6" x14ac:dyDescent="0.3">
      <c r="B203" s="38" t="s">
        <v>68</v>
      </c>
      <c r="C203" s="12">
        <v>20</v>
      </c>
      <c r="D203" s="12">
        <v>29</v>
      </c>
      <c r="E203" s="12">
        <v>25</v>
      </c>
      <c r="F203" s="3"/>
      <c r="G203" s="3"/>
      <c r="H203" s="3"/>
      <c r="I203" s="3"/>
      <c r="J203" s="3"/>
      <c r="K203" s="3"/>
    </row>
    <row r="204" spans="2:11" ht="15.6" x14ac:dyDescent="0.3">
      <c r="B204" s="39" t="s">
        <v>74</v>
      </c>
      <c r="C204" s="14">
        <v>9</v>
      </c>
      <c r="D204" s="14">
        <v>7</v>
      </c>
      <c r="E204" s="14">
        <v>5</v>
      </c>
      <c r="F204" s="3"/>
      <c r="G204" s="3"/>
      <c r="H204" s="3"/>
      <c r="I204" s="3"/>
      <c r="J204" s="3"/>
      <c r="K204" s="3"/>
    </row>
    <row r="205" spans="2:11" ht="31.2" x14ac:dyDescent="0.3">
      <c r="B205" s="39" t="s">
        <v>70</v>
      </c>
      <c r="C205" s="14">
        <v>3</v>
      </c>
      <c r="D205" s="14">
        <v>3</v>
      </c>
      <c r="E205" s="14">
        <v>1</v>
      </c>
      <c r="F205" s="3"/>
      <c r="G205" s="3"/>
      <c r="H205" s="3"/>
      <c r="I205" s="3"/>
      <c r="J205" s="3"/>
      <c r="K205" s="3"/>
    </row>
    <row r="206" spans="2:11" ht="31.2" x14ac:dyDescent="0.3">
      <c r="B206" s="38" t="s">
        <v>72</v>
      </c>
      <c r="C206" s="12">
        <v>2</v>
      </c>
      <c r="D206" s="12">
        <v>2</v>
      </c>
      <c r="E206" s="12">
        <v>3</v>
      </c>
      <c r="F206" s="3"/>
      <c r="G206" s="3"/>
      <c r="H206" s="3"/>
      <c r="I206" s="3"/>
      <c r="J206" s="3"/>
      <c r="K206" s="3"/>
    </row>
    <row r="207" spans="2:11" ht="31.2" x14ac:dyDescent="0.3">
      <c r="B207" s="39" t="s">
        <v>76</v>
      </c>
      <c r="C207" s="14">
        <v>0</v>
      </c>
      <c r="D207" s="14">
        <v>1</v>
      </c>
      <c r="E207" s="14">
        <v>0</v>
      </c>
      <c r="F207" s="3"/>
      <c r="G207" s="3"/>
      <c r="H207" s="3"/>
      <c r="I207" s="3"/>
      <c r="J207" s="3"/>
      <c r="K207" s="3"/>
    </row>
    <row r="208" spans="2:11" ht="31.2" x14ac:dyDescent="0.3">
      <c r="B208" s="38" t="s">
        <v>73</v>
      </c>
      <c r="C208" s="12">
        <v>2</v>
      </c>
      <c r="D208" s="12">
        <v>1</v>
      </c>
      <c r="E208" s="12">
        <v>2</v>
      </c>
      <c r="F208" s="3"/>
      <c r="G208" s="3"/>
      <c r="H208" s="3"/>
      <c r="I208" s="3"/>
      <c r="J208" s="3"/>
      <c r="K208" s="3"/>
    </row>
    <row r="209" spans="2:11" x14ac:dyDescent="0.3">
      <c r="B209" s="147" t="s">
        <v>177</v>
      </c>
      <c r="C209" s="147"/>
      <c r="D209" s="147"/>
      <c r="E209" s="147"/>
      <c r="F209" s="3"/>
      <c r="G209" s="3"/>
      <c r="H209" s="3"/>
      <c r="I209" s="3"/>
      <c r="J209" s="3"/>
      <c r="K209" s="3"/>
    </row>
    <row r="210" spans="2:11" ht="24" customHeight="1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s="3" customFormat="1" x14ac:dyDescent="0.3"/>
    <row r="212" spans="2:11" s="3" customFormat="1" x14ac:dyDescent="0.3"/>
    <row r="213" spans="2:11" s="3" customFormat="1" ht="15.6" x14ac:dyDescent="0.3">
      <c r="B213" s="156" t="s">
        <v>187</v>
      </c>
      <c r="C213" s="157"/>
      <c r="D213" s="157"/>
      <c r="E213" s="157"/>
    </row>
    <row r="214" spans="2:11" ht="45.9" customHeight="1" x14ac:dyDescent="0.3">
      <c r="B214" s="117" t="s">
        <v>97</v>
      </c>
      <c r="C214" s="116" t="s">
        <v>188</v>
      </c>
      <c r="D214" s="116" t="s">
        <v>167</v>
      </c>
      <c r="E214" s="116" t="s">
        <v>189</v>
      </c>
      <c r="F214" s="3"/>
      <c r="G214" s="3"/>
      <c r="H214" s="3"/>
      <c r="I214" s="3"/>
      <c r="J214" s="3"/>
      <c r="K214" s="3"/>
    </row>
    <row r="215" spans="2:11" ht="15.75" customHeight="1" x14ac:dyDescent="0.3">
      <c r="B215" s="9" t="s">
        <v>60</v>
      </c>
      <c r="C215" s="10">
        <v>176</v>
      </c>
      <c r="D215" s="10">
        <v>204</v>
      </c>
      <c r="E215" s="10">
        <v>171</v>
      </c>
      <c r="F215" s="3"/>
      <c r="G215" s="3"/>
      <c r="H215" s="3"/>
      <c r="I215" s="3"/>
      <c r="J215" s="3"/>
      <c r="K215" s="3"/>
    </row>
    <row r="216" spans="2:11" ht="15.6" x14ac:dyDescent="0.3">
      <c r="B216" s="17" t="s">
        <v>9</v>
      </c>
      <c r="C216" s="18">
        <v>8</v>
      </c>
      <c r="D216" s="18">
        <v>5</v>
      </c>
      <c r="E216" s="18">
        <v>2</v>
      </c>
      <c r="F216" s="3"/>
      <c r="G216" s="3"/>
      <c r="H216" s="3"/>
      <c r="I216" s="3"/>
      <c r="J216" s="3"/>
      <c r="K216" s="3"/>
    </row>
    <row r="217" spans="2:11" ht="15.6" x14ac:dyDescent="0.3">
      <c r="B217" s="16" t="s">
        <v>12</v>
      </c>
      <c r="C217" s="14">
        <v>7</v>
      </c>
      <c r="D217" s="14">
        <v>4</v>
      </c>
      <c r="E217" s="14">
        <v>2</v>
      </c>
      <c r="F217" s="3"/>
      <c r="G217" s="3"/>
      <c r="H217" s="3"/>
      <c r="I217" s="3"/>
      <c r="J217" s="3"/>
      <c r="K217" s="3"/>
    </row>
    <row r="218" spans="2:11" ht="15.6" x14ac:dyDescent="0.3">
      <c r="B218" s="15" t="s">
        <v>13</v>
      </c>
      <c r="C218" s="12">
        <v>1</v>
      </c>
      <c r="D218" s="12">
        <v>0</v>
      </c>
      <c r="E218" s="12">
        <v>0</v>
      </c>
      <c r="F218" s="3"/>
      <c r="G218" s="3"/>
      <c r="H218" s="3"/>
      <c r="I218" s="3"/>
      <c r="J218" s="3"/>
      <c r="K218" s="3"/>
    </row>
    <row r="219" spans="2:11" ht="15.6" x14ac:dyDescent="0.3">
      <c r="B219" s="16" t="s">
        <v>14</v>
      </c>
      <c r="C219" s="14">
        <v>0</v>
      </c>
      <c r="D219" s="14">
        <v>1</v>
      </c>
      <c r="E219" s="14">
        <v>0</v>
      </c>
      <c r="F219" s="3"/>
      <c r="G219" s="3"/>
      <c r="H219" s="3"/>
      <c r="I219" s="3"/>
      <c r="J219" s="3"/>
      <c r="K219" s="3"/>
    </row>
    <row r="220" spans="2:11" ht="15.6" x14ac:dyDescent="0.3">
      <c r="B220" s="17" t="s">
        <v>17</v>
      </c>
      <c r="C220" s="100">
        <v>15</v>
      </c>
      <c r="D220" s="100">
        <v>18</v>
      </c>
      <c r="E220" s="100">
        <v>18</v>
      </c>
      <c r="F220" s="3"/>
      <c r="G220" s="3"/>
      <c r="H220" s="3"/>
      <c r="I220" s="3"/>
      <c r="J220" s="3"/>
      <c r="K220" s="3"/>
    </row>
    <row r="221" spans="2:11" ht="15.6" x14ac:dyDescent="0.3">
      <c r="B221" s="16" t="s">
        <v>20</v>
      </c>
      <c r="C221" s="14">
        <v>3</v>
      </c>
      <c r="D221" s="14">
        <v>9</v>
      </c>
      <c r="E221" s="14">
        <v>7</v>
      </c>
      <c r="F221" s="3"/>
      <c r="G221" s="3"/>
      <c r="H221" s="3"/>
      <c r="I221" s="3"/>
      <c r="J221" s="3"/>
      <c r="K221" s="3"/>
    </row>
    <row r="222" spans="2:11" ht="15.6" x14ac:dyDescent="0.3">
      <c r="B222" s="15" t="s">
        <v>21</v>
      </c>
      <c r="C222" s="12">
        <v>0</v>
      </c>
      <c r="D222" s="12">
        <v>2</v>
      </c>
      <c r="E222" s="12">
        <v>2</v>
      </c>
      <c r="F222" s="3"/>
      <c r="G222" s="3"/>
      <c r="H222" s="3"/>
      <c r="I222" s="3"/>
      <c r="J222" s="3"/>
      <c r="K222" s="3"/>
    </row>
    <row r="223" spans="2:11" ht="15.6" x14ac:dyDescent="0.3">
      <c r="B223" s="16" t="s">
        <v>22</v>
      </c>
      <c r="C223" s="14">
        <v>1</v>
      </c>
      <c r="D223" s="14">
        <v>3</v>
      </c>
      <c r="E223" s="14">
        <v>0</v>
      </c>
      <c r="F223" s="3"/>
      <c r="G223" s="3"/>
      <c r="H223" s="3"/>
      <c r="I223" s="3"/>
      <c r="J223" s="3"/>
      <c r="K223" s="3"/>
    </row>
    <row r="224" spans="2:11" ht="15.6" x14ac:dyDescent="0.3">
      <c r="B224" s="15" t="s">
        <v>23</v>
      </c>
      <c r="C224" s="12">
        <v>4</v>
      </c>
      <c r="D224" s="12">
        <v>0</v>
      </c>
      <c r="E224" s="12">
        <v>6</v>
      </c>
      <c r="F224" s="3"/>
      <c r="G224" s="3"/>
      <c r="H224" s="3"/>
      <c r="I224" s="3"/>
      <c r="J224" s="3"/>
      <c r="K224" s="3"/>
    </row>
    <row r="225" spans="2:11" ht="15.6" x14ac:dyDescent="0.3">
      <c r="B225" s="16" t="s">
        <v>24</v>
      </c>
      <c r="C225" s="14">
        <v>1</v>
      </c>
      <c r="D225" s="14">
        <v>0</v>
      </c>
      <c r="E225" s="14">
        <v>1</v>
      </c>
      <c r="F225" s="3"/>
      <c r="G225" s="3"/>
      <c r="H225" s="3"/>
      <c r="I225" s="3"/>
      <c r="J225" s="3"/>
      <c r="K225" s="3"/>
    </row>
    <row r="226" spans="2:11" ht="15.6" x14ac:dyDescent="0.3">
      <c r="B226" s="15" t="s">
        <v>25</v>
      </c>
      <c r="C226" s="12">
        <v>0</v>
      </c>
      <c r="D226" s="12">
        <v>0</v>
      </c>
      <c r="E226" s="12">
        <v>1</v>
      </c>
      <c r="F226" s="3"/>
      <c r="G226" s="3"/>
      <c r="H226" s="3"/>
      <c r="I226" s="3"/>
      <c r="J226" s="3"/>
      <c r="K226" s="3"/>
    </row>
    <row r="227" spans="2:11" ht="15.6" x14ac:dyDescent="0.3">
      <c r="B227" s="16" t="s">
        <v>26</v>
      </c>
      <c r="C227" s="14">
        <v>6</v>
      </c>
      <c r="D227" s="14">
        <v>4</v>
      </c>
      <c r="E227" s="14">
        <v>1</v>
      </c>
      <c r="F227" s="3"/>
      <c r="G227" s="3"/>
      <c r="H227" s="3"/>
      <c r="I227" s="3"/>
      <c r="J227" s="3"/>
      <c r="K227" s="3"/>
    </row>
    <row r="228" spans="2:11" ht="15.6" x14ac:dyDescent="0.3">
      <c r="B228" s="17" t="s">
        <v>27</v>
      </c>
      <c r="C228" s="100">
        <v>133</v>
      </c>
      <c r="D228" s="100">
        <v>155</v>
      </c>
      <c r="E228" s="100">
        <v>135</v>
      </c>
      <c r="F228" s="3"/>
      <c r="G228" s="3"/>
      <c r="H228" s="3"/>
      <c r="I228" s="3"/>
      <c r="J228" s="3"/>
      <c r="K228" s="3"/>
    </row>
    <row r="229" spans="2:11" ht="15.6" x14ac:dyDescent="0.3">
      <c r="B229" s="16" t="s">
        <v>28</v>
      </c>
      <c r="C229" s="14">
        <v>8</v>
      </c>
      <c r="D229" s="14">
        <v>14</v>
      </c>
      <c r="E229" s="14">
        <v>6</v>
      </c>
      <c r="F229" s="3"/>
      <c r="G229" s="3"/>
      <c r="H229" s="3"/>
      <c r="I229" s="3"/>
      <c r="J229" s="3"/>
      <c r="K229" s="3"/>
    </row>
    <row r="230" spans="2:11" ht="15.6" x14ac:dyDescent="0.3">
      <c r="B230" s="15" t="s">
        <v>29</v>
      </c>
      <c r="C230" s="12">
        <v>3</v>
      </c>
      <c r="D230" s="12">
        <v>0</v>
      </c>
      <c r="E230" s="12">
        <v>2</v>
      </c>
      <c r="F230" s="3"/>
      <c r="G230" s="3"/>
      <c r="H230" s="3"/>
      <c r="I230" s="3"/>
      <c r="J230" s="3"/>
      <c r="K230" s="3"/>
    </row>
    <row r="231" spans="2:11" ht="15.6" x14ac:dyDescent="0.3">
      <c r="B231" s="16" t="s">
        <v>30</v>
      </c>
      <c r="C231" s="14">
        <v>26</v>
      </c>
      <c r="D231" s="14">
        <v>40</v>
      </c>
      <c r="E231" s="14">
        <v>34</v>
      </c>
      <c r="F231" s="3"/>
      <c r="G231" s="3"/>
      <c r="H231" s="3"/>
      <c r="I231" s="3"/>
      <c r="J231" s="3"/>
      <c r="K231" s="3"/>
    </row>
    <row r="232" spans="2:11" ht="15.6" x14ac:dyDescent="0.3">
      <c r="B232" s="15" t="s">
        <v>31</v>
      </c>
      <c r="C232" s="12">
        <v>96</v>
      </c>
      <c r="D232" s="12">
        <v>101</v>
      </c>
      <c r="E232" s="12">
        <v>93</v>
      </c>
      <c r="F232" s="3"/>
      <c r="G232" s="3"/>
      <c r="H232" s="3"/>
      <c r="I232" s="3"/>
      <c r="J232" s="3"/>
      <c r="K232" s="3"/>
    </row>
    <row r="233" spans="2:11" ht="15.6" x14ac:dyDescent="0.3">
      <c r="B233" s="19" t="s">
        <v>32</v>
      </c>
      <c r="C233" s="101">
        <v>15</v>
      </c>
      <c r="D233" s="101">
        <v>17</v>
      </c>
      <c r="E233" s="101">
        <v>9</v>
      </c>
      <c r="F233" s="3"/>
      <c r="G233" s="3"/>
      <c r="H233" s="3"/>
      <c r="I233" s="3"/>
      <c r="J233" s="3"/>
      <c r="K233" s="3"/>
    </row>
    <row r="234" spans="2:11" ht="15.6" x14ac:dyDescent="0.3">
      <c r="B234" s="15" t="s">
        <v>33</v>
      </c>
      <c r="C234" s="12">
        <v>8</v>
      </c>
      <c r="D234" s="12">
        <v>7</v>
      </c>
      <c r="E234" s="12">
        <v>8</v>
      </c>
      <c r="F234" s="3"/>
      <c r="G234" s="3"/>
      <c r="H234" s="3"/>
      <c r="I234" s="3"/>
      <c r="J234" s="3"/>
      <c r="K234" s="3"/>
    </row>
    <row r="235" spans="2:11" ht="15.6" x14ac:dyDescent="0.3">
      <c r="B235" s="16" t="s">
        <v>34</v>
      </c>
      <c r="C235" s="14">
        <v>4</v>
      </c>
      <c r="D235" s="14">
        <v>2</v>
      </c>
      <c r="E235" s="14">
        <v>1</v>
      </c>
      <c r="F235" s="3"/>
      <c r="G235" s="3"/>
      <c r="H235" s="3"/>
      <c r="I235" s="3"/>
      <c r="J235" s="3"/>
      <c r="K235" s="3"/>
    </row>
    <row r="236" spans="2:11" ht="15.6" x14ac:dyDescent="0.3">
      <c r="B236" s="15" t="s">
        <v>35</v>
      </c>
      <c r="C236" s="12">
        <v>3</v>
      </c>
      <c r="D236" s="12">
        <v>8</v>
      </c>
      <c r="E236" s="12">
        <v>0</v>
      </c>
      <c r="F236" s="3"/>
      <c r="G236" s="3"/>
      <c r="H236" s="3"/>
      <c r="I236" s="3"/>
      <c r="J236" s="3"/>
      <c r="K236" s="3"/>
    </row>
    <row r="237" spans="2:11" ht="15.6" x14ac:dyDescent="0.3">
      <c r="B237" s="19" t="s">
        <v>36</v>
      </c>
      <c r="C237" s="101">
        <v>5</v>
      </c>
      <c r="D237" s="101">
        <v>9</v>
      </c>
      <c r="E237" s="101">
        <v>7</v>
      </c>
      <c r="F237" s="3"/>
      <c r="G237" s="3"/>
      <c r="H237" s="3"/>
      <c r="I237" s="3"/>
      <c r="J237" s="3"/>
      <c r="K237" s="3"/>
    </row>
    <row r="238" spans="2:11" ht="15.6" x14ac:dyDescent="0.3">
      <c r="B238" s="15" t="s">
        <v>37</v>
      </c>
      <c r="C238" s="12">
        <v>3</v>
      </c>
      <c r="D238" s="12">
        <v>1</v>
      </c>
      <c r="E238" s="12">
        <v>1</v>
      </c>
      <c r="F238" s="3"/>
      <c r="G238" s="3"/>
      <c r="H238" s="3"/>
      <c r="I238" s="3"/>
      <c r="J238" s="3"/>
      <c r="K238" s="3"/>
    </row>
    <row r="239" spans="2:11" ht="15.6" x14ac:dyDescent="0.3">
      <c r="B239" s="16" t="s">
        <v>79</v>
      </c>
      <c r="C239" s="14">
        <v>1</v>
      </c>
      <c r="D239" s="14">
        <v>0</v>
      </c>
      <c r="E239" s="14">
        <v>0</v>
      </c>
      <c r="F239" s="3"/>
      <c r="G239" s="3"/>
      <c r="H239" s="3"/>
      <c r="I239" s="3"/>
      <c r="J239" s="3"/>
      <c r="K239" s="3"/>
    </row>
    <row r="240" spans="2:11" ht="15.6" x14ac:dyDescent="0.3">
      <c r="B240" s="15" t="s">
        <v>39</v>
      </c>
      <c r="C240" s="12">
        <v>0</v>
      </c>
      <c r="D240" s="12">
        <v>2</v>
      </c>
      <c r="E240" s="12">
        <v>1</v>
      </c>
      <c r="F240" s="3"/>
      <c r="G240" s="3"/>
      <c r="H240" s="3"/>
      <c r="I240" s="3"/>
      <c r="J240" s="3"/>
      <c r="K240" s="3"/>
    </row>
    <row r="241" spans="2:11" ht="15.6" x14ac:dyDescent="0.3">
      <c r="B241" s="16" t="s">
        <v>40</v>
      </c>
      <c r="C241" s="14">
        <v>1</v>
      </c>
      <c r="D241" s="14">
        <v>6</v>
      </c>
      <c r="E241" s="14">
        <v>5</v>
      </c>
      <c r="F241" s="3"/>
      <c r="G241" s="3"/>
      <c r="H241" s="3"/>
      <c r="I241" s="3"/>
      <c r="J241" s="3"/>
      <c r="K241" s="3"/>
    </row>
    <row r="242" spans="2:11" x14ac:dyDescent="0.3">
      <c r="B242" s="147" t="s">
        <v>177</v>
      </c>
      <c r="C242" s="147"/>
      <c r="D242" s="147"/>
      <c r="E242" s="147"/>
      <c r="F242" s="3"/>
      <c r="G242" s="3"/>
      <c r="H242" s="3"/>
      <c r="I242" s="3"/>
      <c r="J242" s="3"/>
      <c r="K242" s="3"/>
    </row>
    <row r="243" spans="2:11" ht="24.6" customHeight="1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s="3" customFormat="1" x14ac:dyDescent="0.3"/>
    <row r="245" spans="2:11" s="3" customFormat="1" x14ac:dyDescent="0.3"/>
    <row r="246" spans="2:11" s="3" customFormat="1" x14ac:dyDescent="0.3"/>
    <row r="247" spans="2:11" s="3" customFormat="1" x14ac:dyDescent="0.3"/>
    <row r="248" spans="2:11" s="3" customFormat="1" x14ac:dyDescent="0.3"/>
    <row r="249" spans="2:11" s="3" customFormat="1" x14ac:dyDescent="0.3"/>
    <row r="250" spans="2:11" s="3" customFormat="1" x14ac:dyDescent="0.3"/>
    <row r="251" spans="2:11" s="3" customFormat="1" x14ac:dyDescent="0.3"/>
    <row r="252" spans="2:11" s="3" customFormat="1" x14ac:dyDescent="0.3"/>
    <row r="253" spans="2:11" s="3" customFormat="1" x14ac:dyDescent="0.3"/>
    <row r="254" spans="2:11" s="3" customFormat="1" x14ac:dyDescent="0.3"/>
    <row r="255" spans="2:11" s="3" customFormat="1" x14ac:dyDescent="0.3"/>
    <row r="256" spans="2:11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pans="2:11" s="3" customFormat="1" x14ac:dyDescent="0.3"/>
    <row r="594" spans="2:11" s="3" customFormat="1" x14ac:dyDescent="0.3"/>
    <row r="595" spans="2:11" s="3" customFormat="1" x14ac:dyDescent="0.3">
      <c r="B595"/>
      <c r="C595"/>
      <c r="D595"/>
      <c r="E595"/>
      <c r="F595"/>
      <c r="G595"/>
      <c r="H595"/>
      <c r="I595"/>
      <c r="J595"/>
      <c r="K595"/>
    </row>
  </sheetData>
  <mergeCells count="52">
    <mergeCell ref="B209:E209"/>
    <mergeCell ref="B213:E213"/>
    <mergeCell ref="B242:E242"/>
    <mergeCell ref="B175:E175"/>
    <mergeCell ref="B183:E183"/>
    <mergeCell ref="B187:E187"/>
    <mergeCell ref="B194:E194"/>
    <mergeCell ref="B198:E198"/>
    <mergeCell ref="B152:K152"/>
    <mergeCell ref="B156:K156"/>
    <mergeCell ref="B157:B158"/>
    <mergeCell ref="C157:E157"/>
    <mergeCell ref="F157:H157"/>
    <mergeCell ref="I157:K157"/>
    <mergeCell ref="B106:E106"/>
    <mergeCell ref="B140:E140"/>
    <mergeCell ref="B144:K144"/>
    <mergeCell ref="B145:B146"/>
    <mergeCell ref="C145:E145"/>
    <mergeCell ref="F145:H145"/>
    <mergeCell ref="I145:K145"/>
    <mergeCell ref="B73:E73"/>
    <mergeCell ref="B77:E77"/>
    <mergeCell ref="B86:E86"/>
    <mergeCell ref="B90:E90"/>
    <mergeCell ref="B102:E102"/>
    <mergeCell ref="B45:K45"/>
    <mergeCell ref="B46:B47"/>
    <mergeCell ref="C46:E46"/>
    <mergeCell ref="F46:H46"/>
    <mergeCell ref="I46:K46"/>
    <mergeCell ref="B24:B25"/>
    <mergeCell ref="C24:E24"/>
    <mergeCell ref="F24:H24"/>
    <mergeCell ref="I24:K24"/>
    <mergeCell ref="B41:K41"/>
    <mergeCell ref="B171:K171"/>
    <mergeCell ref="B60:K60"/>
    <mergeCell ref="B64:E64"/>
    <mergeCell ref="B9:K9"/>
    <mergeCell ref="B3:K3"/>
    <mergeCell ref="C4:E4"/>
    <mergeCell ref="F4:H4"/>
    <mergeCell ref="I4:K4"/>
    <mergeCell ref="B4:B5"/>
    <mergeCell ref="B13:K13"/>
    <mergeCell ref="B14:B15"/>
    <mergeCell ref="C14:E14"/>
    <mergeCell ref="F14:H14"/>
    <mergeCell ref="I14:K14"/>
    <mergeCell ref="B19:K19"/>
    <mergeCell ref="B23:K2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>
      <selection activeCell="C1" sqref="C1:U1048576"/>
    </sheetView>
  </sheetViews>
  <sheetFormatPr defaultRowHeight="14.4" x14ac:dyDescent="0.3"/>
  <cols>
    <col min="1" max="2" width="9.1093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9.1093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159" t="s">
        <v>168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3:21" ht="20.100000000000001" customHeight="1" x14ac:dyDescent="0.3">
      <c r="C4" s="165" t="s">
        <v>6</v>
      </c>
      <c r="D4" s="168" t="str">
        <f>"setembro/20"</f>
        <v>setembro/20</v>
      </c>
      <c r="E4" s="169"/>
      <c r="F4" s="169"/>
      <c r="G4" s="169"/>
      <c r="H4" s="169"/>
      <c r="I4" s="169"/>
      <c r="J4" s="168" t="str">
        <f>"agosto/21"</f>
        <v>agosto/21</v>
      </c>
      <c r="K4" s="169"/>
      <c r="L4" s="169"/>
      <c r="M4" s="169"/>
      <c r="N4" s="169"/>
      <c r="O4" s="169"/>
      <c r="P4" s="168" t="str">
        <f>"setembro/21"</f>
        <v>setembro/21</v>
      </c>
      <c r="Q4" s="169"/>
      <c r="R4" s="169"/>
      <c r="S4" s="169"/>
      <c r="T4" s="169"/>
      <c r="U4" s="169"/>
    </row>
    <row r="5" spans="3:21" ht="15" customHeight="1" x14ac:dyDescent="0.3">
      <c r="C5" s="167"/>
      <c r="D5" s="170" t="s">
        <v>120</v>
      </c>
      <c r="E5" s="170"/>
      <c r="F5" s="170" t="s">
        <v>121</v>
      </c>
      <c r="G5" s="170"/>
      <c r="H5" s="170" t="s">
        <v>82</v>
      </c>
      <c r="I5" s="170"/>
      <c r="J5" s="170" t="s">
        <v>120</v>
      </c>
      <c r="K5" s="170"/>
      <c r="L5" s="170" t="s">
        <v>121</v>
      </c>
      <c r="M5" s="170"/>
      <c r="N5" s="170" t="s">
        <v>82</v>
      </c>
      <c r="O5" s="170"/>
      <c r="P5" s="170" t="s">
        <v>120</v>
      </c>
      <c r="Q5" s="170"/>
      <c r="R5" s="170" t="s">
        <v>121</v>
      </c>
      <c r="S5" s="170"/>
      <c r="T5" s="170" t="s">
        <v>82</v>
      </c>
      <c r="U5" s="170"/>
    </row>
    <row r="6" spans="3:21" ht="15.6" x14ac:dyDescent="0.3">
      <c r="C6" s="166"/>
      <c r="D6" s="62" t="s">
        <v>4</v>
      </c>
      <c r="E6" s="62" t="s">
        <v>5</v>
      </c>
      <c r="F6" s="62" t="s">
        <v>4</v>
      </c>
      <c r="G6" s="62" t="s">
        <v>5</v>
      </c>
      <c r="H6" s="62" t="s">
        <v>4</v>
      </c>
      <c r="I6" s="62" t="s">
        <v>5</v>
      </c>
      <c r="J6" s="62" t="s">
        <v>4</v>
      </c>
      <c r="K6" s="62" t="s">
        <v>5</v>
      </c>
      <c r="L6" s="62" t="s">
        <v>4</v>
      </c>
      <c r="M6" s="62" t="s">
        <v>5</v>
      </c>
      <c r="N6" s="62" t="s">
        <v>4</v>
      </c>
      <c r="O6" s="62" t="s">
        <v>5</v>
      </c>
      <c r="P6" s="62" t="s">
        <v>4</v>
      </c>
      <c r="Q6" s="62" t="s">
        <v>5</v>
      </c>
      <c r="R6" s="62" t="s">
        <v>4</v>
      </c>
      <c r="S6" s="62" t="s">
        <v>5</v>
      </c>
      <c r="T6" s="62" t="s">
        <v>4</v>
      </c>
      <c r="U6" s="62" t="s">
        <v>5</v>
      </c>
    </row>
    <row r="7" spans="3:21" ht="15.6" x14ac:dyDescent="0.3">
      <c r="C7" s="9" t="s">
        <v>1</v>
      </c>
      <c r="D7" s="63">
        <v>7225</v>
      </c>
      <c r="E7" s="63">
        <v>2553</v>
      </c>
      <c r="F7" s="63">
        <v>4337</v>
      </c>
      <c r="G7" s="63">
        <v>1484</v>
      </c>
      <c r="H7" s="63">
        <v>2888</v>
      </c>
      <c r="I7" s="63">
        <v>1069</v>
      </c>
      <c r="J7" s="63">
        <v>7451</v>
      </c>
      <c r="K7" s="63">
        <v>3800</v>
      </c>
      <c r="L7" s="63">
        <v>10008</v>
      </c>
      <c r="M7" s="63">
        <v>4008</v>
      </c>
      <c r="N7" s="63">
        <v>-2557</v>
      </c>
      <c r="O7" s="63">
        <v>-208</v>
      </c>
      <c r="P7" s="63">
        <v>7422</v>
      </c>
      <c r="Q7" s="63">
        <v>4050</v>
      </c>
      <c r="R7" s="63">
        <v>9456</v>
      </c>
      <c r="S7" s="63">
        <v>3737</v>
      </c>
      <c r="T7" s="63">
        <v>-2034</v>
      </c>
      <c r="U7" s="63">
        <v>313</v>
      </c>
    </row>
    <row r="8" spans="3:21" ht="15.6" x14ac:dyDescent="0.3">
      <c r="C8" s="64" t="s">
        <v>114</v>
      </c>
      <c r="D8" s="65">
        <v>2088</v>
      </c>
      <c r="E8" s="65">
        <v>846</v>
      </c>
      <c r="F8" s="65">
        <v>1071</v>
      </c>
      <c r="G8" s="65">
        <v>384</v>
      </c>
      <c r="H8" s="65">
        <v>1017</v>
      </c>
      <c r="I8" s="65">
        <v>462</v>
      </c>
      <c r="J8" s="65">
        <v>3327</v>
      </c>
      <c r="K8" s="65">
        <v>1802</v>
      </c>
      <c r="L8" s="65">
        <v>2146</v>
      </c>
      <c r="M8" s="65">
        <v>911</v>
      </c>
      <c r="N8" s="65">
        <v>1181</v>
      </c>
      <c r="O8" s="65">
        <v>891</v>
      </c>
      <c r="P8" s="65">
        <v>3479</v>
      </c>
      <c r="Q8" s="65">
        <v>1969</v>
      </c>
      <c r="R8" s="65">
        <v>2308</v>
      </c>
      <c r="S8" s="65">
        <v>957</v>
      </c>
      <c r="T8" s="65">
        <v>1171</v>
      </c>
      <c r="U8" s="65">
        <v>1012</v>
      </c>
    </row>
    <row r="9" spans="3:21" ht="15.6" x14ac:dyDescent="0.3">
      <c r="C9" s="66" t="s">
        <v>148</v>
      </c>
      <c r="D9" s="67">
        <v>3293</v>
      </c>
      <c r="E9" s="67">
        <v>897</v>
      </c>
      <c r="F9" s="67">
        <v>1624</v>
      </c>
      <c r="G9" s="67">
        <v>384</v>
      </c>
      <c r="H9" s="67">
        <v>1669</v>
      </c>
      <c r="I9" s="67">
        <v>513</v>
      </c>
      <c r="J9" s="67">
        <v>1643</v>
      </c>
      <c r="K9" s="67">
        <v>757</v>
      </c>
      <c r="L9" s="67">
        <v>5709</v>
      </c>
      <c r="M9" s="67">
        <v>2166</v>
      </c>
      <c r="N9" s="67">
        <v>-4066</v>
      </c>
      <c r="O9" s="67">
        <v>-1409</v>
      </c>
      <c r="P9" s="67">
        <v>1460</v>
      </c>
      <c r="Q9" s="67">
        <v>756</v>
      </c>
      <c r="R9" s="67">
        <v>5002</v>
      </c>
      <c r="S9" s="67">
        <v>1803</v>
      </c>
      <c r="T9" s="67">
        <v>-3542</v>
      </c>
      <c r="U9" s="67">
        <v>-1047</v>
      </c>
    </row>
    <row r="10" spans="3:21" ht="15.6" x14ac:dyDescent="0.3">
      <c r="C10" s="64" t="s">
        <v>117</v>
      </c>
      <c r="D10" s="65">
        <v>245</v>
      </c>
      <c r="E10" s="65">
        <v>174</v>
      </c>
      <c r="F10" s="65">
        <v>228</v>
      </c>
      <c r="G10" s="65">
        <v>129</v>
      </c>
      <c r="H10" s="65">
        <v>17</v>
      </c>
      <c r="I10" s="65">
        <v>45</v>
      </c>
      <c r="J10" s="65">
        <v>328</v>
      </c>
      <c r="K10" s="65">
        <v>253</v>
      </c>
      <c r="L10" s="65">
        <v>245</v>
      </c>
      <c r="M10" s="65">
        <v>165</v>
      </c>
      <c r="N10" s="65">
        <v>83</v>
      </c>
      <c r="O10" s="65">
        <v>88</v>
      </c>
      <c r="P10" s="65">
        <v>325</v>
      </c>
      <c r="Q10" s="65">
        <v>261</v>
      </c>
      <c r="R10" s="65">
        <v>248</v>
      </c>
      <c r="S10" s="65">
        <v>174</v>
      </c>
      <c r="T10" s="65">
        <v>77</v>
      </c>
      <c r="U10" s="65">
        <v>87</v>
      </c>
    </row>
    <row r="11" spans="3:21" ht="15.6" x14ac:dyDescent="0.3">
      <c r="C11" s="66" t="s">
        <v>116</v>
      </c>
      <c r="D11" s="67">
        <v>158</v>
      </c>
      <c r="E11" s="67">
        <v>98</v>
      </c>
      <c r="F11" s="67">
        <v>135</v>
      </c>
      <c r="G11" s="67">
        <v>85</v>
      </c>
      <c r="H11" s="67">
        <v>23</v>
      </c>
      <c r="I11" s="67">
        <v>13</v>
      </c>
      <c r="J11" s="67">
        <v>268</v>
      </c>
      <c r="K11" s="67">
        <v>161</v>
      </c>
      <c r="L11" s="67">
        <v>210</v>
      </c>
      <c r="M11" s="67">
        <v>115</v>
      </c>
      <c r="N11" s="67">
        <v>58</v>
      </c>
      <c r="O11" s="67">
        <v>46</v>
      </c>
      <c r="P11" s="67">
        <v>258</v>
      </c>
      <c r="Q11" s="67">
        <v>169</v>
      </c>
      <c r="R11" s="67">
        <v>213</v>
      </c>
      <c r="S11" s="67">
        <v>124</v>
      </c>
      <c r="T11" s="67">
        <v>45</v>
      </c>
      <c r="U11" s="67">
        <v>45</v>
      </c>
    </row>
    <row r="12" spans="3:21" ht="15.6" x14ac:dyDescent="0.3">
      <c r="C12" s="64" t="s">
        <v>122</v>
      </c>
      <c r="D12" s="65">
        <v>126</v>
      </c>
      <c r="E12" s="65">
        <v>60</v>
      </c>
      <c r="F12" s="65">
        <v>94</v>
      </c>
      <c r="G12" s="65">
        <v>68</v>
      </c>
      <c r="H12" s="65">
        <v>32</v>
      </c>
      <c r="I12" s="65">
        <v>-8</v>
      </c>
      <c r="J12" s="65">
        <v>156</v>
      </c>
      <c r="K12" s="65">
        <v>78</v>
      </c>
      <c r="L12" s="65">
        <v>130</v>
      </c>
      <c r="M12" s="65">
        <v>79</v>
      </c>
      <c r="N12" s="65">
        <v>26</v>
      </c>
      <c r="O12" s="65">
        <v>-1</v>
      </c>
      <c r="P12" s="65">
        <v>154</v>
      </c>
      <c r="Q12" s="65">
        <v>98</v>
      </c>
      <c r="R12" s="65">
        <v>143</v>
      </c>
      <c r="S12" s="65">
        <v>81</v>
      </c>
      <c r="T12" s="65">
        <v>11</v>
      </c>
      <c r="U12" s="65">
        <v>17</v>
      </c>
    </row>
    <row r="13" spans="3:21" ht="15.6" x14ac:dyDescent="0.3">
      <c r="C13" s="66" t="s">
        <v>261</v>
      </c>
      <c r="D13" s="67">
        <v>83</v>
      </c>
      <c r="E13" s="67">
        <v>25</v>
      </c>
      <c r="F13" s="67">
        <v>58</v>
      </c>
      <c r="G13" s="67">
        <v>18</v>
      </c>
      <c r="H13" s="67">
        <v>25</v>
      </c>
      <c r="I13" s="67">
        <v>7</v>
      </c>
      <c r="J13" s="67">
        <v>145</v>
      </c>
      <c r="K13" s="67">
        <v>37</v>
      </c>
      <c r="L13" s="67">
        <v>117</v>
      </c>
      <c r="M13" s="67">
        <v>35</v>
      </c>
      <c r="N13" s="67">
        <v>28</v>
      </c>
      <c r="O13" s="67">
        <v>2</v>
      </c>
      <c r="P13" s="67">
        <v>146</v>
      </c>
      <c r="Q13" s="67">
        <v>59</v>
      </c>
      <c r="R13" s="67">
        <v>99</v>
      </c>
      <c r="S13" s="67">
        <v>30</v>
      </c>
      <c r="T13" s="67">
        <v>47</v>
      </c>
      <c r="U13" s="67">
        <v>29</v>
      </c>
    </row>
    <row r="14" spans="3:21" ht="15.6" x14ac:dyDescent="0.3">
      <c r="C14" s="64" t="s">
        <v>115</v>
      </c>
      <c r="D14" s="65">
        <v>149</v>
      </c>
      <c r="E14" s="65">
        <v>44</v>
      </c>
      <c r="F14" s="65">
        <v>107</v>
      </c>
      <c r="G14" s="65">
        <v>55</v>
      </c>
      <c r="H14" s="65">
        <v>42</v>
      </c>
      <c r="I14" s="65">
        <v>-11</v>
      </c>
      <c r="J14" s="65">
        <v>142</v>
      </c>
      <c r="K14" s="65">
        <v>53</v>
      </c>
      <c r="L14" s="65">
        <v>131</v>
      </c>
      <c r="M14" s="65">
        <v>59</v>
      </c>
      <c r="N14" s="65">
        <v>11</v>
      </c>
      <c r="O14" s="65">
        <v>-6</v>
      </c>
      <c r="P14" s="65">
        <v>125</v>
      </c>
      <c r="Q14" s="65">
        <v>66</v>
      </c>
      <c r="R14" s="65">
        <v>158</v>
      </c>
      <c r="S14" s="65">
        <v>65</v>
      </c>
      <c r="T14" s="65">
        <v>-33</v>
      </c>
      <c r="U14" s="65">
        <v>1</v>
      </c>
    </row>
    <row r="15" spans="3:21" ht="15.6" x14ac:dyDescent="0.3">
      <c r="C15" s="66" t="s">
        <v>118</v>
      </c>
      <c r="D15" s="67">
        <v>67</v>
      </c>
      <c r="E15" s="67">
        <v>48</v>
      </c>
      <c r="F15" s="67">
        <v>79</v>
      </c>
      <c r="G15" s="67">
        <v>44</v>
      </c>
      <c r="H15" s="67">
        <v>-12</v>
      </c>
      <c r="I15" s="67">
        <v>4</v>
      </c>
      <c r="J15" s="67">
        <v>114</v>
      </c>
      <c r="K15" s="67">
        <v>74</v>
      </c>
      <c r="L15" s="67">
        <v>80</v>
      </c>
      <c r="M15" s="67">
        <v>57</v>
      </c>
      <c r="N15" s="67">
        <v>34</v>
      </c>
      <c r="O15" s="67">
        <v>17</v>
      </c>
      <c r="P15" s="67">
        <v>110</v>
      </c>
      <c r="Q15" s="67">
        <v>84</v>
      </c>
      <c r="R15" s="67">
        <v>111</v>
      </c>
      <c r="S15" s="67">
        <v>60</v>
      </c>
      <c r="T15" s="67">
        <v>-1</v>
      </c>
      <c r="U15" s="67">
        <v>24</v>
      </c>
    </row>
    <row r="16" spans="3:21" ht="15.6" x14ac:dyDescent="0.3">
      <c r="C16" s="64" t="s">
        <v>123</v>
      </c>
      <c r="D16" s="65">
        <v>100</v>
      </c>
      <c r="E16" s="65">
        <v>34</v>
      </c>
      <c r="F16" s="65">
        <v>73</v>
      </c>
      <c r="G16" s="65">
        <v>30</v>
      </c>
      <c r="H16" s="65">
        <v>27</v>
      </c>
      <c r="I16" s="65">
        <v>4</v>
      </c>
      <c r="J16" s="65">
        <v>130</v>
      </c>
      <c r="K16" s="65">
        <v>74</v>
      </c>
      <c r="L16" s="65">
        <v>108</v>
      </c>
      <c r="M16" s="65">
        <v>34</v>
      </c>
      <c r="N16" s="65">
        <v>22</v>
      </c>
      <c r="O16" s="65">
        <v>40</v>
      </c>
      <c r="P16" s="65">
        <v>146</v>
      </c>
      <c r="Q16" s="65">
        <v>52</v>
      </c>
      <c r="R16" s="65">
        <v>118</v>
      </c>
      <c r="S16" s="65">
        <v>52</v>
      </c>
      <c r="T16" s="65">
        <v>28</v>
      </c>
      <c r="U16" s="65">
        <v>0</v>
      </c>
    </row>
    <row r="17" spans="3:21" ht="15.6" x14ac:dyDescent="0.3">
      <c r="C17" s="66" t="s">
        <v>124</v>
      </c>
      <c r="D17" s="67">
        <v>80</v>
      </c>
      <c r="E17" s="67">
        <v>39</v>
      </c>
      <c r="F17" s="67">
        <v>63</v>
      </c>
      <c r="G17" s="67">
        <v>33</v>
      </c>
      <c r="H17" s="67">
        <v>17</v>
      </c>
      <c r="I17" s="67">
        <v>6</v>
      </c>
      <c r="J17" s="67">
        <v>135</v>
      </c>
      <c r="K17" s="67">
        <v>66</v>
      </c>
      <c r="L17" s="67">
        <v>91</v>
      </c>
      <c r="M17" s="67">
        <v>52</v>
      </c>
      <c r="N17" s="67">
        <v>44</v>
      </c>
      <c r="O17" s="67">
        <v>14</v>
      </c>
      <c r="P17" s="67">
        <v>120</v>
      </c>
      <c r="Q17" s="67">
        <v>63</v>
      </c>
      <c r="R17" s="67">
        <v>79</v>
      </c>
      <c r="S17" s="67">
        <v>56</v>
      </c>
      <c r="T17" s="67">
        <v>41</v>
      </c>
      <c r="U17" s="67">
        <v>7</v>
      </c>
    </row>
    <row r="18" spans="3:21" ht="15.6" x14ac:dyDescent="0.3">
      <c r="C18" s="64" t="s">
        <v>119</v>
      </c>
      <c r="D18" s="65">
        <v>836</v>
      </c>
      <c r="E18" s="65">
        <v>288</v>
      </c>
      <c r="F18" s="65">
        <v>805</v>
      </c>
      <c r="G18" s="65">
        <v>254</v>
      </c>
      <c r="H18" s="65">
        <v>31</v>
      </c>
      <c r="I18" s="65">
        <v>34</v>
      </c>
      <c r="J18" s="65">
        <v>1063</v>
      </c>
      <c r="K18" s="65">
        <v>445</v>
      </c>
      <c r="L18" s="65">
        <v>1041</v>
      </c>
      <c r="M18" s="65">
        <v>335</v>
      </c>
      <c r="N18" s="65">
        <v>22</v>
      </c>
      <c r="O18" s="65">
        <v>110</v>
      </c>
      <c r="P18" s="65">
        <v>1099</v>
      </c>
      <c r="Q18" s="65">
        <v>473</v>
      </c>
      <c r="R18" s="65">
        <v>977</v>
      </c>
      <c r="S18" s="65">
        <v>335</v>
      </c>
      <c r="T18" s="65">
        <v>122</v>
      </c>
      <c r="U18" s="65">
        <v>138</v>
      </c>
    </row>
    <row r="19" spans="3:21" ht="20.100000000000001" customHeight="1" x14ac:dyDescent="0.3">
      <c r="C19" s="158" t="s">
        <v>169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</row>
    <row r="20" spans="3:21" s="3" customFormat="1" x14ac:dyDescent="0.3"/>
    <row r="21" spans="3:21" s="3" customFormat="1" ht="15" customHeight="1" x14ac:dyDescent="0.3"/>
    <row r="22" spans="3:21" s="3" customFormat="1" x14ac:dyDescent="0.3"/>
    <row r="23" spans="3:21" ht="30.9" customHeight="1" thickBot="1" x14ac:dyDescent="0.35">
      <c r="C23" s="159" t="s">
        <v>170</v>
      </c>
      <c r="D23" s="159"/>
      <c r="E23" s="159"/>
      <c r="F23" s="159"/>
      <c r="G23" s="159"/>
      <c r="H23" s="159"/>
      <c r="I23" s="159"/>
      <c r="J23" s="159"/>
      <c r="K23" s="159"/>
      <c r="L23" s="159"/>
      <c r="M23" s="3"/>
      <c r="N23" s="3"/>
      <c r="O23" s="3"/>
      <c r="P23" s="3"/>
      <c r="Q23" s="3"/>
      <c r="R23" s="3"/>
      <c r="S23" s="3"/>
      <c r="T23" s="3"/>
      <c r="U23" s="3"/>
    </row>
    <row r="24" spans="3:21" ht="16.2" thickBot="1" x14ac:dyDescent="0.35">
      <c r="C24" s="165" t="s">
        <v>125</v>
      </c>
      <c r="D24" s="161" t="str">
        <f>"setembro/20"</f>
        <v>setembro/20</v>
      </c>
      <c r="E24" s="162"/>
      <c r="F24" s="163"/>
      <c r="G24" s="161" t="str">
        <f>"agosto/21"</f>
        <v>agosto/21</v>
      </c>
      <c r="H24" s="162"/>
      <c r="I24" s="163"/>
      <c r="J24" s="161" t="str">
        <f>"setembro/21"</f>
        <v>setembro/21</v>
      </c>
      <c r="K24" s="162"/>
      <c r="L24" s="163"/>
      <c r="M24" s="3"/>
      <c r="N24" s="3"/>
      <c r="O24" s="3"/>
      <c r="P24" s="3"/>
      <c r="Q24" s="3"/>
      <c r="R24" s="3"/>
      <c r="S24" s="3"/>
      <c r="T24" s="3"/>
      <c r="U24" s="3"/>
    </row>
    <row r="25" spans="3:21" ht="15.6" x14ac:dyDescent="0.3">
      <c r="C25" s="166"/>
      <c r="D25" s="62" t="s">
        <v>120</v>
      </c>
      <c r="E25" s="62" t="s">
        <v>121</v>
      </c>
      <c r="F25" s="62" t="s">
        <v>82</v>
      </c>
      <c r="G25" s="62" t="s">
        <v>120</v>
      </c>
      <c r="H25" s="62" t="s">
        <v>121</v>
      </c>
      <c r="I25" s="62" t="s">
        <v>82</v>
      </c>
      <c r="J25" s="62" t="s">
        <v>120</v>
      </c>
      <c r="K25" s="62" t="s">
        <v>121</v>
      </c>
      <c r="L25" s="62" t="s">
        <v>82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6" x14ac:dyDescent="0.3">
      <c r="C26" s="9" t="s">
        <v>1</v>
      </c>
      <c r="D26" s="63">
        <v>9778</v>
      </c>
      <c r="E26" s="63">
        <v>5821</v>
      </c>
      <c r="F26" s="63">
        <v>3957</v>
      </c>
      <c r="G26" s="63">
        <v>11251</v>
      </c>
      <c r="H26" s="63">
        <v>14016</v>
      </c>
      <c r="I26" s="63">
        <v>-2765</v>
      </c>
      <c r="J26" s="63">
        <v>11472</v>
      </c>
      <c r="K26" s="63">
        <v>13193</v>
      </c>
      <c r="L26" s="63">
        <v>-1721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6" x14ac:dyDescent="0.3">
      <c r="C27" s="68" t="s">
        <v>126</v>
      </c>
      <c r="D27" s="65">
        <v>432</v>
      </c>
      <c r="E27" s="65">
        <v>154</v>
      </c>
      <c r="F27" s="65">
        <v>278</v>
      </c>
      <c r="G27" s="65">
        <v>671</v>
      </c>
      <c r="H27" s="65">
        <v>287</v>
      </c>
      <c r="I27" s="65">
        <v>384</v>
      </c>
      <c r="J27" s="65">
        <v>666</v>
      </c>
      <c r="K27" s="65">
        <v>312</v>
      </c>
      <c r="L27" s="65">
        <v>354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6" x14ac:dyDescent="0.3">
      <c r="C28" s="69" t="s">
        <v>127</v>
      </c>
      <c r="D28" s="67">
        <v>7307</v>
      </c>
      <c r="E28" s="67">
        <v>4226</v>
      </c>
      <c r="F28" s="67">
        <v>3081</v>
      </c>
      <c r="G28" s="67">
        <v>8028</v>
      </c>
      <c r="H28" s="67">
        <v>10734</v>
      </c>
      <c r="I28" s="67">
        <v>-2706</v>
      </c>
      <c r="J28" s="67">
        <v>8239</v>
      </c>
      <c r="K28" s="67">
        <v>9948</v>
      </c>
      <c r="L28" s="67">
        <v>-1709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68" t="s">
        <v>128</v>
      </c>
      <c r="D29" s="65">
        <v>2009</v>
      </c>
      <c r="E29" s="65">
        <v>1360</v>
      </c>
      <c r="F29" s="65">
        <v>649</v>
      </c>
      <c r="G29" s="65">
        <v>2517</v>
      </c>
      <c r="H29" s="65">
        <v>2925</v>
      </c>
      <c r="I29" s="65">
        <v>-408</v>
      </c>
      <c r="J29" s="65">
        <v>2532</v>
      </c>
      <c r="K29" s="65">
        <v>2874</v>
      </c>
      <c r="L29" s="65">
        <v>-342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69" t="s">
        <v>129</v>
      </c>
      <c r="D30" s="67">
        <v>30</v>
      </c>
      <c r="E30" s="67">
        <v>81</v>
      </c>
      <c r="F30" s="67">
        <v>-51</v>
      </c>
      <c r="G30" s="67">
        <v>35</v>
      </c>
      <c r="H30" s="67">
        <v>70</v>
      </c>
      <c r="I30" s="67">
        <v>-35</v>
      </c>
      <c r="J30" s="67">
        <v>35</v>
      </c>
      <c r="K30" s="67">
        <v>58</v>
      </c>
      <c r="L30" s="67">
        <v>-23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158" t="s">
        <v>169</v>
      </c>
      <c r="D31" s="158"/>
      <c r="E31" s="158"/>
      <c r="F31" s="158"/>
      <c r="G31" s="158"/>
      <c r="H31" s="158"/>
      <c r="I31" s="158"/>
      <c r="J31" s="158"/>
      <c r="K31" s="158"/>
      <c r="L31" s="158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3"/>
    <row r="33" spans="3:21" s="3" customFormat="1" x14ac:dyDescent="0.3"/>
    <row r="34" spans="3:21" s="3" customFormat="1" x14ac:dyDescent="0.3"/>
    <row r="35" spans="3:21" ht="30.6" customHeight="1" thickBot="1" x14ac:dyDescent="0.35">
      <c r="C35" s="159" t="s">
        <v>171</v>
      </c>
      <c r="D35" s="159"/>
      <c r="E35" s="159"/>
      <c r="F35" s="159"/>
      <c r="G35" s="159"/>
      <c r="H35" s="159"/>
      <c r="I35" s="159"/>
      <c r="J35" s="159"/>
      <c r="K35" s="159"/>
      <c r="L35" s="159"/>
      <c r="M35" s="3"/>
      <c r="N35" s="3"/>
      <c r="O35" s="3"/>
      <c r="P35" s="3"/>
      <c r="Q35" s="3"/>
      <c r="R35" s="3"/>
      <c r="S35" s="3"/>
      <c r="T35" s="3"/>
      <c r="U35" s="3"/>
    </row>
    <row r="36" spans="3:21" ht="16.2" thickBot="1" x14ac:dyDescent="0.35">
      <c r="C36" s="164" t="s">
        <v>61</v>
      </c>
      <c r="D36" s="161" t="str">
        <f>"setembro/20"</f>
        <v>setembro/20</v>
      </c>
      <c r="E36" s="162"/>
      <c r="F36" s="163"/>
      <c r="G36" s="161" t="str">
        <f>"agosto/21"</f>
        <v>agosto/21</v>
      </c>
      <c r="H36" s="162"/>
      <c r="I36" s="163"/>
      <c r="J36" s="161" t="str">
        <f>"setembro/21"</f>
        <v>setembro/21</v>
      </c>
      <c r="K36" s="162"/>
      <c r="L36" s="163"/>
      <c r="M36" s="3"/>
      <c r="N36" s="3"/>
      <c r="O36" s="3"/>
      <c r="P36" s="3"/>
      <c r="Q36" s="3"/>
      <c r="R36" s="3"/>
      <c r="S36" s="3"/>
      <c r="T36" s="3"/>
      <c r="U36" s="3"/>
    </row>
    <row r="37" spans="3:21" ht="15.6" x14ac:dyDescent="0.3">
      <c r="C37" s="164"/>
      <c r="D37" s="62" t="s">
        <v>120</v>
      </c>
      <c r="E37" s="62" t="s">
        <v>121</v>
      </c>
      <c r="F37" s="62" t="s">
        <v>82</v>
      </c>
      <c r="G37" s="62" t="s">
        <v>120</v>
      </c>
      <c r="H37" s="62" t="s">
        <v>121</v>
      </c>
      <c r="I37" s="62" t="s">
        <v>82</v>
      </c>
      <c r="J37" s="62" t="s">
        <v>120</v>
      </c>
      <c r="K37" s="62" t="s">
        <v>121</v>
      </c>
      <c r="L37" s="62" t="s">
        <v>82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6" x14ac:dyDescent="0.3">
      <c r="C38" s="9" t="s">
        <v>1</v>
      </c>
      <c r="D38" s="63">
        <v>9778</v>
      </c>
      <c r="E38" s="63">
        <v>5821</v>
      </c>
      <c r="F38" s="63">
        <v>3957</v>
      </c>
      <c r="G38" s="63">
        <v>11251</v>
      </c>
      <c r="H38" s="63">
        <v>14016</v>
      </c>
      <c r="I38" s="63">
        <v>-2765</v>
      </c>
      <c r="J38" s="63">
        <v>11472</v>
      </c>
      <c r="K38" s="63">
        <v>13193</v>
      </c>
      <c r="L38" s="63">
        <v>-1721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2" thickBot="1" x14ac:dyDescent="0.35">
      <c r="C39" s="64" t="s">
        <v>130</v>
      </c>
      <c r="D39" s="65">
        <v>195</v>
      </c>
      <c r="E39" s="65">
        <v>84</v>
      </c>
      <c r="F39" s="70">
        <v>111</v>
      </c>
      <c r="G39" s="65">
        <v>212</v>
      </c>
      <c r="H39" s="65">
        <v>519</v>
      </c>
      <c r="I39" s="70">
        <v>-307</v>
      </c>
      <c r="J39" s="70">
        <v>292</v>
      </c>
      <c r="K39" s="65">
        <v>523</v>
      </c>
      <c r="L39" s="65">
        <v>-231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2" thickBot="1" x14ac:dyDescent="0.35">
      <c r="C40" s="71" t="s">
        <v>131</v>
      </c>
      <c r="D40" s="67">
        <v>1036</v>
      </c>
      <c r="E40" s="67">
        <v>605</v>
      </c>
      <c r="F40" s="72">
        <v>431</v>
      </c>
      <c r="G40" s="67">
        <v>871</v>
      </c>
      <c r="H40" s="67">
        <v>1837</v>
      </c>
      <c r="I40" s="72">
        <v>-966</v>
      </c>
      <c r="J40" s="72">
        <v>940</v>
      </c>
      <c r="K40" s="67">
        <v>1803</v>
      </c>
      <c r="L40" s="67">
        <v>-863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73" t="s">
        <v>132</v>
      </c>
      <c r="D41" s="65">
        <v>1081</v>
      </c>
      <c r="E41" s="65">
        <v>601</v>
      </c>
      <c r="F41" s="70">
        <v>480</v>
      </c>
      <c r="G41" s="65">
        <v>941</v>
      </c>
      <c r="H41" s="65">
        <v>1730</v>
      </c>
      <c r="I41" s="70">
        <v>-789</v>
      </c>
      <c r="J41" s="70">
        <v>878</v>
      </c>
      <c r="K41" s="65">
        <v>1540</v>
      </c>
      <c r="L41" s="65">
        <v>-662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66" t="s">
        <v>133</v>
      </c>
      <c r="D42" s="67">
        <v>806</v>
      </c>
      <c r="E42" s="67">
        <v>484</v>
      </c>
      <c r="F42" s="72">
        <v>322</v>
      </c>
      <c r="G42" s="67">
        <v>872</v>
      </c>
      <c r="H42" s="67">
        <v>1181</v>
      </c>
      <c r="I42" s="72">
        <v>-309</v>
      </c>
      <c r="J42" s="72">
        <v>872</v>
      </c>
      <c r="K42" s="67">
        <v>1196</v>
      </c>
      <c r="L42" s="67">
        <v>-324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6" x14ac:dyDescent="0.3">
      <c r="C43" s="64" t="s">
        <v>62</v>
      </c>
      <c r="D43" s="65">
        <v>5469</v>
      </c>
      <c r="E43" s="65">
        <v>3066</v>
      </c>
      <c r="F43" s="70">
        <v>2403</v>
      </c>
      <c r="G43" s="65">
        <v>6582</v>
      </c>
      <c r="H43" s="65">
        <v>7280</v>
      </c>
      <c r="I43" s="70">
        <v>-698</v>
      </c>
      <c r="J43" s="70">
        <v>6703</v>
      </c>
      <c r="K43" s="65">
        <v>6749</v>
      </c>
      <c r="L43" s="65">
        <v>-46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6" x14ac:dyDescent="0.3">
      <c r="C44" s="66" t="s">
        <v>134</v>
      </c>
      <c r="D44" s="67">
        <v>250</v>
      </c>
      <c r="E44" s="67">
        <v>177</v>
      </c>
      <c r="F44" s="72">
        <v>73</v>
      </c>
      <c r="G44" s="67">
        <v>317</v>
      </c>
      <c r="H44" s="67">
        <v>289</v>
      </c>
      <c r="I44" s="72">
        <v>28</v>
      </c>
      <c r="J44" s="72">
        <v>370</v>
      </c>
      <c r="K44" s="67">
        <v>276</v>
      </c>
      <c r="L44" s="67">
        <v>94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64" t="s">
        <v>135</v>
      </c>
      <c r="D45" s="65">
        <v>941</v>
      </c>
      <c r="E45" s="65">
        <v>804</v>
      </c>
      <c r="F45" s="70">
        <v>137</v>
      </c>
      <c r="G45" s="65">
        <v>1456</v>
      </c>
      <c r="H45" s="65">
        <v>1180</v>
      </c>
      <c r="I45" s="70">
        <v>276</v>
      </c>
      <c r="J45" s="70">
        <v>1417</v>
      </c>
      <c r="K45" s="65">
        <v>1105</v>
      </c>
      <c r="L45" s="65">
        <v>312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158" t="s">
        <v>169</v>
      </c>
      <c r="D46" s="158"/>
      <c r="E46" s="158"/>
      <c r="F46" s="158"/>
      <c r="G46" s="158"/>
      <c r="H46" s="158"/>
      <c r="I46" s="158"/>
      <c r="J46" s="158"/>
      <c r="K46" s="158"/>
      <c r="L46" s="158"/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3"/>
    <row r="50" spans="3:21" ht="30.9" customHeight="1" thickBot="1" x14ac:dyDescent="0.35">
      <c r="C50" s="159" t="s">
        <v>172</v>
      </c>
      <c r="D50" s="159"/>
      <c r="E50" s="159"/>
      <c r="F50" s="159"/>
      <c r="G50" s="159"/>
      <c r="H50" s="159"/>
      <c r="I50" s="159"/>
      <c r="J50" s="159"/>
      <c r="K50" s="159"/>
      <c r="L50" s="159"/>
      <c r="M50" s="3"/>
      <c r="N50" s="3"/>
      <c r="O50" s="3"/>
      <c r="P50" s="3"/>
      <c r="Q50" s="3"/>
      <c r="R50" s="3"/>
      <c r="S50" s="3"/>
      <c r="T50" s="3"/>
      <c r="U50" s="3"/>
    </row>
    <row r="51" spans="3:21" ht="16.2" thickBot="1" x14ac:dyDescent="0.35">
      <c r="C51" s="164" t="s">
        <v>136</v>
      </c>
      <c r="D51" s="161" t="str">
        <f>"setembro/20"</f>
        <v>setembro/20</v>
      </c>
      <c r="E51" s="162"/>
      <c r="F51" s="163"/>
      <c r="G51" s="161" t="str">
        <f>"agosto/21"</f>
        <v>agosto/21</v>
      </c>
      <c r="H51" s="162"/>
      <c r="I51" s="163"/>
      <c r="J51" s="161" t="str">
        <f>"setembro/21"</f>
        <v>setembro/21</v>
      </c>
      <c r="K51" s="162"/>
      <c r="L51" s="163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164"/>
      <c r="D52" s="62" t="s">
        <v>120</v>
      </c>
      <c r="E52" s="62" t="s">
        <v>121</v>
      </c>
      <c r="F52" s="62" t="s">
        <v>82</v>
      </c>
      <c r="G52" s="62" t="s">
        <v>120</v>
      </c>
      <c r="H52" s="62" t="s">
        <v>121</v>
      </c>
      <c r="I52" s="62" t="s">
        <v>82</v>
      </c>
      <c r="J52" s="62" t="s">
        <v>120</v>
      </c>
      <c r="K52" s="62" t="s">
        <v>121</v>
      </c>
      <c r="L52" s="62" t="s">
        <v>82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2" thickBot="1" x14ac:dyDescent="0.35">
      <c r="C53" s="9" t="s">
        <v>1</v>
      </c>
      <c r="D53" s="63">
        <v>9778</v>
      </c>
      <c r="E53" s="63">
        <v>5821</v>
      </c>
      <c r="F53" s="63">
        <v>3957</v>
      </c>
      <c r="G53" s="63">
        <v>11251</v>
      </c>
      <c r="H53" s="63">
        <v>14016</v>
      </c>
      <c r="I53" s="63">
        <v>-2765</v>
      </c>
      <c r="J53" s="63">
        <v>11472</v>
      </c>
      <c r="K53" s="63">
        <v>13193</v>
      </c>
      <c r="L53" s="63">
        <v>-1721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1.8" thickBot="1" x14ac:dyDescent="0.35">
      <c r="C54" s="73" t="s">
        <v>149</v>
      </c>
      <c r="D54" s="74">
        <v>1556</v>
      </c>
      <c r="E54" s="74">
        <v>657</v>
      </c>
      <c r="F54" s="75">
        <v>899</v>
      </c>
      <c r="G54" s="74">
        <v>1392</v>
      </c>
      <c r="H54" s="74">
        <v>2174</v>
      </c>
      <c r="I54" s="75">
        <v>-782</v>
      </c>
      <c r="J54" s="75">
        <v>1256</v>
      </c>
      <c r="K54" s="74">
        <v>1900</v>
      </c>
      <c r="L54" s="74">
        <v>-644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71" t="s">
        <v>138</v>
      </c>
      <c r="D55" s="77">
        <v>515</v>
      </c>
      <c r="E55" s="77">
        <v>160</v>
      </c>
      <c r="F55" s="78">
        <v>355</v>
      </c>
      <c r="G55" s="77">
        <v>548</v>
      </c>
      <c r="H55" s="77">
        <v>1306</v>
      </c>
      <c r="I55" s="78">
        <v>-758</v>
      </c>
      <c r="J55" s="78">
        <v>818</v>
      </c>
      <c r="K55" s="77">
        <v>1385</v>
      </c>
      <c r="L55" s="77">
        <v>-567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2" thickBot="1" x14ac:dyDescent="0.35">
      <c r="C56" s="73" t="s">
        <v>137</v>
      </c>
      <c r="D56" s="74">
        <v>457</v>
      </c>
      <c r="E56" s="74">
        <v>356</v>
      </c>
      <c r="F56" s="75">
        <v>101</v>
      </c>
      <c r="G56" s="74">
        <v>597</v>
      </c>
      <c r="H56" s="74">
        <v>803</v>
      </c>
      <c r="I56" s="75">
        <v>-206</v>
      </c>
      <c r="J56" s="75">
        <v>669</v>
      </c>
      <c r="K56" s="74">
        <v>774</v>
      </c>
      <c r="L56" s="74">
        <v>-105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2" thickBot="1" x14ac:dyDescent="0.35">
      <c r="C57" s="71" t="s">
        <v>150</v>
      </c>
      <c r="D57" s="77">
        <v>675</v>
      </c>
      <c r="E57" s="77">
        <v>376</v>
      </c>
      <c r="F57" s="78">
        <v>299</v>
      </c>
      <c r="G57" s="77">
        <v>519</v>
      </c>
      <c r="H57" s="77">
        <v>795</v>
      </c>
      <c r="I57" s="78">
        <v>-276</v>
      </c>
      <c r="J57" s="78">
        <v>484</v>
      </c>
      <c r="K57" s="77">
        <v>711</v>
      </c>
      <c r="L57" s="77">
        <v>-227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31.8" thickBot="1" x14ac:dyDescent="0.35">
      <c r="C58" s="73" t="s">
        <v>151</v>
      </c>
      <c r="D58" s="74">
        <v>243</v>
      </c>
      <c r="E58" s="74">
        <v>177</v>
      </c>
      <c r="F58" s="75">
        <v>66</v>
      </c>
      <c r="G58" s="74">
        <v>433</v>
      </c>
      <c r="H58" s="74">
        <v>447</v>
      </c>
      <c r="I58" s="75">
        <v>-14</v>
      </c>
      <c r="J58" s="75">
        <v>440</v>
      </c>
      <c r="K58" s="74">
        <v>392</v>
      </c>
      <c r="L58" s="74">
        <v>48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2" thickBot="1" x14ac:dyDescent="0.35">
      <c r="C59" s="71" t="s">
        <v>152</v>
      </c>
      <c r="D59" s="77">
        <v>218</v>
      </c>
      <c r="E59" s="77">
        <v>139</v>
      </c>
      <c r="F59" s="78">
        <v>79</v>
      </c>
      <c r="G59" s="77">
        <v>240</v>
      </c>
      <c r="H59" s="77">
        <v>285</v>
      </c>
      <c r="I59" s="78">
        <v>-45</v>
      </c>
      <c r="J59" s="78">
        <v>292</v>
      </c>
      <c r="K59" s="77">
        <v>259</v>
      </c>
      <c r="L59" s="77">
        <v>33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31.8" thickBot="1" x14ac:dyDescent="0.35">
      <c r="C60" s="73" t="s">
        <v>154</v>
      </c>
      <c r="D60" s="74">
        <v>167</v>
      </c>
      <c r="E60" s="74">
        <v>107</v>
      </c>
      <c r="F60" s="75">
        <v>60</v>
      </c>
      <c r="G60" s="74">
        <v>235</v>
      </c>
      <c r="H60" s="74">
        <v>153</v>
      </c>
      <c r="I60" s="75">
        <v>82</v>
      </c>
      <c r="J60" s="75">
        <v>256</v>
      </c>
      <c r="K60" s="74">
        <v>197</v>
      </c>
      <c r="L60" s="74">
        <v>59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2" thickBot="1" x14ac:dyDescent="0.35">
      <c r="C61" s="71" t="s">
        <v>153</v>
      </c>
      <c r="D61" s="77">
        <v>233</v>
      </c>
      <c r="E61" s="77">
        <v>112</v>
      </c>
      <c r="F61" s="78">
        <v>121</v>
      </c>
      <c r="G61" s="77">
        <v>171</v>
      </c>
      <c r="H61" s="77">
        <v>462</v>
      </c>
      <c r="I61" s="78">
        <v>-291</v>
      </c>
      <c r="J61" s="78">
        <v>146</v>
      </c>
      <c r="K61" s="77">
        <v>331</v>
      </c>
      <c r="L61" s="77">
        <v>-185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2" thickBot="1" x14ac:dyDescent="0.35">
      <c r="C62" s="73" t="s">
        <v>262</v>
      </c>
      <c r="D62" s="74">
        <v>118</v>
      </c>
      <c r="E62" s="74">
        <v>98</v>
      </c>
      <c r="F62" s="75">
        <v>20</v>
      </c>
      <c r="G62" s="74">
        <v>216</v>
      </c>
      <c r="H62" s="74">
        <v>226</v>
      </c>
      <c r="I62" s="75">
        <v>-10</v>
      </c>
      <c r="J62" s="75">
        <v>226</v>
      </c>
      <c r="K62" s="74">
        <v>217</v>
      </c>
      <c r="L62" s="74">
        <v>9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71" t="s">
        <v>263</v>
      </c>
      <c r="D63" s="77">
        <v>61</v>
      </c>
      <c r="E63" s="77">
        <v>58</v>
      </c>
      <c r="F63" s="78">
        <v>3</v>
      </c>
      <c r="G63" s="80">
        <v>152</v>
      </c>
      <c r="H63" s="80">
        <v>186</v>
      </c>
      <c r="I63" s="78">
        <v>-34</v>
      </c>
      <c r="J63" s="78">
        <v>216</v>
      </c>
      <c r="K63" s="80">
        <v>186</v>
      </c>
      <c r="L63" s="77">
        <v>30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94" t="s">
        <v>119</v>
      </c>
      <c r="D64" s="82">
        <v>5535</v>
      </c>
      <c r="E64" s="83">
        <v>3581</v>
      </c>
      <c r="F64" s="84">
        <v>1954</v>
      </c>
      <c r="G64" s="85">
        <v>6748</v>
      </c>
      <c r="H64" s="85">
        <v>7179</v>
      </c>
      <c r="I64" s="86">
        <v>-431</v>
      </c>
      <c r="J64" s="86">
        <v>6669</v>
      </c>
      <c r="K64" s="87">
        <v>6841</v>
      </c>
      <c r="L64" s="88">
        <v>-172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x14ac:dyDescent="0.3">
      <c r="C65" s="158" t="s">
        <v>169</v>
      </c>
      <c r="D65" s="158"/>
      <c r="E65" s="158"/>
      <c r="F65" s="158"/>
      <c r="G65" s="158"/>
      <c r="H65" s="158"/>
      <c r="I65" s="158"/>
      <c r="J65" s="158"/>
      <c r="K65" s="158"/>
      <c r="L65" s="158"/>
      <c r="M65" s="3"/>
      <c r="N65" s="3"/>
      <c r="O65" s="3"/>
      <c r="P65" s="3"/>
      <c r="Q65" s="3"/>
      <c r="R65" s="3"/>
      <c r="S65" s="3"/>
      <c r="T65" s="3"/>
      <c r="U65" s="3"/>
    </row>
    <row r="66" spans="3:21" ht="15.6" x14ac:dyDescent="0.3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3"/>
      <c r="N66" s="3"/>
      <c r="O66" s="3"/>
      <c r="P66" s="3"/>
      <c r="Q66" s="3"/>
      <c r="R66" s="3"/>
      <c r="S66" s="3"/>
      <c r="T66" s="3"/>
      <c r="U66" s="3"/>
    </row>
    <row r="67" spans="3:21" ht="15.6" x14ac:dyDescent="0.3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3"/>
    <row r="69" spans="3:21" ht="30.6" customHeight="1" thickBot="1" x14ac:dyDescent="0.35">
      <c r="C69" s="159" t="s">
        <v>173</v>
      </c>
      <c r="D69" s="159"/>
      <c r="E69" s="159"/>
      <c r="F69" s="159"/>
      <c r="G69" s="159"/>
      <c r="H69" s="159"/>
      <c r="I69" s="159"/>
      <c r="J69" s="159"/>
      <c r="K69" s="159"/>
      <c r="L69" s="159"/>
      <c r="M69" s="3"/>
      <c r="N69" s="3"/>
      <c r="O69" s="3"/>
      <c r="P69" s="3"/>
      <c r="Q69" s="3"/>
      <c r="R69" s="3"/>
      <c r="S69" s="3"/>
      <c r="T69" s="3"/>
      <c r="U69" s="3"/>
    </row>
    <row r="70" spans="3:21" ht="16.2" customHeight="1" thickBot="1" x14ac:dyDescent="0.35">
      <c r="C70" s="160" t="s">
        <v>139</v>
      </c>
      <c r="D70" s="161" t="str">
        <f>"setembro/20"</f>
        <v>setembro/20</v>
      </c>
      <c r="E70" s="162"/>
      <c r="F70" s="163"/>
      <c r="G70" s="161" t="str">
        <f>"agosto/21"</f>
        <v>agosto/21</v>
      </c>
      <c r="H70" s="162"/>
      <c r="I70" s="163"/>
      <c r="J70" s="161" t="str">
        <f>"setembro/21"</f>
        <v>setembro/21</v>
      </c>
      <c r="K70" s="162"/>
      <c r="L70" s="163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160"/>
      <c r="D71" s="62" t="s">
        <v>120</v>
      </c>
      <c r="E71" s="62" t="s">
        <v>121</v>
      </c>
      <c r="F71" s="62" t="s">
        <v>82</v>
      </c>
      <c r="G71" s="62" t="s">
        <v>120</v>
      </c>
      <c r="H71" s="62" t="s">
        <v>121</v>
      </c>
      <c r="I71" s="62" t="s">
        <v>82</v>
      </c>
      <c r="J71" s="62" t="s">
        <v>120</v>
      </c>
      <c r="K71" s="62" t="s">
        <v>121</v>
      </c>
      <c r="L71" s="62" t="s">
        <v>82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2" thickBot="1" x14ac:dyDescent="0.35">
      <c r="C72" s="9" t="s">
        <v>1</v>
      </c>
      <c r="D72" s="63">
        <v>9778</v>
      </c>
      <c r="E72" s="63">
        <v>5821</v>
      </c>
      <c r="F72" s="63">
        <v>3957</v>
      </c>
      <c r="G72" s="63">
        <v>11251</v>
      </c>
      <c r="H72" s="63">
        <v>14016</v>
      </c>
      <c r="I72" s="63">
        <v>-2765</v>
      </c>
      <c r="J72" s="63">
        <v>11472</v>
      </c>
      <c r="K72" s="63">
        <v>13193</v>
      </c>
      <c r="L72" s="63">
        <v>-1721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2" thickBot="1" x14ac:dyDescent="0.35">
      <c r="C73" s="73" t="s">
        <v>145</v>
      </c>
      <c r="D73" s="74">
        <v>685</v>
      </c>
      <c r="E73" s="74">
        <v>270</v>
      </c>
      <c r="F73" s="75">
        <v>415</v>
      </c>
      <c r="G73" s="74">
        <v>711</v>
      </c>
      <c r="H73" s="74">
        <v>1564</v>
      </c>
      <c r="I73" s="75">
        <v>-853</v>
      </c>
      <c r="J73" s="75">
        <v>979</v>
      </c>
      <c r="K73" s="74">
        <v>1434</v>
      </c>
      <c r="L73" s="74">
        <v>-455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71" t="s">
        <v>141</v>
      </c>
      <c r="D74" s="77">
        <v>455</v>
      </c>
      <c r="E74" s="77">
        <v>186</v>
      </c>
      <c r="F74" s="78">
        <v>269</v>
      </c>
      <c r="G74" s="77">
        <v>482</v>
      </c>
      <c r="H74" s="77">
        <v>898</v>
      </c>
      <c r="I74" s="78">
        <v>-416</v>
      </c>
      <c r="J74" s="78">
        <v>649</v>
      </c>
      <c r="K74" s="77">
        <v>1041</v>
      </c>
      <c r="L74" s="77">
        <v>-392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2" thickBot="1" x14ac:dyDescent="0.35">
      <c r="C75" s="73" t="s">
        <v>140</v>
      </c>
      <c r="D75" s="74">
        <v>327</v>
      </c>
      <c r="E75" s="74">
        <v>251</v>
      </c>
      <c r="F75" s="75">
        <v>76</v>
      </c>
      <c r="G75" s="74">
        <v>591</v>
      </c>
      <c r="H75" s="74">
        <v>545</v>
      </c>
      <c r="I75" s="75">
        <v>46</v>
      </c>
      <c r="J75" s="75">
        <v>632</v>
      </c>
      <c r="K75" s="74">
        <v>550</v>
      </c>
      <c r="L75" s="74">
        <v>82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2" thickBot="1" x14ac:dyDescent="0.35">
      <c r="C76" s="71" t="s">
        <v>142</v>
      </c>
      <c r="D76" s="77">
        <v>469</v>
      </c>
      <c r="E76" s="77">
        <v>293</v>
      </c>
      <c r="F76" s="78">
        <v>176</v>
      </c>
      <c r="G76" s="77">
        <v>562</v>
      </c>
      <c r="H76" s="77">
        <v>552</v>
      </c>
      <c r="I76" s="78">
        <v>10</v>
      </c>
      <c r="J76" s="78">
        <v>409</v>
      </c>
      <c r="K76" s="77">
        <v>543</v>
      </c>
      <c r="L76" s="77">
        <v>-134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63" thickBot="1" x14ac:dyDescent="0.35">
      <c r="C77" s="73" t="s">
        <v>143</v>
      </c>
      <c r="D77" s="74">
        <v>278</v>
      </c>
      <c r="E77" s="74">
        <v>194</v>
      </c>
      <c r="F77" s="75">
        <v>84</v>
      </c>
      <c r="G77" s="74">
        <v>341</v>
      </c>
      <c r="H77" s="74">
        <v>360</v>
      </c>
      <c r="I77" s="75">
        <v>-19</v>
      </c>
      <c r="J77" s="75">
        <v>395</v>
      </c>
      <c r="K77" s="74">
        <v>349</v>
      </c>
      <c r="L77" s="74">
        <v>46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31.8" thickBot="1" x14ac:dyDescent="0.35">
      <c r="C78" s="71" t="s">
        <v>155</v>
      </c>
      <c r="D78" s="77">
        <v>318</v>
      </c>
      <c r="E78" s="77">
        <v>193</v>
      </c>
      <c r="F78" s="78">
        <v>125</v>
      </c>
      <c r="G78" s="77">
        <v>303</v>
      </c>
      <c r="H78" s="77">
        <v>369</v>
      </c>
      <c r="I78" s="78">
        <v>-66</v>
      </c>
      <c r="J78" s="78">
        <v>302</v>
      </c>
      <c r="K78" s="77">
        <v>351</v>
      </c>
      <c r="L78" s="77">
        <v>-49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1.8" thickBot="1" x14ac:dyDescent="0.35">
      <c r="C79" s="73" t="s">
        <v>144</v>
      </c>
      <c r="D79" s="74">
        <v>145</v>
      </c>
      <c r="E79" s="74">
        <v>118</v>
      </c>
      <c r="F79" s="75">
        <v>27</v>
      </c>
      <c r="G79" s="74">
        <v>243</v>
      </c>
      <c r="H79" s="74">
        <v>237</v>
      </c>
      <c r="I79" s="75">
        <v>6</v>
      </c>
      <c r="J79" s="75">
        <v>261</v>
      </c>
      <c r="K79" s="74">
        <v>229</v>
      </c>
      <c r="L79" s="74">
        <v>32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16.2" thickBot="1" x14ac:dyDescent="0.35">
      <c r="C80" s="71" t="s">
        <v>146</v>
      </c>
      <c r="D80" s="77">
        <v>85</v>
      </c>
      <c r="E80" s="77">
        <v>63</v>
      </c>
      <c r="F80" s="78">
        <v>22</v>
      </c>
      <c r="G80" s="77">
        <v>157</v>
      </c>
      <c r="H80" s="77">
        <v>150</v>
      </c>
      <c r="I80" s="78">
        <v>7</v>
      </c>
      <c r="J80" s="78">
        <v>182</v>
      </c>
      <c r="K80" s="77">
        <v>133</v>
      </c>
      <c r="L80" s="77">
        <v>49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78.599999999999994" thickBot="1" x14ac:dyDescent="0.35">
      <c r="C81" s="73" t="s">
        <v>156</v>
      </c>
      <c r="D81" s="74">
        <v>145</v>
      </c>
      <c r="E81" s="74">
        <v>89</v>
      </c>
      <c r="F81" s="75">
        <v>56</v>
      </c>
      <c r="G81" s="74">
        <v>164</v>
      </c>
      <c r="H81" s="74">
        <v>207</v>
      </c>
      <c r="I81" s="75">
        <v>-43</v>
      </c>
      <c r="J81" s="75">
        <v>154</v>
      </c>
      <c r="K81" s="74">
        <v>239</v>
      </c>
      <c r="L81" s="74">
        <v>-85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63" thickBot="1" x14ac:dyDescent="0.35">
      <c r="C82" s="71" t="s">
        <v>264</v>
      </c>
      <c r="D82" s="77">
        <v>118</v>
      </c>
      <c r="E82" s="77">
        <v>111</v>
      </c>
      <c r="F82" s="78">
        <v>7</v>
      </c>
      <c r="G82" s="80">
        <v>134</v>
      </c>
      <c r="H82" s="80">
        <v>119</v>
      </c>
      <c r="I82" s="78">
        <v>15</v>
      </c>
      <c r="J82" s="78">
        <v>169</v>
      </c>
      <c r="K82" s="80">
        <v>163</v>
      </c>
      <c r="L82" s="80">
        <v>6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81" t="s">
        <v>119</v>
      </c>
      <c r="D83" s="82">
        <v>6753</v>
      </c>
      <c r="E83" s="83">
        <v>4053</v>
      </c>
      <c r="F83" s="84">
        <v>2700</v>
      </c>
      <c r="G83" s="85">
        <v>7563</v>
      </c>
      <c r="H83" s="85">
        <v>9015</v>
      </c>
      <c r="I83" s="86">
        <v>-1452</v>
      </c>
      <c r="J83" s="86">
        <v>7340</v>
      </c>
      <c r="K83" s="85">
        <v>8161</v>
      </c>
      <c r="L83" s="85">
        <v>-821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x14ac:dyDescent="0.3">
      <c r="C84" s="158" t="s">
        <v>169</v>
      </c>
      <c r="D84" s="158"/>
      <c r="E84" s="158"/>
      <c r="F84" s="158"/>
      <c r="G84" s="158"/>
      <c r="H84" s="158"/>
      <c r="I84" s="158"/>
      <c r="J84" s="158"/>
      <c r="K84" s="158"/>
      <c r="L84" s="158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6" x14ac:dyDescent="0.3"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3:21" s="3" customFormat="1" x14ac:dyDescent="0.3"/>
    <row r="87" spans="3:21" s="3" customFormat="1" x14ac:dyDescent="0.3"/>
    <row r="88" spans="3:21" s="3" customFormat="1" x14ac:dyDescent="0.3"/>
    <row r="89" spans="3:21" ht="31.5" customHeight="1" thickBot="1" x14ac:dyDescent="0.35">
      <c r="C89" s="159" t="s">
        <v>174</v>
      </c>
      <c r="D89" s="159"/>
      <c r="E89" s="159"/>
      <c r="F89" s="159"/>
      <c r="G89" s="159"/>
      <c r="H89" s="159"/>
      <c r="I89" s="159"/>
      <c r="J89" s="159"/>
      <c r="K89" s="159"/>
      <c r="L89" s="159"/>
      <c r="M89" s="3"/>
      <c r="N89" s="3"/>
      <c r="O89" s="3"/>
      <c r="P89" s="3"/>
      <c r="Q89" s="3"/>
      <c r="R89" s="3"/>
      <c r="S89" s="3"/>
      <c r="T89" s="3"/>
      <c r="U89" s="3"/>
    </row>
    <row r="90" spans="3:21" ht="16.2" thickBot="1" x14ac:dyDescent="0.35">
      <c r="C90" s="160" t="s">
        <v>147</v>
      </c>
      <c r="D90" s="161" t="str">
        <f>"setembro/20"</f>
        <v>setembro/20</v>
      </c>
      <c r="E90" s="162"/>
      <c r="F90" s="163"/>
      <c r="G90" s="161" t="str">
        <f>"agosto/21"</f>
        <v>agosto/21</v>
      </c>
      <c r="H90" s="162"/>
      <c r="I90" s="163"/>
      <c r="J90" s="161" t="str">
        <f>"setembro/21"</f>
        <v>setembro/21</v>
      </c>
      <c r="K90" s="162"/>
      <c r="L90" s="163"/>
      <c r="M90" s="3"/>
      <c r="N90" s="3"/>
      <c r="O90" s="3"/>
      <c r="P90" s="3"/>
      <c r="Q90" s="3"/>
      <c r="R90" s="3"/>
      <c r="S90" s="3"/>
      <c r="T90" s="3"/>
      <c r="U90" s="3"/>
    </row>
    <row r="91" spans="3:21" ht="15.6" x14ac:dyDescent="0.3">
      <c r="C91" s="160"/>
      <c r="D91" s="62" t="s">
        <v>120</v>
      </c>
      <c r="E91" s="62" t="s">
        <v>121</v>
      </c>
      <c r="F91" s="62" t="s">
        <v>82</v>
      </c>
      <c r="G91" s="62" t="s">
        <v>120</v>
      </c>
      <c r="H91" s="62" t="s">
        <v>121</v>
      </c>
      <c r="I91" s="62" t="s">
        <v>82</v>
      </c>
      <c r="J91" s="62" t="s">
        <v>120</v>
      </c>
      <c r="K91" s="62" t="s">
        <v>121</v>
      </c>
      <c r="L91" s="62" t="s">
        <v>82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6" x14ac:dyDescent="0.3">
      <c r="C92" s="9" t="s">
        <v>60</v>
      </c>
      <c r="D92" s="63">
        <v>9778</v>
      </c>
      <c r="E92" s="63">
        <v>5821</v>
      </c>
      <c r="F92" s="63">
        <v>3957</v>
      </c>
      <c r="G92" s="63">
        <v>11251</v>
      </c>
      <c r="H92" s="63">
        <v>14016</v>
      </c>
      <c r="I92" s="63">
        <v>-2765</v>
      </c>
      <c r="J92" s="63">
        <v>11472</v>
      </c>
      <c r="K92" s="63">
        <v>13193</v>
      </c>
      <c r="L92" s="63">
        <v>-1721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6" x14ac:dyDescent="0.3">
      <c r="C93" s="89" t="s">
        <v>9</v>
      </c>
      <c r="D93" s="90">
        <v>798</v>
      </c>
      <c r="E93" s="90">
        <v>393</v>
      </c>
      <c r="F93" s="91">
        <v>405</v>
      </c>
      <c r="G93" s="90">
        <v>843</v>
      </c>
      <c r="H93" s="90">
        <v>742</v>
      </c>
      <c r="I93" s="91">
        <v>101</v>
      </c>
      <c r="J93" s="91">
        <v>816</v>
      </c>
      <c r="K93" s="90">
        <v>697</v>
      </c>
      <c r="L93" s="90">
        <v>119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6" x14ac:dyDescent="0.3">
      <c r="C94" s="64" t="s">
        <v>10</v>
      </c>
      <c r="D94" s="65">
        <v>88</v>
      </c>
      <c r="E94" s="65">
        <v>53</v>
      </c>
      <c r="F94" s="70">
        <v>35</v>
      </c>
      <c r="G94" s="65">
        <v>49</v>
      </c>
      <c r="H94" s="65">
        <v>58</v>
      </c>
      <c r="I94" s="70">
        <v>-9</v>
      </c>
      <c r="J94" s="70">
        <v>75</v>
      </c>
      <c r="K94" s="65">
        <v>51</v>
      </c>
      <c r="L94" s="65">
        <v>24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66" t="s">
        <v>11</v>
      </c>
      <c r="D95" s="67">
        <v>9</v>
      </c>
      <c r="E95" s="67">
        <v>5</v>
      </c>
      <c r="F95" s="72">
        <v>4</v>
      </c>
      <c r="G95" s="67">
        <v>7</v>
      </c>
      <c r="H95" s="67">
        <v>12</v>
      </c>
      <c r="I95" s="72">
        <v>-5</v>
      </c>
      <c r="J95" s="72">
        <v>7</v>
      </c>
      <c r="K95" s="67">
        <v>7</v>
      </c>
      <c r="L95" s="67">
        <v>0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64" t="s">
        <v>12</v>
      </c>
      <c r="D96" s="65">
        <v>337</v>
      </c>
      <c r="E96" s="65">
        <v>184</v>
      </c>
      <c r="F96" s="70">
        <v>153</v>
      </c>
      <c r="G96" s="65">
        <v>283</v>
      </c>
      <c r="H96" s="65">
        <v>256</v>
      </c>
      <c r="I96" s="70">
        <v>27</v>
      </c>
      <c r="J96" s="70">
        <v>292</v>
      </c>
      <c r="K96" s="65">
        <v>274</v>
      </c>
      <c r="L96" s="65">
        <v>18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66" t="s">
        <v>13</v>
      </c>
      <c r="D97" s="67">
        <v>327</v>
      </c>
      <c r="E97" s="67">
        <v>130</v>
      </c>
      <c r="F97" s="72">
        <v>197</v>
      </c>
      <c r="G97" s="67">
        <v>462</v>
      </c>
      <c r="H97" s="67">
        <v>379</v>
      </c>
      <c r="I97" s="72">
        <v>83</v>
      </c>
      <c r="J97" s="72">
        <v>387</v>
      </c>
      <c r="K97" s="67">
        <v>330</v>
      </c>
      <c r="L97" s="67">
        <v>57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64" t="s">
        <v>14</v>
      </c>
      <c r="D98" s="65">
        <v>33</v>
      </c>
      <c r="E98" s="65">
        <v>14</v>
      </c>
      <c r="F98" s="70">
        <v>19</v>
      </c>
      <c r="G98" s="65">
        <v>31</v>
      </c>
      <c r="H98" s="65">
        <v>24</v>
      </c>
      <c r="I98" s="70">
        <v>7</v>
      </c>
      <c r="J98" s="70">
        <v>28</v>
      </c>
      <c r="K98" s="65">
        <v>20</v>
      </c>
      <c r="L98" s="65">
        <v>8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66" t="s">
        <v>15</v>
      </c>
      <c r="D99" s="67">
        <v>1</v>
      </c>
      <c r="E99" s="67">
        <v>0</v>
      </c>
      <c r="F99" s="72">
        <v>1</v>
      </c>
      <c r="G99" s="67">
        <v>5</v>
      </c>
      <c r="H99" s="67">
        <v>1</v>
      </c>
      <c r="I99" s="72">
        <v>4</v>
      </c>
      <c r="J99" s="72">
        <v>2</v>
      </c>
      <c r="K99" s="67">
        <v>4</v>
      </c>
      <c r="L99" s="67">
        <v>-2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64" t="s">
        <v>16</v>
      </c>
      <c r="D100" s="65">
        <v>3</v>
      </c>
      <c r="E100" s="65">
        <v>7</v>
      </c>
      <c r="F100" s="70">
        <v>-4</v>
      </c>
      <c r="G100" s="65">
        <v>6</v>
      </c>
      <c r="H100" s="65">
        <v>12</v>
      </c>
      <c r="I100" s="70">
        <v>-6</v>
      </c>
      <c r="J100" s="70">
        <v>25</v>
      </c>
      <c r="K100" s="65">
        <v>11</v>
      </c>
      <c r="L100" s="65">
        <v>14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89" t="s">
        <v>17</v>
      </c>
      <c r="D101" s="92">
        <v>164</v>
      </c>
      <c r="E101" s="92">
        <v>133</v>
      </c>
      <c r="F101" s="93">
        <v>31</v>
      </c>
      <c r="G101" s="92">
        <v>248</v>
      </c>
      <c r="H101" s="92">
        <v>208</v>
      </c>
      <c r="I101" s="93">
        <v>40</v>
      </c>
      <c r="J101" s="93">
        <v>234</v>
      </c>
      <c r="K101" s="92">
        <v>181</v>
      </c>
      <c r="L101" s="92">
        <v>53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64" t="s">
        <v>18</v>
      </c>
      <c r="D102" s="65">
        <v>6</v>
      </c>
      <c r="E102" s="65">
        <v>3</v>
      </c>
      <c r="F102" s="70">
        <v>3</v>
      </c>
      <c r="G102" s="65">
        <v>9</v>
      </c>
      <c r="H102" s="65">
        <v>8</v>
      </c>
      <c r="I102" s="70">
        <v>1</v>
      </c>
      <c r="J102" s="70">
        <v>8</v>
      </c>
      <c r="K102" s="65">
        <v>7</v>
      </c>
      <c r="L102" s="65">
        <v>1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66" t="s">
        <v>19</v>
      </c>
      <c r="D103" s="67">
        <v>3</v>
      </c>
      <c r="E103" s="67">
        <v>0</v>
      </c>
      <c r="F103" s="72">
        <v>3</v>
      </c>
      <c r="G103" s="67">
        <v>2</v>
      </c>
      <c r="H103" s="67">
        <v>5</v>
      </c>
      <c r="I103" s="72">
        <v>-3</v>
      </c>
      <c r="J103" s="72">
        <v>2</v>
      </c>
      <c r="K103" s="67">
        <v>0</v>
      </c>
      <c r="L103" s="67">
        <v>2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64" t="s">
        <v>20</v>
      </c>
      <c r="D104" s="65">
        <v>46</v>
      </c>
      <c r="E104" s="65">
        <v>27</v>
      </c>
      <c r="F104" s="70">
        <v>19</v>
      </c>
      <c r="G104" s="65">
        <v>57</v>
      </c>
      <c r="H104" s="65">
        <v>36</v>
      </c>
      <c r="I104" s="70">
        <v>21</v>
      </c>
      <c r="J104" s="70">
        <v>52</v>
      </c>
      <c r="K104" s="65">
        <v>31</v>
      </c>
      <c r="L104" s="65">
        <v>21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66" t="s">
        <v>21</v>
      </c>
      <c r="D105" s="67">
        <v>16</v>
      </c>
      <c r="E105" s="67">
        <v>10</v>
      </c>
      <c r="F105" s="72">
        <v>6</v>
      </c>
      <c r="G105" s="67">
        <v>23</v>
      </c>
      <c r="H105" s="67">
        <v>18</v>
      </c>
      <c r="I105" s="72">
        <v>5</v>
      </c>
      <c r="J105" s="72">
        <v>25</v>
      </c>
      <c r="K105" s="67">
        <v>18</v>
      </c>
      <c r="L105" s="67">
        <v>7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64" t="s">
        <v>22</v>
      </c>
      <c r="D106" s="65">
        <v>9</v>
      </c>
      <c r="E106" s="65">
        <v>11</v>
      </c>
      <c r="F106" s="70">
        <v>-2</v>
      </c>
      <c r="G106" s="65">
        <v>16</v>
      </c>
      <c r="H106" s="65">
        <v>13</v>
      </c>
      <c r="I106" s="70">
        <v>3</v>
      </c>
      <c r="J106" s="70">
        <v>14</v>
      </c>
      <c r="K106" s="65">
        <v>7</v>
      </c>
      <c r="L106" s="65">
        <v>7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66" t="s">
        <v>23</v>
      </c>
      <c r="D107" s="67">
        <v>30</v>
      </c>
      <c r="E107" s="67">
        <v>26</v>
      </c>
      <c r="F107" s="72">
        <v>4</v>
      </c>
      <c r="G107" s="67">
        <v>41</v>
      </c>
      <c r="H107" s="67">
        <v>35</v>
      </c>
      <c r="I107" s="72">
        <v>6</v>
      </c>
      <c r="J107" s="72">
        <v>45</v>
      </c>
      <c r="K107" s="67">
        <v>29</v>
      </c>
      <c r="L107" s="67">
        <v>16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64" t="s">
        <v>24</v>
      </c>
      <c r="D108" s="65">
        <v>7</v>
      </c>
      <c r="E108" s="65">
        <v>8</v>
      </c>
      <c r="F108" s="70">
        <v>-1</v>
      </c>
      <c r="G108" s="65">
        <v>10</v>
      </c>
      <c r="H108" s="65">
        <v>13</v>
      </c>
      <c r="I108" s="70">
        <v>-3</v>
      </c>
      <c r="J108" s="70">
        <v>10</v>
      </c>
      <c r="K108" s="65">
        <v>7</v>
      </c>
      <c r="L108" s="65">
        <v>3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66" t="s">
        <v>25</v>
      </c>
      <c r="D109" s="67">
        <v>4</v>
      </c>
      <c r="E109" s="67">
        <v>1</v>
      </c>
      <c r="F109" s="72">
        <v>3</v>
      </c>
      <c r="G109" s="67">
        <v>5</v>
      </c>
      <c r="H109" s="67">
        <v>2</v>
      </c>
      <c r="I109" s="72">
        <v>3</v>
      </c>
      <c r="J109" s="72">
        <v>6</v>
      </c>
      <c r="K109" s="67">
        <v>4</v>
      </c>
      <c r="L109" s="67">
        <v>2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64" t="s">
        <v>26</v>
      </c>
      <c r="D110" s="65">
        <v>43</v>
      </c>
      <c r="E110" s="65">
        <v>47</v>
      </c>
      <c r="F110" s="70">
        <v>-4</v>
      </c>
      <c r="G110" s="65">
        <v>85</v>
      </c>
      <c r="H110" s="65">
        <v>78</v>
      </c>
      <c r="I110" s="70">
        <v>7</v>
      </c>
      <c r="J110" s="70">
        <v>72</v>
      </c>
      <c r="K110" s="65">
        <v>78</v>
      </c>
      <c r="L110" s="65">
        <v>-6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89" t="s">
        <v>27</v>
      </c>
      <c r="D111" s="92">
        <v>3087</v>
      </c>
      <c r="E111" s="92">
        <v>2200</v>
      </c>
      <c r="F111" s="93">
        <v>887</v>
      </c>
      <c r="G111" s="92">
        <v>3325</v>
      </c>
      <c r="H111" s="92">
        <v>4072</v>
      </c>
      <c r="I111" s="93">
        <v>-747</v>
      </c>
      <c r="J111" s="93">
        <v>3270</v>
      </c>
      <c r="K111" s="92">
        <v>3837</v>
      </c>
      <c r="L111" s="92">
        <v>-567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64" t="s">
        <v>28</v>
      </c>
      <c r="D112" s="65">
        <v>418</v>
      </c>
      <c r="E112" s="65">
        <v>269</v>
      </c>
      <c r="F112" s="70">
        <v>149</v>
      </c>
      <c r="G112" s="65">
        <v>454</v>
      </c>
      <c r="H112" s="65">
        <v>568</v>
      </c>
      <c r="I112" s="70">
        <v>-114</v>
      </c>
      <c r="J112" s="70">
        <v>439</v>
      </c>
      <c r="K112" s="65">
        <v>604</v>
      </c>
      <c r="L112" s="65">
        <v>-165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66" t="s">
        <v>29</v>
      </c>
      <c r="D113" s="67">
        <v>38</v>
      </c>
      <c r="E113" s="67">
        <v>24</v>
      </c>
      <c r="F113" s="72">
        <v>14</v>
      </c>
      <c r="G113" s="67">
        <v>40</v>
      </c>
      <c r="H113" s="67">
        <v>48</v>
      </c>
      <c r="I113" s="72">
        <v>-8</v>
      </c>
      <c r="J113" s="72">
        <v>47</v>
      </c>
      <c r="K113" s="67">
        <v>41</v>
      </c>
      <c r="L113" s="67">
        <v>6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64" t="s">
        <v>30</v>
      </c>
      <c r="D114" s="65">
        <v>234</v>
      </c>
      <c r="E114" s="65">
        <v>242</v>
      </c>
      <c r="F114" s="70">
        <v>-8</v>
      </c>
      <c r="G114" s="65">
        <v>332</v>
      </c>
      <c r="H114" s="65">
        <v>303</v>
      </c>
      <c r="I114" s="70">
        <v>29</v>
      </c>
      <c r="J114" s="70">
        <v>346</v>
      </c>
      <c r="K114" s="65">
        <v>294</v>
      </c>
      <c r="L114" s="65">
        <v>52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66" t="s">
        <v>31</v>
      </c>
      <c r="D115" s="67">
        <v>2397</v>
      </c>
      <c r="E115" s="67">
        <v>1665</v>
      </c>
      <c r="F115" s="72">
        <v>732</v>
      </c>
      <c r="G115" s="67">
        <v>2499</v>
      </c>
      <c r="H115" s="67">
        <v>3153</v>
      </c>
      <c r="I115" s="72">
        <v>-654</v>
      </c>
      <c r="J115" s="72">
        <v>2438</v>
      </c>
      <c r="K115" s="67">
        <v>2898</v>
      </c>
      <c r="L115" s="67">
        <v>-460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89" t="s">
        <v>32</v>
      </c>
      <c r="D116" s="92">
        <v>4864</v>
      </c>
      <c r="E116" s="92">
        <v>2496</v>
      </c>
      <c r="F116" s="93">
        <v>2368</v>
      </c>
      <c r="G116" s="92">
        <v>5932</v>
      </c>
      <c r="H116" s="92">
        <v>7918</v>
      </c>
      <c r="I116" s="93">
        <v>-1986</v>
      </c>
      <c r="J116" s="93">
        <v>6284</v>
      </c>
      <c r="K116" s="92">
        <v>7472</v>
      </c>
      <c r="L116" s="92">
        <v>-1188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64" t="s">
        <v>33</v>
      </c>
      <c r="D117" s="65">
        <v>1417</v>
      </c>
      <c r="E117" s="65">
        <v>860</v>
      </c>
      <c r="F117" s="70">
        <v>557</v>
      </c>
      <c r="G117" s="65">
        <v>1741</v>
      </c>
      <c r="H117" s="65">
        <v>2112</v>
      </c>
      <c r="I117" s="70">
        <v>-371</v>
      </c>
      <c r="J117" s="70">
        <v>1796</v>
      </c>
      <c r="K117" s="65">
        <v>2114</v>
      </c>
      <c r="L117" s="65">
        <v>-318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66" t="s">
        <v>34</v>
      </c>
      <c r="D118" s="67">
        <v>2339</v>
      </c>
      <c r="E118" s="67">
        <v>1043</v>
      </c>
      <c r="F118" s="72">
        <v>1296</v>
      </c>
      <c r="G118" s="67">
        <v>2916</v>
      </c>
      <c r="H118" s="67">
        <v>3994</v>
      </c>
      <c r="I118" s="72">
        <v>-1078</v>
      </c>
      <c r="J118" s="72">
        <v>3212</v>
      </c>
      <c r="K118" s="67">
        <v>3704</v>
      </c>
      <c r="L118" s="67">
        <v>-492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64" t="s">
        <v>35</v>
      </c>
      <c r="D119" s="65">
        <v>1108</v>
      </c>
      <c r="E119" s="65">
        <v>593</v>
      </c>
      <c r="F119" s="70">
        <v>515</v>
      </c>
      <c r="G119" s="65">
        <v>1275</v>
      </c>
      <c r="H119" s="65">
        <v>1812</v>
      </c>
      <c r="I119" s="70">
        <v>-537</v>
      </c>
      <c r="J119" s="70">
        <v>1276</v>
      </c>
      <c r="K119" s="65">
        <v>1654</v>
      </c>
      <c r="L119" s="65">
        <v>-378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89" t="s">
        <v>36</v>
      </c>
      <c r="D120" s="92">
        <v>864</v>
      </c>
      <c r="E120" s="92">
        <v>599</v>
      </c>
      <c r="F120" s="93">
        <v>265</v>
      </c>
      <c r="G120" s="92">
        <v>901</v>
      </c>
      <c r="H120" s="92">
        <v>1074</v>
      </c>
      <c r="I120" s="93">
        <v>-173</v>
      </c>
      <c r="J120" s="93">
        <v>868</v>
      </c>
      <c r="K120" s="92">
        <v>1006</v>
      </c>
      <c r="L120" s="92">
        <v>-138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64" t="s">
        <v>37</v>
      </c>
      <c r="D121" s="65">
        <v>260</v>
      </c>
      <c r="E121" s="65">
        <v>188</v>
      </c>
      <c r="F121" s="70">
        <v>72</v>
      </c>
      <c r="G121" s="65">
        <v>245</v>
      </c>
      <c r="H121" s="65">
        <v>329</v>
      </c>
      <c r="I121" s="70">
        <v>-84</v>
      </c>
      <c r="J121" s="70">
        <v>275</v>
      </c>
      <c r="K121" s="65">
        <v>321</v>
      </c>
      <c r="L121" s="65">
        <v>-46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66" t="s">
        <v>79</v>
      </c>
      <c r="D122" s="67">
        <v>300</v>
      </c>
      <c r="E122" s="67">
        <v>214</v>
      </c>
      <c r="F122" s="72">
        <v>86</v>
      </c>
      <c r="G122" s="67">
        <v>312</v>
      </c>
      <c r="H122" s="67">
        <v>401</v>
      </c>
      <c r="I122" s="72">
        <v>-89</v>
      </c>
      <c r="J122" s="72">
        <v>280</v>
      </c>
      <c r="K122" s="67">
        <v>384</v>
      </c>
      <c r="L122" s="67">
        <v>-104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64" t="s">
        <v>39</v>
      </c>
      <c r="D123" s="65">
        <v>189</v>
      </c>
      <c r="E123" s="65">
        <v>113</v>
      </c>
      <c r="F123" s="70">
        <v>76</v>
      </c>
      <c r="G123" s="65">
        <v>205</v>
      </c>
      <c r="H123" s="65">
        <v>234</v>
      </c>
      <c r="I123" s="70">
        <v>-29</v>
      </c>
      <c r="J123" s="70">
        <v>196</v>
      </c>
      <c r="K123" s="65">
        <v>211</v>
      </c>
      <c r="L123" s="65">
        <v>-15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66" t="s">
        <v>40</v>
      </c>
      <c r="D124" s="67">
        <v>115</v>
      </c>
      <c r="E124" s="67">
        <v>84</v>
      </c>
      <c r="F124" s="72">
        <v>31</v>
      </c>
      <c r="G124" s="67">
        <v>139</v>
      </c>
      <c r="H124" s="67">
        <v>110</v>
      </c>
      <c r="I124" s="72">
        <v>29</v>
      </c>
      <c r="J124" s="72">
        <v>117</v>
      </c>
      <c r="K124" s="67">
        <v>90</v>
      </c>
      <c r="L124" s="67">
        <v>27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89" t="s">
        <v>101</v>
      </c>
      <c r="D125" s="90">
        <v>1</v>
      </c>
      <c r="E125" s="90">
        <v>0</v>
      </c>
      <c r="F125" s="91">
        <v>1</v>
      </c>
      <c r="G125" s="90">
        <v>2</v>
      </c>
      <c r="H125" s="90">
        <v>2</v>
      </c>
      <c r="I125" s="91">
        <v>0</v>
      </c>
      <c r="J125" s="91">
        <v>0</v>
      </c>
      <c r="K125" s="90">
        <v>0</v>
      </c>
      <c r="L125" s="90">
        <v>0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64" t="s">
        <v>101</v>
      </c>
      <c r="D126" s="65">
        <v>1</v>
      </c>
      <c r="E126" s="65">
        <v>0</v>
      </c>
      <c r="F126" s="70">
        <v>1</v>
      </c>
      <c r="G126" s="65">
        <v>2</v>
      </c>
      <c r="H126" s="65">
        <v>2</v>
      </c>
      <c r="I126" s="70">
        <v>0</v>
      </c>
      <c r="J126" s="70">
        <v>0</v>
      </c>
      <c r="K126" s="65">
        <v>0</v>
      </c>
      <c r="L126" s="65">
        <v>0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158" t="s">
        <v>169</v>
      </c>
      <c r="D127" s="158"/>
      <c r="E127" s="158"/>
      <c r="F127" s="158"/>
      <c r="G127" s="158"/>
      <c r="H127" s="158"/>
      <c r="I127" s="158"/>
      <c r="J127" s="158"/>
      <c r="K127" s="158"/>
      <c r="L127" s="158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3"/>
    <row r="129" spans="3:21" s="3" customFormat="1" x14ac:dyDescent="0.3"/>
    <row r="130" spans="3:21" s="3" customFormat="1" x14ac:dyDescent="0.3"/>
    <row r="131" spans="3:21" ht="32.1" customHeight="1" thickBot="1" x14ac:dyDescent="0.35">
      <c r="C131" s="159" t="s">
        <v>175</v>
      </c>
      <c r="D131" s="159"/>
      <c r="E131" s="159"/>
      <c r="F131" s="159"/>
      <c r="G131" s="159"/>
      <c r="H131" s="159"/>
      <c r="I131" s="159"/>
      <c r="J131" s="159"/>
      <c r="K131" s="159"/>
      <c r="L131" s="159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2" thickBot="1" x14ac:dyDescent="0.35">
      <c r="C132" s="160" t="s">
        <v>112</v>
      </c>
      <c r="D132" s="161" t="str">
        <f>"setembro/20"</f>
        <v>setembro/20</v>
      </c>
      <c r="E132" s="162"/>
      <c r="F132" s="163"/>
      <c r="G132" s="161" t="str">
        <f>"agosto/21"</f>
        <v>agosto/21</v>
      </c>
      <c r="H132" s="162"/>
      <c r="I132" s="163"/>
      <c r="J132" s="161" t="str">
        <f>"setembro/21"</f>
        <v>setembro/21</v>
      </c>
      <c r="K132" s="162"/>
      <c r="L132" s="16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6" x14ac:dyDescent="0.3">
      <c r="C133" s="160"/>
      <c r="D133" s="62" t="s">
        <v>120</v>
      </c>
      <c r="E133" s="62" t="s">
        <v>121</v>
      </c>
      <c r="F133" s="62" t="s">
        <v>82</v>
      </c>
      <c r="G133" s="62" t="s">
        <v>120</v>
      </c>
      <c r="H133" s="62" t="s">
        <v>121</v>
      </c>
      <c r="I133" s="62" t="s">
        <v>82</v>
      </c>
      <c r="J133" s="62" t="s">
        <v>120</v>
      </c>
      <c r="K133" s="62" t="s">
        <v>121</v>
      </c>
      <c r="L133" s="62" t="s">
        <v>82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9" t="s">
        <v>1</v>
      </c>
      <c r="D134" s="63">
        <v>9778</v>
      </c>
      <c r="E134" s="63">
        <v>5821</v>
      </c>
      <c r="F134" s="63">
        <v>3957</v>
      </c>
      <c r="G134" s="63">
        <v>11251</v>
      </c>
      <c r="H134" s="63">
        <v>14016</v>
      </c>
      <c r="I134" s="63">
        <v>-2765</v>
      </c>
      <c r="J134" s="63">
        <v>11472</v>
      </c>
      <c r="K134" s="63">
        <v>13193</v>
      </c>
      <c r="L134" s="63">
        <v>-1721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73" t="s">
        <v>265</v>
      </c>
      <c r="D135" s="74">
        <v>1061</v>
      </c>
      <c r="E135" s="74">
        <v>928</v>
      </c>
      <c r="F135" s="75">
        <v>133</v>
      </c>
      <c r="G135" s="74">
        <v>1375</v>
      </c>
      <c r="H135" s="74">
        <v>1370</v>
      </c>
      <c r="I135" s="75">
        <v>5</v>
      </c>
      <c r="J135" s="75">
        <v>1348</v>
      </c>
      <c r="K135" s="74">
        <v>1337</v>
      </c>
      <c r="L135" s="74">
        <v>11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2" thickBot="1" x14ac:dyDescent="0.35">
      <c r="C136" s="76" t="s">
        <v>266</v>
      </c>
      <c r="D136" s="77">
        <v>371</v>
      </c>
      <c r="E136" s="77">
        <v>267</v>
      </c>
      <c r="F136" s="78">
        <v>104</v>
      </c>
      <c r="G136" s="77">
        <v>532</v>
      </c>
      <c r="H136" s="77">
        <v>537</v>
      </c>
      <c r="I136" s="78">
        <v>-5</v>
      </c>
      <c r="J136" s="78">
        <v>527</v>
      </c>
      <c r="K136" s="77">
        <v>575</v>
      </c>
      <c r="L136" s="77">
        <v>-48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79" t="s">
        <v>267</v>
      </c>
      <c r="D137" s="74">
        <v>265</v>
      </c>
      <c r="E137" s="74">
        <v>99</v>
      </c>
      <c r="F137" s="75">
        <v>166</v>
      </c>
      <c r="G137" s="74">
        <v>475</v>
      </c>
      <c r="H137" s="74">
        <v>574</v>
      </c>
      <c r="I137" s="75">
        <v>-99</v>
      </c>
      <c r="J137" s="75">
        <v>707</v>
      </c>
      <c r="K137" s="74">
        <v>646</v>
      </c>
      <c r="L137" s="74">
        <v>61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71" t="s">
        <v>268</v>
      </c>
      <c r="D138" s="77">
        <v>313</v>
      </c>
      <c r="E138" s="77">
        <v>108</v>
      </c>
      <c r="F138" s="78">
        <v>205</v>
      </c>
      <c r="G138" s="77">
        <v>440</v>
      </c>
      <c r="H138" s="77">
        <v>360</v>
      </c>
      <c r="I138" s="78">
        <v>80</v>
      </c>
      <c r="J138" s="78">
        <v>360</v>
      </c>
      <c r="K138" s="77">
        <v>314</v>
      </c>
      <c r="L138" s="77">
        <v>46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73" t="s">
        <v>269</v>
      </c>
      <c r="D139" s="74">
        <v>264</v>
      </c>
      <c r="E139" s="74">
        <v>100</v>
      </c>
      <c r="F139" s="75">
        <v>164</v>
      </c>
      <c r="G139" s="74">
        <v>347</v>
      </c>
      <c r="H139" s="74">
        <v>424</v>
      </c>
      <c r="I139" s="75">
        <v>-77</v>
      </c>
      <c r="J139" s="75">
        <v>276</v>
      </c>
      <c r="K139" s="74">
        <v>373</v>
      </c>
      <c r="L139" s="74">
        <v>-97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76" t="s">
        <v>270</v>
      </c>
      <c r="D140" s="77">
        <v>329</v>
      </c>
      <c r="E140" s="77">
        <v>179</v>
      </c>
      <c r="F140" s="78">
        <v>150</v>
      </c>
      <c r="G140" s="77">
        <v>279</v>
      </c>
      <c r="H140" s="77">
        <v>255</v>
      </c>
      <c r="I140" s="78">
        <v>24</v>
      </c>
      <c r="J140" s="78">
        <v>285</v>
      </c>
      <c r="K140" s="77">
        <v>270</v>
      </c>
      <c r="L140" s="77">
        <v>15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79" t="s">
        <v>271</v>
      </c>
      <c r="D141" s="74">
        <v>147</v>
      </c>
      <c r="E141" s="74">
        <v>88</v>
      </c>
      <c r="F141" s="75">
        <v>59</v>
      </c>
      <c r="G141" s="74">
        <v>260</v>
      </c>
      <c r="H141" s="74">
        <v>268</v>
      </c>
      <c r="I141" s="75">
        <v>-8</v>
      </c>
      <c r="J141" s="75">
        <v>262</v>
      </c>
      <c r="K141" s="74">
        <v>273</v>
      </c>
      <c r="L141" s="74">
        <v>-11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71" t="s">
        <v>272</v>
      </c>
      <c r="D142" s="77">
        <v>149</v>
      </c>
      <c r="E142" s="77">
        <v>171</v>
      </c>
      <c r="F142" s="78">
        <v>-22</v>
      </c>
      <c r="G142" s="77">
        <v>222</v>
      </c>
      <c r="H142" s="77">
        <v>191</v>
      </c>
      <c r="I142" s="78">
        <v>31</v>
      </c>
      <c r="J142" s="78">
        <v>221</v>
      </c>
      <c r="K142" s="77">
        <v>174</v>
      </c>
      <c r="L142" s="77">
        <v>47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73" t="s">
        <v>273</v>
      </c>
      <c r="D143" s="74">
        <v>114</v>
      </c>
      <c r="E143" s="74">
        <v>76</v>
      </c>
      <c r="F143" s="75">
        <v>38</v>
      </c>
      <c r="G143" s="74">
        <v>194</v>
      </c>
      <c r="H143" s="74">
        <v>211</v>
      </c>
      <c r="I143" s="75">
        <v>-17</v>
      </c>
      <c r="J143" s="75">
        <v>167</v>
      </c>
      <c r="K143" s="74">
        <v>176</v>
      </c>
      <c r="L143" s="74">
        <v>-9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76" t="s">
        <v>274</v>
      </c>
      <c r="D144" s="77">
        <v>156</v>
      </c>
      <c r="E144" s="77">
        <v>108</v>
      </c>
      <c r="F144" s="78">
        <v>48</v>
      </c>
      <c r="G144" s="80">
        <v>172</v>
      </c>
      <c r="H144" s="80">
        <v>308</v>
      </c>
      <c r="I144" s="78">
        <v>-136</v>
      </c>
      <c r="J144" s="78">
        <v>165</v>
      </c>
      <c r="K144" s="80">
        <v>260</v>
      </c>
      <c r="L144" s="77">
        <v>-95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81" t="s">
        <v>119</v>
      </c>
      <c r="D145" s="82">
        <v>6609</v>
      </c>
      <c r="E145" s="83">
        <v>3697</v>
      </c>
      <c r="F145" s="84">
        <v>2912</v>
      </c>
      <c r="G145" s="85">
        <v>6955</v>
      </c>
      <c r="H145" s="85">
        <v>9518</v>
      </c>
      <c r="I145" s="86">
        <v>-2563</v>
      </c>
      <c r="J145" s="86">
        <v>7154</v>
      </c>
      <c r="K145" s="87">
        <v>8795</v>
      </c>
      <c r="L145" s="88">
        <v>-1641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3">
      <c r="C146" s="158" t="s">
        <v>169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3"/>
    <row r="148" spans="3:21" s="3" customFormat="1" x14ac:dyDescent="0.3"/>
    <row r="149" spans="3:21" s="3" customFormat="1" x14ac:dyDescent="0.3"/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13:21" s="3" customFormat="1" x14ac:dyDescent="0.3"/>
    <row r="242" spans="13:21" s="3" customFormat="1" x14ac:dyDescent="0.3"/>
    <row r="243" spans="13:21" s="3" customFormat="1" x14ac:dyDescent="0.3"/>
    <row r="244" spans="13:21" s="3" customFormat="1" x14ac:dyDescent="0.3"/>
    <row r="245" spans="13:21" s="3" customFormat="1" x14ac:dyDescent="0.3"/>
    <row r="246" spans="13:21" s="3" customFormat="1" x14ac:dyDescent="0.3"/>
    <row r="247" spans="13:21" s="3" customFormat="1" x14ac:dyDescent="0.3"/>
    <row r="248" spans="13:21" s="3" customFormat="1" x14ac:dyDescent="0.3"/>
    <row r="249" spans="13:21" s="3" customFormat="1" x14ac:dyDescent="0.3"/>
    <row r="250" spans="13:21" x14ac:dyDescent="0.3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3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3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19:U19"/>
    <mergeCell ref="C23:L23"/>
    <mergeCell ref="C24:C25"/>
    <mergeCell ref="D24:F24"/>
    <mergeCell ref="G24:I24"/>
    <mergeCell ref="J24:L24"/>
    <mergeCell ref="C31:L31"/>
    <mergeCell ref="C35:L35"/>
    <mergeCell ref="C36:C37"/>
    <mergeCell ref="D36:F36"/>
    <mergeCell ref="G36:I36"/>
    <mergeCell ref="J36:L36"/>
    <mergeCell ref="C46:L46"/>
    <mergeCell ref="C50:L50"/>
    <mergeCell ref="C51:C52"/>
    <mergeCell ref="D51:F51"/>
    <mergeCell ref="G51:I51"/>
    <mergeCell ref="J51:L51"/>
    <mergeCell ref="C65:L65"/>
    <mergeCell ref="C69:L69"/>
    <mergeCell ref="C70:C71"/>
    <mergeCell ref="D70:F70"/>
    <mergeCell ref="G70:I70"/>
    <mergeCell ref="J70:L70"/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22"/>
  <sheetViews>
    <sheetView workbookViewId="0">
      <selection activeCell="B1" sqref="B1"/>
    </sheetView>
  </sheetViews>
  <sheetFormatPr defaultRowHeight="14.4" x14ac:dyDescent="0.3"/>
  <cols>
    <col min="2" max="2" width="45.44140625" bestFit="1" customWidth="1"/>
    <col min="3" max="3" width="48.88671875" bestFit="1" customWidth="1"/>
    <col min="4" max="4" width="9.109375" bestFit="1" customWidth="1"/>
    <col min="5" max="5" width="9.6640625" bestFit="1" customWidth="1"/>
    <col min="6" max="6" width="9.109375" bestFit="1" customWidth="1"/>
    <col min="7" max="7" width="8.44140625" bestFit="1" customWidth="1"/>
    <col min="8" max="8" width="9.6640625" bestFit="1" customWidth="1"/>
    <col min="10" max="10" width="8.44140625" bestFit="1" customWidth="1"/>
    <col min="11" max="11" width="9.6640625" bestFit="1" customWidth="1"/>
  </cols>
  <sheetData>
    <row r="1" spans="2:6" s="3" customFormat="1" x14ac:dyDescent="0.3"/>
    <row r="2" spans="2:6" x14ac:dyDescent="0.3">
      <c r="B2" s="6"/>
      <c r="C2" s="6"/>
    </row>
    <row r="3" spans="2:6" s="3" customFormat="1" ht="30.9" customHeight="1" x14ac:dyDescent="0.3">
      <c r="B3" s="171" t="s">
        <v>221</v>
      </c>
      <c r="C3" s="171"/>
      <c r="D3" s="171"/>
      <c r="E3" s="171"/>
    </row>
    <row r="4" spans="2:6" s="3" customFormat="1" ht="18.899999999999999" customHeight="1" x14ac:dyDescent="0.3">
      <c r="B4" s="118" t="s">
        <v>0</v>
      </c>
      <c r="C4" s="123">
        <v>44105</v>
      </c>
      <c r="D4" s="123">
        <v>44440</v>
      </c>
      <c r="E4" s="123">
        <v>44470</v>
      </c>
      <c r="F4" s="4"/>
    </row>
    <row r="5" spans="2:6" s="3" customFormat="1" x14ac:dyDescent="0.3">
      <c r="B5" s="21" t="s">
        <v>1</v>
      </c>
      <c r="C5" s="124">
        <f t="shared" ref="C5" si="0">SUM(C6:C9)</f>
        <v>7409</v>
      </c>
      <c r="D5" s="124">
        <f t="shared" ref="D5:E5" si="1">SUM(D6:D9)</f>
        <v>17693</v>
      </c>
      <c r="E5" s="124">
        <f t="shared" si="1"/>
        <v>20608</v>
      </c>
      <c r="F5" s="6"/>
    </row>
    <row r="6" spans="2:6" s="3" customFormat="1" x14ac:dyDescent="0.3">
      <c r="B6" s="22" t="s">
        <v>83</v>
      </c>
      <c r="C6" s="125">
        <v>2002</v>
      </c>
      <c r="D6" s="125">
        <v>1802</v>
      </c>
      <c r="E6" s="125">
        <v>1713</v>
      </c>
      <c r="F6" s="5"/>
    </row>
    <row r="7" spans="2:6" s="3" customFormat="1" x14ac:dyDescent="0.3">
      <c r="B7" s="23" t="s">
        <v>2</v>
      </c>
      <c r="C7" s="126">
        <v>5099</v>
      </c>
      <c r="D7" s="126">
        <v>10603</v>
      </c>
      <c r="E7" s="126">
        <v>13596</v>
      </c>
      <c r="F7" s="5"/>
    </row>
    <row r="8" spans="2:6" s="3" customFormat="1" x14ac:dyDescent="0.3">
      <c r="B8" s="22" t="s">
        <v>3</v>
      </c>
      <c r="C8" s="125">
        <v>32</v>
      </c>
      <c r="D8" s="125">
        <v>108</v>
      </c>
      <c r="E8" s="125">
        <v>92</v>
      </c>
      <c r="F8" s="5"/>
    </row>
    <row r="9" spans="2:6" s="3" customFormat="1" x14ac:dyDescent="0.3">
      <c r="B9" s="23" t="s">
        <v>222</v>
      </c>
      <c r="C9" s="126">
        <v>276</v>
      </c>
      <c r="D9" s="126">
        <v>5180</v>
      </c>
      <c r="E9" s="126">
        <v>5207</v>
      </c>
      <c r="F9" s="5"/>
    </row>
    <row r="10" spans="2:6" s="3" customFormat="1" ht="45.9" customHeight="1" x14ac:dyDescent="0.3">
      <c r="B10" s="172" t="s">
        <v>223</v>
      </c>
      <c r="C10" s="172"/>
      <c r="D10" s="172"/>
      <c r="E10" s="172"/>
      <c r="F10" s="5"/>
    </row>
    <row r="11" spans="2:6" s="3" customFormat="1" ht="15.6" customHeight="1" x14ac:dyDescent="0.3">
      <c r="B11" s="173" t="s">
        <v>84</v>
      </c>
      <c r="C11" s="174"/>
      <c r="D11" s="174"/>
      <c r="E11" s="174"/>
    </row>
    <row r="12" spans="2:6" s="3" customFormat="1" ht="15.6" customHeight="1" x14ac:dyDescent="0.3">
      <c r="B12" s="107"/>
      <c r="C12" s="107"/>
      <c r="D12" s="107"/>
      <c r="E12" s="107"/>
    </row>
    <row r="13" spans="2:6" s="3" customFormat="1" ht="15.6" customHeight="1" x14ac:dyDescent="0.3">
      <c r="B13" s="107"/>
      <c r="C13" s="107"/>
      <c r="D13" s="107"/>
      <c r="E13" s="107"/>
    </row>
    <row r="14" spans="2:6" s="3" customFormat="1" x14ac:dyDescent="0.3"/>
    <row r="15" spans="2:6" s="3" customFormat="1" ht="30.75" customHeight="1" x14ac:dyDescent="0.3">
      <c r="B15" s="179" t="s">
        <v>224</v>
      </c>
      <c r="C15" s="171"/>
      <c r="D15" s="171"/>
      <c r="E15" s="171"/>
      <c r="F15" s="180"/>
    </row>
    <row r="16" spans="2:6" s="3" customFormat="1" ht="15" customHeight="1" x14ac:dyDescent="0.3">
      <c r="B16" s="181" t="s">
        <v>165</v>
      </c>
      <c r="C16" s="183" t="s">
        <v>166</v>
      </c>
      <c r="D16" s="185" t="s">
        <v>225</v>
      </c>
      <c r="E16" s="186"/>
      <c r="F16" s="187"/>
    </row>
    <row r="17" spans="2:6" s="3" customFormat="1" x14ac:dyDescent="0.3">
      <c r="B17" s="182"/>
      <c r="C17" s="184"/>
      <c r="D17" s="123">
        <v>44105</v>
      </c>
      <c r="E17" s="123">
        <v>44440</v>
      </c>
      <c r="F17" s="123">
        <v>44470</v>
      </c>
    </row>
    <row r="18" spans="2:6" s="3" customFormat="1" x14ac:dyDescent="0.3">
      <c r="B18" s="102" t="s">
        <v>1</v>
      </c>
      <c r="C18" s="102"/>
      <c r="D18" s="127">
        <f t="shared" ref="D18:F18" si="2">SUM(D19:D31)</f>
        <v>7409</v>
      </c>
      <c r="E18" s="127">
        <f t="shared" si="2"/>
        <v>17693</v>
      </c>
      <c r="F18" s="127">
        <f t="shared" si="2"/>
        <v>20608</v>
      </c>
    </row>
    <row r="19" spans="2:6" s="3" customFormat="1" x14ac:dyDescent="0.3">
      <c r="B19" s="103">
        <v>132</v>
      </c>
      <c r="C19" s="104" t="s">
        <v>226</v>
      </c>
      <c r="D19" s="128">
        <v>58</v>
      </c>
      <c r="E19" s="128">
        <v>203</v>
      </c>
      <c r="F19" s="128">
        <v>137</v>
      </c>
    </row>
    <row r="20" spans="2:6" s="3" customFormat="1" x14ac:dyDescent="0.3">
      <c r="B20" s="105">
        <v>166</v>
      </c>
      <c r="C20" s="106" t="s">
        <v>227</v>
      </c>
      <c r="D20" s="129">
        <v>42</v>
      </c>
      <c r="E20" s="129">
        <v>170</v>
      </c>
      <c r="F20" s="129">
        <v>107</v>
      </c>
    </row>
    <row r="21" spans="2:6" s="3" customFormat="1" x14ac:dyDescent="0.3">
      <c r="B21" s="103">
        <v>200</v>
      </c>
      <c r="C21" s="104" t="s">
        <v>228</v>
      </c>
      <c r="D21" s="128">
        <v>138</v>
      </c>
      <c r="E21" s="128">
        <v>274</v>
      </c>
      <c r="F21" s="128">
        <v>251</v>
      </c>
    </row>
    <row r="22" spans="2:6" s="3" customFormat="1" x14ac:dyDescent="0.3">
      <c r="B22" s="105">
        <v>209</v>
      </c>
      <c r="C22" s="106" t="s">
        <v>229</v>
      </c>
      <c r="D22" s="129">
        <v>784</v>
      </c>
      <c r="E22" s="129">
        <v>1325</v>
      </c>
      <c r="F22" s="129">
        <v>1368</v>
      </c>
    </row>
    <row r="23" spans="2:6" s="3" customFormat="1" x14ac:dyDescent="0.3">
      <c r="B23" s="103">
        <v>273</v>
      </c>
      <c r="C23" s="104" t="s">
        <v>230</v>
      </c>
      <c r="D23" s="128">
        <v>1463</v>
      </c>
      <c r="E23" s="128">
        <v>7317</v>
      </c>
      <c r="F23" s="128">
        <v>10120</v>
      </c>
    </row>
    <row r="24" spans="2:6" s="3" customFormat="1" x14ac:dyDescent="0.3">
      <c r="B24" s="105">
        <v>274</v>
      </c>
      <c r="C24" s="106" t="s">
        <v>231</v>
      </c>
      <c r="D24" s="129">
        <v>69</v>
      </c>
      <c r="E24" s="129">
        <v>113</v>
      </c>
      <c r="F24" s="129">
        <v>130</v>
      </c>
    </row>
    <row r="25" spans="2:6" s="3" customFormat="1" x14ac:dyDescent="0.3">
      <c r="B25" s="103">
        <v>278</v>
      </c>
      <c r="C25" s="104" t="s">
        <v>232</v>
      </c>
      <c r="D25" s="128">
        <v>107</v>
      </c>
      <c r="E25" s="128">
        <v>254</v>
      </c>
      <c r="F25" s="128">
        <v>302</v>
      </c>
    </row>
    <row r="26" spans="2:6" s="3" customFormat="1" x14ac:dyDescent="0.3">
      <c r="B26" s="105">
        <v>279</v>
      </c>
      <c r="C26" s="106" t="s">
        <v>233</v>
      </c>
      <c r="D26" s="129">
        <v>2200</v>
      </c>
      <c r="E26" s="129">
        <v>551</v>
      </c>
      <c r="F26" s="129">
        <v>584</v>
      </c>
    </row>
    <row r="27" spans="2:6" s="3" customFormat="1" x14ac:dyDescent="0.3">
      <c r="B27" s="103">
        <v>280</v>
      </c>
      <c r="C27" s="104" t="s">
        <v>234</v>
      </c>
      <c r="D27" s="128">
        <v>48</v>
      </c>
      <c r="E27" s="128">
        <v>148</v>
      </c>
      <c r="F27" s="128">
        <v>322</v>
      </c>
    </row>
    <row r="28" spans="2:6" s="3" customFormat="1" x14ac:dyDescent="0.3">
      <c r="B28" s="105">
        <v>284</v>
      </c>
      <c r="C28" s="106" t="s">
        <v>235</v>
      </c>
      <c r="D28" s="129">
        <v>78</v>
      </c>
      <c r="E28" s="129">
        <v>86</v>
      </c>
      <c r="F28" s="129">
        <v>67</v>
      </c>
    </row>
    <row r="29" spans="2:6" s="3" customFormat="1" x14ac:dyDescent="0.3">
      <c r="B29" s="103">
        <v>286</v>
      </c>
      <c r="C29" s="104" t="s">
        <v>236</v>
      </c>
      <c r="D29" s="128">
        <v>619</v>
      </c>
      <c r="E29" s="128">
        <v>1003</v>
      </c>
      <c r="F29" s="128">
        <v>951</v>
      </c>
    </row>
    <row r="30" spans="2:6" s="3" customFormat="1" x14ac:dyDescent="0.3">
      <c r="B30" s="105">
        <v>312</v>
      </c>
      <c r="C30" s="106" t="s">
        <v>237</v>
      </c>
      <c r="D30" s="129">
        <v>61</v>
      </c>
      <c r="E30" s="129">
        <v>20</v>
      </c>
      <c r="F30" s="129">
        <v>9</v>
      </c>
    </row>
    <row r="31" spans="2:6" s="3" customFormat="1" x14ac:dyDescent="0.3">
      <c r="B31" s="103" t="s">
        <v>238</v>
      </c>
      <c r="C31" s="104" t="s">
        <v>238</v>
      </c>
      <c r="D31" s="128">
        <v>1742</v>
      </c>
      <c r="E31" s="128">
        <v>6229</v>
      </c>
      <c r="F31" s="128">
        <v>6260</v>
      </c>
    </row>
    <row r="32" spans="2:6" s="3" customFormat="1" ht="26.25" customHeight="1" x14ac:dyDescent="0.3">
      <c r="B32" s="172" t="s">
        <v>223</v>
      </c>
      <c r="C32" s="172"/>
      <c r="D32" s="172"/>
      <c r="E32" s="172"/>
      <c r="F32" s="172"/>
    </row>
    <row r="33" spans="2:11" s="3" customFormat="1" x14ac:dyDescent="0.3">
      <c r="B33" s="107"/>
      <c r="C33" s="107"/>
      <c r="D33" s="107"/>
      <c r="E33" s="107"/>
      <c r="F33" s="107"/>
    </row>
    <row r="34" spans="2:11" s="3" customFormat="1" x14ac:dyDescent="0.3">
      <c r="B34" s="107"/>
      <c r="C34" s="107"/>
      <c r="D34" s="107"/>
      <c r="E34" s="107"/>
      <c r="F34" s="107"/>
    </row>
    <row r="35" spans="2:11" s="3" customFormat="1" x14ac:dyDescent="0.3">
      <c r="B35" s="107"/>
      <c r="C35" s="107"/>
      <c r="D35" s="107"/>
      <c r="E35" s="107"/>
      <c r="F35" s="107"/>
    </row>
    <row r="36" spans="2:11" s="3" customFormat="1" ht="29.4" customHeight="1" x14ac:dyDescent="0.3">
      <c r="B36" s="171" t="s">
        <v>239</v>
      </c>
      <c r="C36" s="171"/>
      <c r="D36" s="171"/>
      <c r="E36" s="171"/>
      <c r="F36" s="171"/>
      <c r="G36" s="171"/>
      <c r="H36" s="171"/>
      <c r="I36" s="171"/>
      <c r="J36" s="171"/>
      <c r="K36" s="171"/>
    </row>
    <row r="37" spans="2:11" s="3" customFormat="1" x14ac:dyDescent="0.3">
      <c r="B37" s="175" t="s">
        <v>6</v>
      </c>
      <c r="C37" s="176">
        <v>44105</v>
      </c>
      <c r="D37" s="177"/>
      <c r="E37" s="178"/>
      <c r="F37" s="176">
        <v>44440</v>
      </c>
      <c r="G37" s="177"/>
      <c r="H37" s="178"/>
      <c r="I37" s="176">
        <v>44470</v>
      </c>
      <c r="J37" s="177"/>
      <c r="K37" s="178"/>
    </row>
    <row r="38" spans="2:11" s="3" customFormat="1" x14ac:dyDescent="0.3">
      <c r="B38" s="175"/>
      <c r="C38" s="20" t="s">
        <v>1</v>
      </c>
      <c r="D38" s="34" t="s">
        <v>4</v>
      </c>
      <c r="E38" s="34" t="s">
        <v>5</v>
      </c>
      <c r="F38" s="20" t="s">
        <v>1</v>
      </c>
      <c r="G38" s="34" t="s">
        <v>4</v>
      </c>
      <c r="H38" s="34" t="s">
        <v>5</v>
      </c>
      <c r="I38" s="20" t="s">
        <v>1</v>
      </c>
      <c r="J38" s="34" t="s">
        <v>4</v>
      </c>
      <c r="K38" s="34" t="s">
        <v>5</v>
      </c>
    </row>
    <row r="39" spans="2:11" s="3" customFormat="1" x14ac:dyDescent="0.3">
      <c r="B39" s="21" t="s">
        <v>1</v>
      </c>
      <c r="C39" s="124">
        <f>SUM(C40:C50)</f>
        <v>7408</v>
      </c>
      <c r="D39" s="124">
        <f t="shared" ref="D39:K39" si="3">SUM(D40:D50)</f>
        <v>4352</v>
      </c>
      <c r="E39" s="124">
        <f t="shared" si="3"/>
        <v>3056</v>
      </c>
      <c r="F39" s="124">
        <f t="shared" si="3"/>
        <v>17689</v>
      </c>
      <c r="G39" s="124">
        <f t="shared" si="3"/>
        <v>9690</v>
      </c>
      <c r="H39" s="124">
        <f t="shared" si="3"/>
        <v>7999</v>
      </c>
      <c r="I39" s="124">
        <f t="shared" si="3"/>
        <v>20602</v>
      </c>
      <c r="J39" s="124">
        <f t="shared" si="3"/>
        <v>11088</v>
      </c>
      <c r="K39" s="124">
        <f t="shared" si="3"/>
        <v>9514</v>
      </c>
    </row>
    <row r="40" spans="2:11" s="3" customFormat="1" x14ac:dyDescent="0.3">
      <c r="B40" s="25" t="s">
        <v>96</v>
      </c>
      <c r="C40" s="130">
        <f>D40+E40</f>
        <v>33</v>
      </c>
      <c r="D40" s="130">
        <v>16</v>
      </c>
      <c r="E40" s="130">
        <v>17</v>
      </c>
      <c r="F40" s="130">
        <f t="shared" ref="F40:F50" si="4">G40+H40</f>
        <v>368</v>
      </c>
      <c r="G40" s="130">
        <v>186</v>
      </c>
      <c r="H40" s="130">
        <v>182</v>
      </c>
      <c r="I40" s="130">
        <f t="shared" ref="I40:I50" si="5">J40+K40</f>
        <v>287</v>
      </c>
      <c r="J40" s="130">
        <v>149</v>
      </c>
      <c r="K40" s="130">
        <v>138</v>
      </c>
    </row>
    <row r="41" spans="2:11" s="3" customFormat="1" x14ac:dyDescent="0.3">
      <c r="B41" s="24" t="s">
        <v>47</v>
      </c>
      <c r="C41" s="131">
        <f t="shared" ref="C41:C50" si="6">D41+E41</f>
        <v>163</v>
      </c>
      <c r="D41" s="131">
        <v>98</v>
      </c>
      <c r="E41" s="131">
        <v>65</v>
      </c>
      <c r="F41" s="131">
        <f t="shared" si="4"/>
        <v>372</v>
      </c>
      <c r="G41" s="131">
        <v>215</v>
      </c>
      <c r="H41" s="131">
        <v>157</v>
      </c>
      <c r="I41" s="131">
        <f t="shared" si="5"/>
        <v>332</v>
      </c>
      <c r="J41" s="131">
        <v>186</v>
      </c>
      <c r="K41" s="131">
        <v>146</v>
      </c>
    </row>
    <row r="42" spans="2:11" s="3" customFormat="1" x14ac:dyDescent="0.3">
      <c r="B42" s="25" t="s">
        <v>48</v>
      </c>
      <c r="C42" s="130">
        <f t="shared" si="6"/>
        <v>288</v>
      </c>
      <c r="D42" s="130">
        <v>136</v>
      </c>
      <c r="E42" s="130">
        <v>152</v>
      </c>
      <c r="F42" s="130">
        <f t="shared" si="4"/>
        <v>257</v>
      </c>
      <c r="G42" s="130">
        <v>127</v>
      </c>
      <c r="H42" s="130">
        <v>130</v>
      </c>
      <c r="I42" s="130">
        <f t="shared" si="5"/>
        <v>314</v>
      </c>
      <c r="J42" s="130">
        <v>164</v>
      </c>
      <c r="K42" s="130">
        <v>150</v>
      </c>
    </row>
    <row r="43" spans="2:11" s="3" customFormat="1" x14ac:dyDescent="0.3">
      <c r="B43" s="24" t="s">
        <v>51</v>
      </c>
      <c r="C43" s="131">
        <f t="shared" si="6"/>
        <v>362</v>
      </c>
      <c r="D43" s="131">
        <v>228</v>
      </c>
      <c r="E43" s="131">
        <v>134</v>
      </c>
      <c r="F43" s="131">
        <f t="shared" si="4"/>
        <v>565</v>
      </c>
      <c r="G43" s="131">
        <v>363</v>
      </c>
      <c r="H43" s="131">
        <v>202</v>
      </c>
      <c r="I43" s="131">
        <f t="shared" si="5"/>
        <v>641</v>
      </c>
      <c r="J43" s="131">
        <v>405</v>
      </c>
      <c r="K43" s="131">
        <v>236</v>
      </c>
    </row>
    <row r="44" spans="2:11" s="3" customFormat="1" x14ac:dyDescent="0.3">
      <c r="B44" s="25" t="s">
        <v>93</v>
      </c>
      <c r="C44" s="130">
        <f t="shared" si="6"/>
        <v>113</v>
      </c>
      <c r="D44" s="130">
        <v>64</v>
      </c>
      <c r="E44" s="130">
        <v>49</v>
      </c>
      <c r="F44" s="130">
        <f t="shared" si="4"/>
        <v>215</v>
      </c>
      <c r="G44" s="130">
        <v>129</v>
      </c>
      <c r="H44" s="130">
        <v>86</v>
      </c>
      <c r="I44" s="130">
        <f t="shared" si="5"/>
        <v>227</v>
      </c>
      <c r="J44" s="130">
        <v>134</v>
      </c>
      <c r="K44" s="130">
        <v>93</v>
      </c>
    </row>
    <row r="45" spans="2:11" s="3" customFormat="1" x14ac:dyDescent="0.3">
      <c r="B45" s="24" t="s">
        <v>52</v>
      </c>
      <c r="C45" s="131">
        <f t="shared" si="6"/>
        <v>59</v>
      </c>
      <c r="D45" s="131">
        <v>37</v>
      </c>
      <c r="E45" s="131">
        <v>22</v>
      </c>
      <c r="F45" s="131">
        <f t="shared" si="4"/>
        <v>208</v>
      </c>
      <c r="G45" s="131">
        <v>143</v>
      </c>
      <c r="H45" s="131">
        <v>65</v>
      </c>
      <c r="I45" s="131">
        <f t="shared" si="5"/>
        <v>229</v>
      </c>
      <c r="J45" s="131">
        <v>167</v>
      </c>
      <c r="K45" s="131">
        <v>62</v>
      </c>
    </row>
    <row r="46" spans="2:11" s="3" customFormat="1" x14ac:dyDescent="0.3">
      <c r="B46" s="25" t="s">
        <v>94</v>
      </c>
      <c r="C46" s="130">
        <f t="shared" si="6"/>
        <v>2429</v>
      </c>
      <c r="D46" s="130">
        <v>1468</v>
      </c>
      <c r="E46" s="130">
        <v>961</v>
      </c>
      <c r="F46" s="130">
        <f t="shared" si="4"/>
        <v>906</v>
      </c>
      <c r="G46" s="130">
        <v>504</v>
      </c>
      <c r="H46" s="130">
        <v>402</v>
      </c>
      <c r="I46" s="130">
        <f t="shared" si="5"/>
        <v>1016</v>
      </c>
      <c r="J46" s="130">
        <v>573</v>
      </c>
      <c r="K46" s="130">
        <v>443</v>
      </c>
    </row>
    <row r="47" spans="2:11" s="3" customFormat="1" x14ac:dyDescent="0.3">
      <c r="B47" s="24" t="s">
        <v>55</v>
      </c>
      <c r="C47" s="131">
        <f t="shared" si="6"/>
        <v>74</v>
      </c>
      <c r="D47" s="131">
        <v>26</v>
      </c>
      <c r="E47" s="131">
        <v>48</v>
      </c>
      <c r="F47" s="131">
        <f t="shared" si="4"/>
        <v>381</v>
      </c>
      <c r="G47" s="131">
        <v>174</v>
      </c>
      <c r="H47" s="131">
        <v>207</v>
      </c>
      <c r="I47" s="131">
        <f t="shared" si="5"/>
        <v>308</v>
      </c>
      <c r="J47" s="131">
        <v>155</v>
      </c>
      <c r="K47" s="131">
        <v>153</v>
      </c>
    </row>
    <row r="48" spans="2:11" s="3" customFormat="1" x14ac:dyDescent="0.3">
      <c r="B48" s="25" t="s">
        <v>58</v>
      </c>
      <c r="C48" s="130">
        <f t="shared" si="6"/>
        <v>97</v>
      </c>
      <c r="D48" s="130">
        <v>45</v>
      </c>
      <c r="E48" s="130">
        <v>52</v>
      </c>
      <c r="F48" s="130">
        <f t="shared" si="4"/>
        <v>191</v>
      </c>
      <c r="G48" s="130">
        <v>102</v>
      </c>
      <c r="H48" s="130">
        <v>89</v>
      </c>
      <c r="I48" s="130">
        <f t="shared" si="5"/>
        <v>214</v>
      </c>
      <c r="J48" s="130">
        <v>121</v>
      </c>
      <c r="K48" s="130">
        <v>93</v>
      </c>
    </row>
    <row r="49" spans="2:11" s="3" customFormat="1" x14ac:dyDescent="0.3">
      <c r="B49" s="24" t="s">
        <v>59</v>
      </c>
      <c r="C49" s="131">
        <f t="shared" si="6"/>
        <v>2735</v>
      </c>
      <c r="D49" s="131">
        <v>1493</v>
      </c>
      <c r="E49" s="131">
        <v>1242</v>
      </c>
      <c r="F49" s="131">
        <f t="shared" si="4"/>
        <v>11999</v>
      </c>
      <c r="G49" s="131">
        <v>6229</v>
      </c>
      <c r="H49" s="131">
        <v>5770</v>
      </c>
      <c r="I49" s="131">
        <f t="shared" si="5"/>
        <v>14879</v>
      </c>
      <c r="J49" s="131">
        <v>7613</v>
      </c>
      <c r="K49" s="131">
        <v>7266</v>
      </c>
    </row>
    <row r="50" spans="2:11" s="3" customFormat="1" x14ac:dyDescent="0.3">
      <c r="B50" s="23" t="s">
        <v>8</v>
      </c>
      <c r="C50" s="132">
        <f t="shared" si="6"/>
        <v>1055</v>
      </c>
      <c r="D50" s="132">
        <v>741</v>
      </c>
      <c r="E50" s="132">
        <v>314</v>
      </c>
      <c r="F50" s="132">
        <f t="shared" si="4"/>
        <v>2227</v>
      </c>
      <c r="G50" s="132">
        <v>1518</v>
      </c>
      <c r="H50" s="132">
        <v>709</v>
      </c>
      <c r="I50" s="132">
        <f t="shared" si="5"/>
        <v>2155</v>
      </c>
      <c r="J50" s="132">
        <v>1421</v>
      </c>
      <c r="K50" s="132">
        <v>734</v>
      </c>
    </row>
    <row r="51" spans="2:11" s="3" customFormat="1" ht="15" customHeight="1" x14ac:dyDescent="0.3">
      <c r="B51" s="172" t="s">
        <v>223</v>
      </c>
      <c r="C51" s="172"/>
      <c r="D51" s="172"/>
      <c r="E51" s="172"/>
      <c r="F51" s="172"/>
      <c r="G51" s="172"/>
      <c r="H51" s="172"/>
      <c r="I51" s="172"/>
      <c r="J51" s="172"/>
      <c r="K51" s="172"/>
    </row>
    <row r="52" spans="2:11" s="3" customFormat="1" x14ac:dyDescent="0.3">
      <c r="B52" s="3" t="s">
        <v>240</v>
      </c>
      <c r="D52" s="5"/>
      <c r="E52" s="5"/>
      <c r="F52" s="5"/>
    </row>
    <row r="53" spans="2:11" s="3" customFormat="1" x14ac:dyDescent="0.3">
      <c r="D53" s="5"/>
      <c r="E53" s="5"/>
      <c r="F53" s="5"/>
    </row>
    <row r="54" spans="2:11" s="3" customFormat="1" x14ac:dyDescent="0.3">
      <c r="B54" s="2"/>
      <c r="C54" s="2"/>
      <c r="D54" s="2"/>
      <c r="E54" s="2"/>
      <c r="F54" s="2"/>
    </row>
    <row r="55" spans="2:11" s="3" customFormat="1" ht="28.5" customHeight="1" x14ac:dyDescent="0.3">
      <c r="B55" s="171" t="s">
        <v>241</v>
      </c>
      <c r="C55" s="171"/>
      <c r="D55" s="171"/>
      <c r="E55" s="171"/>
      <c r="F55" s="2"/>
    </row>
    <row r="56" spans="2:11" s="3" customFormat="1" x14ac:dyDescent="0.3">
      <c r="B56" s="118" t="s">
        <v>98</v>
      </c>
      <c r="C56" s="123">
        <v>44105</v>
      </c>
      <c r="D56" s="123">
        <v>44440</v>
      </c>
      <c r="E56" s="123">
        <v>44470</v>
      </c>
      <c r="F56" s="2"/>
    </row>
    <row r="57" spans="2:11" s="3" customFormat="1" x14ac:dyDescent="0.3">
      <c r="B57" s="21" t="s">
        <v>1</v>
      </c>
      <c r="C57" s="124">
        <f t="shared" ref="C57:E57" si="7">SUM(C58:C63)</f>
        <v>7409</v>
      </c>
      <c r="D57" s="124">
        <f t="shared" si="7"/>
        <v>17693</v>
      </c>
      <c r="E57" s="124">
        <f t="shared" si="7"/>
        <v>20608</v>
      </c>
      <c r="F57" s="2"/>
    </row>
    <row r="58" spans="2:11" s="3" customFormat="1" x14ac:dyDescent="0.3">
      <c r="B58" s="25" t="s">
        <v>41</v>
      </c>
      <c r="C58" s="126">
        <v>980</v>
      </c>
      <c r="D58" s="126">
        <v>3920</v>
      </c>
      <c r="E58" s="126">
        <v>4588</v>
      </c>
      <c r="F58" s="2"/>
    </row>
    <row r="59" spans="2:11" s="3" customFormat="1" x14ac:dyDescent="0.3">
      <c r="B59" s="24" t="s">
        <v>42</v>
      </c>
      <c r="C59" s="125">
        <v>1961</v>
      </c>
      <c r="D59" s="125">
        <v>3660</v>
      </c>
      <c r="E59" s="125">
        <v>4502</v>
      </c>
      <c r="F59" s="2"/>
    </row>
    <row r="60" spans="2:11" s="3" customFormat="1" x14ac:dyDescent="0.3">
      <c r="B60" s="25" t="s">
        <v>43</v>
      </c>
      <c r="C60" s="126">
        <v>3207</v>
      </c>
      <c r="D60" s="126">
        <v>5165</v>
      </c>
      <c r="E60" s="126">
        <v>6061</v>
      </c>
      <c r="F60" s="2"/>
    </row>
    <row r="61" spans="2:11" s="3" customFormat="1" x14ac:dyDescent="0.3">
      <c r="B61" s="24" t="s">
        <v>44</v>
      </c>
      <c r="C61" s="125">
        <v>1145</v>
      </c>
      <c r="D61" s="125">
        <v>2670</v>
      </c>
      <c r="E61" s="125">
        <v>3205</v>
      </c>
      <c r="F61" s="2"/>
    </row>
    <row r="62" spans="2:11" s="3" customFormat="1" x14ac:dyDescent="0.3">
      <c r="B62" s="25" t="s">
        <v>45</v>
      </c>
      <c r="C62" s="126">
        <v>72</v>
      </c>
      <c r="D62" s="126">
        <v>231</v>
      </c>
      <c r="E62" s="126">
        <v>287</v>
      </c>
      <c r="F62" s="2"/>
    </row>
    <row r="63" spans="2:11" s="3" customFormat="1" ht="28.5" customHeight="1" x14ac:dyDescent="0.3">
      <c r="B63" s="24" t="s">
        <v>242</v>
      </c>
      <c r="C63" s="125">
        <v>44</v>
      </c>
      <c r="D63" s="125">
        <v>2047</v>
      </c>
      <c r="E63" s="125">
        <v>1965</v>
      </c>
      <c r="F63" s="2"/>
    </row>
    <row r="64" spans="2:11" s="3" customFormat="1" x14ac:dyDescent="0.3">
      <c r="B64" s="172" t="s">
        <v>223</v>
      </c>
      <c r="C64" s="172"/>
      <c r="D64" s="172"/>
      <c r="E64" s="172"/>
      <c r="F64" s="2"/>
    </row>
    <row r="65" spans="2:7" s="3" customFormat="1" x14ac:dyDescent="0.3">
      <c r="B65" s="107"/>
      <c r="C65" s="107"/>
      <c r="D65" s="107"/>
      <c r="E65" s="107"/>
      <c r="F65" s="2"/>
    </row>
    <row r="66" spans="2:7" s="3" customFormat="1" x14ac:dyDescent="0.3">
      <c r="B66" s="107"/>
      <c r="C66" s="107"/>
      <c r="D66" s="107"/>
      <c r="E66" s="107"/>
      <c r="F66" s="2"/>
    </row>
    <row r="67" spans="2:7" s="3" customFormat="1" ht="47.1" customHeight="1" x14ac:dyDescent="0.3">
      <c r="B67" s="2"/>
      <c r="C67" s="2"/>
      <c r="D67" s="2"/>
      <c r="E67" s="2"/>
      <c r="F67" s="2"/>
    </row>
    <row r="68" spans="2:7" s="3" customFormat="1" ht="27.9" customHeight="1" x14ac:dyDescent="0.3">
      <c r="B68" s="171" t="s">
        <v>243</v>
      </c>
      <c r="C68" s="171"/>
      <c r="D68" s="171"/>
      <c r="E68" s="171"/>
    </row>
    <row r="69" spans="2:7" s="3" customFormat="1" x14ac:dyDescent="0.3">
      <c r="B69" s="118" t="s">
        <v>97</v>
      </c>
      <c r="C69" s="123">
        <v>44105</v>
      </c>
      <c r="D69" s="123">
        <v>44440</v>
      </c>
      <c r="E69" s="123">
        <v>44470</v>
      </c>
      <c r="F69" s="4"/>
    </row>
    <row r="70" spans="2:7" s="3" customFormat="1" x14ac:dyDescent="0.3">
      <c r="B70" s="21" t="s">
        <v>60</v>
      </c>
      <c r="C70" s="124">
        <f t="shared" ref="C70" si="8">C71+C79+C89+C94+C98+C103</f>
        <v>7409</v>
      </c>
      <c r="D70" s="124">
        <f>D71+D79+D89+D94+D98+D103</f>
        <v>17693</v>
      </c>
      <c r="E70" s="124">
        <f>E71+E79+E89+E94+E98+E103</f>
        <v>20608</v>
      </c>
      <c r="F70" s="6"/>
    </row>
    <row r="71" spans="2:7" s="3" customFormat="1" x14ac:dyDescent="0.3">
      <c r="B71" s="33" t="s">
        <v>9</v>
      </c>
      <c r="C71" s="133">
        <f t="shared" ref="C71" si="9">SUM(C72:C78)</f>
        <v>2391</v>
      </c>
      <c r="D71" s="133">
        <f t="shared" ref="D71:E71" si="10">SUM(D72:D78)</f>
        <v>8182</v>
      </c>
      <c r="E71" s="133">
        <f t="shared" si="10"/>
        <v>9293</v>
      </c>
      <c r="F71" s="5"/>
    </row>
    <row r="72" spans="2:7" s="3" customFormat="1" x14ac:dyDescent="0.3">
      <c r="B72" s="24" t="s">
        <v>10</v>
      </c>
      <c r="C72" s="125">
        <v>62</v>
      </c>
      <c r="D72" s="125">
        <v>221</v>
      </c>
      <c r="E72" s="125">
        <v>299</v>
      </c>
      <c r="G72" s="5"/>
    </row>
    <row r="73" spans="2:7" s="3" customFormat="1" x14ac:dyDescent="0.3">
      <c r="B73" s="25" t="s">
        <v>11</v>
      </c>
      <c r="C73" s="126">
        <v>17</v>
      </c>
      <c r="D73" s="126">
        <v>19</v>
      </c>
      <c r="E73" s="126">
        <v>26</v>
      </c>
      <c r="G73" s="5"/>
    </row>
    <row r="74" spans="2:7" s="3" customFormat="1" x14ac:dyDescent="0.3">
      <c r="B74" s="24" t="s">
        <v>12</v>
      </c>
      <c r="C74" s="125">
        <v>1149</v>
      </c>
      <c r="D74" s="125">
        <v>2338</v>
      </c>
      <c r="E74" s="125">
        <v>2665</v>
      </c>
      <c r="G74" s="5"/>
    </row>
    <row r="75" spans="2:7" s="3" customFormat="1" x14ac:dyDescent="0.3">
      <c r="B75" s="25" t="s">
        <v>13</v>
      </c>
      <c r="C75" s="126">
        <v>1119</v>
      </c>
      <c r="D75" s="126">
        <v>5393</v>
      </c>
      <c r="E75" s="126">
        <v>6072</v>
      </c>
      <c r="G75" s="5"/>
    </row>
    <row r="76" spans="2:7" s="3" customFormat="1" x14ac:dyDescent="0.3">
      <c r="B76" s="24" t="s">
        <v>14</v>
      </c>
      <c r="C76" s="125">
        <v>39</v>
      </c>
      <c r="D76" s="125">
        <v>173</v>
      </c>
      <c r="E76" s="125">
        <v>181</v>
      </c>
      <c r="G76" s="5"/>
    </row>
    <row r="77" spans="2:7" s="3" customFormat="1" x14ac:dyDescent="0.3">
      <c r="B77" s="25" t="s">
        <v>15</v>
      </c>
      <c r="C77" s="126">
        <v>3</v>
      </c>
      <c r="D77" s="126">
        <v>14</v>
      </c>
      <c r="E77" s="126">
        <v>27</v>
      </c>
      <c r="G77" s="5"/>
    </row>
    <row r="78" spans="2:7" s="3" customFormat="1" x14ac:dyDescent="0.3">
      <c r="B78" s="24" t="s">
        <v>16</v>
      </c>
      <c r="C78" s="125">
        <v>2</v>
      </c>
      <c r="D78" s="125">
        <v>24</v>
      </c>
      <c r="E78" s="125">
        <v>23</v>
      </c>
      <c r="G78" s="5"/>
    </row>
    <row r="79" spans="2:7" s="3" customFormat="1" x14ac:dyDescent="0.3">
      <c r="B79" s="33" t="s">
        <v>17</v>
      </c>
      <c r="C79" s="133">
        <f t="shared" ref="C79:E79" si="11">SUM(C80:C88)</f>
        <v>323</v>
      </c>
      <c r="D79" s="133">
        <f t="shared" si="11"/>
        <v>721</v>
      </c>
      <c r="E79" s="133">
        <f t="shared" si="11"/>
        <v>716</v>
      </c>
      <c r="G79" s="5"/>
    </row>
    <row r="80" spans="2:7" s="3" customFormat="1" x14ac:dyDescent="0.3">
      <c r="B80" s="24" t="s">
        <v>18</v>
      </c>
      <c r="C80" s="125">
        <v>21</v>
      </c>
      <c r="D80" s="125">
        <v>49</v>
      </c>
      <c r="E80" s="125">
        <v>58</v>
      </c>
      <c r="G80" s="5"/>
    </row>
    <row r="81" spans="2:7" s="3" customFormat="1" x14ac:dyDescent="0.3">
      <c r="B81" s="25" t="s">
        <v>19</v>
      </c>
      <c r="C81" s="126">
        <v>11</v>
      </c>
      <c r="D81" s="126">
        <v>18</v>
      </c>
      <c r="E81" s="126">
        <v>30</v>
      </c>
      <c r="G81" s="5"/>
    </row>
    <row r="82" spans="2:7" s="3" customFormat="1" x14ac:dyDescent="0.3">
      <c r="B82" s="24" t="s">
        <v>20</v>
      </c>
      <c r="C82" s="125">
        <v>75</v>
      </c>
      <c r="D82" s="125">
        <v>144</v>
      </c>
      <c r="E82" s="125">
        <v>150</v>
      </c>
      <c r="G82" s="5"/>
    </row>
    <row r="83" spans="2:7" s="3" customFormat="1" x14ac:dyDescent="0.3">
      <c r="B83" s="25" t="s">
        <v>21</v>
      </c>
      <c r="C83" s="126">
        <v>24</v>
      </c>
      <c r="D83" s="126">
        <v>73</v>
      </c>
      <c r="E83" s="126">
        <v>54</v>
      </c>
      <c r="G83" s="5"/>
    </row>
    <row r="84" spans="2:7" s="3" customFormat="1" x14ac:dyDescent="0.3">
      <c r="B84" s="24" t="s">
        <v>22</v>
      </c>
      <c r="C84" s="125">
        <v>17</v>
      </c>
      <c r="D84" s="125">
        <v>72</v>
      </c>
      <c r="E84" s="125">
        <v>54</v>
      </c>
      <c r="G84" s="5"/>
    </row>
    <row r="85" spans="2:7" s="3" customFormat="1" x14ac:dyDescent="0.3">
      <c r="B85" s="25" t="s">
        <v>23</v>
      </c>
      <c r="C85" s="126">
        <v>51</v>
      </c>
      <c r="D85" s="126">
        <v>122</v>
      </c>
      <c r="E85" s="126">
        <v>106</v>
      </c>
      <c r="G85" s="5"/>
    </row>
    <row r="86" spans="2:7" s="3" customFormat="1" x14ac:dyDescent="0.3">
      <c r="B86" s="24" t="s">
        <v>24</v>
      </c>
      <c r="C86" s="125">
        <v>8</v>
      </c>
      <c r="D86" s="125">
        <v>22</v>
      </c>
      <c r="E86" s="125">
        <v>21</v>
      </c>
      <c r="G86" s="5"/>
    </row>
    <row r="87" spans="2:7" s="3" customFormat="1" x14ac:dyDescent="0.3">
      <c r="B87" s="25" t="s">
        <v>25</v>
      </c>
      <c r="C87" s="126">
        <v>17</v>
      </c>
      <c r="D87" s="126">
        <v>15</v>
      </c>
      <c r="E87" s="126">
        <v>20</v>
      </c>
      <c r="G87" s="5"/>
    </row>
    <row r="88" spans="2:7" s="3" customFormat="1" x14ac:dyDescent="0.3">
      <c r="B88" s="24" t="s">
        <v>26</v>
      </c>
      <c r="C88" s="125">
        <v>99</v>
      </c>
      <c r="D88" s="125">
        <v>206</v>
      </c>
      <c r="E88" s="125">
        <v>223</v>
      </c>
      <c r="G88" s="5"/>
    </row>
    <row r="89" spans="2:7" s="3" customFormat="1" x14ac:dyDescent="0.3">
      <c r="B89" s="33" t="s">
        <v>27</v>
      </c>
      <c r="C89" s="134">
        <f t="shared" ref="C89:E89" si="12">SUM(C90:C93)</f>
        <v>2312</v>
      </c>
      <c r="D89" s="134">
        <f t="shared" si="12"/>
        <v>4005</v>
      </c>
      <c r="E89" s="134">
        <f t="shared" si="12"/>
        <v>4036</v>
      </c>
      <c r="G89" s="5"/>
    </row>
    <row r="90" spans="2:7" s="3" customFormat="1" x14ac:dyDescent="0.3">
      <c r="B90" s="24" t="s">
        <v>28</v>
      </c>
      <c r="C90" s="125">
        <v>188</v>
      </c>
      <c r="D90" s="125">
        <v>417</v>
      </c>
      <c r="E90" s="125">
        <v>542</v>
      </c>
      <c r="G90" s="5"/>
    </row>
    <row r="91" spans="2:7" s="3" customFormat="1" x14ac:dyDescent="0.3">
      <c r="B91" s="25" t="s">
        <v>29</v>
      </c>
      <c r="C91" s="126">
        <v>25</v>
      </c>
      <c r="D91" s="126">
        <v>56</v>
      </c>
      <c r="E91" s="126">
        <v>83</v>
      </c>
      <c r="G91" s="5"/>
    </row>
    <row r="92" spans="2:7" s="3" customFormat="1" x14ac:dyDescent="0.3">
      <c r="B92" s="24" t="s">
        <v>30</v>
      </c>
      <c r="C92" s="125">
        <v>348</v>
      </c>
      <c r="D92" s="125">
        <v>739</v>
      </c>
      <c r="E92" s="125">
        <v>624</v>
      </c>
      <c r="G92" s="5"/>
    </row>
    <row r="93" spans="2:7" s="3" customFormat="1" x14ac:dyDescent="0.3">
      <c r="B93" s="25" t="s">
        <v>31</v>
      </c>
      <c r="C93" s="126">
        <v>1751</v>
      </c>
      <c r="D93" s="126">
        <v>2793</v>
      </c>
      <c r="E93" s="126">
        <v>2787</v>
      </c>
      <c r="G93" s="5"/>
    </row>
    <row r="94" spans="2:7" s="3" customFormat="1" x14ac:dyDescent="0.3">
      <c r="B94" s="32" t="s">
        <v>32</v>
      </c>
      <c r="C94" s="135">
        <f t="shared" ref="C94" si="13">SUM(C95:C97)</f>
        <v>1974</v>
      </c>
      <c r="D94" s="135">
        <f>SUM(D95:D97)</f>
        <v>3548</v>
      </c>
      <c r="E94" s="135">
        <f>SUM(E95:E97)</f>
        <v>5091</v>
      </c>
      <c r="G94" s="5"/>
    </row>
    <row r="95" spans="2:7" s="3" customFormat="1" x14ac:dyDescent="0.3">
      <c r="B95" s="25" t="s">
        <v>33</v>
      </c>
      <c r="C95" s="126">
        <v>640</v>
      </c>
      <c r="D95" s="126">
        <v>1439</v>
      </c>
      <c r="E95" s="126">
        <v>1960</v>
      </c>
      <c r="G95" s="5"/>
    </row>
    <row r="96" spans="2:7" s="3" customFormat="1" x14ac:dyDescent="0.3">
      <c r="B96" s="24" t="s">
        <v>34</v>
      </c>
      <c r="C96" s="125">
        <v>545</v>
      </c>
      <c r="D96" s="125">
        <v>1207</v>
      </c>
      <c r="E96" s="125">
        <v>1945</v>
      </c>
      <c r="G96" s="5"/>
    </row>
    <row r="97" spans="2:12" s="3" customFormat="1" x14ac:dyDescent="0.3">
      <c r="B97" s="25" t="s">
        <v>35</v>
      </c>
      <c r="C97" s="126">
        <v>789</v>
      </c>
      <c r="D97" s="126">
        <v>902</v>
      </c>
      <c r="E97" s="126">
        <v>1186</v>
      </c>
      <c r="G97" s="5"/>
    </row>
    <row r="98" spans="2:12" s="3" customFormat="1" x14ac:dyDescent="0.3">
      <c r="B98" s="32" t="s">
        <v>36</v>
      </c>
      <c r="C98" s="135">
        <f t="shared" ref="C98:E98" si="14">SUM(C99:C102)</f>
        <v>389</v>
      </c>
      <c r="D98" s="135">
        <f t="shared" si="14"/>
        <v>1179</v>
      </c>
      <c r="E98" s="135">
        <f t="shared" si="14"/>
        <v>1421</v>
      </c>
      <c r="G98" s="5"/>
    </row>
    <row r="99" spans="2:12" s="3" customFormat="1" x14ac:dyDescent="0.3">
      <c r="B99" s="25" t="s">
        <v>37</v>
      </c>
      <c r="C99" s="126">
        <v>96</v>
      </c>
      <c r="D99" s="126">
        <v>427</v>
      </c>
      <c r="E99" s="126">
        <v>525</v>
      </c>
      <c r="G99" s="5"/>
    </row>
    <row r="100" spans="2:12" s="3" customFormat="1" x14ac:dyDescent="0.3">
      <c r="B100" s="24" t="s">
        <v>38</v>
      </c>
      <c r="C100" s="125">
        <v>123</v>
      </c>
      <c r="D100" s="125">
        <v>399</v>
      </c>
      <c r="E100" s="125">
        <v>400</v>
      </c>
      <c r="F100" s="5"/>
    </row>
    <row r="101" spans="2:12" s="3" customFormat="1" x14ac:dyDescent="0.3">
      <c r="B101" s="25" t="s">
        <v>39</v>
      </c>
      <c r="C101" s="126">
        <v>92</v>
      </c>
      <c r="D101" s="126">
        <v>147</v>
      </c>
      <c r="E101" s="126">
        <v>204</v>
      </c>
      <c r="F101" s="5"/>
    </row>
    <row r="102" spans="2:12" s="3" customFormat="1" x14ac:dyDescent="0.3">
      <c r="B102" s="24" t="s">
        <v>40</v>
      </c>
      <c r="C102" s="125">
        <v>78</v>
      </c>
      <c r="D102" s="125">
        <v>206</v>
      </c>
      <c r="E102" s="125">
        <v>292</v>
      </c>
      <c r="F102" s="5"/>
    </row>
    <row r="103" spans="2:12" s="3" customFormat="1" ht="30" customHeight="1" x14ac:dyDescent="0.3">
      <c r="B103" s="25" t="s">
        <v>7</v>
      </c>
      <c r="C103" s="126">
        <v>20</v>
      </c>
      <c r="D103" s="126">
        <v>58</v>
      </c>
      <c r="E103" s="126">
        <v>51</v>
      </c>
      <c r="F103" s="5"/>
    </row>
    <row r="104" spans="2:12" s="3" customFormat="1" x14ac:dyDescent="0.3">
      <c r="B104" s="172" t="s">
        <v>223</v>
      </c>
      <c r="C104" s="172"/>
      <c r="D104" s="172"/>
      <c r="E104" s="172"/>
      <c r="F104" s="5"/>
    </row>
    <row r="105" spans="2:12" s="3" customFormat="1" x14ac:dyDescent="0.3">
      <c r="B105" s="107"/>
      <c r="C105" s="107"/>
      <c r="D105" s="107"/>
      <c r="E105" s="107"/>
      <c r="F105" s="5"/>
    </row>
    <row r="106" spans="2:12" s="3" customFormat="1" x14ac:dyDescent="0.3">
      <c r="B106" s="2"/>
      <c r="C106" s="2"/>
      <c r="D106" s="5"/>
      <c r="E106" s="5"/>
      <c r="F106" s="5"/>
    </row>
    <row r="107" spans="2:12" ht="32.1" customHeight="1" x14ac:dyDescent="0.3">
      <c r="B107" s="3"/>
      <c r="C107" s="3"/>
      <c r="D107" s="3"/>
      <c r="E107" s="3"/>
      <c r="F107" s="2"/>
      <c r="G107" s="3"/>
      <c r="H107" s="3"/>
      <c r="I107" s="3"/>
      <c r="J107" s="3"/>
      <c r="K107" s="3"/>
      <c r="L107" s="3"/>
    </row>
    <row r="108" spans="2:12" ht="15.6" x14ac:dyDescent="0.3">
      <c r="B108" s="171" t="s">
        <v>244</v>
      </c>
      <c r="C108" s="171"/>
      <c r="D108" s="171"/>
      <c r="E108" s="171"/>
    </row>
    <row r="109" spans="2:12" x14ac:dyDescent="0.3">
      <c r="B109" s="118" t="s">
        <v>112</v>
      </c>
      <c r="C109" s="123">
        <v>44105</v>
      </c>
      <c r="D109" s="123">
        <v>44440</v>
      </c>
      <c r="E109" s="123">
        <v>44470</v>
      </c>
    </row>
    <row r="110" spans="2:12" x14ac:dyDescent="0.3">
      <c r="B110" s="21" t="s">
        <v>60</v>
      </c>
      <c r="C110" s="124">
        <f>SUM(C111:C121)</f>
        <v>7409</v>
      </c>
      <c r="D110" s="124">
        <f t="shared" ref="D110:E110" si="15">SUM(D111:D121)</f>
        <v>17693</v>
      </c>
      <c r="E110" s="124">
        <f t="shared" si="15"/>
        <v>20608</v>
      </c>
    </row>
    <row r="111" spans="2:12" x14ac:dyDescent="0.3">
      <c r="B111" s="55" t="s">
        <v>245</v>
      </c>
      <c r="C111" s="126">
        <v>1078</v>
      </c>
      <c r="D111" s="126">
        <v>2062</v>
      </c>
      <c r="E111" s="126">
        <v>2534</v>
      </c>
    </row>
    <row r="112" spans="2:12" x14ac:dyDescent="0.3">
      <c r="B112" s="56" t="s">
        <v>246</v>
      </c>
      <c r="C112" s="125">
        <v>78</v>
      </c>
      <c r="D112" s="125">
        <v>206</v>
      </c>
      <c r="E112" s="125">
        <v>292</v>
      </c>
    </row>
    <row r="113" spans="2:5" x14ac:dyDescent="0.3">
      <c r="B113" s="55" t="s">
        <v>247</v>
      </c>
      <c r="C113" s="126">
        <v>14</v>
      </c>
      <c r="D113" s="126">
        <v>189</v>
      </c>
      <c r="E113" s="126">
        <v>283</v>
      </c>
    </row>
    <row r="114" spans="2:5" x14ac:dyDescent="0.3">
      <c r="B114" s="56" t="s">
        <v>248</v>
      </c>
      <c r="C114" s="125">
        <v>31</v>
      </c>
      <c r="D114" s="125">
        <v>262</v>
      </c>
      <c r="E114" s="125">
        <v>250</v>
      </c>
    </row>
    <row r="115" spans="2:5" x14ac:dyDescent="0.3">
      <c r="B115" s="55" t="s">
        <v>249</v>
      </c>
      <c r="C115" s="126">
        <v>172</v>
      </c>
      <c r="D115" s="126">
        <v>374</v>
      </c>
      <c r="E115" s="126">
        <v>508</v>
      </c>
    </row>
    <row r="116" spans="2:5" x14ac:dyDescent="0.3">
      <c r="B116" s="56" t="s">
        <v>250</v>
      </c>
      <c r="C116" s="125">
        <v>34</v>
      </c>
      <c r="D116" s="125">
        <v>219</v>
      </c>
      <c r="E116" s="125">
        <v>258</v>
      </c>
    </row>
    <row r="117" spans="2:5" x14ac:dyDescent="0.3">
      <c r="B117" s="55" t="s">
        <v>251</v>
      </c>
      <c r="C117" s="126">
        <v>214</v>
      </c>
      <c r="D117" s="126">
        <v>468</v>
      </c>
      <c r="E117" s="126">
        <v>364</v>
      </c>
    </row>
    <row r="118" spans="2:5" x14ac:dyDescent="0.3">
      <c r="B118" s="56" t="s">
        <v>252</v>
      </c>
      <c r="C118" s="125">
        <v>935</v>
      </c>
      <c r="D118" s="125">
        <v>4290</v>
      </c>
      <c r="E118" s="125">
        <v>4417</v>
      </c>
    </row>
    <row r="119" spans="2:5" x14ac:dyDescent="0.3">
      <c r="B119" s="55" t="s">
        <v>253</v>
      </c>
      <c r="C119" s="126">
        <v>99</v>
      </c>
      <c r="D119" s="126">
        <v>837</v>
      </c>
      <c r="E119" s="126">
        <v>1319</v>
      </c>
    </row>
    <row r="120" spans="2:5" x14ac:dyDescent="0.3">
      <c r="B120" s="56" t="s">
        <v>254</v>
      </c>
      <c r="C120" s="125">
        <v>1131</v>
      </c>
      <c r="D120" s="125">
        <v>1623</v>
      </c>
      <c r="E120" s="125">
        <v>1511</v>
      </c>
    </row>
    <row r="121" spans="2:5" ht="34.5" customHeight="1" x14ac:dyDescent="0.3">
      <c r="B121" s="55" t="s">
        <v>113</v>
      </c>
      <c r="C121" s="126">
        <v>3623</v>
      </c>
      <c r="D121" s="126">
        <v>7163</v>
      </c>
      <c r="E121" s="126">
        <v>8872</v>
      </c>
    </row>
    <row r="122" spans="2:5" x14ac:dyDescent="0.3">
      <c r="B122" s="172" t="s">
        <v>223</v>
      </c>
      <c r="C122" s="172"/>
      <c r="D122" s="172"/>
      <c r="E122" s="172"/>
    </row>
  </sheetData>
  <mergeCells count="20">
    <mergeCell ref="B122:E122"/>
    <mergeCell ref="C16:C17"/>
    <mergeCell ref="D16:F16"/>
    <mergeCell ref="B32:F32"/>
    <mergeCell ref="B51:K51"/>
    <mergeCell ref="B55:E55"/>
    <mergeCell ref="B64:E64"/>
    <mergeCell ref="B68:E68"/>
    <mergeCell ref="B104:E104"/>
    <mergeCell ref="B108:E108"/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76"/>
  <sheetViews>
    <sheetView workbookViewId="0">
      <selection activeCell="B1" sqref="B1:K1048576"/>
    </sheetView>
  </sheetViews>
  <sheetFormatPr defaultRowHeight="14.4" x14ac:dyDescent="0.3"/>
  <cols>
    <col min="1" max="1" width="9.109375" style="3"/>
    <col min="2" max="2" width="45" customWidth="1"/>
    <col min="3" max="11" width="12.33203125" customWidth="1"/>
    <col min="12" max="53" width="9.109375" style="3"/>
  </cols>
  <sheetData>
    <row r="1" spans="2:11" s="3" customFormat="1" x14ac:dyDescent="0.3"/>
    <row r="2" spans="2:11" s="3" customFormat="1" x14ac:dyDescent="0.3">
      <c r="B2" s="6"/>
      <c r="C2" s="6"/>
    </row>
    <row r="3" spans="2:11" ht="30.75" customHeight="1" x14ac:dyDescent="0.3">
      <c r="B3" s="188" t="s">
        <v>255</v>
      </c>
      <c r="C3" s="188"/>
      <c r="D3" s="188"/>
      <c r="E3" s="188"/>
      <c r="F3" s="188"/>
      <c r="G3" s="188"/>
      <c r="H3" s="188"/>
      <c r="I3" s="188"/>
      <c r="J3" s="188"/>
      <c r="K3" s="188"/>
    </row>
    <row r="4" spans="2:11" x14ac:dyDescent="0.3">
      <c r="B4" s="175" t="s">
        <v>92</v>
      </c>
      <c r="C4" s="176">
        <v>44105</v>
      </c>
      <c r="D4" s="177"/>
      <c r="E4" s="178"/>
      <c r="F4" s="176">
        <v>44440</v>
      </c>
      <c r="G4" s="177"/>
      <c r="H4" s="178"/>
      <c r="I4" s="176">
        <v>44470</v>
      </c>
      <c r="J4" s="177"/>
      <c r="K4" s="178"/>
    </row>
    <row r="5" spans="2:11" x14ac:dyDescent="0.3">
      <c r="B5" s="175"/>
      <c r="C5" s="26" t="s">
        <v>99</v>
      </c>
      <c r="D5" s="27" t="s">
        <v>100</v>
      </c>
      <c r="E5" s="27" t="s">
        <v>82</v>
      </c>
      <c r="F5" s="26" t="s">
        <v>99</v>
      </c>
      <c r="G5" s="27" t="s">
        <v>100</v>
      </c>
      <c r="H5" s="27" t="s">
        <v>82</v>
      </c>
      <c r="I5" s="26" t="s">
        <v>99</v>
      </c>
      <c r="J5" s="27" t="s">
        <v>100</v>
      </c>
      <c r="K5" s="27" t="s">
        <v>82</v>
      </c>
    </row>
    <row r="6" spans="2:11" x14ac:dyDescent="0.3">
      <c r="B6" s="28" t="s">
        <v>1</v>
      </c>
      <c r="C6" s="124">
        <f t="shared" ref="C6:K6" si="0">SUM(C7:C14)</f>
        <v>142281</v>
      </c>
      <c r="D6" s="124">
        <f t="shared" si="0"/>
        <v>127557</v>
      </c>
      <c r="E6" s="124">
        <f t="shared" si="0"/>
        <v>14724</v>
      </c>
      <c r="F6" s="124">
        <f t="shared" si="0"/>
        <v>235164</v>
      </c>
      <c r="G6" s="124">
        <f t="shared" si="0"/>
        <v>271393</v>
      </c>
      <c r="H6" s="124">
        <f t="shared" si="0"/>
        <v>-36229</v>
      </c>
      <c r="I6" s="124">
        <f t="shared" si="0"/>
        <v>337348</v>
      </c>
      <c r="J6" s="124">
        <f t="shared" si="0"/>
        <v>345572</v>
      </c>
      <c r="K6" s="124">
        <f t="shared" si="0"/>
        <v>-8224</v>
      </c>
    </row>
    <row r="7" spans="2:11" x14ac:dyDescent="0.3">
      <c r="B7" s="29" t="s">
        <v>87</v>
      </c>
      <c r="C7" s="136">
        <v>72838</v>
      </c>
      <c r="D7" s="136">
        <v>65135</v>
      </c>
      <c r="E7" s="136">
        <f t="shared" ref="E7:E14" si="1">C7-D7</f>
        <v>7703</v>
      </c>
      <c r="F7" s="136">
        <v>123900</v>
      </c>
      <c r="G7" s="136">
        <v>176569</v>
      </c>
      <c r="H7" s="136">
        <f t="shared" ref="H7:H14" si="2">F7-G7</f>
        <v>-52669</v>
      </c>
      <c r="I7" s="136">
        <v>182875</v>
      </c>
      <c r="J7" s="136">
        <v>219043</v>
      </c>
      <c r="K7" s="136">
        <f t="shared" ref="K7:K14" si="3">I7-J7</f>
        <v>-36168</v>
      </c>
    </row>
    <row r="8" spans="2:11" x14ac:dyDescent="0.3">
      <c r="B8" s="30" t="s">
        <v>88</v>
      </c>
      <c r="C8" s="137">
        <v>11231</v>
      </c>
      <c r="D8" s="137">
        <v>10727</v>
      </c>
      <c r="E8" s="137">
        <f t="shared" si="1"/>
        <v>504</v>
      </c>
      <c r="F8" s="137">
        <v>22465</v>
      </c>
      <c r="G8" s="137">
        <v>15448</v>
      </c>
      <c r="H8" s="137">
        <f t="shared" si="2"/>
        <v>7017</v>
      </c>
      <c r="I8" s="137">
        <v>28346</v>
      </c>
      <c r="J8" s="137">
        <v>18509</v>
      </c>
      <c r="K8" s="137">
        <f t="shared" si="3"/>
        <v>9837</v>
      </c>
    </row>
    <row r="9" spans="2:11" x14ac:dyDescent="0.3">
      <c r="B9" s="29" t="s">
        <v>2</v>
      </c>
      <c r="C9" s="136">
        <v>5303</v>
      </c>
      <c r="D9" s="136">
        <v>4087</v>
      </c>
      <c r="E9" s="136">
        <f t="shared" si="1"/>
        <v>1216</v>
      </c>
      <c r="F9" s="136">
        <v>7824</v>
      </c>
      <c r="G9" s="136">
        <v>5361</v>
      </c>
      <c r="H9" s="136">
        <f t="shared" si="2"/>
        <v>2463</v>
      </c>
      <c r="I9" s="136">
        <v>10478</v>
      </c>
      <c r="J9" s="136">
        <v>8474</v>
      </c>
      <c r="K9" s="136">
        <f t="shared" si="3"/>
        <v>2004</v>
      </c>
    </row>
    <row r="10" spans="2:11" x14ac:dyDescent="0.3">
      <c r="B10" s="30" t="s">
        <v>89</v>
      </c>
      <c r="C10" s="137">
        <v>31186</v>
      </c>
      <c r="D10" s="137">
        <v>32177</v>
      </c>
      <c r="E10" s="137">
        <f t="shared" si="1"/>
        <v>-991</v>
      </c>
      <c r="F10" s="137">
        <v>39335</v>
      </c>
      <c r="G10" s="137">
        <v>37772</v>
      </c>
      <c r="H10" s="137">
        <f t="shared" si="2"/>
        <v>1563</v>
      </c>
      <c r="I10" s="137">
        <v>41323</v>
      </c>
      <c r="J10" s="137">
        <v>39593</v>
      </c>
      <c r="K10" s="137">
        <f t="shared" si="3"/>
        <v>1730</v>
      </c>
    </row>
    <row r="11" spans="2:11" x14ac:dyDescent="0.3">
      <c r="B11" s="29" t="s">
        <v>3</v>
      </c>
      <c r="C11" s="136">
        <v>5</v>
      </c>
      <c r="D11" s="136">
        <v>4</v>
      </c>
      <c r="E11" s="136">
        <f t="shared" si="1"/>
        <v>1</v>
      </c>
      <c r="F11" s="136">
        <v>446</v>
      </c>
      <c r="G11" s="136">
        <v>439</v>
      </c>
      <c r="H11" s="136">
        <f t="shared" si="2"/>
        <v>7</v>
      </c>
      <c r="I11" s="136">
        <v>11205</v>
      </c>
      <c r="J11" s="136">
        <v>11137</v>
      </c>
      <c r="K11" s="136">
        <f t="shared" si="3"/>
        <v>68</v>
      </c>
    </row>
    <row r="12" spans="2:11" x14ac:dyDescent="0.3">
      <c r="B12" s="30" t="s">
        <v>90</v>
      </c>
      <c r="C12" s="137">
        <v>0</v>
      </c>
      <c r="D12" s="137">
        <v>126</v>
      </c>
      <c r="E12" s="137">
        <f t="shared" si="1"/>
        <v>-126</v>
      </c>
      <c r="F12" s="137">
        <v>0</v>
      </c>
      <c r="G12" s="137">
        <v>32</v>
      </c>
      <c r="H12" s="137">
        <f t="shared" si="2"/>
        <v>-32</v>
      </c>
      <c r="I12" s="137">
        <v>2</v>
      </c>
      <c r="J12" s="137">
        <v>23</v>
      </c>
      <c r="K12" s="137">
        <f t="shared" si="3"/>
        <v>-21</v>
      </c>
    </row>
    <row r="13" spans="2:11" x14ac:dyDescent="0.3">
      <c r="B13" s="29" t="s">
        <v>91</v>
      </c>
      <c r="C13" s="136">
        <v>21713</v>
      </c>
      <c r="D13" s="136">
        <v>15301</v>
      </c>
      <c r="E13" s="136">
        <f t="shared" si="1"/>
        <v>6412</v>
      </c>
      <c r="F13" s="136">
        <v>41187</v>
      </c>
      <c r="G13" s="136">
        <v>35771</v>
      </c>
      <c r="H13" s="136">
        <f t="shared" si="2"/>
        <v>5416</v>
      </c>
      <c r="I13" s="136">
        <v>63112</v>
      </c>
      <c r="J13" s="136">
        <v>48792</v>
      </c>
      <c r="K13" s="136">
        <f t="shared" si="3"/>
        <v>14320</v>
      </c>
    </row>
    <row r="14" spans="2:11" x14ac:dyDescent="0.3">
      <c r="B14" s="30" t="s">
        <v>101</v>
      </c>
      <c r="C14" s="138">
        <v>5</v>
      </c>
      <c r="D14" s="138">
        <v>0</v>
      </c>
      <c r="E14" s="138">
        <f t="shared" si="1"/>
        <v>5</v>
      </c>
      <c r="F14" s="138">
        <v>7</v>
      </c>
      <c r="G14" s="138">
        <v>1</v>
      </c>
      <c r="H14" s="138">
        <f t="shared" si="2"/>
        <v>6</v>
      </c>
      <c r="I14" s="138">
        <v>7</v>
      </c>
      <c r="J14" s="138">
        <v>1</v>
      </c>
      <c r="K14" s="138">
        <f t="shared" si="3"/>
        <v>6</v>
      </c>
    </row>
    <row r="15" spans="2:11" x14ac:dyDescent="0.3">
      <c r="B15" s="189" t="s">
        <v>256</v>
      </c>
      <c r="C15" s="189"/>
      <c r="D15" s="189"/>
      <c r="E15" s="189"/>
      <c r="F15" s="189"/>
      <c r="G15" s="189"/>
      <c r="H15" s="189"/>
      <c r="I15" s="189"/>
      <c r="J15" s="189"/>
      <c r="K15" s="189"/>
    </row>
    <row r="16" spans="2:11" s="3" customFormat="1" x14ac:dyDescent="0.3"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2:11" s="3" customFormat="1" x14ac:dyDescent="0.3"/>
    <row r="18" spans="2:11" s="3" customFormat="1" x14ac:dyDescent="0.3"/>
    <row r="19" spans="2:11" ht="35.25" customHeight="1" x14ac:dyDescent="0.3">
      <c r="B19" s="188" t="s">
        <v>257</v>
      </c>
      <c r="C19" s="188"/>
      <c r="D19" s="188"/>
      <c r="E19" s="188"/>
      <c r="F19" s="188"/>
      <c r="G19" s="188"/>
      <c r="H19" s="188"/>
      <c r="I19" s="188"/>
      <c r="J19" s="188"/>
      <c r="K19" s="188"/>
    </row>
    <row r="20" spans="2:11" x14ac:dyDescent="0.3">
      <c r="B20" s="175" t="s">
        <v>6</v>
      </c>
      <c r="C20" s="176">
        <v>44105</v>
      </c>
      <c r="D20" s="177"/>
      <c r="E20" s="178"/>
      <c r="F20" s="176">
        <v>44440</v>
      </c>
      <c r="G20" s="177"/>
      <c r="H20" s="178"/>
      <c r="I20" s="176">
        <v>44470</v>
      </c>
      <c r="J20" s="177"/>
      <c r="K20" s="178"/>
    </row>
    <row r="21" spans="2:11" x14ac:dyDescent="0.3">
      <c r="B21" s="175"/>
      <c r="C21" s="26" t="s">
        <v>99</v>
      </c>
      <c r="D21" s="27" t="s">
        <v>100</v>
      </c>
      <c r="E21" s="27" t="s">
        <v>82</v>
      </c>
      <c r="F21" s="26" t="s">
        <v>99</v>
      </c>
      <c r="G21" s="27" t="s">
        <v>100</v>
      </c>
      <c r="H21" s="27" t="s">
        <v>82</v>
      </c>
      <c r="I21" s="26" t="s">
        <v>99</v>
      </c>
      <c r="J21" s="27" t="s">
        <v>100</v>
      </c>
      <c r="K21" s="27" t="s">
        <v>82</v>
      </c>
    </row>
    <row r="22" spans="2:11" x14ac:dyDescent="0.3">
      <c r="B22" s="28" t="s">
        <v>1</v>
      </c>
      <c r="C22" s="124">
        <f>SUM(C23:C43)</f>
        <v>142281</v>
      </c>
      <c r="D22" s="124">
        <f t="shared" ref="D22:K22" si="4">SUM(D23:D43)</f>
        <v>127557</v>
      </c>
      <c r="E22" s="124">
        <f t="shared" si="4"/>
        <v>14724</v>
      </c>
      <c r="F22" s="124">
        <f t="shared" si="4"/>
        <v>235164</v>
      </c>
      <c r="G22" s="124">
        <f t="shared" si="4"/>
        <v>271393</v>
      </c>
      <c r="H22" s="124">
        <f t="shared" si="4"/>
        <v>-36229</v>
      </c>
      <c r="I22" s="124">
        <f t="shared" si="4"/>
        <v>337348</v>
      </c>
      <c r="J22" s="124">
        <f t="shared" si="4"/>
        <v>345572</v>
      </c>
      <c r="K22" s="124">
        <f t="shared" si="4"/>
        <v>-8224</v>
      </c>
    </row>
    <row r="23" spans="2:11" x14ac:dyDescent="0.3">
      <c r="B23" s="58" t="s">
        <v>46</v>
      </c>
      <c r="C23" s="136">
        <v>2226</v>
      </c>
      <c r="D23" s="136">
        <v>1657</v>
      </c>
      <c r="E23" s="136">
        <f>C23-D23</f>
        <v>569</v>
      </c>
      <c r="F23" s="136">
        <v>3525</v>
      </c>
      <c r="G23" s="136">
        <v>3051</v>
      </c>
      <c r="H23" s="136">
        <f t="shared" ref="H23:H43" si="5">F23-G23</f>
        <v>474</v>
      </c>
      <c r="I23" s="136">
        <v>6060</v>
      </c>
      <c r="J23" s="136">
        <v>4632</v>
      </c>
      <c r="K23" s="136">
        <f t="shared" ref="K23:K43" si="6">I23-J23</f>
        <v>1428</v>
      </c>
    </row>
    <row r="24" spans="2:11" x14ac:dyDescent="0.3">
      <c r="B24" s="59" t="s">
        <v>47</v>
      </c>
      <c r="C24" s="137">
        <v>4012</v>
      </c>
      <c r="D24" s="137">
        <v>3295</v>
      </c>
      <c r="E24" s="137">
        <f t="shared" ref="E24:E43" si="7">C24-D24</f>
        <v>717</v>
      </c>
      <c r="F24" s="137">
        <v>5163</v>
      </c>
      <c r="G24" s="137">
        <v>4553</v>
      </c>
      <c r="H24" s="137">
        <f t="shared" si="5"/>
        <v>610</v>
      </c>
      <c r="I24" s="137">
        <v>19286</v>
      </c>
      <c r="J24" s="137">
        <v>18486</v>
      </c>
      <c r="K24" s="137">
        <f t="shared" si="6"/>
        <v>800</v>
      </c>
    </row>
    <row r="25" spans="2:11" x14ac:dyDescent="0.3">
      <c r="B25" s="58" t="s">
        <v>48</v>
      </c>
      <c r="C25" s="136">
        <v>3265</v>
      </c>
      <c r="D25" s="136">
        <v>3099</v>
      </c>
      <c r="E25" s="136">
        <f t="shared" si="7"/>
        <v>166</v>
      </c>
      <c r="F25" s="136">
        <v>4192</v>
      </c>
      <c r="G25" s="136">
        <v>3858</v>
      </c>
      <c r="H25" s="136">
        <f t="shared" si="5"/>
        <v>334</v>
      </c>
      <c r="I25" s="136">
        <v>4689</v>
      </c>
      <c r="J25" s="136">
        <v>4483</v>
      </c>
      <c r="K25" s="136">
        <f t="shared" si="6"/>
        <v>206</v>
      </c>
    </row>
    <row r="26" spans="2:11" x14ac:dyDescent="0.3">
      <c r="B26" s="59" t="s">
        <v>49</v>
      </c>
      <c r="C26" s="137">
        <v>2341</v>
      </c>
      <c r="D26" s="137">
        <v>2111</v>
      </c>
      <c r="E26" s="137">
        <f t="shared" si="7"/>
        <v>230</v>
      </c>
      <c r="F26" s="137">
        <v>3610</v>
      </c>
      <c r="G26" s="137">
        <v>3113</v>
      </c>
      <c r="H26" s="137">
        <f t="shared" si="5"/>
        <v>497</v>
      </c>
      <c r="I26" s="137">
        <v>5779</v>
      </c>
      <c r="J26" s="137">
        <v>5173</v>
      </c>
      <c r="K26" s="137">
        <f t="shared" si="6"/>
        <v>606</v>
      </c>
    </row>
    <row r="27" spans="2:11" x14ac:dyDescent="0.3">
      <c r="B27" s="58" t="s">
        <v>50</v>
      </c>
      <c r="C27" s="136">
        <v>1579</v>
      </c>
      <c r="D27" s="136">
        <v>1634</v>
      </c>
      <c r="E27" s="136">
        <f t="shared" si="7"/>
        <v>-55</v>
      </c>
      <c r="F27" s="136">
        <v>2455</v>
      </c>
      <c r="G27" s="136">
        <v>2062</v>
      </c>
      <c r="H27" s="136">
        <f t="shared" si="5"/>
        <v>393</v>
      </c>
      <c r="I27" s="136">
        <v>2145</v>
      </c>
      <c r="J27" s="136">
        <v>1871</v>
      </c>
      <c r="K27" s="136">
        <f t="shared" si="6"/>
        <v>274</v>
      </c>
    </row>
    <row r="28" spans="2:11" x14ac:dyDescent="0.3">
      <c r="B28" s="59" t="s">
        <v>51</v>
      </c>
      <c r="C28" s="137">
        <v>1894</v>
      </c>
      <c r="D28" s="137">
        <v>1957</v>
      </c>
      <c r="E28" s="137">
        <f t="shared" si="7"/>
        <v>-63</v>
      </c>
      <c r="F28" s="137">
        <v>4566</v>
      </c>
      <c r="G28" s="137">
        <v>3847</v>
      </c>
      <c r="H28" s="137">
        <f t="shared" si="5"/>
        <v>719</v>
      </c>
      <c r="I28" s="137">
        <v>5232</v>
      </c>
      <c r="J28" s="137">
        <v>4693</v>
      </c>
      <c r="K28" s="137">
        <f t="shared" si="6"/>
        <v>539</v>
      </c>
    </row>
    <row r="29" spans="2:11" x14ac:dyDescent="0.3">
      <c r="B29" s="58" t="s">
        <v>220</v>
      </c>
      <c r="C29" s="136">
        <v>1573</v>
      </c>
      <c r="D29" s="136">
        <v>1246</v>
      </c>
      <c r="E29" s="136">
        <f t="shared" si="7"/>
        <v>327</v>
      </c>
      <c r="F29" s="136">
        <v>3540</v>
      </c>
      <c r="G29" s="136">
        <v>3904</v>
      </c>
      <c r="H29" s="136">
        <f t="shared" si="5"/>
        <v>-364</v>
      </c>
      <c r="I29" s="136">
        <v>4317</v>
      </c>
      <c r="J29" s="136">
        <v>3700</v>
      </c>
      <c r="K29" s="136">
        <f t="shared" si="6"/>
        <v>617</v>
      </c>
    </row>
    <row r="30" spans="2:11" x14ac:dyDescent="0.3">
      <c r="B30" s="59" t="s">
        <v>52</v>
      </c>
      <c r="C30" s="137">
        <v>7691</v>
      </c>
      <c r="D30" s="137">
        <v>6975</v>
      </c>
      <c r="E30" s="137">
        <f t="shared" si="7"/>
        <v>716</v>
      </c>
      <c r="F30" s="137">
        <v>12816</v>
      </c>
      <c r="G30" s="137">
        <v>12888</v>
      </c>
      <c r="H30" s="137">
        <f t="shared" si="5"/>
        <v>-72</v>
      </c>
      <c r="I30" s="137">
        <v>15715</v>
      </c>
      <c r="J30" s="137">
        <v>14852</v>
      </c>
      <c r="K30" s="137">
        <f t="shared" si="6"/>
        <v>863</v>
      </c>
    </row>
    <row r="31" spans="2:11" x14ac:dyDescent="0.3">
      <c r="B31" s="58" t="s">
        <v>214</v>
      </c>
      <c r="C31" s="136">
        <v>6894</v>
      </c>
      <c r="D31" s="136">
        <v>6857</v>
      </c>
      <c r="E31" s="136">
        <f t="shared" si="7"/>
        <v>37</v>
      </c>
      <c r="F31" s="136">
        <v>8956</v>
      </c>
      <c r="G31" s="136">
        <v>7913</v>
      </c>
      <c r="H31" s="136">
        <f t="shared" si="5"/>
        <v>1043</v>
      </c>
      <c r="I31" s="136">
        <v>8466</v>
      </c>
      <c r="J31" s="136">
        <v>7619</v>
      </c>
      <c r="K31" s="136">
        <f t="shared" si="6"/>
        <v>847</v>
      </c>
    </row>
    <row r="32" spans="2:11" x14ac:dyDescent="0.3">
      <c r="B32" s="59" t="s">
        <v>53</v>
      </c>
      <c r="C32" s="137">
        <v>4081</v>
      </c>
      <c r="D32" s="137">
        <v>2632</v>
      </c>
      <c r="E32" s="137">
        <f t="shared" si="7"/>
        <v>1449</v>
      </c>
      <c r="F32" s="137">
        <v>4091</v>
      </c>
      <c r="G32" s="137">
        <v>3504</v>
      </c>
      <c r="H32" s="137">
        <f t="shared" si="5"/>
        <v>587</v>
      </c>
      <c r="I32" s="137">
        <v>7937</v>
      </c>
      <c r="J32" s="137">
        <v>4769</v>
      </c>
      <c r="K32" s="137">
        <f t="shared" si="6"/>
        <v>3168</v>
      </c>
    </row>
    <row r="33" spans="2:11" x14ac:dyDescent="0.3">
      <c r="B33" s="58" t="s">
        <v>258</v>
      </c>
      <c r="C33" s="136">
        <v>1366</v>
      </c>
      <c r="D33" s="136">
        <v>1201</v>
      </c>
      <c r="E33" s="136">
        <f t="shared" si="7"/>
        <v>165</v>
      </c>
      <c r="F33" s="136">
        <v>1647</v>
      </c>
      <c r="G33" s="136">
        <v>1494</v>
      </c>
      <c r="H33" s="136">
        <f t="shared" si="5"/>
        <v>153</v>
      </c>
      <c r="I33" s="136">
        <v>2406</v>
      </c>
      <c r="J33" s="136">
        <v>2030</v>
      </c>
      <c r="K33" s="136">
        <f t="shared" si="6"/>
        <v>376</v>
      </c>
    </row>
    <row r="34" spans="2:11" x14ac:dyDescent="0.3">
      <c r="B34" t="s">
        <v>54</v>
      </c>
      <c r="C34" s="140">
        <v>2497</v>
      </c>
      <c r="D34" s="140">
        <v>1573</v>
      </c>
      <c r="E34" s="140">
        <f t="shared" si="7"/>
        <v>924</v>
      </c>
      <c r="F34" s="140">
        <v>3209</v>
      </c>
      <c r="G34" s="140">
        <v>3570</v>
      </c>
      <c r="H34" s="140">
        <f t="shared" si="5"/>
        <v>-361</v>
      </c>
      <c r="I34" s="140">
        <v>4289</v>
      </c>
      <c r="J34" s="140">
        <v>3256</v>
      </c>
      <c r="K34" s="140">
        <f t="shared" si="6"/>
        <v>1033</v>
      </c>
    </row>
    <row r="35" spans="2:11" s="3" customFormat="1" x14ac:dyDescent="0.3">
      <c r="B35" s="58" t="s">
        <v>219</v>
      </c>
      <c r="C35" s="136">
        <v>960</v>
      </c>
      <c r="D35" s="136">
        <v>897</v>
      </c>
      <c r="E35" s="136">
        <f t="shared" si="7"/>
        <v>63</v>
      </c>
      <c r="F35" s="136">
        <v>1686</v>
      </c>
      <c r="G35" s="136">
        <v>1515</v>
      </c>
      <c r="H35" s="136">
        <f t="shared" si="5"/>
        <v>171</v>
      </c>
      <c r="I35" s="136">
        <v>2166</v>
      </c>
      <c r="J35" s="136">
        <v>2019</v>
      </c>
      <c r="K35" s="136">
        <f t="shared" si="6"/>
        <v>147</v>
      </c>
    </row>
    <row r="36" spans="2:11" s="3" customFormat="1" x14ac:dyDescent="0.3">
      <c r="B36" s="59" t="s">
        <v>55</v>
      </c>
      <c r="C36" s="137">
        <v>5785</v>
      </c>
      <c r="D36" s="137">
        <v>5382</v>
      </c>
      <c r="E36" s="137">
        <f t="shared" si="7"/>
        <v>403</v>
      </c>
      <c r="F36" s="137">
        <v>8922</v>
      </c>
      <c r="G36" s="137">
        <v>7565</v>
      </c>
      <c r="H36" s="137">
        <f t="shared" si="5"/>
        <v>1357</v>
      </c>
      <c r="I36" s="137">
        <v>11429</v>
      </c>
      <c r="J36" s="137">
        <v>10606</v>
      </c>
      <c r="K36" s="137">
        <f t="shared" si="6"/>
        <v>823</v>
      </c>
    </row>
    <row r="37" spans="2:11" s="3" customFormat="1" x14ac:dyDescent="0.3">
      <c r="B37" s="58" t="s">
        <v>56</v>
      </c>
      <c r="C37" s="136">
        <v>664</v>
      </c>
      <c r="D37" s="136">
        <v>626</v>
      </c>
      <c r="E37" s="136">
        <f t="shared" si="7"/>
        <v>38</v>
      </c>
      <c r="F37" s="136">
        <v>2187</v>
      </c>
      <c r="G37" s="136">
        <v>1881</v>
      </c>
      <c r="H37" s="136">
        <f t="shared" si="5"/>
        <v>306</v>
      </c>
      <c r="I37" s="136">
        <v>2769</v>
      </c>
      <c r="J37" s="136">
        <v>2555</v>
      </c>
      <c r="K37" s="136">
        <f t="shared" si="6"/>
        <v>214</v>
      </c>
    </row>
    <row r="38" spans="2:11" ht="27.75" customHeight="1" x14ac:dyDescent="0.3">
      <c r="B38" s="59" t="s">
        <v>57</v>
      </c>
      <c r="C38" s="137">
        <v>5059</v>
      </c>
      <c r="D38" s="137">
        <v>4119</v>
      </c>
      <c r="E38" s="137">
        <f t="shared" si="7"/>
        <v>940</v>
      </c>
      <c r="F38" s="137">
        <v>7228</v>
      </c>
      <c r="G38" s="137">
        <v>7892</v>
      </c>
      <c r="H38" s="137">
        <f t="shared" si="5"/>
        <v>-664</v>
      </c>
      <c r="I38" s="137">
        <v>9833</v>
      </c>
      <c r="J38" s="137">
        <v>8373</v>
      </c>
      <c r="K38" s="137">
        <f t="shared" si="6"/>
        <v>1460</v>
      </c>
    </row>
    <row r="39" spans="2:11" ht="15" customHeight="1" x14ac:dyDescent="0.3">
      <c r="B39" s="58" t="s">
        <v>259</v>
      </c>
      <c r="C39" s="136">
        <v>750</v>
      </c>
      <c r="D39" s="136">
        <v>458</v>
      </c>
      <c r="E39" s="136">
        <f t="shared" si="7"/>
        <v>292</v>
      </c>
      <c r="F39" s="136">
        <v>1554</v>
      </c>
      <c r="G39" s="136">
        <v>1312</v>
      </c>
      <c r="H39" s="136">
        <f t="shared" si="5"/>
        <v>242</v>
      </c>
      <c r="I39" s="136">
        <v>2994</v>
      </c>
      <c r="J39" s="136">
        <v>2462</v>
      </c>
      <c r="K39" s="136">
        <f t="shared" si="6"/>
        <v>532</v>
      </c>
    </row>
    <row r="40" spans="2:11" x14ac:dyDescent="0.3">
      <c r="B40" s="59" t="s">
        <v>58</v>
      </c>
      <c r="C40" s="137">
        <v>983</v>
      </c>
      <c r="D40" s="137">
        <v>982</v>
      </c>
      <c r="E40" s="137">
        <f t="shared" si="7"/>
        <v>1</v>
      </c>
      <c r="F40" s="137">
        <v>1692</v>
      </c>
      <c r="G40" s="137">
        <v>1552</v>
      </c>
      <c r="H40" s="137">
        <f t="shared" si="5"/>
        <v>140</v>
      </c>
      <c r="I40" s="137">
        <v>2007</v>
      </c>
      <c r="J40" s="137">
        <v>1959</v>
      </c>
      <c r="K40" s="137">
        <f t="shared" si="6"/>
        <v>48</v>
      </c>
    </row>
    <row r="41" spans="2:11" x14ac:dyDescent="0.3">
      <c r="B41" s="58" t="s">
        <v>59</v>
      </c>
      <c r="C41" s="136">
        <v>717</v>
      </c>
      <c r="D41" s="136">
        <v>1208</v>
      </c>
      <c r="E41" s="136">
        <f t="shared" si="7"/>
        <v>-491</v>
      </c>
      <c r="F41" s="136">
        <v>7457</v>
      </c>
      <c r="G41" s="136">
        <v>989</v>
      </c>
      <c r="H41" s="136">
        <f t="shared" si="5"/>
        <v>6468</v>
      </c>
      <c r="I41" s="136">
        <v>9607</v>
      </c>
      <c r="J41" s="136">
        <v>1378</v>
      </c>
      <c r="K41" s="136">
        <f t="shared" si="6"/>
        <v>8229</v>
      </c>
    </row>
    <row r="42" spans="2:11" x14ac:dyDescent="0.3">
      <c r="B42" s="59" t="s">
        <v>78</v>
      </c>
      <c r="C42" s="137">
        <v>2288</v>
      </c>
      <c r="D42" s="137">
        <v>2519</v>
      </c>
      <c r="E42" s="137">
        <f t="shared" si="7"/>
        <v>-231</v>
      </c>
      <c r="F42" s="137">
        <v>2653</v>
      </c>
      <c r="G42" s="137">
        <v>2497</v>
      </c>
      <c r="H42" s="137">
        <f t="shared" si="5"/>
        <v>156</v>
      </c>
      <c r="I42" s="137">
        <v>2890</v>
      </c>
      <c r="J42" s="137">
        <v>2502</v>
      </c>
      <c r="K42" s="137">
        <f t="shared" si="6"/>
        <v>388</v>
      </c>
    </row>
    <row r="43" spans="2:11" x14ac:dyDescent="0.3">
      <c r="B43" s="58" t="s">
        <v>8</v>
      </c>
      <c r="C43" s="136">
        <v>85656</v>
      </c>
      <c r="D43" s="136">
        <v>77129</v>
      </c>
      <c r="E43" s="136">
        <f t="shared" si="7"/>
        <v>8527</v>
      </c>
      <c r="F43" s="136">
        <v>144015</v>
      </c>
      <c r="G43" s="136">
        <v>192433</v>
      </c>
      <c r="H43" s="136">
        <f t="shared" si="5"/>
        <v>-48418</v>
      </c>
      <c r="I43" s="136">
        <v>207332</v>
      </c>
      <c r="J43" s="136">
        <v>238154</v>
      </c>
      <c r="K43" s="136">
        <f t="shared" si="6"/>
        <v>-30822</v>
      </c>
    </row>
    <row r="44" spans="2:11" x14ac:dyDescent="0.3">
      <c r="B44" s="189" t="s">
        <v>256</v>
      </c>
      <c r="C44" s="189"/>
      <c r="D44" s="189"/>
      <c r="E44" s="189"/>
      <c r="F44" s="189"/>
      <c r="G44" s="189"/>
      <c r="H44" s="189"/>
      <c r="I44" s="189"/>
      <c r="J44" s="189"/>
      <c r="K44" s="189"/>
    </row>
    <row r="45" spans="2:11" x14ac:dyDescent="0.3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3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3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6" x14ac:dyDescent="0.3">
      <c r="B48" s="188" t="s">
        <v>260</v>
      </c>
      <c r="C48" s="188"/>
      <c r="D48" s="188"/>
      <c r="E48" s="188"/>
      <c r="F48" s="188"/>
      <c r="G48" s="188"/>
      <c r="H48" s="188"/>
      <c r="I48" s="188"/>
      <c r="J48" s="188"/>
      <c r="K48" s="188"/>
    </row>
    <row r="49" spans="1:53" x14ac:dyDescent="0.3">
      <c r="B49" s="183" t="s">
        <v>97</v>
      </c>
      <c r="C49" s="176">
        <v>44105</v>
      </c>
      <c r="D49" s="177"/>
      <c r="E49" s="178"/>
      <c r="F49" s="176">
        <v>44440</v>
      </c>
      <c r="G49" s="177"/>
      <c r="H49" s="178"/>
      <c r="I49" s="176">
        <v>44470</v>
      </c>
      <c r="J49" s="177"/>
      <c r="K49" s="178"/>
    </row>
    <row r="50" spans="1:53" x14ac:dyDescent="0.3">
      <c r="B50" s="184"/>
      <c r="C50" s="26" t="s">
        <v>99</v>
      </c>
      <c r="D50" s="27" t="s">
        <v>100</v>
      </c>
      <c r="E50" s="27" t="s">
        <v>82</v>
      </c>
      <c r="F50" s="26" t="s">
        <v>99</v>
      </c>
      <c r="G50" s="27" t="s">
        <v>100</v>
      </c>
      <c r="H50" s="27" t="s">
        <v>82</v>
      </c>
      <c r="I50" s="26" t="s">
        <v>99</v>
      </c>
      <c r="J50" s="27" t="s">
        <v>100</v>
      </c>
      <c r="K50" s="27" t="s">
        <v>82</v>
      </c>
    </row>
    <row r="51" spans="1:53" x14ac:dyDescent="0.3">
      <c r="B51" s="28" t="s">
        <v>60</v>
      </c>
      <c r="C51" s="124">
        <f t="shared" ref="C51:K51" si="8">C52+C60+C70+C75+C79</f>
        <v>142281</v>
      </c>
      <c r="D51" s="124">
        <f t="shared" si="8"/>
        <v>127557</v>
      </c>
      <c r="E51" s="124">
        <f t="shared" si="8"/>
        <v>14724</v>
      </c>
      <c r="F51" s="124">
        <f t="shared" si="8"/>
        <v>235164</v>
      </c>
      <c r="G51" s="124">
        <f t="shared" si="8"/>
        <v>271393</v>
      </c>
      <c r="H51" s="124">
        <f t="shared" si="8"/>
        <v>-36229</v>
      </c>
      <c r="I51" s="124">
        <f t="shared" si="8"/>
        <v>337348</v>
      </c>
      <c r="J51" s="124">
        <f t="shared" si="8"/>
        <v>345572</v>
      </c>
      <c r="K51" s="124">
        <f t="shared" si="8"/>
        <v>-8224</v>
      </c>
    </row>
    <row r="52" spans="1:53" x14ac:dyDescent="0.3">
      <c r="B52" s="31" t="s">
        <v>9</v>
      </c>
      <c r="C52" s="141">
        <f t="shared" ref="C52:H52" si="9">SUM(C53:C59)</f>
        <v>3788</v>
      </c>
      <c r="D52" s="141">
        <f t="shared" si="9"/>
        <v>4461</v>
      </c>
      <c r="E52" s="141">
        <f t="shared" si="9"/>
        <v>-673</v>
      </c>
      <c r="F52" s="141">
        <f t="shared" si="9"/>
        <v>12318</v>
      </c>
      <c r="G52" s="141">
        <f t="shared" si="9"/>
        <v>4854</v>
      </c>
      <c r="H52" s="141">
        <f t="shared" si="9"/>
        <v>7464</v>
      </c>
      <c r="I52" s="141">
        <f t="shared" ref="I52:K52" si="10">SUM(I53:I59)</f>
        <v>13360</v>
      </c>
      <c r="J52" s="141">
        <f t="shared" si="10"/>
        <v>4600</v>
      </c>
      <c r="K52" s="141">
        <f t="shared" si="10"/>
        <v>8760</v>
      </c>
    </row>
    <row r="53" spans="1:53" x14ac:dyDescent="0.3">
      <c r="B53" s="30" t="s">
        <v>10</v>
      </c>
      <c r="C53" s="137">
        <v>96</v>
      </c>
      <c r="D53" s="137">
        <v>116</v>
      </c>
      <c r="E53" s="137">
        <f t="shared" ref="E53:E59" si="11">C53-D53</f>
        <v>-20</v>
      </c>
      <c r="F53" s="137">
        <v>234</v>
      </c>
      <c r="G53" s="137">
        <v>355</v>
      </c>
      <c r="H53" s="137">
        <f t="shared" ref="H53:H59" si="12">F53-G53</f>
        <v>-121</v>
      </c>
      <c r="I53" s="137">
        <v>274</v>
      </c>
      <c r="J53" s="137">
        <v>226</v>
      </c>
      <c r="K53" s="137">
        <f t="shared" ref="K53:K59" si="13">I53-J53</f>
        <v>48</v>
      </c>
    </row>
    <row r="54" spans="1:53" x14ac:dyDescent="0.3">
      <c r="B54" s="29" t="s">
        <v>11</v>
      </c>
      <c r="C54" s="136">
        <v>867</v>
      </c>
      <c r="D54" s="136">
        <v>893</v>
      </c>
      <c r="E54" s="136">
        <f t="shared" si="11"/>
        <v>-26</v>
      </c>
      <c r="F54" s="136">
        <v>1487</v>
      </c>
      <c r="G54" s="136">
        <v>1107</v>
      </c>
      <c r="H54" s="136">
        <f t="shared" si="12"/>
        <v>380</v>
      </c>
      <c r="I54" s="136">
        <v>1364</v>
      </c>
      <c r="J54" s="136">
        <v>992</v>
      </c>
      <c r="K54" s="136">
        <f t="shared" si="13"/>
        <v>372</v>
      </c>
    </row>
    <row r="55" spans="1:53" x14ac:dyDescent="0.3">
      <c r="B55" s="30" t="s">
        <v>12</v>
      </c>
      <c r="C55" s="137">
        <v>418</v>
      </c>
      <c r="D55" s="137">
        <v>799</v>
      </c>
      <c r="E55" s="137">
        <f t="shared" si="11"/>
        <v>-381</v>
      </c>
      <c r="F55" s="137">
        <v>1772</v>
      </c>
      <c r="G55" s="137">
        <v>1183</v>
      </c>
      <c r="H55" s="137">
        <f t="shared" si="12"/>
        <v>589</v>
      </c>
      <c r="I55" s="137">
        <v>1522</v>
      </c>
      <c r="J55" s="137">
        <v>1281</v>
      </c>
      <c r="K55" s="137">
        <f t="shared" si="13"/>
        <v>241</v>
      </c>
    </row>
    <row r="56" spans="1:53" x14ac:dyDescent="0.3">
      <c r="B56" s="29" t="s">
        <v>13</v>
      </c>
      <c r="C56" s="136">
        <v>328</v>
      </c>
      <c r="D56" s="136">
        <v>964</v>
      </c>
      <c r="E56" s="136">
        <f t="shared" si="11"/>
        <v>-636</v>
      </c>
      <c r="F56" s="136">
        <v>6254</v>
      </c>
      <c r="G56" s="136">
        <v>314</v>
      </c>
      <c r="H56" s="136">
        <f t="shared" si="12"/>
        <v>5940</v>
      </c>
      <c r="I56" s="136">
        <v>8201</v>
      </c>
      <c r="J56" s="136">
        <v>426</v>
      </c>
      <c r="K56" s="136">
        <f t="shared" si="13"/>
        <v>7775</v>
      </c>
    </row>
    <row r="57" spans="1:53" x14ac:dyDescent="0.3">
      <c r="B57" s="30" t="s">
        <v>14</v>
      </c>
      <c r="C57" s="137">
        <v>1283</v>
      </c>
      <c r="D57" s="137">
        <v>1582</v>
      </c>
      <c r="E57" s="137">
        <f t="shared" si="11"/>
        <v>-299</v>
      </c>
      <c r="F57" s="137">
        <v>1484</v>
      </c>
      <c r="G57" s="137">
        <v>1708</v>
      </c>
      <c r="H57" s="137">
        <f t="shared" si="12"/>
        <v>-224</v>
      </c>
      <c r="I57" s="137">
        <v>1296</v>
      </c>
      <c r="J57" s="137">
        <v>1460</v>
      </c>
      <c r="K57" s="137">
        <f t="shared" si="13"/>
        <v>-164</v>
      </c>
    </row>
    <row r="58" spans="1:53" x14ac:dyDescent="0.3">
      <c r="B58" s="29" t="s">
        <v>15</v>
      </c>
      <c r="C58" s="136">
        <v>796</v>
      </c>
      <c r="D58" s="136">
        <v>107</v>
      </c>
      <c r="E58" s="136">
        <f t="shared" si="11"/>
        <v>689</v>
      </c>
      <c r="F58" s="136">
        <v>1087</v>
      </c>
      <c r="G58" s="136">
        <v>187</v>
      </c>
      <c r="H58" s="136">
        <f t="shared" si="12"/>
        <v>900</v>
      </c>
      <c r="I58" s="136">
        <v>703</v>
      </c>
      <c r="J58" s="136">
        <v>215</v>
      </c>
      <c r="K58" s="136">
        <f t="shared" si="13"/>
        <v>488</v>
      </c>
    </row>
    <row r="59" spans="1:53" s="35" customFormat="1" x14ac:dyDescent="0.3">
      <c r="A59" s="6"/>
      <c r="B59" s="30" t="s">
        <v>16</v>
      </c>
      <c r="C59" s="137">
        <v>0</v>
      </c>
      <c r="D59" s="137">
        <v>0</v>
      </c>
      <c r="E59" s="137">
        <f t="shared" si="11"/>
        <v>0</v>
      </c>
      <c r="F59" s="137">
        <v>0</v>
      </c>
      <c r="G59" s="137">
        <v>0</v>
      </c>
      <c r="H59" s="137">
        <f t="shared" si="12"/>
        <v>0</v>
      </c>
      <c r="I59" s="137">
        <v>0</v>
      </c>
      <c r="J59" s="137">
        <v>0</v>
      </c>
      <c r="K59" s="137">
        <f t="shared" si="13"/>
        <v>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3">
      <c r="B60" s="31" t="s">
        <v>17</v>
      </c>
      <c r="C60" s="141">
        <f t="shared" ref="C60:K60" si="14">SUM(C61:C69)</f>
        <v>10621</v>
      </c>
      <c r="D60" s="141">
        <f t="shared" si="14"/>
        <v>7979</v>
      </c>
      <c r="E60" s="141">
        <f t="shared" si="14"/>
        <v>2642</v>
      </c>
      <c r="F60" s="141">
        <f t="shared" si="14"/>
        <v>10522</v>
      </c>
      <c r="G60" s="141">
        <f t="shared" si="14"/>
        <v>13478</v>
      </c>
      <c r="H60" s="141">
        <f t="shared" si="14"/>
        <v>-2956</v>
      </c>
      <c r="I60" s="141">
        <f t="shared" si="14"/>
        <v>18657</v>
      </c>
      <c r="J60" s="141">
        <f t="shared" si="14"/>
        <v>19010</v>
      </c>
      <c r="K60" s="141">
        <f t="shared" si="14"/>
        <v>-353</v>
      </c>
    </row>
    <row r="61" spans="1:53" x14ac:dyDescent="0.3">
      <c r="B61" s="30" t="s">
        <v>18</v>
      </c>
      <c r="C61" s="138">
        <v>454</v>
      </c>
      <c r="D61" s="138">
        <v>380</v>
      </c>
      <c r="E61" s="138">
        <f t="shared" ref="E61:E69" si="15">C61-D61</f>
        <v>74</v>
      </c>
      <c r="F61" s="138">
        <v>475</v>
      </c>
      <c r="G61" s="138">
        <v>239</v>
      </c>
      <c r="H61" s="138">
        <f t="shared" ref="H61:H69" si="16">F61-G61</f>
        <v>236</v>
      </c>
      <c r="I61" s="138">
        <v>509</v>
      </c>
      <c r="J61" s="138">
        <v>176</v>
      </c>
      <c r="K61" s="138">
        <f t="shared" ref="K61:K69" si="17">I61-J61</f>
        <v>333</v>
      </c>
    </row>
    <row r="62" spans="1:53" x14ac:dyDescent="0.3">
      <c r="B62" s="29" t="s">
        <v>19</v>
      </c>
      <c r="C62" s="142">
        <v>0</v>
      </c>
      <c r="D62" s="142">
        <v>0</v>
      </c>
      <c r="E62" s="142">
        <f t="shared" si="15"/>
        <v>0</v>
      </c>
      <c r="F62" s="142">
        <v>0</v>
      </c>
      <c r="G62" s="142">
        <v>0</v>
      </c>
      <c r="H62" s="142">
        <f t="shared" si="16"/>
        <v>0</v>
      </c>
      <c r="I62" s="142">
        <v>0</v>
      </c>
      <c r="J62" s="142">
        <v>0</v>
      </c>
      <c r="K62" s="142">
        <f t="shared" si="17"/>
        <v>0</v>
      </c>
    </row>
    <row r="63" spans="1:53" x14ac:dyDescent="0.3">
      <c r="B63" s="30" t="s">
        <v>20</v>
      </c>
      <c r="C63" s="138">
        <v>3846</v>
      </c>
      <c r="D63" s="138">
        <v>2666</v>
      </c>
      <c r="E63" s="138">
        <f t="shared" si="15"/>
        <v>1180</v>
      </c>
      <c r="F63" s="138">
        <v>3043</v>
      </c>
      <c r="G63" s="138">
        <v>3988</v>
      </c>
      <c r="H63" s="138">
        <f t="shared" si="16"/>
        <v>-945</v>
      </c>
      <c r="I63" s="138">
        <v>7344</v>
      </c>
      <c r="J63" s="138">
        <v>7302</v>
      </c>
      <c r="K63" s="138">
        <f t="shared" si="17"/>
        <v>42</v>
      </c>
    </row>
    <row r="64" spans="1:53" s="35" customFormat="1" x14ac:dyDescent="0.3">
      <c r="A64" s="6"/>
      <c r="B64" s="29" t="s">
        <v>21</v>
      </c>
      <c r="C64" s="142">
        <v>128</v>
      </c>
      <c r="D64" s="142">
        <v>187</v>
      </c>
      <c r="E64" s="142">
        <f t="shared" si="15"/>
        <v>-59</v>
      </c>
      <c r="F64" s="142">
        <v>94</v>
      </c>
      <c r="G64" s="142">
        <v>154</v>
      </c>
      <c r="H64" s="142">
        <f t="shared" si="16"/>
        <v>-60</v>
      </c>
      <c r="I64" s="142">
        <v>130</v>
      </c>
      <c r="J64" s="142">
        <v>246</v>
      </c>
      <c r="K64" s="142">
        <f t="shared" si="17"/>
        <v>-116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3">
      <c r="B65" s="30" t="s">
        <v>22</v>
      </c>
      <c r="C65" s="138">
        <v>19</v>
      </c>
      <c r="D65" s="138">
        <v>31</v>
      </c>
      <c r="E65" s="138">
        <f t="shared" si="15"/>
        <v>-12</v>
      </c>
      <c r="F65" s="138">
        <v>0</v>
      </c>
      <c r="G65" s="138">
        <v>38</v>
      </c>
      <c r="H65" s="138">
        <f t="shared" si="16"/>
        <v>-38</v>
      </c>
      <c r="I65" s="138">
        <v>22</v>
      </c>
      <c r="J65" s="138">
        <v>3</v>
      </c>
      <c r="K65" s="138">
        <f t="shared" si="17"/>
        <v>19</v>
      </c>
    </row>
    <row r="66" spans="1:53" x14ac:dyDescent="0.3">
      <c r="B66" s="29" t="s">
        <v>23</v>
      </c>
      <c r="C66" s="142">
        <v>2961</v>
      </c>
      <c r="D66" s="142">
        <v>2118</v>
      </c>
      <c r="E66" s="142">
        <f t="shared" si="15"/>
        <v>843</v>
      </c>
      <c r="F66" s="142">
        <v>3672</v>
      </c>
      <c r="G66" s="142">
        <v>4779</v>
      </c>
      <c r="H66" s="142">
        <f t="shared" si="16"/>
        <v>-1107</v>
      </c>
      <c r="I66" s="142">
        <v>5182</v>
      </c>
      <c r="J66" s="142">
        <v>5350</v>
      </c>
      <c r="K66" s="142">
        <f t="shared" si="17"/>
        <v>-168</v>
      </c>
    </row>
    <row r="67" spans="1:53" x14ac:dyDescent="0.3">
      <c r="B67" s="30" t="s">
        <v>24</v>
      </c>
      <c r="C67" s="138">
        <v>527</v>
      </c>
      <c r="D67" s="138">
        <v>465</v>
      </c>
      <c r="E67" s="138">
        <f t="shared" si="15"/>
        <v>62</v>
      </c>
      <c r="F67" s="138">
        <v>64</v>
      </c>
      <c r="G67" s="138">
        <v>42</v>
      </c>
      <c r="H67" s="138">
        <f t="shared" si="16"/>
        <v>22</v>
      </c>
      <c r="I67" s="138">
        <v>60</v>
      </c>
      <c r="J67" s="138">
        <v>126</v>
      </c>
      <c r="K67" s="138">
        <f t="shared" si="17"/>
        <v>-66</v>
      </c>
    </row>
    <row r="68" spans="1:53" s="35" customFormat="1" x14ac:dyDescent="0.3">
      <c r="A68" s="6"/>
      <c r="B68" s="29" t="s">
        <v>25</v>
      </c>
      <c r="C68" s="142">
        <v>63</v>
      </c>
      <c r="D68" s="142">
        <v>21</v>
      </c>
      <c r="E68" s="142">
        <f t="shared" si="15"/>
        <v>42</v>
      </c>
      <c r="F68" s="142">
        <v>126</v>
      </c>
      <c r="G68" s="142">
        <v>53</v>
      </c>
      <c r="H68" s="142">
        <f t="shared" si="16"/>
        <v>73</v>
      </c>
      <c r="I68" s="142">
        <v>100</v>
      </c>
      <c r="J68" s="142">
        <v>103</v>
      </c>
      <c r="K68" s="142">
        <f t="shared" si="17"/>
        <v>-3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3">
      <c r="B69" s="30" t="s">
        <v>26</v>
      </c>
      <c r="C69" s="138">
        <v>2623</v>
      </c>
      <c r="D69" s="138">
        <v>2111</v>
      </c>
      <c r="E69" s="138">
        <f t="shared" si="15"/>
        <v>512</v>
      </c>
      <c r="F69" s="138">
        <v>3048</v>
      </c>
      <c r="G69" s="138">
        <v>4185</v>
      </c>
      <c r="H69" s="138">
        <f t="shared" si="16"/>
        <v>-1137</v>
      </c>
      <c r="I69" s="138">
        <v>5310</v>
      </c>
      <c r="J69" s="138">
        <v>5704</v>
      </c>
      <c r="K69" s="138">
        <f t="shared" si="17"/>
        <v>-394</v>
      </c>
    </row>
    <row r="70" spans="1:53" x14ac:dyDescent="0.3">
      <c r="B70" s="31" t="s">
        <v>27</v>
      </c>
      <c r="C70" s="143">
        <f t="shared" ref="C70:K70" si="18">SUM(C71:C74)</f>
        <v>111680</v>
      </c>
      <c r="D70" s="143">
        <f t="shared" si="18"/>
        <v>99720</v>
      </c>
      <c r="E70" s="143">
        <f t="shared" si="18"/>
        <v>11960</v>
      </c>
      <c r="F70" s="143">
        <f t="shared" si="18"/>
        <v>186136</v>
      </c>
      <c r="G70" s="143">
        <f t="shared" si="18"/>
        <v>226438</v>
      </c>
      <c r="H70" s="143">
        <f t="shared" si="18"/>
        <v>-40302</v>
      </c>
      <c r="I70" s="143">
        <f t="shared" si="18"/>
        <v>261055</v>
      </c>
      <c r="J70" s="143">
        <f t="shared" si="18"/>
        <v>276589</v>
      </c>
      <c r="K70" s="143">
        <f t="shared" si="18"/>
        <v>-15534</v>
      </c>
    </row>
    <row r="71" spans="1:53" x14ac:dyDescent="0.3">
      <c r="B71" s="30" t="s">
        <v>28</v>
      </c>
      <c r="C71" s="138">
        <v>1477</v>
      </c>
      <c r="D71" s="138">
        <v>1057</v>
      </c>
      <c r="E71" s="138">
        <f t="shared" ref="E71:E74" si="19">C71-D71</f>
        <v>420</v>
      </c>
      <c r="F71" s="138">
        <v>3780</v>
      </c>
      <c r="G71" s="138">
        <v>5554</v>
      </c>
      <c r="H71" s="138">
        <f t="shared" ref="H71:H74" si="20">F71-G71</f>
        <v>-1774</v>
      </c>
      <c r="I71" s="138">
        <v>5297</v>
      </c>
      <c r="J71" s="138">
        <v>6373</v>
      </c>
      <c r="K71" s="138">
        <f t="shared" ref="K71:K74" si="21">I71-J71</f>
        <v>-1076</v>
      </c>
    </row>
    <row r="72" spans="1:53" x14ac:dyDescent="0.3">
      <c r="B72" s="29" t="s">
        <v>29</v>
      </c>
      <c r="C72" s="142">
        <v>1051</v>
      </c>
      <c r="D72" s="142">
        <v>799</v>
      </c>
      <c r="E72" s="142">
        <f t="shared" si="19"/>
        <v>252</v>
      </c>
      <c r="F72" s="142">
        <v>1157</v>
      </c>
      <c r="G72" s="142">
        <v>1321</v>
      </c>
      <c r="H72" s="142">
        <f t="shared" si="20"/>
        <v>-164</v>
      </c>
      <c r="I72" s="142">
        <v>832</v>
      </c>
      <c r="J72" s="142">
        <v>1014</v>
      </c>
      <c r="K72" s="142">
        <f t="shared" si="21"/>
        <v>-182</v>
      </c>
    </row>
    <row r="73" spans="1:53" s="3" customFormat="1" x14ac:dyDescent="0.3">
      <c r="B73" s="30" t="s">
        <v>30</v>
      </c>
      <c r="C73" s="138">
        <v>12416</v>
      </c>
      <c r="D73" s="138">
        <v>10480</v>
      </c>
      <c r="E73" s="138">
        <f t="shared" si="19"/>
        <v>1936</v>
      </c>
      <c r="F73" s="138">
        <v>24464</v>
      </c>
      <c r="G73" s="138">
        <v>29290</v>
      </c>
      <c r="H73" s="138">
        <f t="shared" si="20"/>
        <v>-4826</v>
      </c>
      <c r="I73" s="138">
        <v>35797</v>
      </c>
      <c r="J73" s="138">
        <v>36886</v>
      </c>
      <c r="K73" s="138">
        <f t="shared" si="21"/>
        <v>-1089</v>
      </c>
    </row>
    <row r="74" spans="1:53" s="3" customFormat="1" x14ac:dyDescent="0.3">
      <c r="B74" s="29" t="s">
        <v>31</v>
      </c>
      <c r="C74" s="142">
        <v>96736</v>
      </c>
      <c r="D74" s="142">
        <v>87384</v>
      </c>
      <c r="E74" s="142">
        <f t="shared" si="19"/>
        <v>9352</v>
      </c>
      <c r="F74" s="142">
        <v>156735</v>
      </c>
      <c r="G74" s="142">
        <v>190273</v>
      </c>
      <c r="H74" s="142">
        <f t="shared" si="20"/>
        <v>-33538</v>
      </c>
      <c r="I74" s="142">
        <v>219129</v>
      </c>
      <c r="J74" s="142">
        <v>232316</v>
      </c>
      <c r="K74" s="142">
        <f t="shared" si="21"/>
        <v>-13187</v>
      </c>
    </row>
    <row r="75" spans="1:53" s="3" customFormat="1" x14ac:dyDescent="0.3">
      <c r="B75" s="31" t="s">
        <v>32</v>
      </c>
      <c r="C75" s="141">
        <f t="shared" ref="C75:K75" si="22">SUM(C76:C78)</f>
        <v>13500</v>
      </c>
      <c r="D75" s="141">
        <f t="shared" si="22"/>
        <v>12597</v>
      </c>
      <c r="E75" s="141">
        <f t="shared" si="22"/>
        <v>903</v>
      </c>
      <c r="F75" s="141">
        <f t="shared" si="22"/>
        <v>20040</v>
      </c>
      <c r="G75" s="141">
        <f t="shared" si="22"/>
        <v>18049</v>
      </c>
      <c r="H75" s="141">
        <f t="shared" si="22"/>
        <v>1991</v>
      </c>
      <c r="I75" s="141">
        <f t="shared" si="22"/>
        <v>36645</v>
      </c>
      <c r="J75" s="141">
        <f t="shared" si="22"/>
        <v>35757</v>
      </c>
      <c r="K75" s="141">
        <f t="shared" si="22"/>
        <v>888</v>
      </c>
    </row>
    <row r="76" spans="1:53" s="3" customFormat="1" x14ac:dyDescent="0.3">
      <c r="B76" s="30" t="s">
        <v>33</v>
      </c>
      <c r="C76" s="137">
        <v>8839</v>
      </c>
      <c r="D76" s="137">
        <v>7839</v>
      </c>
      <c r="E76" s="137">
        <f t="shared" ref="E76:E78" si="23">C76-D76</f>
        <v>1000</v>
      </c>
      <c r="F76" s="137">
        <v>12239</v>
      </c>
      <c r="G76" s="137">
        <v>9369</v>
      </c>
      <c r="H76" s="137">
        <f t="shared" ref="H76:H78" si="24">F76-G76</f>
        <v>2870</v>
      </c>
      <c r="I76" s="137">
        <v>28273</v>
      </c>
      <c r="J76" s="137">
        <v>27176</v>
      </c>
      <c r="K76" s="137">
        <f t="shared" ref="K76:K78" si="25">I76-J76</f>
        <v>1097</v>
      </c>
    </row>
    <row r="77" spans="1:53" s="3" customFormat="1" x14ac:dyDescent="0.3">
      <c r="B77" s="29" t="s">
        <v>34</v>
      </c>
      <c r="C77" s="136">
        <v>882</v>
      </c>
      <c r="D77" s="136">
        <v>1590</v>
      </c>
      <c r="E77" s="136">
        <f t="shared" si="23"/>
        <v>-708</v>
      </c>
      <c r="F77" s="136">
        <v>1685</v>
      </c>
      <c r="G77" s="136">
        <v>2179</v>
      </c>
      <c r="H77" s="136">
        <f t="shared" si="24"/>
        <v>-494</v>
      </c>
      <c r="I77" s="136">
        <v>1678</v>
      </c>
      <c r="J77" s="136">
        <v>2103</v>
      </c>
      <c r="K77" s="136">
        <f t="shared" si="25"/>
        <v>-425</v>
      </c>
    </row>
    <row r="78" spans="1:53" s="3" customFormat="1" x14ac:dyDescent="0.3">
      <c r="B78" s="30" t="s">
        <v>35</v>
      </c>
      <c r="C78" s="137">
        <v>3779</v>
      </c>
      <c r="D78" s="137">
        <v>3168</v>
      </c>
      <c r="E78" s="137">
        <f t="shared" si="23"/>
        <v>611</v>
      </c>
      <c r="F78" s="137">
        <v>6116</v>
      </c>
      <c r="G78" s="137">
        <v>6501</v>
      </c>
      <c r="H78" s="137">
        <f t="shared" si="24"/>
        <v>-385</v>
      </c>
      <c r="I78" s="137">
        <v>6694</v>
      </c>
      <c r="J78" s="137">
        <v>6478</v>
      </c>
      <c r="K78" s="137">
        <f t="shared" si="25"/>
        <v>216</v>
      </c>
    </row>
    <row r="79" spans="1:53" s="3" customFormat="1" x14ac:dyDescent="0.3">
      <c r="B79" s="31" t="s">
        <v>36</v>
      </c>
      <c r="C79" s="141">
        <f t="shared" ref="C79:K79" si="26">SUM(C80:C83)</f>
        <v>2692</v>
      </c>
      <c r="D79" s="141">
        <f t="shared" si="26"/>
        <v>2800</v>
      </c>
      <c r="E79" s="141">
        <f t="shared" si="26"/>
        <v>-108</v>
      </c>
      <c r="F79" s="141">
        <f t="shared" si="26"/>
        <v>6148</v>
      </c>
      <c r="G79" s="141">
        <f t="shared" si="26"/>
        <v>8574</v>
      </c>
      <c r="H79" s="141">
        <f t="shared" si="26"/>
        <v>-2426</v>
      </c>
      <c r="I79" s="141">
        <f t="shared" si="26"/>
        <v>7631</v>
      </c>
      <c r="J79" s="141">
        <f t="shared" si="26"/>
        <v>9616</v>
      </c>
      <c r="K79" s="141">
        <f t="shared" si="26"/>
        <v>-1985</v>
      </c>
    </row>
    <row r="80" spans="1:53" s="3" customFormat="1" x14ac:dyDescent="0.3">
      <c r="B80" s="30" t="s">
        <v>37</v>
      </c>
      <c r="C80" s="137">
        <v>1319</v>
      </c>
      <c r="D80" s="137">
        <v>1544</v>
      </c>
      <c r="E80" s="137">
        <f t="shared" ref="E80:E83" si="27">C80-D80</f>
        <v>-225</v>
      </c>
      <c r="F80" s="137">
        <v>2225</v>
      </c>
      <c r="G80" s="137">
        <v>2058</v>
      </c>
      <c r="H80" s="137">
        <f t="shared" ref="H80:H83" si="28">F80-G80</f>
        <v>167</v>
      </c>
      <c r="I80" s="137">
        <v>2497</v>
      </c>
      <c r="J80" s="137">
        <v>2212</v>
      </c>
      <c r="K80" s="137">
        <f t="shared" ref="K80:K83" si="29">I80-J80</f>
        <v>285</v>
      </c>
    </row>
    <row r="81" spans="2:11" s="3" customFormat="1" x14ac:dyDescent="0.3">
      <c r="B81" s="29" t="s">
        <v>38</v>
      </c>
      <c r="C81" s="136">
        <v>19</v>
      </c>
      <c r="D81" s="136">
        <v>77</v>
      </c>
      <c r="E81" s="136">
        <f t="shared" si="27"/>
        <v>-58</v>
      </c>
      <c r="F81" s="136">
        <v>140</v>
      </c>
      <c r="G81" s="136">
        <v>226</v>
      </c>
      <c r="H81" s="136">
        <f t="shared" si="28"/>
        <v>-86</v>
      </c>
      <c r="I81" s="136">
        <v>107</v>
      </c>
      <c r="J81" s="136">
        <v>216</v>
      </c>
      <c r="K81" s="136">
        <f t="shared" si="29"/>
        <v>-109</v>
      </c>
    </row>
    <row r="82" spans="2:11" s="3" customFormat="1" x14ac:dyDescent="0.3">
      <c r="B82" s="30" t="s">
        <v>39</v>
      </c>
      <c r="C82" s="138">
        <v>69</v>
      </c>
      <c r="D82" s="138">
        <v>14</v>
      </c>
      <c r="E82" s="138">
        <f t="shared" si="27"/>
        <v>55</v>
      </c>
      <c r="F82" s="138">
        <v>26</v>
      </c>
      <c r="G82" s="138">
        <v>19</v>
      </c>
      <c r="H82" s="138">
        <f t="shared" si="28"/>
        <v>7</v>
      </c>
      <c r="I82" s="138">
        <v>14</v>
      </c>
      <c r="J82" s="138">
        <v>16</v>
      </c>
      <c r="K82" s="138">
        <f t="shared" si="29"/>
        <v>-2</v>
      </c>
    </row>
    <row r="83" spans="2:11" s="3" customFormat="1" x14ac:dyDescent="0.3">
      <c r="B83" s="29" t="s">
        <v>40</v>
      </c>
      <c r="C83" s="142">
        <v>1285</v>
      </c>
      <c r="D83" s="142">
        <v>1165</v>
      </c>
      <c r="E83" s="142">
        <f t="shared" si="27"/>
        <v>120</v>
      </c>
      <c r="F83" s="142">
        <v>3757</v>
      </c>
      <c r="G83" s="142">
        <v>6271</v>
      </c>
      <c r="H83" s="142">
        <f t="shared" si="28"/>
        <v>-2514</v>
      </c>
      <c r="I83" s="142">
        <v>5013</v>
      </c>
      <c r="J83" s="142">
        <v>7172</v>
      </c>
      <c r="K83" s="142">
        <f t="shared" si="29"/>
        <v>-2159</v>
      </c>
    </row>
    <row r="84" spans="2:11" s="3" customFormat="1" x14ac:dyDescent="0.3">
      <c r="B84" s="189" t="s">
        <v>256</v>
      </c>
      <c r="C84" s="189"/>
      <c r="D84" s="189"/>
      <c r="E84" s="189"/>
      <c r="F84" s="189"/>
      <c r="G84" s="189"/>
      <c r="H84" s="189"/>
      <c r="I84" s="189"/>
      <c r="J84" s="189"/>
      <c r="K84" s="189"/>
    </row>
    <row r="85" spans="2:11" s="3" customFormat="1" x14ac:dyDescent="0.3"/>
    <row r="86" spans="2:11" s="3" customFormat="1" x14ac:dyDescent="0.3"/>
    <row r="87" spans="2:11" s="3" customFormat="1" x14ac:dyDescent="0.3"/>
    <row r="88" spans="2:11" s="3" customFormat="1" x14ac:dyDescent="0.3"/>
    <row r="89" spans="2:11" s="3" customFormat="1" x14ac:dyDescent="0.3"/>
    <row r="90" spans="2:11" s="3" customFormat="1" x14ac:dyDescent="0.3"/>
    <row r="91" spans="2:11" s="3" customFormat="1" x14ac:dyDescent="0.3"/>
    <row r="92" spans="2:11" s="3" customFormat="1" x14ac:dyDescent="0.3"/>
    <row r="93" spans="2:11" s="3" customFormat="1" x14ac:dyDescent="0.3"/>
    <row r="94" spans="2:11" s="3" customFormat="1" x14ac:dyDescent="0.3"/>
    <row r="95" spans="2:11" s="3" customFormat="1" x14ac:dyDescent="0.3"/>
    <row r="96" spans="2:11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pans="2:11" s="3" customFormat="1" x14ac:dyDescent="0.3"/>
    <row r="258" spans="2:11" s="3" customFormat="1" x14ac:dyDescent="0.3"/>
    <row r="259" spans="2:11" s="3" customFormat="1" x14ac:dyDescent="0.3"/>
    <row r="260" spans="2:11" s="3" customFormat="1" x14ac:dyDescent="0.3"/>
    <row r="261" spans="2:11" s="3" customFormat="1" x14ac:dyDescent="0.3"/>
    <row r="262" spans="2:11" s="3" customFormat="1" x14ac:dyDescent="0.3"/>
    <row r="263" spans="2:11" s="3" customFormat="1" x14ac:dyDescent="0.3"/>
    <row r="264" spans="2:11" s="3" customFormat="1" x14ac:dyDescent="0.3"/>
    <row r="265" spans="2:11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</row>
  </sheetData>
  <mergeCells count="18">
    <mergeCell ref="B84:K84"/>
    <mergeCell ref="F20:H20"/>
    <mergeCell ref="B44:K44"/>
    <mergeCell ref="B48:K48"/>
    <mergeCell ref="B49:B50"/>
    <mergeCell ref="C49:E49"/>
    <mergeCell ref="F49:H49"/>
    <mergeCell ref="I49:K49"/>
    <mergeCell ref="B3:K3"/>
    <mergeCell ref="C4:E4"/>
    <mergeCell ref="F4:H4"/>
    <mergeCell ref="I4:K4"/>
    <mergeCell ref="B15:K15"/>
    <mergeCell ref="B19:K19"/>
    <mergeCell ref="B4:B5"/>
    <mergeCell ref="I20:K20"/>
    <mergeCell ref="B20:B21"/>
    <mergeCell ref="C20:E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83"/>
  <sheetViews>
    <sheetView tabSelected="1" zoomScale="80" zoomScaleNormal="80" workbookViewId="0">
      <selection activeCell="I7" sqref="I7:I16"/>
    </sheetView>
  </sheetViews>
  <sheetFormatPr defaultRowHeight="14.4" x14ac:dyDescent="0.3"/>
  <cols>
    <col min="1" max="1" width="9.109375" style="3"/>
    <col min="2" max="2" width="35.5546875" customWidth="1"/>
    <col min="3" max="3" width="12.33203125" bestFit="1" customWidth="1"/>
    <col min="4" max="4" width="13" bestFit="1" customWidth="1"/>
    <col min="5" max="5" width="12.33203125" bestFit="1" customWidth="1"/>
    <col min="6" max="6" width="14.33203125" bestFit="1" customWidth="1"/>
    <col min="12" max="12" width="9.109375" style="3"/>
    <col min="13" max="13" width="15.88671875" style="3" bestFit="1" customWidth="1"/>
    <col min="14" max="67" width="9.109375" style="3"/>
  </cols>
  <sheetData>
    <row r="1" spans="2:11" s="3" customFormat="1" x14ac:dyDescent="0.3"/>
    <row r="2" spans="2:11" s="3" customFormat="1" x14ac:dyDescent="0.3"/>
    <row r="3" spans="2:11" ht="32.25" customHeight="1" x14ac:dyDescent="0.3">
      <c r="B3" s="190" t="s">
        <v>194</v>
      </c>
      <c r="C3" s="190"/>
      <c r="D3" s="190"/>
      <c r="E3" s="190"/>
      <c r="F3" s="190"/>
      <c r="G3" s="190"/>
      <c r="H3" s="190"/>
      <c r="I3" s="190"/>
      <c r="J3" s="190"/>
      <c r="K3" s="190"/>
    </row>
    <row r="4" spans="2:11" x14ac:dyDescent="0.3">
      <c r="B4" s="192" t="s">
        <v>6</v>
      </c>
      <c r="C4" s="194" t="s">
        <v>188</v>
      </c>
      <c r="D4" s="195"/>
      <c r="E4" s="195"/>
      <c r="F4" s="194" t="s">
        <v>167</v>
      </c>
      <c r="G4" s="195"/>
      <c r="H4" s="195"/>
      <c r="I4" s="194" t="s">
        <v>189</v>
      </c>
      <c r="J4" s="195"/>
      <c r="K4" s="196"/>
    </row>
    <row r="5" spans="2:11" ht="15" thickBot="1" x14ac:dyDescent="0.35">
      <c r="B5" s="193"/>
      <c r="C5" s="112" t="s">
        <v>1</v>
      </c>
      <c r="D5" s="41" t="s">
        <v>4</v>
      </c>
      <c r="E5" s="41" t="s">
        <v>5</v>
      </c>
      <c r="F5" s="40" t="s">
        <v>1</v>
      </c>
      <c r="G5" s="41" t="s">
        <v>4</v>
      </c>
      <c r="H5" s="41" t="s">
        <v>5</v>
      </c>
      <c r="I5" s="112" t="s">
        <v>1</v>
      </c>
      <c r="J5" s="41" t="s">
        <v>4</v>
      </c>
      <c r="K5" s="41" t="s">
        <v>5</v>
      </c>
    </row>
    <row r="6" spans="2:11" ht="15" thickTop="1" x14ac:dyDescent="0.3">
      <c r="B6" s="1" t="s">
        <v>1</v>
      </c>
      <c r="C6" s="42">
        <v>1406</v>
      </c>
      <c r="D6" s="42">
        <v>845</v>
      </c>
      <c r="E6" s="42">
        <v>561</v>
      </c>
      <c r="F6" s="42">
        <v>3705</v>
      </c>
      <c r="G6" s="42">
        <v>1992</v>
      </c>
      <c r="H6" s="42">
        <v>1713</v>
      </c>
      <c r="I6" s="42">
        <v>3123</v>
      </c>
      <c r="J6" s="42">
        <v>1667</v>
      </c>
      <c r="K6" s="42">
        <v>1456</v>
      </c>
    </row>
    <row r="7" spans="2:11" x14ac:dyDescent="0.3">
      <c r="B7" s="43" t="s">
        <v>59</v>
      </c>
      <c r="C7" s="44">
        <v>926</v>
      </c>
      <c r="D7" s="44">
        <v>510</v>
      </c>
      <c r="E7" s="44">
        <v>416</v>
      </c>
      <c r="F7" s="44">
        <v>2810</v>
      </c>
      <c r="G7" s="44">
        <v>1434</v>
      </c>
      <c r="H7" s="44">
        <v>1376</v>
      </c>
      <c r="I7" s="44">
        <v>2520</v>
      </c>
      <c r="J7" s="44">
        <v>1300</v>
      </c>
      <c r="K7" s="44">
        <v>1220</v>
      </c>
    </row>
    <row r="8" spans="2:11" x14ac:dyDescent="0.3">
      <c r="B8" s="43" t="s">
        <v>96</v>
      </c>
      <c r="C8" s="45">
        <v>22</v>
      </c>
      <c r="D8" s="45">
        <v>14</v>
      </c>
      <c r="E8" s="45">
        <v>8</v>
      </c>
      <c r="F8" s="45">
        <v>302</v>
      </c>
      <c r="G8" s="45">
        <v>153</v>
      </c>
      <c r="H8" s="45">
        <v>149</v>
      </c>
      <c r="I8" s="45">
        <v>226</v>
      </c>
      <c r="J8" s="45">
        <v>112</v>
      </c>
      <c r="K8" s="45">
        <v>114</v>
      </c>
    </row>
    <row r="9" spans="2:11" x14ac:dyDescent="0.3">
      <c r="B9" s="43" t="s">
        <v>94</v>
      </c>
      <c r="C9" s="44">
        <v>68</v>
      </c>
      <c r="D9" s="44">
        <v>39</v>
      </c>
      <c r="E9" s="44">
        <v>29</v>
      </c>
      <c r="F9" s="44">
        <v>183</v>
      </c>
      <c r="G9" s="44">
        <v>112</v>
      </c>
      <c r="H9" s="44">
        <v>71</v>
      </c>
      <c r="I9" s="44">
        <v>110</v>
      </c>
      <c r="J9" s="44">
        <v>56</v>
      </c>
      <c r="K9" s="44">
        <v>54</v>
      </c>
    </row>
    <row r="10" spans="2:11" x14ac:dyDescent="0.3">
      <c r="B10" s="43" t="s">
        <v>275</v>
      </c>
      <c r="C10" s="45">
        <v>8</v>
      </c>
      <c r="D10" s="45">
        <v>8</v>
      </c>
      <c r="E10" s="45">
        <v>0</v>
      </c>
      <c r="F10" s="45">
        <v>74</v>
      </c>
      <c r="G10" s="45">
        <v>63</v>
      </c>
      <c r="H10" s="45">
        <v>11</v>
      </c>
      <c r="I10" s="45">
        <v>45</v>
      </c>
      <c r="J10" s="45">
        <v>43</v>
      </c>
      <c r="K10" s="45">
        <v>2</v>
      </c>
    </row>
    <row r="11" spans="2:11" x14ac:dyDescent="0.3">
      <c r="B11" s="43" t="s">
        <v>93</v>
      </c>
      <c r="C11" s="44">
        <v>87</v>
      </c>
      <c r="D11" s="44">
        <v>60</v>
      </c>
      <c r="E11" s="44">
        <v>27</v>
      </c>
      <c r="F11" s="44">
        <v>35</v>
      </c>
      <c r="G11" s="44">
        <v>19</v>
      </c>
      <c r="H11" s="44">
        <v>16</v>
      </c>
      <c r="I11" s="44">
        <v>30</v>
      </c>
      <c r="J11" s="44">
        <v>20</v>
      </c>
      <c r="K11" s="44">
        <v>10</v>
      </c>
    </row>
    <row r="12" spans="2:11" x14ac:dyDescent="0.3">
      <c r="B12" s="43" t="s">
        <v>162</v>
      </c>
      <c r="C12" s="45">
        <v>25</v>
      </c>
      <c r="D12" s="45">
        <v>24</v>
      </c>
      <c r="E12" s="45">
        <v>1</v>
      </c>
      <c r="F12" s="45">
        <v>34</v>
      </c>
      <c r="G12" s="45">
        <v>30</v>
      </c>
      <c r="H12" s="45">
        <v>4</v>
      </c>
      <c r="I12" s="45">
        <v>23</v>
      </c>
      <c r="J12" s="45">
        <v>20</v>
      </c>
      <c r="K12" s="45">
        <v>3</v>
      </c>
    </row>
    <row r="13" spans="2:11" x14ac:dyDescent="0.3">
      <c r="B13" s="43" t="s">
        <v>51</v>
      </c>
      <c r="C13" s="44">
        <v>21</v>
      </c>
      <c r="D13" s="44">
        <v>15</v>
      </c>
      <c r="E13" s="44">
        <v>6</v>
      </c>
      <c r="F13" s="44">
        <v>11</v>
      </c>
      <c r="G13" s="44">
        <v>2</v>
      </c>
      <c r="H13" s="44">
        <v>9</v>
      </c>
      <c r="I13" s="44">
        <v>16</v>
      </c>
      <c r="J13" s="44">
        <v>8</v>
      </c>
      <c r="K13" s="44">
        <v>8</v>
      </c>
    </row>
    <row r="14" spans="2:11" x14ac:dyDescent="0.3">
      <c r="B14" s="43" t="s">
        <v>56</v>
      </c>
      <c r="C14" s="45">
        <v>17</v>
      </c>
      <c r="D14" s="45">
        <v>7</v>
      </c>
      <c r="E14" s="45">
        <v>10</v>
      </c>
      <c r="F14" s="45">
        <v>25</v>
      </c>
      <c r="G14" s="45">
        <v>9</v>
      </c>
      <c r="H14" s="45">
        <v>16</v>
      </c>
      <c r="I14" s="45">
        <v>15</v>
      </c>
      <c r="J14" s="45">
        <v>7</v>
      </c>
      <c r="K14" s="45">
        <v>8</v>
      </c>
    </row>
    <row r="15" spans="2:11" x14ac:dyDescent="0.3">
      <c r="B15" s="43" t="s">
        <v>50</v>
      </c>
      <c r="C15" s="44">
        <v>52</v>
      </c>
      <c r="D15" s="44">
        <v>35</v>
      </c>
      <c r="E15" s="44">
        <v>17</v>
      </c>
      <c r="F15" s="44">
        <v>22</v>
      </c>
      <c r="G15" s="44">
        <v>20</v>
      </c>
      <c r="H15" s="44">
        <v>2</v>
      </c>
      <c r="I15" s="44">
        <v>13</v>
      </c>
      <c r="J15" s="44">
        <v>10</v>
      </c>
      <c r="K15" s="44">
        <v>3</v>
      </c>
    </row>
    <row r="16" spans="2:11" x14ac:dyDescent="0.3">
      <c r="B16" s="43" t="s">
        <v>95</v>
      </c>
      <c r="C16" s="45">
        <v>24</v>
      </c>
      <c r="D16" s="45">
        <v>23</v>
      </c>
      <c r="E16" s="45">
        <v>1</v>
      </c>
      <c r="F16" s="45">
        <v>36</v>
      </c>
      <c r="G16" s="45">
        <v>36</v>
      </c>
      <c r="H16" s="45">
        <v>0</v>
      </c>
      <c r="I16" s="45">
        <v>9</v>
      </c>
      <c r="J16" s="45">
        <v>8</v>
      </c>
      <c r="K16" s="45">
        <v>1</v>
      </c>
    </row>
    <row r="17" spans="2:11" ht="15" thickBot="1" x14ac:dyDescent="0.35">
      <c r="B17" s="46" t="s">
        <v>104</v>
      </c>
      <c r="C17" s="47">
        <v>156</v>
      </c>
      <c r="D17" s="47">
        <v>110</v>
      </c>
      <c r="E17" s="47">
        <v>46</v>
      </c>
      <c r="F17" s="47">
        <v>173</v>
      </c>
      <c r="G17" s="47">
        <v>114</v>
      </c>
      <c r="H17" s="47">
        <v>59</v>
      </c>
      <c r="I17" s="47">
        <v>116</v>
      </c>
      <c r="J17" s="47">
        <v>83</v>
      </c>
      <c r="K17" s="47">
        <v>33</v>
      </c>
    </row>
    <row r="18" spans="2:11" ht="35.25" customHeight="1" thickTop="1" x14ac:dyDescent="0.3">
      <c r="B18" s="191" t="s">
        <v>195</v>
      </c>
      <c r="C18" s="191"/>
      <c r="D18" s="191"/>
      <c r="E18" s="191"/>
      <c r="F18" s="191"/>
      <c r="G18" s="191"/>
      <c r="H18" s="191"/>
      <c r="I18" s="191"/>
      <c r="J18" s="191"/>
      <c r="K18" s="191"/>
    </row>
    <row r="19" spans="2:11" x14ac:dyDescent="0.3">
      <c r="B19" s="7"/>
      <c r="C19" s="7"/>
      <c r="D19" s="7"/>
      <c r="E19" s="7"/>
      <c r="F19" s="3"/>
      <c r="G19" s="3"/>
      <c r="H19" s="3"/>
      <c r="I19" s="3"/>
      <c r="J19" s="3"/>
      <c r="K19" s="3"/>
    </row>
    <row r="20" spans="2:11" x14ac:dyDescent="0.3">
      <c r="B20" s="7"/>
      <c r="C20" s="7"/>
      <c r="D20" s="7"/>
      <c r="E20" s="7"/>
      <c r="F20" s="3"/>
      <c r="G20" s="3"/>
      <c r="H20" s="3"/>
      <c r="I20" s="3"/>
      <c r="J20" s="3"/>
      <c r="K20" s="3"/>
    </row>
    <row r="21" spans="2:11" x14ac:dyDescent="0.3">
      <c r="F21" s="3"/>
      <c r="G21" s="3"/>
      <c r="H21" s="3"/>
      <c r="I21" s="3"/>
      <c r="J21" s="3"/>
      <c r="K21" s="3"/>
    </row>
    <row r="22" spans="2:11" ht="45" customHeight="1" x14ac:dyDescent="0.3">
      <c r="B22" s="190" t="s">
        <v>196</v>
      </c>
      <c r="C22" s="190"/>
      <c r="D22" s="190"/>
      <c r="E22" s="190"/>
      <c r="F22" s="3"/>
      <c r="G22" s="3"/>
      <c r="H22" s="3"/>
      <c r="I22" s="3"/>
      <c r="J22" s="3"/>
      <c r="K22" s="3"/>
    </row>
    <row r="23" spans="2:11" ht="25.5" customHeight="1" thickBot="1" x14ac:dyDescent="0.35">
      <c r="B23" s="110" t="s">
        <v>98</v>
      </c>
      <c r="C23" s="95" t="s">
        <v>188</v>
      </c>
      <c r="D23" s="111" t="s">
        <v>167</v>
      </c>
      <c r="E23" s="111" t="s">
        <v>189</v>
      </c>
      <c r="F23" s="3"/>
      <c r="G23" s="3"/>
      <c r="H23" s="3"/>
      <c r="I23" s="3"/>
      <c r="J23" s="3"/>
      <c r="K23" s="3"/>
    </row>
    <row r="24" spans="2:11" ht="15" thickTop="1" x14ac:dyDescent="0.3">
      <c r="B24" s="1" t="s">
        <v>1</v>
      </c>
      <c r="C24" s="42">
        <v>1406</v>
      </c>
      <c r="D24" s="42">
        <v>3705</v>
      </c>
      <c r="E24" s="42">
        <v>3123</v>
      </c>
      <c r="F24" s="3"/>
      <c r="G24" s="3"/>
      <c r="H24" s="3"/>
      <c r="I24" s="3"/>
      <c r="J24" s="3"/>
      <c r="K24" s="3"/>
    </row>
    <row r="25" spans="2:11" x14ac:dyDescent="0.3">
      <c r="B25" s="43" t="s">
        <v>160</v>
      </c>
      <c r="C25" s="51">
        <v>314</v>
      </c>
      <c r="D25" s="51">
        <v>1101</v>
      </c>
      <c r="E25" s="51">
        <v>900</v>
      </c>
      <c r="F25" s="3"/>
      <c r="G25" s="3"/>
      <c r="H25" s="3"/>
      <c r="I25" s="3"/>
      <c r="J25" s="3"/>
      <c r="K25" s="3"/>
    </row>
    <row r="26" spans="2:11" x14ac:dyDescent="0.3">
      <c r="B26" s="43" t="s">
        <v>42</v>
      </c>
      <c r="C26" s="97">
        <v>312</v>
      </c>
      <c r="D26" s="97">
        <v>766</v>
      </c>
      <c r="E26" s="97">
        <v>719</v>
      </c>
      <c r="F26" s="3"/>
      <c r="G26" s="3"/>
      <c r="H26" s="3"/>
      <c r="I26" s="3"/>
      <c r="J26" s="3"/>
      <c r="K26" s="3"/>
    </row>
    <row r="27" spans="2:11" x14ac:dyDescent="0.3">
      <c r="B27" s="43" t="s">
        <v>161</v>
      </c>
      <c r="C27" s="51">
        <v>521</v>
      </c>
      <c r="D27" s="51">
        <v>1275</v>
      </c>
      <c r="E27" s="51">
        <v>997</v>
      </c>
      <c r="F27" s="3"/>
      <c r="G27" s="3"/>
      <c r="H27" s="3"/>
      <c r="I27" s="3"/>
      <c r="J27" s="3"/>
      <c r="K27" s="3"/>
    </row>
    <row r="28" spans="2:11" x14ac:dyDescent="0.3">
      <c r="B28" s="43" t="s">
        <v>157</v>
      </c>
      <c r="C28" s="97">
        <v>168</v>
      </c>
      <c r="D28" s="97">
        <v>333</v>
      </c>
      <c r="E28" s="97">
        <v>306</v>
      </c>
      <c r="F28" s="3"/>
      <c r="G28" s="3"/>
      <c r="H28" s="3"/>
      <c r="I28" s="3"/>
      <c r="J28" s="3"/>
      <c r="K28" s="3"/>
    </row>
    <row r="29" spans="2:11" x14ac:dyDescent="0.3">
      <c r="B29" s="43" t="s">
        <v>158</v>
      </c>
      <c r="C29" s="51">
        <v>65</v>
      </c>
      <c r="D29" s="51">
        <v>148</v>
      </c>
      <c r="E29" s="51">
        <v>132</v>
      </c>
      <c r="F29" s="3"/>
      <c r="G29" s="3"/>
      <c r="H29" s="3"/>
      <c r="I29" s="3"/>
      <c r="J29" s="3"/>
      <c r="K29" s="3"/>
    </row>
    <row r="30" spans="2:11" ht="15" thickBot="1" x14ac:dyDescent="0.35">
      <c r="B30" s="43" t="s">
        <v>159</v>
      </c>
      <c r="C30" s="97">
        <v>26</v>
      </c>
      <c r="D30" s="97">
        <v>82</v>
      </c>
      <c r="E30" s="97">
        <v>69</v>
      </c>
      <c r="F30" s="3"/>
      <c r="G30" s="3"/>
      <c r="H30" s="3"/>
      <c r="I30" s="3"/>
      <c r="J30" s="3"/>
      <c r="K30" s="3"/>
    </row>
    <row r="31" spans="2:11" ht="44.25" customHeight="1" thickTop="1" x14ac:dyDescent="0.3">
      <c r="B31" s="191" t="s">
        <v>195</v>
      </c>
      <c r="C31" s="191"/>
      <c r="D31" s="191"/>
      <c r="E31" s="191"/>
      <c r="F31" s="3"/>
      <c r="G31" s="3"/>
      <c r="H31" s="3"/>
      <c r="I31" s="3"/>
      <c r="J31" s="3"/>
      <c r="K31" s="3"/>
    </row>
    <row r="32" spans="2:11" s="3" customFormat="1" x14ac:dyDescent="0.3"/>
    <row r="33" spans="1:67" s="3" customFormat="1" x14ac:dyDescent="0.3"/>
    <row r="34" spans="1:67" s="3" customFormat="1" x14ac:dyDescent="0.3"/>
    <row r="35" spans="1:67" ht="47.25" customHeight="1" x14ac:dyDescent="0.3">
      <c r="B35" s="190" t="s">
        <v>196</v>
      </c>
      <c r="C35" s="190"/>
      <c r="D35" s="190"/>
      <c r="E35" s="190"/>
      <c r="F35" s="3"/>
      <c r="G35" s="3"/>
      <c r="H35" s="3"/>
      <c r="I35" s="3"/>
      <c r="J35" s="3"/>
      <c r="K35" s="3"/>
    </row>
    <row r="36" spans="1:67" ht="35.25" customHeight="1" thickBot="1" x14ac:dyDescent="0.35">
      <c r="B36" s="96" t="s">
        <v>97</v>
      </c>
      <c r="C36" s="95" t="s">
        <v>188</v>
      </c>
      <c r="D36" s="111" t="s">
        <v>167</v>
      </c>
      <c r="E36" s="111" t="s">
        <v>189</v>
      </c>
      <c r="F36" s="3"/>
      <c r="G36" s="3"/>
      <c r="H36" s="3"/>
      <c r="I36" s="3"/>
      <c r="J36" s="3"/>
      <c r="K36" s="3"/>
    </row>
    <row r="37" spans="1:67" ht="15" thickTop="1" x14ac:dyDescent="0.3">
      <c r="B37" s="48" t="s">
        <v>60</v>
      </c>
      <c r="C37" s="42">
        <v>1406</v>
      </c>
      <c r="D37" s="42">
        <v>3705</v>
      </c>
      <c r="E37" s="42">
        <v>3123</v>
      </c>
      <c r="F37" s="3"/>
      <c r="G37" s="3"/>
      <c r="H37" s="3"/>
      <c r="I37" s="3"/>
      <c r="J37" s="3"/>
      <c r="K37" s="3"/>
    </row>
    <row r="38" spans="1:67" s="35" customFormat="1" x14ac:dyDescent="0.3">
      <c r="A38" s="6"/>
      <c r="B38" s="1" t="s">
        <v>9</v>
      </c>
      <c r="C38" s="49">
        <v>963</v>
      </c>
      <c r="D38" s="49">
        <v>3000</v>
      </c>
      <c r="E38" s="49">
        <v>2615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x14ac:dyDescent="0.3">
      <c r="B39" s="43" t="s">
        <v>10</v>
      </c>
      <c r="C39" s="50">
        <v>5</v>
      </c>
      <c r="D39" s="50">
        <v>2</v>
      </c>
      <c r="E39" s="50">
        <v>2</v>
      </c>
      <c r="F39" s="3"/>
      <c r="G39" s="3"/>
      <c r="H39" s="3"/>
      <c r="I39" s="3"/>
      <c r="J39" s="3"/>
      <c r="K39" s="3"/>
    </row>
    <row r="40" spans="1:67" x14ac:dyDescent="0.3">
      <c r="B40" s="43" t="s">
        <v>11</v>
      </c>
      <c r="C40" s="44">
        <v>57</v>
      </c>
      <c r="D40" s="44">
        <v>314</v>
      </c>
      <c r="E40" s="44">
        <v>294</v>
      </c>
      <c r="F40" s="3"/>
      <c r="G40" s="3"/>
      <c r="H40" s="3"/>
      <c r="I40" s="3"/>
      <c r="J40" s="3"/>
      <c r="K40" s="3"/>
    </row>
    <row r="41" spans="1:67" x14ac:dyDescent="0.3">
      <c r="B41" s="43" t="s">
        <v>12</v>
      </c>
      <c r="C41" s="50">
        <v>64</v>
      </c>
      <c r="D41" s="50">
        <v>13</v>
      </c>
      <c r="E41" s="50">
        <v>16</v>
      </c>
      <c r="F41" s="3"/>
      <c r="G41" s="3"/>
      <c r="H41" s="3"/>
      <c r="I41" s="3"/>
      <c r="J41" s="3"/>
      <c r="K41" s="3"/>
    </row>
    <row r="42" spans="1:67" x14ac:dyDescent="0.3">
      <c r="B42" s="43" t="s">
        <v>13</v>
      </c>
      <c r="C42" s="44">
        <v>835</v>
      </c>
      <c r="D42" s="44">
        <v>2661</v>
      </c>
      <c r="E42" s="44">
        <v>2284</v>
      </c>
      <c r="F42" s="3"/>
      <c r="G42" s="3"/>
      <c r="H42" s="3"/>
      <c r="I42" s="3"/>
      <c r="J42" s="3"/>
      <c r="K42" s="3"/>
    </row>
    <row r="43" spans="1:67" x14ac:dyDescent="0.3">
      <c r="B43" s="43" t="s">
        <v>14</v>
      </c>
      <c r="C43" s="50">
        <v>1</v>
      </c>
      <c r="D43" s="50">
        <v>0</v>
      </c>
      <c r="E43" s="50">
        <v>1</v>
      </c>
      <c r="F43" s="3"/>
      <c r="G43" s="3"/>
      <c r="H43" s="3"/>
      <c r="I43" s="3"/>
      <c r="J43" s="3"/>
      <c r="K43" s="3"/>
    </row>
    <row r="44" spans="1:67" x14ac:dyDescent="0.3">
      <c r="B44" s="43" t="s">
        <v>15</v>
      </c>
      <c r="C44" s="44">
        <v>1</v>
      </c>
      <c r="D44" s="44">
        <v>10</v>
      </c>
      <c r="E44" s="44">
        <v>18</v>
      </c>
      <c r="F44" s="3"/>
      <c r="G44" s="3"/>
      <c r="H44" s="3"/>
      <c r="I44" s="3"/>
      <c r="J44" s="3"/>
      <c r="K44" s="3"/>
    </row>
    <row r="45" spans="1:67" s="35" customFormat="1" x14ac:dyDescent="0.3">
      <c r="A45" s="6"/>
      <c r="B45" s="1" t="s">
        <v>17</v>
      </c>
      <c r="C45" s="42">
        <v>7</v>
      </c>
      <c r="D45" s="42">
        <v>5</v>
      </c>
      <c r="E45" s="42">
        <v>2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1:67" x14ac:dyDescent="0.3">
      <c r="B46" s="43" t="s">
        <v>20</v>
      </c>
      <c r="C46" s="44">
        <v>5</v>
      </c>
      <c r="D46" s="44">
        <v>4</v>
      </c>
      <c r="E46" s="44">
        <v>1</v>
      </c>
      <c r="F46" s="3"/>
      <c r="G46" s="3"/>
      <c r="H46" s="3"/>
      <c r="I46" s="3"/>
      <c r="J46" s="3"/>
      <c r="K46" s="3"/>
    </row>
    <row r="47" spans="1:67" x14ac:dyDescent="0.3">
      <c r="B47" s="60" t="s">
        <v>26</v>
      </c>
      <c r="C47" s="197">
        <v>2</v>
      </c>
      <c r="D47" s="197">
        <v>1</v>
      </c>
      <c r="E47" s="197">
        <v>1</v>
      </c>
      <c r="F47" s="3"/>
      <c r="G47" s="3"/>
      <c r="H47" s="3"/>
      <c r="I47" s="3"/>
      <c r="J47" s="3"/>
      <c r="K47" s="3"/>
    </row>
    <row r="48" spans="1:67" x14ac:dyDescent="0.3">
      <c r="B48" s="1" t="s">
        <v>27</v>
      </c>
      <c r="C48" s="49">
        <v>391</v>
      </c>
      <c r="D48" s="49">
        <v>648</v>
      </c>
      <c r="E48" s="49">
        <v>457</v>
      </c>
      <c r="F48" s="3"/>
      <c r="G48" s="3"/>
      <c r="H48" s="3"/>
      <c r="I48" s="3"/>
      <c r="J48" s="3"/>
      <c r="K48" s="3"/>
    </row>
    <row r="49" spans="1:67" x14ac:dyDescent="0.3">
      <c r="B49" s="60" t="s">
        <v>30</v>
      </c>
      <c r="C49" s="197">
        <v>9</v>
      </c>
      <c r="D49" s="197">
        <v>14</v>
      </c>
      <c r="E49" s="197">
        <v>7</v>
      </c>
      <c r="F49" s="3"/>
      <c r="G49" s="3"/>
      <c r="H49" s="3"/>
      <c r="I49" s="3"/>
      <c r="J49" s="3"/>
      <c r="K49" s="3"/>
    </row>
    <row r="50" spans="1:67" x14ac:dyDescent="0.3">
      <c r="B50" s="60" t="s">
        <v>31</v>
      </c>
      <c r="C50" s="98">
        <v>382</v>
      </c>
      <c r="D50" s="98">
        <v>634</v>
      </c>
      <c r="E50" s="98">
        <v>450</v>
      </c>
      <c r="F50" s="3"/>
      <c r="G50" s="3"/>
      <c r="H50" s="3"/>
      <c r="I50" s="3"/>
      <c r="J50" s="3"/>
      <c r="K50" s="3"/>
    </row>
    <row r="51" spans="1:67" x14ac:dyDescent="0.3">
      <c r="B51" s="1" t="s">
        <v>32</v>
      </c>
      <c r="C51" s="42">
        <v>25</v>
      </c>
      <c r="D51" s="42">
        <v>28</v>
      </c>
      <c r="E51" s="42">
        <v>36</v>
      </c>
      <c r="F51" s="3"/>
      <c r="G51" s="3"/>
      <c r="H51" s="3"/>
      <c r="I51" s="3"/>
      <c r="J51" s="3"/>
      <c r="K51" s="3"/>
    </row>
    <row r="52" spans="1:67" x14ac:dyDescent="0.3">
      <c r="B52" s="60" t="s">
        <v>33</v>
      </c>
      <c r="C52" s="98">
        <v>19</v>
      </c>
      <c r="D52" s="98">
        <v>19</v>
      </c>
      <c r="E52" s="98">
        <v>28</v>
      </c>
      <c r="F52" s="3"/>
      <c r="G52" s="3"/>
      <c r="H52" s="3"/>
      <c r="I52" s="3"/>
      <c r="J52" s="3"/>
      <c r="K52" s="3"/>
    </row>
    <row r="53" spans="1:67" x14ac:dyDescent="0.3">
      <c r="B53" s="60" t="s">
        <v>34</v>
      </c>
      <c r="C53" s="197">
        <v>0</v>
      </c>
      <c r="D53" s="197">
        <v>3</v>
      </c>
      <c r="E53" s="197">
        <v>2</v>
      </c>
      <c r="F53" s="3"/>
      <c r="G53" s="3"/>
      <c r="H53" s="3"/>
      <c r="I53" s="3"/>
      <c r="J53" s="3"/>
      <c r="K53" s="3"/>
    </row>
    <row r="54" spans="1:67" x14ac:dyDescent="0.3">
      <c r="B54" s="60" t="s">
        <v>35</v>
      </c>
      <c r="C54" s="98">
        <v>6</v>
      </c>
      <c r="D54" s="98">
        <v>6</v>
      </c>
      <c r="E54" s="98">
        <v>6</v>
      </c>
      <c r="F54" s="3"/>
      <c r="G54" s="3"/>
      <c r="H54" s="3"/>
      <c r="I54" s="3"/>
      <c r="J54" s="3"/>
      <c r="K54" s="3"/>
    </row>
    <row r="55" spans="1:67" x14ac:dyDescent="0.3">
      <c r="B55" s="1" t="s">
        <v>36</v>
      </c>
      <c r="C55" s="42">
        <v>20</v>
      </c>
      <c r="D55" s="42">
        <v>24</v>
      </c>
      <c r="E55" s="42">
        <v>13</v>
      </c>
      <c r="F55" s="3"/>
      <c r="G55" s="3"/>
      <c r="H55" s="3"/>
      <c r="I55" s="3"/>
      <c r="J55" s="3"/>
      <c r="K55" s="3"/>
    </row>
    <row r="56" spans="1:67" x14ac:dyDescent="0.3">
      <c r="B56" s="60" t="s">
        <v>37</v>
      </c>
      <c r="C56" s="98">
        <v>18</v>
      </c>
      <c r="D56" s="98">
        <v>23</v>
      </c>
      <c r="E56" s="98">
        <v>13</v>
      </c>
      <c r="F56" s="3"/>
      <c r="G56" s="3"/>
      <c r="H56" s="3"/>
      <c r="I56" s="3"/>
      <c r="J56" s="3"/>
      <c r="K56" s="3"/>
    </row>
    <row r="57" spans="1:67" s="35" customFormat="1" ht="15" thickBot="1" x14ac:dyDescent="0.35">
      <c r="A57" s="6"/>
      <c r="B57" s="60" t="s">
        <v>40</v>
      </c>
      <c r="C57" s="197">
        <v>2</v>
      </c>
      <c r="D57" s="197">
        <v>1</v>
      </c>
      <c r="E57" s="197">
        <v>0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1:67" ht="15" thickTop="1" x14ac:dyDescent="0.3">
      <c r="B58" s="191" t="s">
        <v>195</v>
      </c>
      <c r="C58" s="191"/>
      <c r="D58" s="191"/>
      <c r="E58" s="191"/>
      <c r="F58" s="3"/>
      <c r="G58" s="3"/>
      <c r="H58" s="3"/>
      <c r="I58" s="3"/>
      <c r="J58" s="3"/>
      <c r="K58" s="3"/>
    </row>
    <row r="59" spans="1:67" x14ac:dyDescent="0.3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67" x14ac:dyDescent="0.3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67" ht="47.25" customHeight="1" x14ac:dyDescent="0.3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67" s="3" customFormat="1" x14ac:dyDescent="0.3">
      <c r="B62" s="190" t="s">
        <v>197</v>
      </c>
      <c r="C62" s="190"/>
      <c r="D62" s="190"/>
      <c r="E62" s="190"/>
    </row>
    <row r="63" spans="1:67" s="3" customFormat="1" ht="15" thickBot="1" x14ac:dyDescent="0.35">
      <c r="B63" s="96" t="s">
        <v>112</v>
      </c>
      <c r="C63" s="95" t="s">
        <v>188</v>
      </c>
      <c r="D63" s="111" t="s">
        <v>167</v>
      </c>
      <c r="E63" s="111" t="s">
        <v>189</v>
      </c>
    </row>
    <row r="64" spans="1:67" s="3" customFormat="1" ht="15" thickTop="1" x14ac:dyDescent="0.3">
      <c r="B64" s="48" t="s">
        <v>60</v>
      </c>
      <c r="C64" s="42">
        <v>1406</v>
      </c>
      <c r="D64" s="42">
        <v>3705</v>
      </c>
      <c r="E64" s="42">
        <v>3123</v>
      </c>
    </row>
    <row r="65" spans="2:11" ht="42" customHeight="1" x14ac:dyDescent="0.3">
      <c r="B65" s="60" t="s">
        <v>276</v>
      </c>
      <c r="C65" s="44">
        <v>678</v>
      </c>
      <c r="D65" s="44">
        <v>2429</v>
      </c>
      <c r="E65" s="44">
        <v>2181</v>
      </c>
      <c r="F65" s="3"/>
      <c r="G65" s="3"/>
      <c r="H65" s="3"/>
      <c r="I65" s="3"/>
      <c r="J65" s="3"/>
      <c r="K65" s="3"/>
    </row>
    <row r="66" spans="2:11" x14ac:dyDescent="0.3">
      <c r="B66" s="60" t="s">
        <v>277</v>
      </c>
      <c r="C66" s="45">
        <v>112</v>
      </c>
      <c r="D66" s="45">
        <v>560</v>
      </c>
      <c r="E66" s="45">
        <v>381</v>
      </c>
      <c r="F66" s="3"/>
      <c r="G66" s="3"/>
      <c r="H66" s="3"/>
      <c r="I66" s="3"/>
      <c r="J66" s="3"/>
      <c r="K66" s="3"/>
    </row>
    <row r="67" spans="2:11" x14ac:dyDescent="0.3">
      <c r="B67" s="60" t="s">
        <v>278</v>
      </c>
      <c r="C67" s="44">
        <v>47</v>
      </c>
      <c r="D67" s="44">
        <v>262</v>
      </c>
      <c r="E67" s="44">
        <v>274</v>
      </c>
      <c r="F67" s="3"/>
      <c r="G67" s="3"/>
      <c r="H67" s="3"/>
      <c r="I67" s="3"/>
      <c r="J67" s="3"/>
      <c r="K67" s="3"/>
    </row>
    <row r="68" spans="2:11" x14ac:dyDescent="0.3">
      <c r="B68" s="60" t="s">
        <v>279</v>
      </c>
      <c r="C68" s="45">
        <v>269</v>
      </c>
      <c r="D68" s="45">
        <v>70</v>
      </c>
      <c r="E68" s="45">
        <v>62</v>
      </c>
      <c r="F68" s="3"/>
      <c r="G68" s="3"/>
      <c r="H68" s="3"/>
      <c r="I68" s="3"/>
      <c r="J68" s="3"/>
      <c r="K68" s="3"/>
    </row>
    <row r="69" spans="2:11" x14ac:dyDescent="0.3">
      <c r="B69" s="60" t="s">
        <v>280</v>
      </c>
      <c r="C69" s="44">
        <v>69</v>
      </c>
      <c r="D69" s="44">
        <v>144</v>
      </c>
      <c r="E69" s="44">
        <v>87</v>
      </c>
      <c r="F69" s="3"/>
      <c r="G69" s="3"/>
      <c r="H69" s="3"/>
      <c r="I69" s="3"/>
      <c r="J69" s="3"/>
      <c r="K69" s="3"/>
    </row>
    <row r="70" spans="2:11" x14ac:dyDescent="0.3">
      <c r="B70" s="60" t="s">
        <v>281</v>
      </c>
      <c r="C70" s="45">
        <v>87</v>
      </c>
      <c r="D70" s="45">
        <v>85</v>
      </c>
      <c r="E70" s="45">
        <v>16</v>
      </c>
      <c r="F70" s="3"/>
      <c r="G70" s="3"/>
      <c r="H70" s="3"/>
      <c r="I70" s="3"/>
      <c r="J70" s="3"/>
      <c r="K70" s="3"/>
    </row>
    <row r="71" spans="2:11" x14ac:dyDescent="0.3">
      <c r="B71" s="60" t="s">
        <v>282</v>
      </c>
      <c r="C71" s="44">
        <v>60</v>
      </c>
      <c r="D71" s="44">
        <v>6</v>
      </c>
      <c r="E71" s="44">
        <v>13</v>
      </c>
      <c r="F71" s="3"/>
      <c r="G71" s="3"/>
      <c r="H71" s="3"/>
      <c r="I71" s="3"/>
      <c r="J71" s="3"/>
      <c r="K71" s="3"/>
    </row>
    <row r="72" spans="2:11" x14ac:dyDescent="0.3">
      <c r="B72" s="60" t="s">
        <v>283</v>
      </c>
      <c r="C72" s="45">
        <v>16</v>
      </c>
      <c r="D72" s="45">
        <v>22</v>
      </c>
      <c r="E72" s="45">
        <v>12</v>
      </c>
      <c r="F72" s="3"/>
      <c r="G72" s="3"/>
      <c r="H72" s="3"/>
      <c r="I72" s="3"/>
      <c r="J72" s="3"/>
      <c r="K72" s="3"/>
    </row>
    <row r="73" spans="2:11" x14ac:dyDescent="0.3">
      <c r="B73" s="60" t="s">
        <v>284</v>
      </c>
      <c r="C73" s="44">
        <v>3</v>
      </c>
      <c r="D73" s="44">
        <v>42</v>
      </c>
      <c r="E73" s="44">
        <v>4</v>
      </c>
      <c r="F73" s="3"/>
      <c r="G73" s="3"/>
      <c r="H73" s="3"/>
      <c r="I73" s="3"/>
      <c r="J73" s="3"/>
      <c r="K73" s="3"/>
    </row>
    <row r="74" spans="2:11" x14ac:dyDescent="0.3">
      <c r="B74" s="60" t="s">
        <v>285</v>
      </c>
      <c r="C74" s="45">
        <v>18</v>
      </c>
      <c r="D74" s="45">
        <v>11</v>
      </c>
      <c r="E74" s="45">
        <v>13</v>
      </c>
      <c r="F74" s="3"/>
      <c r="G74" s="3"/>
      <c r="H74" s="3"/>
      <c r="I74" s="3"/>
      <c r="J74" s="3"/>
      <c r="K74" s="3"/>
    </row>
    <row r="75" spans="2:11" ht="15" thickBot="1" x14ac:dyDescent="0.35">
      <c r="B75" s="46" t="s">
        <v>104</v>
      </c>
      <c r="C75" s="47">
        <v>47</v>
      </c>
      <c r="D75" s="47">
        <v>74</v>
      </c>
      <c r="E75" s="47">
        <v>80</v>
      </c>
      <c r="F75" s="3"/>
      <c r="G75" s="3"/>
      <c r="H75" s="3"/>
      <c r="I75" s="3"/>
      <c r="J75" s="3"/>
      <c r="K75" s="3"/>
    </row>
    <row r="76" spans="2:11" ht="15" thickTop="1" x14ac:dyDescent="0.3">
      <c r="B76" s="191" t="s">
        <v>195</v>
      </c>
      <c r="C76" s="191"/>
      <c r="D76" s="191"/>
      <c r="E76" s="191"/>
      <c r="F76" s="3"/>
      <c r="G76" s="3"/>
      <c r="H76" s="3"/>
      <c r="I76" s="3"/>
      <c r="J76" s="3"/>
      <c r="K76" s="3"/>
    </row>
    <row r="77" spans="2:11" x14ac:dyDescent="0.3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3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46.5" customHeight="1" x14ac:dyDescent="0.3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2:11" s="3" customFormat="1" x14ac:dyDescent="0.3"/>
    <row r="354" spans="2:11" s="3" customFormat="1" x14ac:dyDescent="0.3"/>
    <row r="355" spans="2:11" s="3" customFormat="1" x14ac:dyDescent="0.3"/>
    <row r="356" spans="2:11" s="3" customFormat="1" x14ac:dyDescent="0.3">
      <c r="B356"/>
      <c r="C356"/>
      <c r="D356"/>
      <c r="E356"/>
    </row>
    <row r="357" spans="2:11" s="3" customFormat="1" x14ac:dyDescent="0.3">
      <c r="B357"/>
      <c r="C357"/>
      <c r="D357"/>
      <c r="E357"/>
    </row>
    <row r="358" spans="2:11" s="3" customFormat="1" x14ac:dyDescent="0.3">
      <c r="B358"/>
      <c r="C358"/>
      <c r="D358"/>
      <c r="E358"/>
    </row>
    <row r="359" spans="2:11" x14ac:dyDescent="0.3">
      <c r="F359" s="3"/>
      <c r="G359" s="3"/>
      <c r="H359" s="3"/>
      <c r="I359" s="3"/>
      <c r="J359" s="3"/>
      <c r="K359" s="3"/>
    </row>
    <row r="360" spans="2:11" x14ac:dyDescent="0.3">
      <c r="F360" s="3"/>
      <c r="G360" s="3"/>
      <c r="H360" s="3"/>
      <c r="I360" s="3"/>
      <c r="J360" s="3"/>
      <c r="K360" s="3"/>
    </row>
    <row r="361" spans="2:11" x14ac:dyDescent="0.3">
      <c r="F361" s="3"/>
      <c r="G361" s="3"/>
      <c r="H361" s="3"/>
      <c r="I361" s="3"/>
      <c r="J361" s="3"/>
      <c r="K361" s="3"/>
    </row>
    <row r="362" spans="2:11" x14ac:dyDescent="0.3">
      <c r="F362" s="3"/>
      <c r="G362" s="3"/>
      <c r="H362" s="3"/>
      <c r="I362" s="3"/>
      <c r="J362" s="3"/>
      <c r="K362" s="3"/>
    </row>
    <row r="363" spans="2:11" x14ac:dyDescent="0.3">
      <c r="F363" s="3"/>
      <c r="G363" s="3"/>
      <c r="H363" s="3"/>
      <c r="I363" s="3"/>
      <c r="J363" s="3"/>
      <c r="K363" s="3"/>
    </row>
    <row r="364" spans="2:11" x14ac:dyDescent="0.3">
      <c r="F364" s="3"/>
      <c r="G364" s="3"/>
      <c r="H364" s="3"/>
      <c r="I364" s="3"/>
      <c r="J364" s="3"/>
      <c r="K364" s="3"/>
    </row>
    <row r="365" spans="2:11" x14ac:dyDescent="0.3">
      <c r="F365" s="3"/>
      <c r="G365" s="3"/>
      <c r="H365" s="3"/>
      <c r="I365" s="3"/>
      <c r="J365" s="3"/>
      <c r="K365" s="3"/>
    </row>
    <row r="366" spans="2:11" x14ac:dyDescent="0.3">
      <c r="F366" s="3"/>
      <c r="G366" s="3"/>
      <c r="H366" s="3"/>
      <c r="I366" s="3"/>
      <c r="J366" s="3"/>
      <c r="K366" s="3"/>
    </row>
    <row r="367" spans="2:11" x14ac:dyDescent="0.3">
      <c r="F367" s="3"/>
      <c r="G367" s="3"/>
      <c r="H367" s="3"/>
      <c r="I367" s="3"/>
      <c r="J367" s="3"/>
      <c r="K367" s="3"/>
    </row>
    <row r="368" spans="2:11" x14ac:dyDescent="0.3">
      <c r="F368" s="3"/>
      <c r="G368" s="3"/>
      <c r="H368" s="3"/>
      <c r="I368" s="3"/>
      <c r="J368" s="3"/>
      <c r="K368" s="3"/>
    </row>
    <row r="369" spans="6:11" x14ac:dyDescent="0.3">
      <c r="F369" s="3"/>
      <c r="G369" s="3"/>
      <c r="H369" s="3"/>
      <c r="I369" s="3"/>
      <c r="J369" s="3"/>
      <c r="K369" s="3"/>
    </row>
    <row r="370" spans="6:11" x14ac:dyDescent="0.3">
      <c r="F370" s="3"/>
      <c r="G370" s="3"/>
      <c r="H370" s="3"/>
      <c r="I370" s="3"/>
      <c r="J370" s="3"/>
      <c r="K370" s="3"/>
    </row>
    <row r="371" spans="6:11" x14ac:dyDescent="0.3">
      <c r="F371" s="3"/>
      <c r="G371" s="3"/>
      <c r="H371" s="3"/>
      <c r="I371" s="3"/>
      <c r="J371" s="3"/>
      <c r="K371" s="3"/>
    </row>
    <row r="372" spans="6:11" x14ac:dyDescent="0.3">
      <c r="F372" s="3"/>
      <c r="G372" s="3"/>
      <c r="H372" s="3"/>
      <c r="I372" s="3"/>
      <c r="J372" s="3"/>
      <c r="K372" s="3"/>
    </row>
    <row r="373" spans="6:11" x14ac:dyDescent="0.3">
      <c r="F373" s="3"/>
      <c r="G373" s="3"/>
      <c r="H373" s="3"/>
      <c r="I373" s="3"/>
      <c r="J373" s="3"/>
      <c r="K373" s="3"/>
    </row>
    <row r="374" spans="6:11" x14ac:dyDescent="0.3">
      <c r="F374" s="3"/>
      <c r="G374" s="3"/>
      <c r="H374" s="3"/>
      <c r="I374" s="3"/>
      <c r="J374" s="3"/>
      <c r="K374" s="3"/>
    </row>
    <row r="375" spans="6:11" x14ac:dyDescent="0.3">
      <c r="F375" s="3"/>
      <c r="G375" s="3"/>
      <c r="H375" s="3"/>
      <c r="I375" s="3"/>
      <c r="J375" s="3"/>
      <c r="K375" s="3"/>
    </row>
    <row r="376" spans="6:11" x14ac:dyDescent="0.3">
      <c r="F376" s="3"/>
      <c r="G376" s="3"/>
      <c r="H376" s="3"/>
      <c r="I376" s="3"/>
      <c r="J376" s="3"/>
      <c r="K376" s="3"/>
    </row>
    <row r="377" spans="6:11" x14ac:dyDescent="0.3">
      <c r="F377" s="3"/>
      <c r="G377" s="3"/>
      <c r="H377" s="3"/>
      <c r="I377" s="3"/>
      <c r="J377" s="3"/>
      <c r="K377" s="3"/>
    </row>
    <row r="378" spans="6:11" x14ac:dyDescent="0.3">
      <c r="F378" s="3"/>
      <c r="G378" s="3"/>
      <c r="H378" s="3"/>
      <c r="I378" s="3"/>
      <c r="J378" s="3"/>
      <c r="K378" s="3"/>
    </row>
    <row r="379" spans="6:11" x14ac:dyDescent="0.3">
      <c r="F379" s="3"/>
      <c r="G379" s="3"/>
      <c r="H379" s="3"/>
      <c r="I379" s="3"/>
      <c r="J379" s="3"/>
      <c r="K379" s="3"/>
    </row>
    <row r="380" spans="6:11" x14ac:dyDescent="0.3">
      <c r="F380" s="3"/>
      <c r="G380" s="3"/>
      <c r="H380" s="3"/>
      <c r="I380" s="3"/>
      <c r="J380" s="3"/>
      <c r="K380" s="3"/>
    </row>
    <row r="381" spans="6:11" x14ac:dyDescent="0.3">
      <c r="F381" s="3"/>
      <c r="G381" s="3"/>
      <c r="H381" s="3"/>
      <c r="I381" s="3"/>
      <c r="J381" s="3"/>
      <c r="K381" s="3"/>
    </row>
    <row r="382" spans="6:11" x14ac:dyDescent="0.3">
      <c r="F382" s="3"/>
      <c r="G382" s="3"/>
      <c r="H382" s="3"/>
      <c r="I382" s="3"/>
      <c r="J382" s="3"/>
      <c r="K382" s="3"/>
    </row>
    <row r="383" spans="6:11" x14ac:dyDescent="0.3">
      <c r="F383" s="3"/>
      <c r="G383" s="3"/>
      <c r="H383" s="3"/>
      <c r="I383" s="3"/>
      <c r="J383" s="3"/>
      <c r="K383" s="3"/>
    </row>
    <row r="384" spans="6:11" x14ac:dyDescent="0.3">
      <c r="F384" s="3"/>
      <c r="G384" s="3"/>
      <c r="H384" s="3"/>
      <c r="I384" s="3"/>
      <c r="J384" s="3"/>
      <c r="K384" s="3"/>
    </row>
    <row r="385" spans="6:11" x14ac:dyDescent="0.3">
      <c r="F385" s="3"/>
      <c r="G385" s="3"/>
      <c r="H385" s="3"/>
      <c r="I385" s="3"/>
      <c r="J385" s="3"/>
      <c r="K385" s="3"/>
    </row>
    <row r="386" spans="6:11" x14ac:dyDescent="0.3">
      <c r="F386" s="3"/>
      <c r="G386" s="3"/>
      <c r="H386" s="3"/>
      <c r="I386" s="3"/>
      <c r="J386" s="3"/>
      <c r="K386" s="3"/>
    </row>
    <row r="387" spans="6:11" x14ac:dyDescent="0.3">
      <c r="F387" s="3"/>
      <c r="G387" s="3"/>
      <c r="H387" s="3"/>
      <c r="I387" s="3"/>
      <c r="J387" s="3"/>
      <c r="K387" s="3"/>
    </row>
    <row r="388" spans="6:11" x14ac:dyDescent="0.3">
      <c r="F388" s="3"/>
      <c r="G388" s="3"/>
      <c r="H388" s="3"/>
      <c r="I388" s="3"/>
      <c r="J388" s="3"/>
      <c r="K388" s="3"/>
    </row>
    <row r="389" spans="6:11" x14ac:dyDescent="0.3">
      <c r="F389" s="3"/>
      <c r="G389" s="3"/>
      <c r="H389" s="3"/>
      <c r="I389" s="3"/>
      <c r="J389" s="3"/>
      <c r="K389" s="3"/>
    </row>
    <row r="390" spans="6:11" x14ac:dyDescent="0.3">
      <c r="F390" s="3"/>
      <c r="G390" s="3"/>
      <c r="H390" s="3"/>
      <c r="I390" s="3"/>
      <c r="J390" s="3"/>
      <c r="K390" s="3"/>
    </row>
    <row r="391" spans="6:11" x14ac:dyDescent="0.3">
      <c r="F391" s="3"/>
      <c r="G391" s="3"/>
      <c r="H391" s="3"/>
      <c r="I391" s="3"/>
      <c r="J391" s="3"/>
      <c r="K391" s="3"/>
    </row>
    <row r="392" spans="6:11" x14ac:dyDescent="0.3">
      <c r="F392" s="3"/>
      <c r="G392" s="3"/>
      <c r="H392" s="3"/>
      <c r="I392" s="3"/>
      <c r="J392" s="3"/>
      <c r="K392" s="3"/>
    </row>
    <row r="393" spans="6:11" x14ac:dyDescent="0.3">
      <c r="F393" s="3"/>
      <c r="G393" s="3"/>
      <c r="H393" s="3"/>
      <c r="I393" s="3"/>
      <c r="J393" s="3"/>
      <c r="K393" s="3"/>
    </row>
    <row r="394" spans="6:11" x14ac:dyDescent="0.3">
      <c r="F394" s="3"/>
      <c r="G394" s="3"/>
      <c r="H394" s="3"/>
      <c r="I394" s="3"/>
      <c r="J394" s="3"/>
      <c r="K394" s="3"/>
    </row>
    <row r="395" spans="6:11" x14ac:dyDescent="0.3">
      <c r="F395" s="3"/>
      <c r="G395" s="3"/>
      <c r="H395" s="3"/>
      <c r="I395" s="3"/>
      <c r="J395" s="3"/>
      <c r="K395" s="3"/>
    </row>
    <row r="396" spans="6:11" x14ac:dyDescent="0.3">
      <c r="F396" s="3"/>
      <c r="G396" s="3"/>
      <c r="H396" s="3"/>
      <c r="I396" s="3"/>
      <c r="J396" s="3"/>
      <c r="K396" s="3"/>
    </row>
    <row r="397" spans="6:11" x14ac:dyDescent="0.3">
      <c r="F397" s="3"/>
      <c r="G397" s="3"/>
      <c r="H397" s="3"/>
      <c r="I397" s="3"/>
      <c r="J397" s="3"/>
      <c r="K397" s="3"/>
    </row>
    <row r="398" spans="6:11" x14ac:dyDescent="0.3">
      <c r="F398" s="3"/>
      <c r="G398" s="3"/>
      <c r="H398" s="3"/>
      <c r="I398" s="3"/>
      <c r="J398" s="3"/>
      <c r="K398" s="3"/>
    </row>
    <row r="399" spans="6:11" x14ac:dyDescent="0.3">
      <c r="F399" s="3"/>
      <c r="G399" s="3"/>
      <c r="H399" s="3"/>
      <c r="I399" s="3"/>
      <c r="J399" s="3"/>
      <c r="K399" s="3"/>
    </row>
    <row r="400" spans="6:11" x14ac:dyDescent="0.3">
      <c r="F400" s="3"/>
      <c r="G400" s="3"/>
      <c r="H400" s="3"/>
      <c r="I400" s="3"/>
      <c r="J400" s="3"/>
      <c r="K400" s="3"/>
    </row>
    <row r="401" spans="6:11" x14ac:dyDescent="0.3">
      <c r="F401" s="3"/>
      <c r="G401" s="3"/>
      <c r="H401" s="3"/>
      <c r="I401" s="3"/>
      <c r="J401" s="3"/>
      <c r="K401" s="3"/>
    </row>
    <row r="402" spans="6:11" x14ac:dyDescent="0.3">
      <c r="F402" s="3"/>
      <c r="G402" s="3"/>
      <c r="H402" s="3"/>
      <c r="I402" s="3"/>
      <c r="J402" s="3"/>
      <c r="K402" s="3"/>
    </row>
    <row r="403" spans="6:11" x14ac:dyDescent="0.3">
      <c r="F403" s="3"/>
      <c r="G403" s="3"/>
      <c r="H403" s="3"/>
      <c r="I403" s="3"/>
      <c r="J403" s="3"/>
      <c r="K403" s="3"/>
    </row>
    <row r="404" spans="6:11" x14ac:dyDescent="0.3">
      <c r="F404" s="3"/>
      <c r="G404" s="3"/>
      <c r="H404" s="3"/>
      <c r="I404" s="3"/>
      <c r="J404" s="3"/>
      <c r="K404" s="3"/>
    </row>
    <row r="405" spans="6:11" x14ac:dyDescent="0.3">
      <c r="F405" s="3"/>
      <c r="G405" s="3"/>
      <c r="H405" s="3"/>
      <c r="I405" s="3"/>
      <c r="J405" s="3"/>
      <c r="K405" s="3"/>
    </row>
    <row r="406" spans="6:11" x14ac:dyDescent="0.3">
      <c r="F406" s="3"/>
      <c r="G406" s="3"/>
      <c r="H406" s="3"/>
      <c r="I406" s="3"/>
      <c r="J406" s="3"/>
      <c r="K406" s="3"/>
    </row>
    <row r="407" spans="6:11" x14ac:dyDescent="0.3">
      <c r="F407" s="3"/>
      <c r="G407" s="3"/>
      <c r="H407" s="3"/>
      <c r="I407" s="3"/>
      <c r="J407" s="3"/>
      <c r="K407" s="3"/>
    </row>
    <row r="408" spans="6:11" x14ac:dyDescent="0.3">
      <c r="F408" s="3"/>
      <c r="G408" s="3"/>
      <c r="H408" s="3"/>
      <c r="I408" s="3"/>
      <c r="J408" s="3"/>
      <c r="K408" s="3"/>
    </row>
    <row r="409" spans="6:11" x14ac:dyDescent="0.3">
      <c r="F409" s="3"/>
      <c r="G409" s="3"/>
      <c r="H409" s="3"/>
      <c r="I409" s="3"/>
      <c r="J409" s="3"/>
      <c r="K409" s="3"/>
    </row>
    <row r="410" spans="6:11" x14ac:dyDescent="0.3">
      <c r="F410" s="3"/>
      <c r="G410" s="3"/>
      <c r="H410" s="3"/>
      <c r="I410" s="3"/>
      <c r="J410" s="3"/>
      <c r="K410" s="3"/>
    </row>
    <row r="411" spans="6:11" x14ac:dyDescent="0.3">
      <c r="F411" s="3"/>
      <c r="G411" s="3"/>
      <c r="H411" s="3"/>
      <c r="I411" s="3"/>
      <c r="J411" s="3"/>
      <c r="K411" s="3"/>
    </row>
    <row r="412" spans="6:11" x14ac:dyDescent="0.3">
      <c r="F412" s="3"/>
      <c r="G412" s="3"/>
      <c r="H412" s="3"/>
      <c r="I412" s="3"/>
      <c r="J412" s="3"/>
      <c r="K412" s="3"/>
    </row>
    <row r="413" spans="6:11" x14ac:dyDescent="0.3">
      <c r="F413" s="3"/>
      <c r="G413" s="3"/>
      <c r="H413" s="3"/>
      <c r="I413" s="3"/>
      <c r="J413" s="3"/>
      <c r="K413" s="3"/>
    </row>
    <row r="414" spans="6:11" x14ac:dyDescent="0.3">
      <c r="F414" s="3"/>
      <c r="G414" s="3"/>
      <c r="H414" s="3"/>
      <c r="I414" s="3"/>
      <c r="J414" s="3"/>
      <c r="K414" s="3"/>
    </row>
    <row r="415" spans="6:11" x14ac:dyDescent="0.3">
      <c r="F415" s="3"/>
      <c r="G415" s="3"/>
      <c r="H415" s="3"/>
      <c r="I415" s="3"/>
      <c r="J415" s="3"/>
      <c r="K415" s="3"/>
    </row>
    <row r="416" spans="6:11" x14ac:dyDescent="0.3">
      <c r="F416" s="3"/>
      <c r="G416" s="3"/>
      <c r="H416" s="3"/>
      <c r="I416" s="3"/>
      <c r="J416" s="3"/>
      <c r="K416" s="3"/>
    </row>
    <row r="417" spans="6:11" x14ac:dyDescent="0.3">
      <c r="F417" s="3"/>
      <c r="G417" s="3"/>
      <c r="H417" s="3"/>
      <c r="I417" s="3"/>
      <c r="J417" s="3"/>
      <c r="K417" s="3"/>
    </row>
    <row r="418" spans="6:11" x14ac:dyDescent="0.3">
      <c r="F418" s="3"/>
      <c r="G418" s="3"/>
      <c r="H418" s="3"/>
      <c r="I418" s="3"/>
      <c r="J418" s="3"/>
      <c r="K418" s="3"/>
    </row>
    <row r="419" spans="6:11" x14ac:dyDescent="0.3">
      <c r="F419" s="3"/>
      <c r="G419" s="3"/>
      <c r="H419" s="3"/>
      <c r="I419" s="3"/>
      <c r="J419" s="3"/>
      <c r="K419" s="3"/>
    </row>
    <row r="420" spans="6:11" x14ac:dyDescent="0.3">
      <c r="F420" s="3"/>
      <c r="G420" s="3"/>
      <c r="H420" s="3"/>
      <c r="I420" s="3"/>
      <c r="J420" s="3"/>
      <c r="K420" s="3"/>
    </row>
    <row r="421" spans="6:11" x14ac:dyDescent="0.3">
      <c r="F421" s="3"/>
      <c r="G421" s="3"/>
      <c r="H421" s="3"/>
      <c r="I421" s="3"/>
      <c r="J421" s="3"/>
      <c r="K421" s="3"/>
    </row>
    <row r="422" spans="6:11" x14ac:dyDescent="0.3">
      <c r="F422" s="3"/>
      <c r="G422" s="3"/>
      <c r="H422" s="3"/>
      <c r="I422" s="3"/>
      <c r="J422" s="3"/>
      <c r="K422" s="3"/>
    </row>
    <row r="423" spans="6:11" x14ac:dyDescent="0.3">
      <c r="F423" s="3"/>
      <c r="G423" s="3"/>
      <c r="H423" s="3"/>
      <c r="I423" s="3"/>
      <c r="J423" s="3"/>
      <c r="K423" s="3"/>
    </row>
    <row r="424" spans="6:11" x14ac:dyDescent="0.3">
      <c r="F424" s="3"/>
      <c r="G424" s="3"/>
      <c r="H424" s="3"/>
      <c r="I424" s="3"/>
      <c r="J424" s="3"/>
      <c r="K424" s="3"/>
    </row>
    <row r="425" spans="6:11" x14ac:dyDescent="0.3">
      <c r="F425" s="3"/>
      <c r="G425" s="3"/>
      <c r="H425" s="3"/>
      <c r="I425" s="3"/>
      <c r="J425" s="3"/>
      <c r="K425" s="3"/>
    </row>
    <row r="426" spans="6:11" x14ac:dyDescent="0.3">
      <c r="F426" s="3"/>
      <c r="G426" s="3"/>
      <c r="H426" s="3"/>
      <c r="I426" s="3"/>
      <c r="J426" s="3"/>
      <c r="K426" s="3"/>
    </row>
    <row r="427" spans="6:11" x14ac:dyDescent="0.3">
      <c r="F427" s="3"/>
      <c r="G427" s="3"/>
      <c r="H427" s="3"/>
      <c r="I427" s="3"/>
      <c r="J427" s="3"/>
      <c r="K427" s="3"/>
    </row>
    <row r="428" spans="6:11" x14ac:dyDescent="0.3">
      <c r="F428" s="3"/>
      <c r="G428" s="3"/>
      <c r="H428" s="3"/>
      <c r="I428" s="3"/>
      <c r="J428" s="3"/>
      <c r="K428" s="3"/>
    </row>
    <row r="429" spans="6:11" x14ac:dyDescent="0.3">
      <c r="F429" s="3"/>
      <c r="G429" s="3"/>
      <c r="H429" s="3"/>
      <c r="I429" s="3"/>
      <c r="J429" s="3"/>
      <c r="K429" s="3"/>
    </row>
    <row r="430" spans="6:11" x14ac:dyDescent="0.3">
      <c r="F430" s="3"/>
      <c r="G430" s="3"/>
      <c r="H430" s="3"/>
      <c r="I430" s="3"/>
      <c r="J430" s="3"/>
      <c r="K430" s="3"/>
    </row>
    <row r="431" spans="6:11" x14ac:dyDescent="0.3">
      <c r="F431" s="3"/>
      <c r="G431" s="3"/>
      <c r="H431" s="3"/>
      <c r="I431" s="3"/>
      <c r="J431" s="3"/>
      <c r="K431" s="3"/>
    </row>
    <row r="432" spans="6:11" x14ac:dyDescent="0.3">
      <c r="F432" s="3"/>
      <c r="G432" s="3"/>
      <c r="H432" s="3"/>
      <c r="I432" s="3"/>
      <c r="J432" s="3"/>
      <c r="K432" s="3"/>
    </row>
    <row r="433" spans="6:11" x14ac:dyDescent="0.3">
      <c r="F433" s="3"/>
      <c r="G433" s="3"/>
      <c r="H433" s="3"/>
      <c r="I433" s="3"/>
      <c r="J433" s="3"/>
      <c r="K433" s="3"/>
    </row>
    <row r="434" spans="6:11" x14ac:dyDescent="0.3">
      <c r="F434" s="3"/>
      <c r="G434" s="3"/>
      <c r="H434" s="3"/>
      <c r="I434" s="3"/>
      <c r="J434" s="3"/>
      <c r="K434" s="3"/>
    </row>
    <row r="435" spans="6:11" x14ac:dyDescent="0.3">
      <c r="F435" s="3"/>
      <c r="G435" s="3"/>
      <c r="H435" s="3"/>
      <c r="I435" s="3"/>
      <c r="J435" s="3"/>
      <c r="K435" s="3"/>
    </row>
    <row r="436" spans="6:11" x14ac:dyDescent="0.3">
      <c r="F436" s="3"/>
      <c r="G436" s="3"/>
      <c r="H436" s="3"/>
      <c r="I436" s="3"/>
      <c r="J436" s="3"/>
      <c r="K436" s="3"/>
    </row>
    <row r="437" spans="6:11" x14ac:dyDescent="0.3">
      <c r="F437" s="3"/>
      <c r="G437" s="3"/>
      <c r="H437" s="3"/>
      <c r="I437" s="3"/>
      <c r="J437" s="3"/>
      <c r="K437" s="3"/>
    </row>
    <row r="438" spans="6:11" x14ac:dyDescent="0.3">
      <c r="F438" s="3"/>
      <c r="G438" s="3"/>
      <c r="H438" s="3"/>
      <c r="I438" s="3"/>
      <c r="J438" s="3"/>
      <c r="K438" s="3"/>
    </row>
    <row r="439" spans="6:11" x14ac:dyDescent="0.3">
      <c r="F439" s="3"/>
      <c r="G439" s="3"/>
      <c r="H439" s="3"/>
      <c r="I439" s="3"/>
      <c r="J439" s="3"/>
      <c r="K439" s="3"/>
    </row>
    <row r="440" spans="6:11" x14ac:dyDescent="0.3">
      <c r="F440" s="3"/>
      <c r="G440" s="3"/>
      <c r="H440" s="3"/>
      <c r="I440" s="3"/>
      <c r="J440" s="3"/>
      <c r="K440" s="3"/>
    </row>
    <row r="441" spans="6:11" x14ac:dyDescent="0.3">
      <c r="F441" s="3"/>
      <c r="G441" s="3"/>
      <c r="H441" s="3"/>
      <c r="I441" s="3"/>
      <c r="J441" s="3"/>
      <c r="K441" s="3"/>
    </row>
    <row r="442" spans="6:11" x14ac:dyDescent="0.3">
      <c r="F442" s="3"/>
      <c r="G442" s="3"/>
      <c r="H442" s="3"/>
      <c r="I442" s="3"/>
      <c r="J442" s="3"/>
      <c r="K442" s="3"/>
    </row>
    <row r="443" spans="6:11" x14ac:dyDescent="0.3">
      <c r="F443" s="3"/>
      <c r="G443" s="3"/>
      <c r="H443" s="3"/>
      <c r="I443" s="3"/>
      <c r="J443" s="3"/>
      <c r="K443" s="3"/>
    </row>
    <row r="444" spans="6:11" x14ac:dyDescent="0.3">
      <c r="F444" s="3"/>
      <c r="G444" s="3"/>
      <c r="H444" s="3"/>
      <c r="I444" s="3"/>
      <c r="J444" s="3"/>
      <c r="K444" s="3"/>
    </row>
    <row r="445" spans="6:11" x14ac:dyDescent="0.3">
      <c r="F445" s="3"/>
      <c r="G445" s="3"/>
      <c r="H445" s="3"/>
      <c r="I445" s="3"/>
      <c r="J445" s="3"/>
      <c r="K445" s="3"/>
    </row>
    <row r="446" spans="6:11" x14ac:dyDescent="0.3">
      <c r="F446" s="3"/>
      <c r="G446" s="3"/>
      <c r="H446" s="3"/>
      <c r="I446" s="3"/>
      <c r="J446" s="3"/>
      <c r="K446" s="3"/>
    </row>
    <row r="447" spans="6:11" x14ac:dyDescent="0.3">
      <c r="F447" s="3"/>
      <c r="G447" s="3"/>
      <c r="H447" s="3"/>
      <c r="I447" s="3"/>
      <c r="J447" s="3"/>
      <c r="K447" s="3"/>
    </row>
    <row r="448" spans="6:11" x14ac:dyDescent="0.3">
      <c r="F448" s="3"/>
      <c r="G448" s="3"/>
      <c r="H448" s="3"/>
      <c r="I448" s="3"/>
      <c r="J448" s="3"/>
      <c r="K448" s="3"/>
    </row>
    <row r="449" spans="6:11" x14ac:dyDescent="0.3">
      <c r="F449" s="3"/>
      <c r="G449" s="3"/>
      <c r="H449" s="3"/>
      <c r="I449" s="3"/>
      <c r="J449" s="3"/>
      <c r="K449" s="3"/>
    </row>
    <row r="450" spans="6:11" x14ac:dyDescent="0.3">
      <c r="F450" s="3"/>
      <c r="G450" s="3"/>
      <c r="H450" s="3"/>
      <c r="I450" s="3"/>
      <c r="J450" s="3"/>
      <c r="K450" s="3"/>
    </row>
    <row r="451" spans="6:11" x14ac:dyDescent="0.3">
      <c r="F451" s="3"/>
      <c r="G451" s="3"/>
      <c r="H451" s="3"/>
      <c r="I451" s="3"/>
      <c r="J451" s="3"/>
      <c r="K451" s="3"/>
    </row>
    <row r="452" spans="6:11" x14ac:dyDescent="0.3">
      <c r="F452" s="3"/>
      <c r="G452" s="3"/>
      <c r="H452" s="3"/>
      <c r="I452" s="3"/>
      <c r="J452" s="3"/>
      <c r="K452" s="3"/>
    </row>
    <row r="453" spans="6:11" x14ac:dyDescent="0.3">
      <c r="F453" s="3"/>
      <c r="G453" s="3"/>
      <c r="H453" s="3"/>
      <c r="I453" s="3"/>
      <c r="J453" s="3"/>
      <c r="K453" s="3"/>
    </row>
    <row r="454" spans="6:11" x14ac:dyDescent="0.3">
      <c r="F454" s="3"/>
      <c r="G454" s="3"/>
      <c r="H454" s="3"/>
      <c r="I454" s="3"/>
      <c r="J454" s="3"/>
      <c r="K454" s="3"/>
    </row>
    <row r="455" spans="6:11" x14ac:dyDescent="0.3">
      <c r="F455" s="3"/>
      <c r="G455" s="3"/>
      <c r="H455" s="3"/>
      <c r="I455" s="3"/>
      <c r="J455" s="3"/>
      <c r="K455" s="3"/>
    </row>
    <row r="456" spans="6:11" x14ac:dyDescent="0.3">
      <c r="F456" s="3"/>
      <c r="G456" s="3"/>
      <c r="H456" s="3"/>
      <c r="I456" s="3"/>
      <c r="J456" s="3"/>
      <c r="K456" s="3"/>
    </row>
    <row r="457" spans="6:11" x14ac:dyDescent="0.3">
      <c r="F457" s="3"/>
      <c r="G457" s="3"/>
      <c r="H457" s="3"/>
      <c r="I457" s="3"/>
      <c r="J457" s="3"/>
      <c r="K457" s="3"/>
    </row>
    <row r="458" spans="6:11" x14ac:dyDescent="0.3">
      <c r="F458" s="3"/>
      <c r="G458" s="3"/>
      <c r="H458" s="3"/>
      <c r="I458" s="3"/>
      <c r="J458" s="3"/>
      <c r="K458" s="3"/>
    </row>
    <row r="459" spans="6:11" x14ac:dyDescent="0.3">
      <c r="F459" s="3"/>
      <c r="G459" s="3"/>
      <c r="H459" s="3"/>
      <c r="I459" s="3"/>
      <c r="J459" s="3"/>
      <c r="K459" s="3"/>
    </row>
    <row r="460" spans="6:11" x14ac:dyDescent="0.3">
      <c r="F460" s="3"/>
      <c r="G460" s="3"/>
      <c r="H460" s="3"/>
      <c r="I460" s="3"/>
      <c r="J460" s="3"/>
      <c r="K460" s="3"/>
    </row>
    <row r="461" spans="6:11" x14ac:dyDescent="0.3">
      <c r="F461" s="3"/>
      <c r="G461" s="3"/>
      <c r="H461" s="3"/>
      <c r="I461" s="3"/>
      <c r="J461" s="3"/>
      <c r="K461" s="3"/>
    </row>
    <row r="462" spans="6:11" x14ac:dyDescent="0.3">
      <c r="F462" s="3"/>
      <c r="G462" s="3"/>
      <c r="H462" s="3"/>
      <c r="I462" s="3"/>
      <c r="J462" s="3"/>
      <c r="K462" s="3"/>
    </row>
    <row r="463" spans="6:11" x14ac:dyDescent="0.3">
      <c r="F463" s="3"/>
      <c r="G463" s="3"/>
      <c r="H463" s="3"/>
      <c r="I463" s="3"/>
      <c r="J463" s="3"/>
      <c r="K463" s="3"/>
    </row>
    <row r="464" spans="6:11" x14ac:dyDescent="0.3">
      <c r="F464" s="3"/>
      <c r="G464" s="3"/>
      <c r="H464" s="3"/>
      <c r="I464" s="3"/>
      <c r="J464" s="3"/>
      <c r="K464" s="3"/>
    </row>
    <row r="465" spans="6:11" x14ac:dyDescent="0.3">
      <c r="F465" s="3"/>
      <c r="G465" s="3"/>
      <c r="H465" s="3"/>
      <c r="I465" s="3"/>
      <c r="J465" s="3"/>
      <c r="K465" s="3"/>
    </row>
    <row r="466" spans="6:11" x14ac:dyDescent="0.3">
      <c r="F466" s="3"/>
      <c r="G466" s="3"/>
      <c r="H466" s="3"/>
      <c r="I466" s="3"/>
      <c r="J466" s="3"/>
      <c r="K466" s="3"/>
    </row>
    <row r="467" spans="6:11" x14ac:dyDescent="0.3">
      <c r="F467" s="3"/>
      <c r="G467" s="3"/>
      <c r="H467" s="3"/>
      <c r="I467" s="3"/>
      <c r="J467" s="3"/>
      <c r="K467" s="3"/>
    </row>
    <row r="468" spans="6:11" x14ac:dyDescent="0.3">
      <c r="F468" s="3"/>
      <c r="G468" s="3"/>
      <c r="H468" s="3"/>
      <c r="I468" s="3"/>
      <c r="J468" s="3"/>
      <c r="K468" s="3"/>
    </row>
    <row r="469" spans="6:11" x14ac:dyDescent="0.3">
      <c r="F469" s="3"/>
      <c r="G469" s="3"/>
      <c r="H469" s="3"/>
      <c r="I469" s="3"/>
      <c r="J469" s="3"/>
      <c r="K469" s="3"/>
    </row>
    <row r="470" spans="6:11" x14ac:dyDescent="0.3">
      <c r="F470" s="3"/>
      <c r="G470" s="3"/>
      <c r="H470" s="3"/>
      <c r="I470" s="3"/>
      <c r="J470" s="3"/>
      <c r="K470" s="3"/>
    </row>
    <row r="471" spans="6:11" x14ac:dyDescent="0.3">
      <c r="F471" s="3"/>
      <c r="G471" s="3"/>
      <c r="H471" s="3"/>
      <c r="I471" s="3"/>
      <c r="J471" s="3"/>
      <c r="K471" s="3"/>
    </row>
    <row r="472" spans="6:11" x14ac:dyDescent="0.3">
      <c r="F472" s="3"/>
      <c r="G472" s="3"/>
      <c r="H472" s="3"/>
      <c r="I472" s="3"/>
      <c r="J472" s="3"/>
      <c r="K472" s="3"/>
    </row>
    <row r="473" spans="6:11" x14ac:dyDescent="0.3">
      <c r="F473" s="3"/>
      <c r="G473" s="3"/>
      <c r="H473" s="3"/>
      <c r="I473" s="3"/>
      <c r="J473" s="3"/>
      <c r="K473" s="3"/>
    </row>
    <row r="474" spans="6:11" x14ac:dyDescent="0.3">
      <c r="F474" s="3"/>
      <c r="G474" s="3"/>
      <c r="H474" s="3"/>
      <c r="I474" s="3"/>
      <c r="J474" s="3"/>
      <c r="K474" s="3"/>
    </row>
    <row r="475" spans="6:11" x14ac:dyDescent="0.3">
      <c r="F475" s="3"/>
      <c r="G475" s="3"/>
      <c r="H475" s="3"/>
      <c r="I475" s="3"/>
      <c r="J475" s="3"/>
      <c r="K475" s="3"/>
    </row>
    <row r="476" spans="6:11" x14ac:dyDescent="0.3">
      <c r="F476" s="3"/>
      <c r="G476" s="3"/>
      <c r="H476" s="3"/>
      <c r="I476" s="3"/>
      <c r="J476" s="3"/>
      <c r="K476" s="3"/>
    </row>
    <row r="477" spans="6:11" x14ac:dyDescent="0.3">
      <c r="F477" s="3"/>
      <c r="G477" s="3"/>
      <c r="H477" s="3"/>
      <c r="I477" s="3"/>
      <c r="J477" s="3"/>
      <c r="K477" s="3"/>
    </row>
    <row r="478" spans="6:11" x14ac:dyDescent="0.3">
      <c r="F478" s="3"/>
      <c r="G478" s="3"/>
      <c r="H478" s="3"/>
      <c r="I478" s="3"/>
      <c r="J478" s="3"/>
      <c r="K478" s="3"/>
    </row>
    <row r="479" spans="6:11" x14ac:dyDescent="0.3">
      <c r="F479" s="3"/>
      <c r="G479" s="3"/>
      <c r="H479" s="3"/>
      <c r="I479" s="3"/>
      <c r="J479" s="3"/>
      <c r="K479" s="3"/>
    </row>
    <row r="480" spans="6:11" x14ac:dyDescent="0.3">
      <c r="F480" s="3"/>
      <c r="G480" s="3"/>
      <c r="H480" s="3"/>
      <c r="I480" s="3"/>
      <c r="J480" s="3"/>
      <c r="K480" s="3"/>
    </row>
    <row r="481" spans="6:11" x14ac:dyDescent="0.3">
      <c r="F481" s="3"/>
      <c r="G481" s="3"/>
      <c r="H481" s="3"/>
      <c r="I481" s="3"/>
      <c r="J481" s="3"/>
      <c r="K481" s="3"/>
    </row>
    <row r="482" spans="6:11" x14ac:dyDescent="0.3">
      <c r="F482" s="3"/>
      <c r="G482" s="3"/>
      <c r="H482" s="3"/>
      <c r="I482" s="3"/>
      <c r="J482" s="3"/>
      <c r="K482" s="3"/>
    </row>
    <row r="483" spans="6:11" x14ac:dyDescent="0.3">
      <c r="F483" s="3"/>
      <c r="G483" s="3"/>
      <c r="H483" s="3"/>
      <c r="I483" s="3"/>
      <c r="J483" s="3"/>
      <c r="K483" s="3"/>
    </row>
  </sheetData>
  <mergeCells count="12">
    <mergeCell ref="B4:B5"/>
    <mergeCell ref="B3:K3"/>
    <mergeCell ref="C4:E4"/>
    <mergeCell ref="F4:H4"/>
    <mergeCell ref="I4:K4"/>
    <mergeCell ref="B22:E22"/>
    <mergeCell ref="B18:K18"/>
    <mergeCell ref="B31:E31"/>
    <mergeCell ref="B35:E35"/>
    <mergeCell ref="B58:E58"/>
    <mergeCell ref="B62:E62"/>
    <mergeCell ref="B76:E7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2022-01-03T22:38:48Z</dcterms:modified>
</cp:coreProperties>
</file>