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9_2021\"/>
    </mc:Choice>
  </mc:AlternateContent>
  <xr:revisionPtr revIDLastSave="0" documentId="13_ncr:1_{63E5E143-9A12-4C31-BEA5-67169A2A93CA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  <c r="K83" i="2"/>
  <c r="H83" i="2"/>
  <c r="E83" i="2"/>
  <c r="K82" i="2"/>
  <c r="H82" i="2"/>
  <c r="E82" i="2"/>
  <c r="K81" i="2"/>
  <c r="H81" i="2"/>
  <c r="E81" i="2"/>
  <c r="K80" i="2"/>
  <c r="K79" i="2" s="1"/>
  <c r="H80" i="2"/>
  <c r="E80" i="2"/>
  <c r="J79" i="2"/>
  <c r="I79" i="2"/>
  <c r="H79" i="2"/>
  <c r="G79" i="2"/>
  <c r="F79" i="2"/>
  <c r="D79" i="2"/>
  <c r="C79" i="2"/>
  <c r="E79" i="2" s="1"/>
  <c r="K78" i="2"/>
  <c r="H78" i="2"/>
  <c r="E78" i="2"/>
  <c r="K77" i="2"/>
  <c r="H77" i="2"/>
  <c r="E77" i="2"/>
  <c r="K76" i="2"/>
  <c r="K75" i="2" s="1"/>
  <c r="H76" i="2"/>
  <c r="E76" i="2"/>
  <c r="J75" i="2"/>
  <c r="I75" i="2"/>
  <c r="H75" i="2"/>
  <c r="G75" i="2"/>
  <c r="F75" i="2"/>
  <c r="D75" i="2"/>
  <c r="C75" i="2"/>
  <c r="E75" i="2" s="1"/>
  <c r="K74" i="2"/>
  <c r="H74" i="2"/>
  <c r="E74" i="2"/>
  <c r="K73" i="2"/>
  <c r="H73" i="2"/>
  <c r="E73" i="2"/>
  <c r="K72" i="2"/>
  <c r="H72" i="2"/>
  <c r="E72" i="2"/>
  <c r="K71" i="2"/>
  <c r="H71" i="2"/>
  <c r="H70" i="2" s="1"/>
  <c r="E71" i="2"/>
  <c r="K70" i="2"/>
  <c r="J70" i="2"/>
  <c r="I70" i="2"/>
  <c r="G70" i="2"/>
  <c r="F70" i="2"/>
  <c r="D70" i="2"/>
  <c r="C70" i="2"/>
  <c r="E70" i="2" s="1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K60" i="2"/>
  <c r="J60" i="2"/>
  <c r="I60" i="2"/>
  <c r="G60" i="2"/>
  <c r="F60" i="2"/>
  <c r="D60" i="2"/>
  <c r="C60" i="2"/>
  <c r="E60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H52" i="2" s="1"/>
  <c r="H51" i="2" s="1"/>
  <c r="E53" i="2"/>
  <c r="K52" i="2"/>
  <c r="K51" i="2" s="1"/>
  <c r="J52" i="2"/>
  <c r="I52" i="2"/>
  <c r="I51" i="2" s="1"/>
  <c r="G52" i="2"/>
  <c r="G51" i="2" s="1"/>
  <c r="F52" i="2"/>
  <c r="D52" i="2"/>
  <c r="C52" i="2"/>
  <c r="C51" i="2" s="1"/>
  <c r="J51" i="2"/>
  <c r="F51" i="2"/>
  <c r="D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K6" i="2"/>
  <c r="J6" i="2"/>
  <c r="I6" i="2"/>
  <c r="G6" i="2"/>
  <c r="F6" i="2"/>
  <c r="E6" i="2"/>
  <c r="D6" i="2"/>
  <c r="C6" i="2"/>
  <c r="E52" i="2" l="1"/>
  <c r="E51" i="2" s="1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E71" i="1"/>
  <c r="E70" i="1" s="1"/>
  <c r="D71" i="1"/>
  <c r="C71" i="1"/>
  <c r="C70" i="1" s="1"/>
  <c r="D70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F39" i="1" s="1"/>
  <c r="C40" i="1"/>
  <c r="K39" i="1"/>
  <c r="J39" i="1"/>
  <c r="I39" i="1"/>
  <c r="H39" i="1"/>
  <c r="G39" i="1"/>
  <c r="E39" i="1"/>
  <c r="D39" i="1"/>
  <c r="C39" i="1"/>
  <c r="F18" i="1"/>
  <c r="E18" i="1"/>
  <c r="D18" i="1"/>
  <c r="E5" i="1"/>
  <c r="D5" i="1"/>
  <c r="C5" i="1"/>
</calcChain>
</file>

<file path=xl/sharedStrings.xml><?xml version="1.0" encoding="utf-8"?>
<sst xmlns="http://schemas.openxmlformats.org/spreadsheetml/2006/main" count="810" uniqueCount="287">
  <si>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</si>
  <si>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</si>
  <si>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</si>
  <si>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</si>
  <si>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</si>
  <si>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</si>
  <si>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</si>
  <si>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</si>
  <si>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</si>
  <si>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</si>
  <si>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</si>
  <si>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</si>
  <si>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</si>
  <si>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</si>
  <si>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</si>
  <si>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</si>
  <si>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</si>
  <si>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</si>
  <si>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</si>
  <si>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</si>
  <si>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</si>
  <si>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</si>
  <si>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</si>
  <si>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</si>
  <si>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</si>
  <si>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</si>
  <si>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</si>
  <si>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</si>
  <si>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</si>
  <si>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</si>
  <si>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</si>
  <si>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</si>
  <si>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</si>
  <si>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</si>
  <si>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</si>
  <si>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</si>
  <si>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</si>
  <si>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</si>
  <si>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</si>
  <si>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</si>
  <si>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</si>
  <si>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</si>
  <si>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</si>
  <si>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</si>
  <si>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</si>
  <si>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</si>
  <si>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</si>
  <si>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</si>
  <si>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</si>
  <si>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</si>
  <si>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</si>
  <si>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</si>
  <si>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</si>
  <si>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</si>
  <si>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</si>
  <si>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</si>
  <si>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</si>
  <si>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</si>
  <si>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</si>
  <si>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</si>
  <si>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</si>
  <si>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</si>
  <si>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</si>
  <si>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</si>
  <si>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</si>
  <si>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</si>
  <si>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</si>
  <si>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</si>
  <si>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</si>
  <si>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</si>
  <si>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</si>
  <si>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</si>
  <si>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</si>
  <si>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</si>
  <si>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</si>
  <si>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</si>
  <si>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</si>
  <si>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</si>
  <si>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</si>
  <si>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</si>
  <si>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</si>
  <si>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</si>
  <si>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</si>
  <si>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</si>
  <si>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</si>
  <si>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</si>
  <si>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</si>
  <si>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</si>
  <si>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</si>
  <si>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</si>
  <si>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</si>
  <si>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</si>
  <si>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</si>
  <si>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</si>
  <si>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</si>
  <si>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</si>
  <si>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</si>
  <si>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</si>
  <si>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</si>
  <si>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</si>
  <si>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</si>
  <si>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</si>
  <si>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</si>
  <si>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</si>
  <si>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</si>
  <si>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</si>
  <si>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</si>
  <si>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</si>
  <si>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</si>
  <si>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</si>
  <si>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</si>
  <si>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</si>
  <si>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</si>
  <si>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</si>
  <si>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</si>
  <si>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</si>
  <si>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</si>
  <si>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</si>
  <si>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</si>
  <si>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</si>
  <si>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</si>
  <si>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</si>
  <si>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</si>
  <si>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</si>
  <si>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</si>
  <si>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</si>
  <si>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</si>
  <si>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</si>
  <si>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</si>
  <si>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</si>
  <si>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</si>
  <si>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</si>
  <si>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</si>
  <si>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</si>
  <si>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</si>
  <si>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</si>
  <si>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</si>
  <si>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</si>
  <si>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</si>
  <si>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</si>
  <si>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</si>
  <si>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</si>
  <si>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</si>
  <si>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</si>
  <si>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</si>
  <si>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</si>
  <si>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</si>
  <si>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</si>
  <si>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</si>
  <si>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</si>
  <si>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</si>
  <si>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</si>
  <si>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</si>
  <si>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</si>
  <si>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</si>
  <si>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</si>
  <si>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</si>
  <si>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</si>
  <si>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</si>
  <si>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</si>
  <si>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</si>
  <si>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</si>
  <si>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</si>
  <si>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</si>
  <si>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</si>
  <si>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</si>
  <si>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</si>
  <si>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</si>
  <si>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NIGÉRIA</t>
  </si>
  <si>
    <t>Fundamental</t>
  </si>
  <si>
    <t>Médio</t>
  </si>
  <si>
    <t>RN 30</t>
  </si>
  <si>
    <t>Amparo</t>
  </si>
  <si>
    <t>Descrição do amparo</t>
  </si>
  <si>
    <t>agosto/21</t>
  </si>
  <si>
    <t>Número de autorizações concedidas, por mês e sexo, segundo o tipo de autorização - Brasil, setembro/2020 e agosto e setembro de 2021.</t>
  </si>
  <si>
    <t>Movimentação de trabalhadores migrantes no mercado de trabalho formal, por mês e sexo, segundo principais países - Brasil, agosto/2020 e julho e agosto de 2021.</t>
  </si>
  <si>
    <t>Fonte: Elaborado pelo OBMigra, a partir dos dados do Ministério da Economia, base harmonizada RAIS-CTPS-CAGED, agosto/2020 e julho e agosto de 2021.</t>
  </si>
  <si>
    <t>Movimentação de trabalhadores migrantes no mercado de trabalho formal, por mês, segundo grupos de idade - Brasil, agosto/2020 e julho e agosto de 2021.</t>
  </si>
  <si>
    <t>Movimentação de trabalhadores migrantes no mercado de trabalho formal, por mês, segundo escolaridade - Brasil, agosto/2020 e julho e agosto de 2021.</t>
  </si>
  <si>
    <t>Movimentação de trabalhadores migrantes no mercado de trabalho formal, por mês, segundo principais ocupações - Brasil, agosto/2020 e julho e agosto de 2021.</t>
  </si>
  <si>
    <t>Movimentação de trabalhadores migrantes no mercado de trabalho formal, por mês, segundo principais atividades econômicas - Brasil, agosto/2020 e julho e agosto de 2021.</t>
  </si>
  <si>
    <t>Movimentação de trabalhadores migrantes no mercado de trabalho formal, por mês, segundo Brasil, Grandes Regiões e Unidades da Federação, agosto/2020 e julho e agosto de 2021.</t>
  </si>
  <si>
    <t>Movimentação de trabalhadores migrantes no mercado de trabalho formal, por mês, segundo principais cidades, agosto/2020 e julho e agosto de 2021.</t>
  </si>
  <si>
    <t>Fonte: Coordenação Geral de Imigração Laboral/ Ministério da Justiça e Segurança Pública, setembro/2020 e agosto e setembro de 2021.</t>
  </si>
  <si>
    <t>Número de autorizações concedidas, por mês e sexo, segundo principais países - Brasil,  setembro/2020 e agosto e setembro de 2021.</t>
  </si>
  <si>
    <t>Número de autorizações concedidas, por mês, segundo grupos de idade - Brasil, setembro/2020 e agosto e setembro de 2021.</t>
  </si>
  <si>
    <t>Número de autorizações concedidas, por mês, segundo escolaridade - Brasil, setembro/2020 e agosto e setembro de 2021.</t>
  </si>
  <si>
    <t>Número de autorizações concedidas, por mês, segundo grupos ocupacionais - Brasil, setembro/2020 e agosto e setembro de 2021.</t>
  </si>
  <si>
    <t>Número de autorizações concedidas, por mês, segundo Brasil, Grandes Regiões e Unidades da Federação, setembro/2020 e agosto e setembro de 2021.</t>
  </si>
  <si>
    <t>Número de autorizações concedidas para trabalhadores qualificados, por mês e sexo, segundo tipo de autorização, Brasil, setembro/2020 e agosto e setembro de 2021.</t>
  </si>
  <si>
    <t>Número de autorizações concedidas para trabalhadores qualificados, por mês e sexo, segundo principais países - Brasil, setembro/2020 e agosto e setembro de 2021.</t>
  </si>
  <si>
    <t>Número de autorizações concedidas para trabalhadores qualificados, por mês, segundo grupos de idade, Brasil,  setembro/2020 e agosto e setembro de 2021.</t>
  </si>
  <si>
    <t>Número de autorizações concedidas para trabalhadores qualificados, por mês, segundo escolaridade,  Brasil, setembro/2020 e agosto e setembro de 2021.</t>
  </si>
  <si>
    <t>Número de autorizações concedidas para trabalhadores qualificados, por mês, segundo grupos ocupacionais, Brasil, setembro/2020 e agosto e setembro de 2021.</t>
  </si>
  <si>
    <t>Número de autorizações concedidas para trabalhadores qualificados, por mês, segundo Brasil, Grandes Regiões e Unidades da Federação, setembro/2020 e agosto e setembro de 2021.</t>
  </si>
  <si>
    <t>Número de registros de migrantes, por mês de registro, segundo classificação - Brasil, setembro/2020 e agosto e setembro de 2021.</t>
  </si>
  <si>
    <t>Fonte: Elaborado pelo OBMigra, a partir dos dados da Polícia Federal, Sistema de Registro Nacional Migratório (SISMIGRA), setembro/2020 e agosto e setembro de 2021.</t>
  </si>
  <si>
    <t>Número de registros de migrantes, por mês de registro e sexo, segundo principais países - Brasil, setembro/2020 e agosto e setembro de 2021.</t>
  </si>
  <si>
    <t>Número de registros de migrantes, por mês de registro, segundo grupos de idade - Brasil, setembro/2020 e agosto e setembro de 2021.</t>
  </si>
  <si>
    <t>Número de registros de migrantes, por mês de registro, segundo Brasil,  Grandes Regiões e Unidades da Federação, setembro/2020 e agosto e setembro de 2021.</t>
  </si>
  <si>
    <t>Número de registros de migrantes, por mês de registro, segundo principais municípios, setembro/2020 e agosto e setembro de 2021.</t>
  </si>
  <si>
    <t>Entrada e saídas do território brasileiro nos pontos de fronteira, por mês, segundo tipologias de classificação - Brasil, setembro/2020 e agosto e setembro de 2021.</t>
  </si>
  <si>
    <t>Fonte: Elaborado pelo OBMigra, a partir dos dados da Polícia Federal, Sistema de Tráfego Internacional (STI), setembro/2020 e agosto e setembro de 2021.</t>
  </si>
  <si>
    <t>Entrada e saídas do território brasileiro nos pontos de fronteira, por mês, segundo principais países - Brasil, setembro/2020 e agosto e setembro de 2021.</t>
  </si>
  <si>
    <t>Entrada e saídas do território brasileiro nos pontos de fronteira, por mês, segundo Brasil, Grandes Regiões e Unidades da Federação, setembro/2020 e agosto e setembro de 2021.</t>
  </si>
  <si>
    <t>Número de solicitações de reconhecimento da condição de refugiado, por mês e sexo, segundo principais países - Brasil, setembro/2020 e agosto e setembro de 2021.</t>
  </si>
  <si>
    <t>Fonte: Elaborado pelo OBMigra, a partir dos dados da Polícia Federal, Solicitações de reconhecimento da condição de refugiado, setembro/2020 e agosto e setembro de 2021.</t>
  </si>
  <si>
    <t>Número de  solicitações de reconhecimento da condição de refugiado, por mês, segundo Brasil, Grandes Regiões e Unidades da Federação, setembro/2020 e agosto e setembro de 2021.</t>
  </si>
  <si>
    <t>Número de solicitações de reconhecimento da condição de refugiado, por mês, segundo principais municípios - Brasil, setembro/2020 e agosto e setembro de 2021.</t>
  </si>
  <si>
    <t>setembro/20</t>
  </si>
  <si>
    <t>setembro/21</t>
  </si>
  <si>
    <t>Número total de registros, por mês de registro, segundo amparo e descrição do amparo,  Brasil, setembro/2020 e agosto e setembro de 2021.</t>
  </si>
  <si>
    <t>Número de Resoluções Normativas 30 editadas em função de alteração de prazo, por mês e sexo, segundo o tipo de autorização - Brasil, setembro/2020 e agosto e setembro de 2021.</t>
  </si>
  <si>
    <t>Resolução Normativa Originária</t>
  </si>
  <si>
    <t>RN 06</t>
  </si>
  <si>
    <t>RN 03</t>
  </si>
  <si>
    <t>RN 14</t>
  </si>
  <si>
    <t>RN 04</t>
  </si>
  <si>
    <t>RN 11</t>
  </si>
  <si>
    <t>RN 15</t>
  </si>
  <si>
    <t>RN 08</t>
  </si>
  <si>
    <t>RN 07</t>
  </si>
  <si>
    <t>RN 10</t>
  </si>
  <si>
    <t>RN 17</t>
  </si>
  <si>
    <t>RN 20</t>
  </si>
  <si>
    <t>RN 05</t>
  </si>
  <si>
    <t>CORÉIA DO SUL</t>
  </si>
  <si>
    <t>Número de Resoluções Normativas 30 editadas em função de renovação de residência, por mês e sexo, segundo o tipo de autorização originária - Brasil, setembro/2020 e agosto e setembro de 2021.</t>
  </si>
  <si>
    <t>Não Informados/Não aplicável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</si>
  <si>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</si>
  <si>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</si>
  <si>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</si>
  <si>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</si>
  <si>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</si>
  <si>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</si>
  <si>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</si>
  <si>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</si>
  <si>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</si>
  <si>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</si>
  <si>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</si>
  <si>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</si>
  <si>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</si>
  <si>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</si>
  <si>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*** Diferenças são devidos a valores da variável sexo diferente de masculino e feminino.</t>
  </si>
  <si>
    <t>Nulo</t>
  </si>
  <si>
    <t>AM - MANAUS</t>
  </si>
  <si>
    <t>AM - SÃO GABRIEL DA CACHOEIRA</t>
  </si>
  <si>
    <t>DF - BRASÍLIA</t>
  </si>
  <si>
    <t>MT - CUIABÁ</t>
  </si>
  <si>
    <t>PR - CURITIBA</t>
  </si>
  <si>
    <t>PR - FOZ DO IGUAÇU</t>
  </si>
  <si>
    <t>RJ - RIO DE JANEIRO</t>
  </si>
  <si>
    <t>RR - BOA VISTA</t>
  </si>
  <si>
    <t>RR - PACARAIMA</t>
  </si>
  <si>
    <t>SP - SÃO PAULO</t>
  </si>
  <si>
    <t>HOLANDA</t>
  </si>
  <si>
    <t>UCRÂNIA</t>
  </si>
  <si>
    <t>Angola</t>
  </si>
  <si>
    <t>Cozinheiro geral</t>
  </si>
  <si>
    <t>Retalhador de carne</t>
  </si>
  <si>
    <t>Atendente de lanchonete</t>
  </si>
  <si>
    <t>Atividades de teleatendimento</t>
  </si>
  <si>
    <t>Frigorífico - abate de bovinos</t>
  </si>
  <si>
    <t>São Paulo - SP</t>
  </si>
  <si>
    <t>Chapecó - SC</t>
  </si>
  <si>
    <t>Curitiba - PR</t>
  </si>
  <si>
    <t>Boa Vista - RR</t>
  </si>
  <si>
    <t>Joinville - SC</t>
  </si>
  <si>
    <t>Cascavel - PR</t>
  </si>
  <si>
    <t>Manaus - AM</t>
  </si>
  <si>
    <t>Porto Alegre - SC</t>
  </si>
  <si>
    <t>Florianópolis - SC</t>
  </si>
  <si>
    <t>Rio de Janeiro - RJ</t>
  </si>
  <si>
    <t xml:space="preserve">Total </t>
  </si>
  <si>
    <t>GANA</t>
  </si>
  <si>
    <t>MARROCOS</t>
  </si>
  <si>
    <t>PACARAIMA-RR</t>
  </si>
  <si>
    <t>GUARULHOS-SP</t>
  </si>
  <si>
    <t>ASSIS BRASIL-AC</t>
  </si>
  <si>
    <t>BONFIM-RR</t>
  </si>
  <si>
    <t>BOA VISTA-RR</t>
  </si>
  <si>
    <t>SÃO PAULO-SP</t>
  </si>
  <si>
    <t>EPITACIOLÂNDIA-AC</t>
  </si>
  <si>
    <t>CORUMBÁ-MS</t>
  </si>
  <si>
    <t>RIO DE JANEIRO-RJ</t>
  </si>
  <si>
    <t>FOZ DO IGUAÇU-PR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</si>
</sst>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indexed="64"/>
      </right>
      <top style="thin">
        <color auto="1"/>
      </top>
      <bottom style="thin">
        <color theme="1"/>
      </bottom>
      <diagonal/>
    </border>
    <border>
      <left/>
      <right style="thin">
        <color theme="0"/>
      </right>
      <top style="thin">
        <color auto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0" fillId="6" borderId="0" xfId="0" applyFill="1" applyAlignment="1">
      <alignment wrapText="1"/>
    </xf>
    <xf numFmtId="164" fontId="4" fillId="12" borderId="4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4" fillId="13" borderId="4" xfId="1" applyNumberFormat="1" applyFont="1" applyFill="1" applyBorder="1" applyAlignment="1">
      <alignment horizontal="right" vertical="center" wrapText="1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0" fillId="0" borderId="0" xfId="0" applyNumberFormat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0" fillId="16" borderId="4" xfId="0" applyNumberFormat="1" applyFill="1" applyBorder="1" applyAlignment="1">
      <alignment horizontal="center" vertical="center"/>
    </xf>
    <xf numFmtId="166" fontId="2" fillId="16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49" fontId="14" fillId="27" borderId="20" xfId="0" applyNumberFormat="1" applyFont="1" applyFill="1" applyBorder="1" applyAlignment="1">
      <alignment horizontal="center" vertical="center"/>
    </xf>
    <xf numFmtId="49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62"/>
  <sheetViews>
    <sheetView workbookViewId="0"/>
  </sheetViews>
  <sheetFormatPr defaultRowHeight="14.4" x14ac:dyDescent="0.3"/>
  <cols>
    <col min="2" max="2" width="31.33203125" customWidth="1"/>
    <col min="3" max="11" width="18.109375" customWidth="1"/>
  </cols>
  <sheetData>
    <row r="1" spans="1:67" s="3" customFormat="1" x14ac:dyDescent="0.3"/>
    <row r="2" spans="1:67" s="3" customFormat="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67" ht="32.25" customHeight="1" x14ac:dyDescent="0.3">
      <c r="A3" s="3"/>
      <c r="B3" s="155" t="s">
        <v>175</v>
      </c>
      <c r="C3" s="155"/>
      <c r="D3" s="155"/>
      <c r="E3" s="155"/>
      <c r="F3" s="155"/>
      <c r="G3" s="155"/>
      <c r="H3" s="155"/>
      <c r="I3" s="155"/>
      <c r="J3" s="155"/>
      <c r="K3" s="15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67" ht="15.75" customHeight="1" x14ac:dyDescent="0.3">
      <c r="A4" s="3"/>
      <c r="B4" s="156" t="s">
        <v>112</v>
      </c>
      <c r="C4" s="154" t="s">
        <v>210</v>
      </c>
      <c r="D4" s="154"/>
      <c r="E4" s="154" t="s">
        <v>107</v>
      </c>
      <c r="F4" s="154" t="s">
        <v>174</v>
      </c>
      <c r="G4" s="154"/>
      <c r="H4" s="154" t="s">
        <v>108</v>
      </c>
      <c r="I4" s="154" t="s">
        <v>211</v>
      </c>
      <c r="J4" s="154"/>
      <c r="K4" s="154" t="s">
        <v>108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67" ht="16.2" thickBot="1" x14ac:dyDescent="0.35">
      <c r="A5" s="3"/>
      <c r="B5" s="156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7" ht="15.6" x14ac:dyDescent="0.3">
      <c r="A6" s="3"/>
      <c r="B6" s="9" t="s">
        <v>1</v>
      </c>
      <c r="C6" s="10">
        <v>1718</v>
      </c>
      <c r="D6" s="10">
        <v>1565</v>
      </c>
      <c r="E6" s="10">
        <v>153</v>
      </c>
      <c r="F6" s="10">
        <v>2110</v>
      </c>
      <c r="G6" s="10">
        <v>1949</v>
      </c>
      <c r="H6" s="10">
        <v>161</v>
      </c>
      <c r="I6" s="10">
        <v>1557</v>
      </c>
      <c r="J6" s="10">
        <v>1431</v>
      </c>
      <c r="K6" s="10">
        <v>126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67" ht="15.6" x14ac:dyDescent="0.3">
      <c r="A7" s="3"/>
      <c r="B7" s="15" t="s">
        <v>85</v>
      </c>
      <c r="C7" s="12">
        <v>578</v>
      </c>
      <c r="D7" s="12">
        <v>459</v>
      </c>
      <c r="E7" s="12">
        <v>119</v>
      </c>
      <c r="F7" s="12">
        <v>709</v>
      </c>
      <c r="G7" s="12">
        <v>621</v>
      </c>
      <c r="H7" s="12">
        <v>88</v>
      </c>
      <c r="I7" s="12">
        <v>486</v>
      </c>
      <c r="J7" s="12">
        <v>413</v>
      </c>
      <c r="K7" s="12">
        <v>73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67" ht="15.6" x14ac:dyDescent="0.3">
      <c r="A8" s="3"/>
      <c r="B8" s="16" t="s">
        <v>86</v>
      </c>
      <c r="C8" s="14">
        <v>1140</v>
      </c>
      <c r="D8" s="14">
        <v>1106</v>
      </c>
      <c r="E8" s="14">
        <v>34</v>
      </c>
      <c r="F8" s="14">
        <v>1401</v>
      </c>
      <c r="G8" s="14">
        <v>1328</v>
      </c>
      <c r="H8" s="14">
        <v>73</v>
      </c>
      <c r="I8" s="14">
        <v>1071</v>
      </c>
      <c r="J8" s="14">
        <v>1018</v>
      </c>
      <c r="K8" s="14">
        <v>53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67" ht="22.5" customHeight="1" x14ac:dyDescent="0.3">
      <c r="A9" s="3"/>
      <c r="B9" s="149" t="s">
        <v>184</v>
      </c>
      <c r="C9" s="149"/>
      <c r="D9" s="149"/>
      <c r="E9" s="149"/>
      <c r="F9" s="149"/>
      <c r="G9" s="149"/>
      <c r="H9" s="149"/>
      <c r="I9" s="149"/>
      <c r="J9" s="149"/>
      <c r="K9" s="14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67" s="3" customFormat="1" x14ac:dyDescent="0.3"/>
    <row r="11" spans="1:67" ht="34.5" customHeight="1" x14ac:dyDescent="0.3">
      <c r="A11" s="3"/>
      <c r="B11" s="155" t="s">
        <v>213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5.75" customHeight="1" x14ac:dyDescent="0.3">
      <c r="A12" s="3"/>
      <c r="B12" s="156" t="s">
        <v>214</v>
      </c>
      <c r="C12" s="154" t="s">
        <v>210</v>
      </c>
      <c r="D12" s="154"/>
      <c r="E12" s="154" t="s">
        <v>107</v>
      </c>
      <c r="F12" s="154" t="s">
        <v>174</v>
      </c>
      <c r="G12" s="154"/>
      <c r="H12" s="154" t="s">
        <v>108</v>
      </c>
      <c r="I12" s="154" t="s">
        <v>211</v>
      </c>
      <c r="J12" s="154"/>
      <c r="K12" s="154" t="s">
        <v>108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6.2" thickBot="1" x14ac:dyDescent="0.35">
      <c r="A13" s="3"/>
      <c r="B13" s="156"/>
      <c r="C13" s="52" t="s">
        <v>1</v>
      </c>
      <c r="D13" s="53" t="s">
        <v>4</v>
      </c>
      <c r="E13" s="54" t="s">
        <v>5</v>
      </c>
      <c r="F13" s="52" t="s">
        <v>1</v>
      </c>
      <c r="G13" s="53" t="s">
        <v>4</v>
      </c>
      <c r="H13" s="54" t="s">
        <v>5</v>
      </c>
      <c r="I13" s="52" t="s">
        <v>1</v>
      </c>
      <c r="J13" s="8" t="s">
        <v>4</v>
      </c>
      <c r="K13" s="8" t="s">
        <v>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5.6" x14ac:dyDescent="0.3">
      <c r="A14" s="3"/>
      <c r="B14" s="36" t="s">
        <v>1</v>
      </c>
      <c r="C14" s="10">
        <v>120</v>
      </c>
      <c r="D14" s="10">
        <v>92</v>
      </c>
      <c r="E14" s="10">
        <v>28</v>
      </c>
      <c r="F14" s="10">
        <v>120</v>
      </c>
      <c r="G14" s="10">
        <v>100</v>
      </c>
      <c r="H14" s="10">
        <v>20</v>
      </c>
      <c r="I14" s="10">
        <v>87</v>
      </c>
      <c r="J14" s="10">
        <v>77</v>
      </c>
      <c r="K14" s="10">
        <v>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5.6" x14ac:dyDescent="0.3">
      <c r="A15" s="3"/>
      <c r="B15" s="11" t="s">
        <v>114</v>
      </c>
      <c r="C15" s="12">
        <v>118</v>
      </c>
      <c r="D15" s="12">
        <v>90</v>
      </c>
      <c r="E15" s="12">
        <v>28</v>
      </c>
      <c r="F15" s="12">
        <v>119</v>
      </c>
      <c r="G15" s="12">
        <v>99</v>
      </c>
      <c r="H15" s="12">
        <v>20</v>
      </c>
      <c r="I15" s="12">
        <v>86</v>
      </c>
      <c r="J15" s="12">
        <v>76</v>
      </c>
      <c r="K15" s="12">
        <v>10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5.6" x14ac:dyDescent="0.3">
      <c r="A16" s="3"/>
      <c r="B16" s="13" t="s">
        <v>116</v>
      </c>
      <c r="C16" s="14">
        <v>2</v>
      </c>
      <c r="D16" s="14">
        <v>2</v>
      </c>
      <c r="E16" s="14">
        <v>0</v>
      </c>
      <c r="F16" s="14">
        <v>1</v>
      </c>
      <c r="G16" s="14">
        <v>1</v>
      </c>
      <c r="H16" s="14">
        <v>0</v>
      </c>
      <c r="I16" s="14">
        <v>1</v>
      </c>
      <c r="J16" s="14">
        <v>1</v>
      </c>
      <c r="K16" s="14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30.75" customHeight="1" x14ac:dyDescent="0.3">
      <c r="A17" s="3"/>
      <c r="B17" s="149" t="s">
        <v>184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3" customFormat="1" x14ac:dyDescent="0.3"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6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46.5" customHeight="1" x14ac:dyDescent="0.3">
      <c r="A21" s="3"/>
      <c r="B21" s="155" t="s">
        <v>228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5.75" customHeight="1" x14ac:dyDescent="0.3">
      <c r="A22" s="3"/>
      <c r="B22" s="156" t="s">
        <v>214</v>
      </c>
      <c r="C22" s="154" t="s">
        <v>210</v>
      </c>
      <c r="D22" s="154"/>
      <c r="E22" s="154" t="s">
        <v>107</v>
      </c>
      <c r="F22" s="154" t="s">
        <v>174</v>
      </c>
      <c r="G22" s="154"/>
      <c r="H22" s="154" t="s">
        <v>108</v>
      </c>
      <c r="I22" s="154" t="s">
        <v>211</v>
      </c>
      <c r="J22" s="154"/>
      <c r="K22" s="154" t="s">
        <v>108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6.2" thickBot="1" x14ac:dyDescent="0.35">
      <c r="A23" s="3"/>
      <c r="B23" s="156"/>
      <c r="C23" s="52" t="s">
        <v>1</v>
      </c>
      <c r="D23" s="53" t="s">
        <v>4</v>
      </c>
      <c r="E23" s="54" t="s">
        <v>5</v>
      </c>
      <c r="F23" s="52" t="s">
        <v>1</v>
      </c>
      <c r="G23" s="53" t="s">
        <v>4</v>
      </c>
      <c r="H23" s="54" t="s">
        <v>5</v>
      </c>
      <c r="I23" s="52" t="s">
        <v>1</v>
      </c>
      <c r="J23" s="8" t="s">
        <v>4</v>
      </c>
      <c r="K23" s="8" t="s">
        <v>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5.6" x14ac:dyDescent="0.3">
      <c r="A24" s="3"/>
      <c r="B24" s="36" t="s">
        <v>1</v>
      </c>
      <c r="C24" s="10">
        <v>231</v>
      </c>
      <c r="D24" s="10">
        <v>216</v>
      </c>
      <c r="E24" s="10">
        <v>15</v>
      </c>
      <c r="F24" s="10">
        <v>285</v>
      </c>
      <c r="G24" s="10">
        <v>267</v>
      </c>
      <c r="H24" s="10">
        <v>18</v>
      </c>
      <c r="I24" s="10">
        <v>180</v>
      </c>
      <c r="J24" s="10">
        <v>168</v>
      </c>
      <c r="K24" s="10">
        <v>12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5.6" x14ac:dyDescent="0.3">
      <c r="A25" s="3"/>
      <c r="B25" s="11" t="s">
        <v>215</v>
      </c>
      <c r="C25" s="12">
        <v>131</v>
      </c>
      <c r="D25" s="12">
        <v>131</v>
      </c>
      <c r="E25" s="12">
        <v>0</v>
      </c>
      <c r="F25" s="12">
        <v>180</v>
      </c>
      <c r="G25" s="12">
        <v>179</v>
      </c>
      <c r="H25" s="12">
        <v>1</v>
      </c>
      <c r="I25" s="12">
        <v>109</v>
      </c>
      <c r="J25" s="12">
        <v>109</v>
      </c>
      <c r="K25" s="1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5.6" x14ac:dyDescent="0.3">
      <c r="A26" s="3"/>
      <c r="B26" s="13" t="s">
        <v>216</v>
      </c>
      <c r="C26" s="14">
        <v>36</v>
      </c>
      <c r="D26" s="14">
        <v>35</v>
      </c>
      <c r="E26" s="14">
        <v>1</v>
      </c>
      <c r="F26" s="14">
        <v>37</v>
      </c>
      <c r="G26" s="14">
        <v>36</v>
      </c>
      <c r="H26" s="14">
        <v>1</v>
      </c>
      <c r="I26" s="14">
        <v>29</v>
      </c>
      <c r="J26" s="14">
        <v>29</v>
      </c>
      <c r="K26" s="14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5.6" x14ac:dyDescent="0.3">
      <c r="A27" s="3"/>
      <c r="B27" s="11" t="s">
        <v>114</v>
      </c>
      <c r="C27" s="12">
        <v>20</v>
      </c>
      <c r="D27" s="12">
        <v>15</v>
      </c>
      <c r="E27" s="12">
        <v>5</v>
      </c>
      <c r="F27" s="12">
        <v>13</v>
      </c>
      <c r="G27" s="12">
        <v>11</v>
      </c>
      <c r="H27" s="12">
        <v>2</v>
      </c>
      <c r="I27" s="12">
        <v>7</v>
      </c>
      <c r="J27" s="12">
        <v>6</v>
      </c>
      <c r="K27" s="12">
        <v>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5.6" x14ac:dyDescent="0.3">
      <c r="A28" s="3"/>
      <c r="B28" s="13" t="s">
        <v>217</v>
      </c>
      <c r="C28" s="14">
        <v>15</v>
      </c>
      <c r="D28" s="14">
        <v>13</v>
      </c>
      <c r="E28" s="14">
        <v>2</v>
      </c>
      <c r="F28" s="14">
        <v>11</v>
      </c>
      <c r="G28" s="14">
        <v>8</v>
      </c>
      <c r="H28" s="14">
        <v>3</v>
      </c>
      <c r="I28" s="14">
        <v>7</v>
      </c>
      <c r="J28" s="14">
        <v>6</v>
      </c>
      <c r="K28" s="14">
        <v>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6" x14ac:dyDescent="0.3">
      <c r="A29" s="3"/>
      <c r="B29" s="11" t="s">
        <v>218</v>
      </c>
      <c r="C29" s="12">
        <v>5</v>
      </c>
      <c r="D29" s="12">
        <v>5</v>
      </c>
      <c r="E29" s="12">
        <v>0</v>
      </c>
      <c r="F29" s="12">
        <v>9</v>
      </c>
      <c r="G29" s="12">
        <v>8</v>
      </c>
      <c r="H29" s="12">
        <v>1</v>
      </c>
      <c r="I29" s="12">
        <v>5</v>
      </c>
      <c r="J29" s="12">
        <v>4</v>
      </c>
      <c r="K29" s="12">
        <v>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6" x14ac:dyDescent="0.3">
      <c r="A30" s="3"/>
      <c r="B30" s="13" t="s">
        <v>219</v>
      </c>
      <c r="C30" s="14">
        <v>5</v>
      </c>
      <c r="D30" s="14">
        <v>5</v>
      </c>
      <c r="E30" s="14">
        <v>0</v>
      </c>
      <c r="F30" s="14">
        <v>3</v>
      </c>
      <c r="G30" s="14">
        <v>2</v>
      </c>
      <c r="H30" s="14">
        <v>1</v>
      </c>
      <c r="I30" s="14">
        <v>5</v>
      </c>
      <c r="J30" s="14">
        <v>5</v>
      </c>
      <c r="K30" s="14"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5.6" x14ac:dyDescent="0.3">
      <c r="A31" s="3"/>
      <c r="B31" s="11" t="s">
        <v>116</v>
      </c>
      <c r="C31" s="12">
        <v>3</v>
      </c>
      <c r="D31" s="12">
        <v>3</v>
      </c>
      <c r="E31" s="12">
        <v>0</v>
      </c>
      <c r="F31" s="12">
        <v>8</v>
      </c>
      <c r="G31" s="12">
        <v>6</v>
      </c>
      <c r="H31" s="12">
        <v>2</v>
      </c>
      <c r="I31" s="12">
        <v>5</v>
      </c>
      <c r="J31" s="12">
        <v>2</v>
      </c>
      <c r="K31" s="12">
        <v>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6" x14ac:dyDescent="0.3">
      <c r="A32" s="3"/>
      <c r="B32" s="13" t="s">
        <v>220</v>
      </c>
      <c r="C32" s="14">
        <v>8</v>
      </c>
      <c r="D32" s="14">
        <v>3</v>
      </c>
      <c r="E32" s="14">
        <v>5</v>
      </c>
      <c r="F32" s="14">
        <v>0</v>
      </c>
      <c r="G32" s="14">
        <v>0</v>
      </c>
      <c r="H32" s="14">
        <v>0</v>
      </c>
      <c r="I32" s="14">
        <v>4</v>
      </c>
      <c r="J32" s="14">
        <v>0</v>
      </c>
      <c r="K32" s="14">
        <v>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.6" x14ac:dyDescent="0.3">
      <c r="A33" s="3"/>
      <c r="B33" s="11" t="s">
        <v>221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1</v>
      </c>
      <c r="I33" s="12">
        <v>3</v>
      </c>
      <c r="J33" s="12">
        <v>2</v>
      </c>
      <c r="K33" s="12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.6" x14ac:dyDescent="0.3">
      <c r="A34" s="3"/>
      <c r="B34" s="13" t="s">
        <v>115</v>
      </c>
      <c r="C34" s="14">
        <v>1</v>
      </c>
      <c r="D34" s="14">
        <v>1</v>
      </c>
      <c r="E34" s="14">
        <v>0</v>
      </c>
      <c r="F34" s="14">
        <v>3</v>
      </c>
      <c r="G34" s="14">
        <v>3</v>
      </c>
      <c r="H34" s="14">
        <v>0</v>
      </c>
      <c r="I34" s="14">
        <v>2</v>
      </c>
      <c r="J34" s="14">
        <v>2</v>
      </c>
      <c r="K34" s="14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5.6" x14ac:dyDescent="0.3">
      <c r="A35" s="3"/>
      <c r="B35" s="11" t="s">
        <v>222</v>
      </c>
      <c r="C35" s="12">
        <v>3</v>
      </c>
      <c r="D35" s="12">
        <v>3</v>
      </c>
      <c r="E35" s="12">
        <v>0</v>
      </c>
      <c r="F35" s="12">
        <v>13</v>
      </c>
      <c r="G35" s="12">
        <v>12</v>
      </c>
      <c r="H35" s="12">
        <v>1</v>
      </c>
      <c r="I35" s="12">
        <v>1</v>
      </c>
      <c r="J35" s="12">
        <v>1</v>
      </c>
      <c r="K35" s="1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5.6" x14ac:dyDescent="0.3">
      <c r="A36" s="3"/>
      <c r="B36" s="13" t="s">
        <v>223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>
        <v>1</v>
      </c>
      <c r="K36" s="14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5.6" x14ac:dyDescent="0.3">
      <c r="A37" s="3"/>
      <c r="B37" s="11" t="s">
        <v>224</v>
      </c>
      <c r="C37" s="12">
        <v>2</v>
      </c>
      <c r="D37" s="12">
        <v>1</v>
      </c>
      <c r="E37" s="12">
        <v>1</v>
      </c>
      <c r="F37" s="12">
        <v>2</v>
      </c>
      <c r="G37" s="12">
        <v>1</v>
      </c>
      <c r="H37" s="12">
        <v>1</v>
      </c>
      <c r="I37" s="12">
        <v>1</v>
      </c>
      <c r="J37" s="12">
        <v>0</v>
      </c>
      <c r="K37" s="12">
        <v>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5.6" x14ac:dyDescent="0.3">
      <c r="A38" s="3"/>
      <c r="B38" s="13" t="s">
        <v>225</v>
      </c>
      <c r="C38" s="14">
        <v>1</v>
      </c>
      <c r="D38" s="14">
        <v>0</v>
      </c>
      <c r="E38" s="14">
        <v>1</v>
      </c>
      <c r="F38" s="14">
        <v>5</v>
      </c>
      <c r="G38" s="14">
        <v>1</v>
      </c>
      <c r="H38" s="14">
        <v>4</v>
      </c>
      <c r="I38" s="14">
        <v>1</v>
      </c>
      <c r="J38" s="14">
        <v>1</v>
      </c>
      <c r="K38" s="14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5.6" x14ac:dyDescent="0.3">
      <c r="A39" s="3"/>
      <c r="B39" s="11" t="s">
        <v>226</v>
      </c>
      <c r="C39" s="12">
        <v>1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24.75" customHeight="1" x14ac:dyDescent="0.3">
      <c r="A40" s="3"/>
      <c r="B40" s="149" t="s">
        <v>184</v>
      </c>
      <c r="C40" s="149"/>
      <c r="D40" s="149"/>
      <c r="E40" s="149"/>
      <c r="F40" s="149"/>
      <c r="G40" s="149"/>
      <c r="H40" s="149"/>
      <c r="I40" s="149"/>
      <c r="J40" s="149"/>
      <c r="K40" s="14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3" customFormat="1" x14ac:dyDescent="0.3"/>
    <row r="42" spans="1:67" s="3" customFormat="1" x14ac:dyDescent="0.3"/>
    <row r="43" spans="1:67" ht="15.6" x14ac:dyDescent="0.3">
      <c r="A43" s="3"/>
      <c r="B43" s="150" t="s">
        <v>185</v>
      </c>
      <c r="C43" s="151"/>
      <c r="D43" s="151"/>
      <c r="E43" s="151"/>
      <c r="F43" s="151"/>
      <c r="G43" s="151"/>
      <c r="H43" s="151"/>
      <c r="I43" s="151"/>
      <c r="J43" s="151"/>
      <c r="K43" s="15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67" ht="15.75" customHeight="1" x14ac:dyDescent="0.3">
      <c r="A44" s="3"/>
      <c r="B44" s="152" t="s">
        <v>82</v>
      </c>
      <c r="C44" s="154" t="s">
        <v>210</v>
      </c>
      <c r="D44" s="154"/>
      <c r="E44" s="154" t="s">
        <v>107</v>
      </c>
      <c r="F44" s="154" t="s">
        <v>174</v>
      </c>
      <c r="G44" s="154"/>
      <c r="H44" s="154" t="s">
        <v>108</v>
      </c>
      <c r="I44" s="154" t="s">
        <v>211</v>
      </c>
      <c r="J44" s="154"/>
      <c r="K44" s="154" t="s">
        <v>108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67" ht="16.2" thickBot="1" x14ac:dyDescent="0.35">
      <c r="A45" s="3"/>
      <c r="B45" s="153"/>
      <c r="C45" s="52" t="s">
        <v>1</v>
      </c>
      <c r="D45" s="53" t="s">
        <v>4</v>
      </c>
      <c r="E45" s="54" t="s">
        <v>5</v>
      </c>
      <c r="F45" s="52" t="s">
        <v>1</v>
      </c>
      <c r="G45" s="53" t="s">
        <v>4</v>
      </c>
      <c r="H45" s="54" t="s">
        <v>5</v>
      </c>
      <c r="I45" s="52" t="s">
        <v>1</v>
      </c>
      <c r="J45" s="8" t="s">
        <v>4</v>
      </c>
      <c r="K45" s="8" t="s">
        <v>5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67" s="3" customFormat="1" ht="15.6" x14ac:dyDescent="0.3">
      <c r="B46" s="9" t="s">
        <v>1</v>
      </c>
      <c r="C46" s="99">
        <v>1718</v>
      </c>
      <c r="D46" s="99">
        <v>1565</v>
      </c>
      <c r="E46" s="99">
        <v>153</v>
      </c>
      <c r="F46" s="99">
        <v>2110</v>
      </c>
      <c r="G46" s="99">
        <v>1949</v>
      </c>
      <c r="H46" s="99">
        <v>161</v>
      </c>
      <c r="I46" s="99">
        <v>1557</v>
      </c>
      <c r="J46" s="100">
        <v>1431</v>
      </c>
      <c r="K46" s="100">
        <v>126</v>
      </c>
    </row>
    <row r="47" spans="1:67" ht="15.6" x14ac:dyDescent="0.3">
      <c r="A47" s="3"/>
      <c r="B47" s="11" t="s">
        <v>54</v>
      </c>
      <c r="C47" s="12">
        <v>173</v>
      </c>
      <c r="D47" s="12">
        <v>168</v>
      </c>
      <c r="E47" s="12">
        <v>5</v>
      </c>
      <c r="F47" s="12">
        <v>279</v>
      </c>
      <c r="G47" s="12">
        <v>272</v>
      </c>
      <c r="H47" s="12">
        <v>7</v>
      </c>
      <c r="I47" s="12">
        <v>165</v>
      </c>
      <c r="J47" s="12">
        <v>162</v>
      </c>
      <c r="K47" s="12">
        <v>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67" ht="15.6" x14ac:dyDescent="0.3">
      <c r="A48" s="3"/>
      <c r="B48" s="13" t="s">
        <v>50</v>
      </c>
      <c r="C48" s="14">
        <v>108</v>
      </c>
      <c r="D48" s="14">
        <v>92</v>
      </c>
      <c r="E48" s="14">
        <v>16</v>
      </c>
      <c r="F48" s="14">
        <v>201</v>
      </c>
      <c r="G48" s="14">
        <v>178</v>
      </c>
      <c r="H48" s="14">
        <v>23</v>
      </c>
      <c r="I48" s="14">
        <v>121</v>
      </c>
      <c r="J48" s="14">
        <v>105</v>
      </c>
      <c r="K48" s="14">
        <v>16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6" x14ac:dyDescent="0.3">
      <c r="A49" s="3"/>
      <c r="B49" s="11" t="s">
        <v>227</v>
      </c>
      <c r="C49" s="12">
        <v>63</v>
      </c>
      <c r="D49" s="12">
        <v>60</v>
      </c>
      <c r="E49" s="12">
        <v>3</v>
      </c>
      <c r="F49" s="12">
        <v>76</v>
      </c>
      <c r="G49" s="12">
        <v>76</v>
      </c>
      <c r="H49" s="12">
        <v>0</v>
      </c>
      <c r="I49" s="12">
        <v>106</v>
      </c>
      <c r="J49" s="12">
        <v>101</v>
      </c>
      <c r="K49" s="12">
        <v>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6" x14ac:dyDescent="0.3">
      <c r="A50" s="3"/>
      <c r="B50" s="13" t="s">
        <v>53</v>
      </c>
      <c r="C50" s="14">
        <v>114</v>
      </c>
      <c r="D50" s="14">
        <v>99</v>
      </c>
      <c r="E50" s="14">
        <v>15</v>
      </c>
      <c r="F50" s="14">
        <v>146</v>
      </c>
      <c r="G50" s="14">
        <v>136</v>
      </c>
      <c r="H50" s="14">
        <v>10</v>
      </c>
      <c r="I50" s="14">
        <v>87</v>
      </c>
      <c r="J50" s="14">
        <v>77</v>
      </c>
      <c r="K50" s="14">
        <v>10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6" x14ac:dyDescent="0.3">
      <c r="A51" s="3"/>
      <c r="B51" s="11" t="s">
        <v>83</v>
      </c>
      <c r="C51" s="12">
        <v>78</v>
      </c>
      <c r="D51" s="12">
        <v>75</v>
      </c>
      <c r="E51" s="12">
        <v>3</v>
      </c>
      <c r="F51" s="12">
        <v>57</v>
      </c>
      <c r="G51" s="12">
        <v>51</v>
      </c>
      <c r="H51" s="12">
        <v>6</v>
      </c>
      <c r="I51" s="12">
        <v>85</v>
      </c>
      <c r="J51" s="12">
        <v>80</v>
      </c>
      <c r="K51" s="12">
        <v>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6" x14ac:dyDescent="0.3">
      <c r="A52" s="3"/>
      <c r="B52" s="13" t="s">
        <v>62</v>
      </c>
      <c r="C52" s="14">
        <v>72</v>
      </c>
      <c r="D52" s="14">
        <v>70</v>
      </c>
      <c r="E52" s="14">
        <v>2</v>
      </c>
      <c r="F52" s="14">
        <v>86</v>
      </c>
      <c r="G52" s="14">
        <v>82</v>
      </c>
      <c r="H52" s="14">
        <v>4</v>
      </c>
      <c r="I52" s="14">
        <v>73</v>
      </c>
      <c r="J52" s="14">
        <v>71</v>
      </c>
      <c r="K52" s="14">
        <v>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6" x14ac:dyDescent="0.3">
      <c r="A53" s="3"/>
      <c r="B53" s="11" t="s">
        <v>46</v>
      </c>
      <c r="C53" s="12">
        <v>74</v>
      </c>
      <c r="D53" s="12">
        <v>70</v>
      </c>
      <c r="E53" s="12">
        <v>4</v>
      </c>
      <c r="F53" s="12">
        <v>97</v>
      </c>
      <c r="G53" s="12">
        <v>87</v>
      </c>
      <c r="H53" s="12">
        <v>10</v>
      </c>
      <c r="I53" s="12">
        <v>69</v>
      </c>
      <c r="J53" s="12">
        <v>64</v>
      </c>
      <c r="K53" s="12">
        <v>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6" x14ac:dyDescent="0.3">
      <c r="A54" s="3"/>
      <c r="B54" s="13" t="s">
        <v>56</v>
      </c>
      <c r="C54" s="14">
        <v>146</v>
      </c>
      <c r="D54" s="14">
        <v>132</v>
      </c>
      <c r="E54" s="14">
        <v>14</v>
      </c>
      <c r="F54" s="14">
        <v>106</v>
      </c>
      <c r="G54" s="14">
        <v>96</v>
      </c>
      <c r="H54" s="14">
        <v>10</v>
      </c>
      <c r="I54" s="14">
        <v>68</v>
      </c>
      <c r="J54" s="14">
        <v>63</v>
      </c>
      <c r="K54" s="14">
        <v>5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6" x14ac:dyDescent="0.3">
      <c r="A55" s="3"/>
      <c r="B55" s="11" t="s">
        <v>55</v>
      </c>
      <c r="C55" s="12">
        <v>91</v>
      </c>
      <c r="D55" s="12">
        <v>84</v>
      </c>
      <c r="E55" s="12">
        <v>7</v>
      </c>
      <c r="F55" s="12">
        <v>87</v>
      </c>
      <c r="G55" s="12">
        <v>76</v>
      </c>
      <c r="H55" s="12">
        <v>11</v>
      </c>
      <c r="I55" s="12">
        <v>57</v>
      </c>
      <c r="J55" s="12">
        <v>48</v>
      </c>
      <c r="K55" s="12">
        <v>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5.6" x14ac:dyDescent="0.3">
      <c r="A56" s="3"/>
      <c r="B56" s="13" t="s">
        <v>58</v>
      </c>
      <c r="C56" s="14">
        <v>73</v>
      </c>
      <c r="D56" s="14">
        <v>34</v>
      </c>
      <c r="E56" s="14">
        <v>39</v>
      </c>
      <c r="F56" s="14">
        <v>61</v>
      </c>
      <c r="G56" s="14">
        <v>51</v>
      </c>
      <c r="H56" s="14">
        <v>10</v>
      </c>
      <c r="I56" s="14">
        <v>45</v>
      </c>
      <c r="J56" s="14">
        <v>41</v>
      </c>
      <c r="K56" s="14">
        <v>4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.6" x14ac:dyDescent="0.3">
      <c r="A57" s="3"/>
      <c r="B57" s="11" t="s">
        <v>109</v>
      </c>
      <c r="C57" s="12">
        <v>726</v>
      </c>
      <c r="D57" s="12">
        <v>681</v>
      </c>
      <c r="E57" s="12">
        <v>45</v>
      </c>
      <c r="F57" s="12">
        <v>914</v>
      </c>
      <c r="G57" s="12">
        <v>844</v>
      </c>
      <c r="H57" s="12">
        <v>70</v>
      </c>
      <c r="I57" s="12">
        <v>681</v>
      </c>
      <c r="J57" s="12">
        <v>619</v>
      </c>
      <c r="K57" s="12">
        <v>62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22.5" customHeight="1" x14ac:dyDescent="0.3">
      <c r="A58" s="3"/>
      <c r="B58" s="157" t="s">
        <v>184</v>
      </c>
      <c r="C58" s="158"/>
      <c r="D58" s="158"/>
      <c r="E58" s="158"/>
      <c r="F58" s="158"/>
      <c r="G58" s="158"/>
      <c r="H58" s="158"/>
      <c r="I58" s="158"/>
      <c r="J58" s="158"/>
      <c r="K58" s="15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s="3" customFormat="1" x14ac:dyDescent="0.3">
      <c r="B59" s="111"/>
      <c r="C59" s="111"/>
      <c r="D59" s="111"/>
      <c r="E59" s="111"/>
    </row>
    <row r="60" spans="1:45" s="3" customFormat="1" x14ac:dyDescent="0.3"/>
    <row r="61" spans="1:45" s="3" customFormat="1" x14ac:dyDescent="0.3"/>
    <row r="62" spans="1:45" ht="47.25" customHeight="1" x14ac:dyDescent="0.3">
      <c r="A62" s="3"/>
      <c r="B62" s="155" t="s">
        <v>186</v>
      </c>
      <c r="C62" s="155"/>
      <c r="D62" s="155"/>
      <c r="E62" s="15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5.75" customHeight="1" x14ac:dyDescent="0.3">
      <c r="A63" s="3"/>
      <c r="B63" s="114" t="s">
        <v>110</v>
      </c>
      <c r="C63" s="113" t="s">
        <v>210</v>
      </c>
      <c r="D63" s="113" t="s">
        <v>174</v>
      </c>
      <c r="E63" s="113" t="s">
        <v>211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.6" x14ac:dyDescent="0.3">
      <c r="A64" s="3"/>
      <c r="B64" s="9" t="s">
        <v>1</v>
      </c>
      <c r="C64" s="10">
        <v>1718</v>
      </c>
      <c r="D64" s="10">
        <v>2110</v>
      </c>
      <c r="E64" s="10">
        <v>1557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5.6" x14ac:dyDescent="0.3">
      <c r="A65" s="3"/>
      <c r="B65" s="15" t="s">
        <v>68</v>
      </c>
      <c r="C65" s="12">
        <v>3</v>
      </c>
      <c r="D65" s="12">
        <v>4</v>
      </c>
      <c r="E65" s="12">
        <v>5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5.6" x14ac:dyDescent="0.3">
      <c r="A66" s="3"/>
      <c r="B66" s="16" t="s">
        <v>69</v>
      </c>
      <c r="C66" s="14">
        <v>597</v>
      </c>
      <c r="D66" s="14">
        <v>646</v>
      </c>
      <c r="E66" s="14">
        <v>455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5.6" x14ac:dyDescent="0.3">
      <c r="A67" s="3"/>
      <c r="B67" s="15" t="s">
        <v>70</v>
      </c>
      <c r="C67" s="12">
        <v>759</v>
      </c>
      <c r="D67" s="12">
        <v>995</v>
      </c>
      <c r="E67" s="12">
        <v>756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5.6" x14ac:dyDescent="0.3">
      <c r="A68" s="3"/>
      <c r="B68" s="16" t="s">
        <v>71</v>
      </c>
      <c r="C68" s="14">
        <v>342</v>
      </c>
      <c r="D68" s="14">
        <v>426</v>
      </c>
      <c r="E68" s="14">
        <v>319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5.6" x14ac:dyDescent="0.3">
      <c r="A69" s="3"/>
      <c r="B69" s="15" t="s">
        <v>72</v>
      </c>
      <c r="C69" s="12">
        <v>15</v>
      </c>
      <c r="D69" s="12">
        <v>36</v>
      </c>
      <c r="E69" s="12">
        <v>22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5.6" x14ac:dyDescent="0.3">
      <c r="A70" s="3"/>
      <c r="B70" s="16" t="s">
        <v>7</v>
      </c>
      <c r="C70" s="14">
        <v>2</v>
      </c>
      <c r="D70" s="14">
        <v>3</v>
      </c>
      <c r="E70" s="14"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6.1" customHeight="1" x14ac:dyDescent="0.3">
      <c r="A71" s="3"/>
      <c r="B71" s="149" t="s">
        <v>184</v>
      </c>
      <c r="C71" s="149"/>
      <c r="D71" s="149"/>
      <c r="E71" s="14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s="3" customFormat="1" x14ac:dyDescent="0.3"/>
    <row r="73" spans="1:45" s="3" customFormat="1" x14ac:dyDescent="0.3"/>
    <row r="74" spans="1:45" s="3" customFormat="1" x14ac:dyDescent="0.3"/>
    <row r="75" spans="1:45" ht="45" customHeight="1" x14ac:dyDescent="0.3">
      <c r="A75" s="3"/>
      <c r="B75" s="155" t="s">
        <v>187</v>
      </c>
      <c r="C75" s="155"/>
      <c r="D75" s="155"/>
      <c r="E75" s="15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5.75" customHeight="1" x14ac:dyDescent="0.3">
      <c r="A76" s="3"/>
      <c r="B76" s="114" t="s">
        <v>66</v>
      </c>
      <c r="C76" s="113" t="s">
        <v>210</v>
      </c>
      <c r="D76" s="113" t="s">
        <v>174</v>
      </c>
      <c r="E76" s="113" t="s">
        <v>211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5.6" x14ac:dyDescent="0.3">
      <c r="A77" s="3"/>
      <c r="B77" s="9" t="s">
        <v>1</v>
      </c>
      <c r="C77" s="10">
        <v>1718</v>
      </c>
      <c r="D77" s="10">
        <v>2110</v>
      </c>
      <c r="E77" s="10">
        <v>1557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5.6" x14ac:dyDescent="0.3">
      <c r="A78" s="3"/>
      <c r="B78" s="16" t="s">
        <v>169</v>
      </c>
      <c r="C78" s="14">
        <v>9</v>
      </c>
      <c r="D78" s="14">
        <v>8</v>
      </c>
      <c r="E78" s="14">
        <v>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5.6" x14ac:dyDescent="0.3">
      <c r="A79" s="3"/>
      <c r="B79" s="15" t="s">
        <v>170</v>
      </c>
      <c r="C79" s="12">
        <v>445</v>
      </c>
      <c r="D79" s="12">
        <v>556</v>
      </c>
      <c r="E79" s="12">
        <v>501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5.6" x14ac:dyDescent="0.3">
      <c r="A80" s="3"/>
      <c r="B80" s="16" t="s">
        <v>118</v>
      </c>
      <c r="C80" s="14">
        <v>1088</v>
      </c>
      <c r="D80" s="14">
        <v>1319</v>
      </c>
      <c r="E80" s="14">
        <v>925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5.6" x14ac:dyDescent="0.3">
      <c r="A81" s="3"/>
      <c r="B81" s="15" t="s">
        <v>119</v>
      </c>
      <c r="C81" s="12">
        <v>39</v>
      </c>
      <c r="D81" s="12">
        <v>36</v>
      </c>
      <c r="E81" s="12">
        <v>39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5.6" x14ac:dyDescent="0.3">
      <c r="A82" s="3"/>
      <c r="B82" s="16" t="s">
        <v>90</v>
      </c>
      <c r="C82" s="14">
        <v>108</v>
      </c>
      <c r="D82" s="14">
        <v>148</v>
      </c>
      <c r="E82" s="14">
        <v>66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5.6" x14ac:dyDescent="0.3">
      <c r="A83" s="3"/>
      <c r="B83" s="15" t="s">
        <v>91</v>
      </c>
      <c r="C83" s="12">
        <v>29</v>
      </c>
      <c r="D83" s="12">
        <v>43</v>
      </c>
      <c r="E83" s="12">
        <v>23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6.1" customHeight="1" x14ac:dyDescent="0.3">
      <c r="A84" s="3"/>
      <c r="B84" s="149" t="s">
        <v>184</v>
      </c>
      <c r="C84" s="149"/>
      <c r="D84" s="149"/>
      <c r="E84" s="14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s="3" customFormat="1" x14ac:dyDescent="0.3"/>
    <row r="86" spans="1:45" s="3" customFormat="1" x14ac:dyDescent="0.3"/>
    <row r="87" spans="1:45" s="3" customFormat="1" x14ac:dyDescent="0.3"/>
    <row r="88" spans="1:45" ht="47.25" customHeight="1" x14ac:dyDescent="0.3">
      <c r="A88" s="3"/>
      <c r="B88" s="155" t="s">
        <v>188</v>
      </c>
      <c r="C88" s="155"/>
      <c r="D88" s="155"/>
      <c r="E88" s="15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5.75" customHeight="1" x14ac:dyDescent="0.3">
      <c r="A89" s="3"/>
      <c r="B89" s="114" t="s">
        <v>111</v>
      </c>
      <c r="C89" s="113" t="s">
        <v>210</v>
      </c>
      <c r="D89" s="113" t="s">
        <v>174</v>
      </c>
      <c r="E89" s="113" t="s">
        <v>211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5.6" x14ac:dyDescent="0.3">
      <c r="A90" s="3"/>
      <c r="B90" s="9" t="s">
        <v>1</v>
      </c>
      <c r="C90" s="10">
        <v>1718</v>
      </c>
      <c r="D90" s="10">
        <v>2110</v>
      </c>
      <c r="E90" s="10">
        <v>1557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s="123" customFormat="1" ht="15.6" x14ac:dyDescent="0.3">
      <c r="A91" s="121"/>
      <c r="B91" s="38" t="s">
        <v>73</v>
      </c>
      <c r="C91" s="122">
        <v>571</v>
      </c>
      <c r="D91" s="122">
        <v>653</v>
      </c>
      <c r="E91" s="122">
        <v>562</v>
      </c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</row>
    <row r="92" spans="1:45" s="123" customFormat="1" ht="31.2" x14ac:dyDescent="0.3">
      <c r="A92" s="121"/>
      <c r="B92" s="39" t="s">
        <v>74</v>
      </c>
      <c r="C92" s="124">
        <v>553</v>
      </c>
      <c r="D92" s="124">
        <v>712</v>
      </c>
      <c r="E92" s="124">
        <v>499</v>
      </c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</row>
    <row r="93" spans="1:45" s="123" customFormat="1" ht="78" x14ac:dyDescent="0.3">
      <c r="A93" s="121"/>
      <c r="B93" s="38" t="s">
        <v>76</v>
      </c>
      <c r="C93" s="122">
        <v>220</v>
      </c>
      <c r="D93" s="122">
        <v>285</v>
      </c>
      <c r="E93" s="122">
        <v>175</v>
      </c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</row>
    <row r="94" spans="1:45" s="123" customFormat="1" ht="46.8" x14ac:dyDescent="0.3">
      <c r="A94" s="121"/>
      <c r="B94" s="39" t="s">
        <v>75</v>
      </c>
      <c r="C94" s="124">
        <v>186</v>
      </c>
      <c r="D94" s="124">
        <v>250</v>
      </c>
      <c r="E94" s="124">
        <v>171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</row>
    <row r="95" spans="1:45" s="123" customFormat="1" ht="46.8" x14ac:dyDescent="0.3">
      <c r="A95" s="121"/>
      <c r="B95" s="38" t="s">
        <v>77</v>
      </c>
      <c r="C95" s="122">
        <v>75</v>
      </c>
      <c r="D95" s="122">
        <v>106</v>
      </c>
      <c r="E95" s="122">
        <v>84</v>
      </c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</row>
    <row r="96" spans="1:45" s="123" customFormat="1" ht="62.4" x14ac:dyDescent="0.3">
      <c r="A96" s="121"/>
      <c r="B96" s="39" t="s">
        <v>78</v>
      </c>
      <c r="C96" s="124">
        <v>83</v>
      </c>
      <c r="D96" s="124">
        <v>72</v>
      </c>
      <c r="E96" s="124">
        <v>32</v>
      </c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</row>
    <row r="97" spans="1:45" s="123" customFormat="1" ht="31.2" x14ac:dyDescent="0.3">
      <c r="A97" s="121"/>
      <c r="B97" s="38" t="s">
        <v>79</v>
      </c>
      <c r="C97" s="122">
        <v>20</v>
      </c>
      <c r="D97" s="122">
        <v>25</v>
      </c>
      <c r="E97" s="122">
        <v>19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</row>
    <row r="98" spans="1:45" s="123" customFormat="1" ht="46.8" x14ac:dyDescent="0.3">
      <c r="A98" s="121"/>
      <c r="B98" s="39" t="s">
        <v>80</v>
      </c>
      <c r="C98" s="124">
        <v>10</v>
      </c>
      <c r="D98" s="124">
        <v>6</v>
      </c>
      <c r="E98" s="124">
        <v>14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</row>
    <row r="99" spans="1:45" s="123" customFormat="1" ht="46.8" x14ac:dyDescent="0.3">
      <c r="A99" s="121"/>
      <c r="B99" s="38" t="s">
        <v>81</v>
      </c>
      <c r="C99" s="122">
        <v>0</v>
      </c>
      <c r="D99" s="122">
        <v>1</v>
      </c>
      <c r="E99" s="122">
        <v>1</v>
      </c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</row>
    <row r="100" spans="1:45" ht="24.6" customHeight="1" x14ac:dyDescent="0.3">
      <c r="A100" s="3"/>
      <c r="B100" s="149" t="s">
        <v>184</v>
      </c>
      <c r="C100" s="149"/>
      <c r="D100" s="149"/>
      <c r="E100" s="14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s="3" customFormat="1" x14ac:dyDescent="0.3">
      <c r="B101" s="101"/>
      <c r="C101" s="101"/>
      <c r="D101" s="101"/>
      <c r="E101" s="101"/>
    </row>
    <row r="102" spans="1:45" s="3" customFormat="1" x14ac:dyDescent="0.3">
      <c r="B102" s="101"/>
      <c r="C102" s="101"/>
      <c r="D102" s="101"/>
      <c r="E102" s="101"/>
    </row>
    <row r="103" spans="1:45" s="3" customFormat="1" x14ac:dyDescent="0.3"/>
    <row r="104" spans="1:45" ht="51" customHeight="1" x14ac:dyDescent="0.3">
      <c r="A104" s="3"/>
      <c r="B104" s="155" t="s">
        <v>189</v>
      </c>
      <c r="C104" s="155"/>
      <c r="D104" s="155"/>
      <c r="E104" s="15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s="123" customFormat="1" ht="44.25" customHeight="1" x14ac:dyDescent="0.3">
      <c r="A105" s="121"/>
      <c r="B105" s="115" t="s">
        <v>102</v>
      </c>
      <c r="C105" s="113" t="s">
        <v>210</v>
      </c>
      <c r="D105" s="113" t="s">
        <v>174</v>
      </c>
      <c r="E105" s="113" t="s">
        <v>211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</row>
    <row r="106" spans="1:45" ht="15.6" x14ac:dyDescent="0.3">
      <c r="A106" s="3"/>
      <c r="B106" s="9" t="s">
        <v>65</v>
      </c>
      <c r="C106" s="10">
        <v>1718</v>
      </c>
      <c r="D106" s="10">
        <v>2110</v>
      </c>
      <c r="E106" s="10">
        <v>1557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5.6" x14ac:dyDescent="0.3">
      <c r="A107" s="3"/>
      <c r="B107" s="17" t="s">
        <v>9</v>
      </c>
      <c r="C107" s="18">
        <v>37</v>
      </c>
      <c r="D107" s="18">
        <v>34</v>
      </c>
      <c r="E107" s="18">
        <v>25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5.6" x14ac:dyDescent="0.3">
      <c r="A108" s="3"/>
      <c r="B108" s="125" t="s">
        <v>11</v>
      </c>
      <c r="C108" s="13">
        <v>1</v>
      </c>
      <c r="D108" s="13">
        <v>1</v>
      </c>
      <c r="E108" s="13">
        <v>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5.6" x14ac:dyDescent="0.3">
      <c r="A109" s="3"/>
      <c r="B109" s="126" t="s">
        <v>12</v>
      </c>
      <c r="C109" s="11">
        <v>25</v>
      </c>
      <c r="D109" s="11">
        <v>23</v>
      </c>
      <c r="E109" s="11">
        <v>19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5.6" x14ac:dyDescent="0.3">
      <c r="A110" s="3"/>
      <c r="B110" s="125" t="s">
        <v>13</v>
      </c>
      <c r="C110" s="13">
        <v>3</v>
      </c>
      <c r="D110" s="13">
        <v>4</v>
      </c>
      <c r="E110" s="13"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5.6" x14ac:dyDescent="0.3">
      <c r="A111" s="3"/>
      <c r="B111" s="126" t="s">
        <v>14</v>
      </c>
      <c r="C111" s="11">
        <v>6</v>
      </c>
      <c r="D111" s="11">
        <v>6</v>
      </c>
      <c r="E111" s="11">
        <v>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5.6" x14ac:dyDescent="0.3">
      <c r="A112" s="3"/>
      <c r="B112" s="125" t="s">
        <v>15</v>
      </c>
      <c r="C112" s="13">
        <v>2</v>
      </c>
      <c r="D112" s="13">
        <v>0</v>
      </c>
      <c r="E112" s="13">
        <v>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5.6" x14ac:dyDescent="0.3">
      <c r="A113" s="3"/>
      <c r="B113" s="17" t="s">
        <v>17</v>
      </c>
      <c r="C113" s="102">
        <v>135</v>
      </c>
      <c r="D113" s="102">
        <v>154</v>
      </c>
      <c r="E113" s="102">
        <v>97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5.6" x14ac:dyDescent="0.3">
      <c r="A114" s="3"/>
      <c r="B114" s="125" t="s">
        <v>18</v>
      </c>
      <c r="C114" s="13">
        <v>24</v>
      </c>
      <c r="D114" s="13">
        <v>4</v>
      </c>
      <c r="E114" s="13">
        <v>4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5.6" x14ac:dyDescent="0.3">
      <c r="A115" s="3"/>
      <c r="B115" s="126" t="s">
        <v>19</v>
      </c>
      <c r="C115" s="11">
        <v>2</v>
      </c>
      <c r="D115" s="11">
        <v>0</v>
      </c>
      <c r="E115" s="11">
        <v>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5.6" x14ac:dyDescent="0.3">
      <c r="A116" s="3"/>
      <c r="B116" s="125" t="s">
        <v>20</v>
      </c>
      <c r="C116" s="13">
        <v>18</v>
      </c>
      <c r="D116" s="13">
        <v>50</v>
      </c>
      <c r="E116" s="13">
        <v>41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5.6" x14ac:dyDescent="0.3">
      <c r="A117" s="3"/>
      <c r="B117" s="126" t="s">
        <v>21</v>
      </c>
      <c r="C117" s="11">
        <v>10</v>
      </c>
      <c r="D117" s="11">
        <v>12</v>
      </c>
      <c r="E117" s="11">
        <v>9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5.6" x14ac:dyDescent="0.3">
      <c r="A118" s="3"/>
      <c r="B118" s="125" t="s">
        <v>22</v>
      </c>
      <c r="C118" s="13">
        <v>6</v>
      </c>
      <c r="D118" s="13">
        <v>2</v>
      </c>
      <c r="E118" s="13">
        <v>6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5.6" x14ac:dyDescent="0.3">
      <c r="A119" s="3"/>
      <c r="B119" s="126" t="s">
        <v>23</v>
      </c>
      <c r="C119" s="11">
        <v>36</v>
      </c>
      <c r="D119" s="11">
        <v>45</v>
      </c>
      <c r="E119" s="11">
        <v>10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5.6" x14ac:dyDescent="0.3">
      <c r="A120" s="3"/>
      <c r="B120" s="125" t="s">
        <v>24</v>
      </c>
      <c r="C120" s="13">
        <v>0</v>
      </c>
      <c r="D120" s="13">
        <v>3</v>
      </c>
      <c r="E120" s="13">
        <v>2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5.6" x14ac:dyDescent="0.3">
      <c r="A121" s="3"/>
      <c r="B121" s="126" t="s">
        <v>25</v>
      </c>
      <c r="C121" s="11">
        <v>1</v>
      </c>
      <c r="D121" s="11">
        <v>2</v>
      </c>
      <c r="E121" s="11">
        <v>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5.6" x14ac:dyDescent="0.3">
      <c r="A122" s="3"/>
      <c r="B122" s="125" t="s">
        <v>26</v>
      </c>
      <c r="C122" s="13">
        <v>38</v>
      </c>
      <c r="D122" s="13">
        <v>36</v>
      </c>
      <c r="E122" s="13">
        <v>25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5.6" x14ac:dyDescent="0.3">
      <c r="A123" s="3"/>
      <c r="B123" s="17" t="s">
        <v>27</v>
      </c>
      <c r="C123" s="102">
        <v>1414</v>
      </c>
      <c r="D123" s="102">
        <v>1739</v>
      </c>
      <c r="E123" s="102">
        <v>1278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5.6" x14ac:dyDescent="0.3">
      <c r="A124" s="3"/>
      <c r="B124" s="125" t="s">
        <v>28</v>
      </c>
      <c r="C124" s="13">
        <v>96</v>
      </c>
      <c r="D124" s="13">
        <v>106</v>
      </c>
      <c r="E124" s="13">
        <v>66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5.6" x14ac:dyDescent="0.3">
      <c r="A125" s="3"/>
      <c r="B125" s="126" t="s">
        <v>29</v>
      </c>
      <c r="C125" s="11">
        <v>27</v>
      </c>
      <c r="D125" s="11">
        <v>12</v>
      </c>
      <c r="E125" s="11">
        <v>10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5.6" x14ac:dyDescent="0.3">
      <c r="A126" s="3"/>
      <c r="B126" s="125" t="s">
        <v>30</v>
      </c>
      <c r="C126" s="13">
        <v>752</v>
      </c>
      <c r="D126" s="13">
        <v>1065</v>
      </c>
      <c r="E126" s="13">
        <v>728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5.6" x14ac:dyDescent="0.3">
      <c r="A127" s="3"/>
      <c r="B127" s="126" t="s">
        <v>31</v>
      </c>
      <c r="C127" s="11">
        <v>539</v>
      </c>
      <c r="D127" s="11">
        <v>556</v>
      </c>
      <c r="E127" s="11">
        <v>474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5.6" x14ac:dyDescent="0.3">
      <c r="A128" s="3"/>
      <c r="B128" s="19" t="s">
        <v>32</v>
      </c>
      <c r="C128" s="103">
        <v>108</v>
      </c>
      <c r="D128" s="103">
        <v>138</v>
      </c>
      <c r="E128" s="103">
        <v>128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5.6" x14ac:dyDescent="0.3">
      <c r="A129" s="3"/>
      <c r="B129" s="126" t="s">
        <v>33</v>
      </c>
      <c r="C129" s="11">
        <v>53</v>
      </c>
      <c r="D129" s="11">
        <v>64</v>
      </c>
      <c r="E129" s="11">
        <v>31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5.6" x14ac:dyDescent="0.3">
      <c r="A130" s="3"/>
      <c r="B130" s="125" t="s">
        <v>34</v>
      </c>
      <c r="C130" s="13">
        <v>14</v>
      </c>
      <c r="D130" s="13">
        <v>53</v>
      </c>
      <c r="E130" s="13">
        <v>64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5.6" x14ac:dyDescent="0.3">
      <c r="A131" s="3"/>
      <c r="B131" s="126" t="s">
        <v>35</v>
      </c>
      <c r="C131" s="11">
        <v>41</v>
      </c>
      <c r="D131" s="11">
        <v>21</v>
      </c>
      <c r="E131" s="11">
        <v>33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5.6" x14ac:dyDescent="0.3">
      <c r="A132" s="3"/>
      <c r="B132" s="19" t="s">
        <v>36</v>
      </c>
      <c r="C132" s="103">
        <v>24</v>
      </c>
      <c r="D132" s="103">
        <v>45</v>
      </c>
      <c r="E132" s="103">
        <v>29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5.6" x14ac:dyDescent="0.3">
      <c r="A133" s="3"/>
      <c r="B133" s="126" t="s">
        <v>37</v>
      </c>
      <c r="C133" s="11">
        <v>12</v>
      </c>
      <c r="D133" s="11">
        <v>8</v>
      </c>
      <c r="E133" s="11">
        <v>10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5.6" x14ac:dyDescent="0.3">
      <c r="A134" s="3"/>
      <c r="B134" s="125" t="s">
        <v>84</v>
      </c>
      <c r="C134" s="13">
        <v>2</v>
      </c>
      <c r="D134" s="13">
        <v>2</v>
      </c>
      <c r="E134" s="13">
        <v>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5.6" x14ac:dyDescent="0.3">
      <c r="A135" s="3"/>
      <c r="B135" s="126" t="s">
        <v>39</v>
      </c>
      <c r="C135" s="11">
        <v>5</v>
      </c>
      <c r="D135" s="11">
        <v>23</v>
      </c>
      <c r="E135" s="11">
        <v>6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5.6" x14ac:dyDescent="0.3">
      <c r="A136" s="3"/>
      <c r="B136" s="125" t="s">
        <v>40</v>
      </c>
      <c r="C136" s="13">
        <v>5</v>
      </c>
      <c r="D136" s="13">
        <v>12</v>
      </c>
      <c r="E136" s="13">
        <v>12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26.4" customHeight="1" x14ac:dyDescent="0.3">
      <c r="A137" s="3"/>
      <c r="B137" s="149" t="s">
        <v>184</v>
      </c>
      <c r="C137" s="149"/>
      <c r="D137" s="149"/>
      <c r="E137" s="14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s="3" customFormat="1" ht="26.4" customHeight="1" x14ac:dyDescent="0.3">
      <c r="B138" s="101"/>
      <c r="C138" s="101"/>
      <c r="D138" s="101"/>
      <c r="E138" s="101"/>
    </row>
    <row r="139" spans="1:45" s="3" customFormat="1" ht="26.4" customHeight="1" x14ac:dyDescent="0.3">
      <c r="B139" s="101"/>
      <c r="C139" s="101"/>
      <c r="D139" s="101"/>
      <c r="E139" s="101"/>
    </row>
    <row r="140" spans="1:45" s="3" customFormat="1" ht="26.4" customHeight="1" x14ac:dyDescent="0.3">
      <c r="B140" s="101"/>
      <c r="C140" s="101"/>
      <c r="D140" s="101"/>
      <c r="E140" s="101"/>
    </row>
    <row r="141" spans="1:45" s="3" customFormat="1" ht="29.4" customHeight="1" x14ac:dyDescent="0.3">
      <c r="B141" s="155" t="s">
        <v>190</v>
      </c>
      <c r="C141" s="155"/>
      <c r="D141" s="155"/>
      <c r="E141" s="155"/>
      <c r="F141" s="155"/>
      <c r="G141" s="155"/>
      <c r="H141" s="155"/>
      <c r="I141" s="155"/>
      <c r="J141" s="155"/>
      <c r="K141" s="155"/>
    </row>
    <row r="142" spans="1:45" s="3" customFormat="1" ht="15.6" customHeight="1" x14ac:dyDescent="0.3">
      <c r="B142" s="159" t="s">
        <v>113</v>
      </c>
      <c r="C142" s="154" t="s">
        <v>210</v>
      </c>
      <c r="D142" s="154"/>
      <c r="E142" s="154" t="s">
        <v>107</v>
      </c>
      <c r="F142" s="154" t="s">
        <v>174</v>
      </c>
      <c r="G142" s="154"/>
      <c r="H142" s="154" t="s">
        <v>108</v>
      </c>
      <c r="I142" s="154" t="s">
        <v>211</v>
      </c>
      <c r="J142" s="154"/>
      <c r="K142" s="154" t="s">
        <v>108</v>
      </c>
    </row>
    <row r="143" spans="1:45" s="3" customFormat="1" ht="15.6" customHeight="1" thickBot="1" x14ac:dyDescent="0.35">
      <c r="B143" s="160"/>
      <c r="C143" s="52" t="s">
        <v>1</v>
      </c>
      <c r="D143" s="53" t="s">
        <v>4</v>
      </c>
      <c r="E143" s="54" t="s">
        <v>5</v>
      </c>
      <c r="F143" s="52" t="s">
        <v>1</v>
      </c>
      <c r="G143" s="53" t="s">
        <v>4</v>
      </c>
      <c r="H143" s="54" t="s">
        <v>5</v>
      </c>
      <c r="I143" s="52" t="s">
        <v>1</v>
      </c>
      <c r="J143" s="8" t="s">
        <v>4</v>
      </c>
      <c r="K143" s="8" t="s">
        <v>5</v>
      </c>
    </row>
    <row r="144" spans="1:45" s="3" customFormat="1" ht="15.6" customHeight="1" thickBot="1" x14ac:dyDescent="0.35">
      <c r="B144" s="36" t="s">
        <v>1</v>
      </c>
      <c r="C144" s="37">
        <v>221</v>
      </c>
      <c r="D144" s="37">
        <v>176</v>
      </c>
      <c r="E144" s="37">
        <v>45</v>
      </c>
      <c r="F144" s="37">
        <v>316</v>
      </c>
      <c r="G144" s="37">
        <v>258</v>
      </c>
      <c r="H144" s="37">
        <v>58</v>
      </c>
      <c r="I144" s="37">
        <v>204</v>
      </c>
      <c r="J144" s="37">
        <v>157</v>
      </c>
      <c r="K144" s="37">
        <v>47</v>
      </c>
    </row>
    <row r="145" spans="1:45" s="3" customFormat="1" ht="15.6" customHeight="1" x14ac:dyDescent="0.3">
      <c r="B145" s="15" t="s">
        <v>114</v>
      </c>
      <c r="C145" s="12">
        <v>83</v>
      </c>
      <c r="D145" s="12">
        <v>69</v>
      </c>
      <c r="E145" s="12">
        <v>14</v>
      </c>
      <c r="F145" s="12">
        <v>171</v>
      </c>
      <c r="G145" s="12">
        <v>137</v>
      </c>
      <c r="H145" s="12">
        <v>34</v>
      </c>
      <c r="I145" s="12">
        <v>107</v>
      </c>
      <c r="J145" s="12">
        <v>74</v>
      </c>
      <c r="K145" s="12">
        <v>33</v>
      </c>
    </row>
    <row r="146" spans="1:45" s="3" customFormat="1" ht="15.6" customHeight="1" x14ac:dyDescent="0.3">
      <c r="B146" s="16" t="s">
        <v>115</v>
      </c>
      <c r="C146" s="14">
        <v>12</v>
      </c>
      <c r="D146" s="14">
        <v>10</v>
      </c>
      <c r="E146" s="14">
        <v>2</v>
      </c>
      <c r="F146" s="14">
        <v>15</v>
      </c>
      <c r="G146" s="14">
        <v>10</v>
      </c>
      <c r="H146" s="14">
        <v>5</v>
      </c>
      <c r="I146" s="14">
        <v>10</v>
      </c>
      <c r="J146" s="14">
        <v>10</v>
      </c>
      <c r="K146" s="14">
        <v>0</v>
      </c>
    </row>
    <row r="147" spans="1:45" s="3" customFormat="1" ht="15.6" customHeight="1" x14ac:dyDescent="0.3">
      <c r="B147" s="15" t="s">
        <v>116</v>
      </c>
      <c r="C147" s="12">
        <v>3</v>
      </c>
      <c r="D147" s="12">
        <v>3</v>
      </c>
      <c r="E147" s="12">
        <v>0</v>
      </c>
      <c r="F147" s="12">
        <v>9</v>
      </c>
      <c r="G147" s="12">
        <v>6</v>
      </c>
      <c r="H147" s="12">
        <v>3</v>
      </c>
      <c r="I147" s="12">
        <v>5</v>
      </c>
      <c r="J147" s="12">
        <v>4</v>
      </c>
      <c r="K147" s="12">
        <v>1</v>
      </c>
    </row>
    <row r="148" spans="1:45" s="3" customFormat="1" ht="15.6" customHeight="1" x14ac:dyDescent="0.3">
      <c r="B148" s="16" t="s">
        <v>171</v>
      </c>
      <c r="C148" s="14">
        <v>123</v>
      </c>
      <c r="D148" s="14">
        <v>94</v>
      </c>
      <c r="E148" s="14">
        <v>29</v>
      </c>
      <c r="F148" s="14">
        <v>121</v>
      </c>
      <c r="G148" s="14">
        <v>105</v>
      </c>
      <c r="H148" s="14">
        <v>16</v>
      </c>
      <c r="I148" s="14">
        <v>82</v>
      </c>
      <c r="J148" s="14">
        <v>69</v>
      </c>
      <c r="K148" s="14">
        <v>13</v>
      </c>
    </row>
    <row r="149" spans="1:45" s="3" customFormat="1" ht="15.6" customHeight="1" x14ac:dyDescent="0.3">
      <c r="B149" s="149" t="s">
        <v>184</v>
      </c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45" s="3" customFormat="1" ht="15.6" customHeight="1" x14ac:dyDescent="0.3">
      <c r="B150" s="101"/>
      <c r="C150" s="101"/>
      <c r="D150" s="101"/>
      <c r="E150" s="101"/>
    </row>
    <row r="151" spans="1:45" s="3" customFormat="1" ht="15.6" customHeight="1" x14ac:dyDescent="0.3">
      <c r="B151" s="101"/>
      <c r="C151" s="101"/>
      <c r="D151" s="101"/>
      <c r="E151" s="101"/>
    </row>
    <row r="152" spans="1:45" s="3" customFormat="1" ht="15.6" customHeight="1" x14ac:dyDescent="0.3"/>
    <row r="153" spans="1:45" ht="32.4" customHeight="1" x14ac:dyDescent="0.3">
      <c r="A153" s="3"/>
      <c r="B153" s="150" t="s">
        <v>191</v>
      </c>
      <c r="C153" s="151"/>
      <c r="D153" s="151"/>
      <c r="E153" s="151"/>
      <c r="F153" s="151"/>
      <c r="G153" s="151"/>
      <c r="H153" s="151"/>
      <c r="I153" s="151"/>
      <c r="J153" s="151"/>
      <c r="K153" s="15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5.75" customHeight="1" x14ac:dyDescent="0.3">
      <c r="A154" s="3"/>
      <c r="B154" s="152" t="s">
        <v>82</v>
      </c>
      <c r="C154" s="154" t="s">
        <v>210</v>
      </c>
      <c r="D154" s="154"/>
      <c r="E154" s="154" t="s">
        <v>107</v>
      </c>
      <c r="F154" s="154" t="s">
        <v>174</v>
      </c>
      <c r="G154" s="154"/>
      <c r="H154" s="154" t="s">
        <v>108</v>
      </c>
      <c r="I154" s="154" t="s">
        <v>211</v>
      </c>
      <c r="J154" s="154"/>
      <c r="K154" s="154" t="s">
        <v>108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5.75" customHeight="1" thickBot="1" x14ac:dyDescent="0.35">
      <c r="A155" s="3"/>
      <c r="B155" s="153"/>
      <c r="C155" s="52" t="s">
        <v>1</v>
      </c>
      <c r="D155" s="53" t="s">
        <v>4</v>
      </c>
      <c r="E155" s="54" t="s">
        <v>5</v>
      </c>
      <c r="F155" s="52" t="s">
        <v>1</v>
      </c>
      <c r="G155" s="53" t="s">
        <v>4</v>
      </c>
      <c r="H155" s="54" t="s">
        <v>5</v>
      </c>
      <c r="I155" s="52" t="s">
        <v>1</v>
      </c>
      <c r="J155" s="8" t="s">
        <v>4</v>
      </c>
      <c r="K155" s="8" t="s">
        <v>5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5.6" x14ac:dyDescent="0.3">
      <c r="A156" s="3"/>
      <c r="B156" s="9" t="s">
        <v>1</v>
      </c>
      <c r="C156" s="10">
        <v>221</v>
      </c>
      <c r="D156" s="10">
        <v>176</v>
      </c>
      <c r="E156" s="10">
        <v>45</v>
      </c>
      <c r="F156" s="35">
        <v>316</v>
      </c>
      <c r="G156" s="35">
        <v>258</v>
      </c>
      <c r="H156" s="35">
        <v>58</v>
      </c>
      <c r="I156" s="35">
        <v>204</v>
      </c>
      <c r="J156" s="35">
        <v>157</v>
      </c>
      <c r="K156" s="35">
        <v>47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5.6" x14ac:dyDescent="0.3">
      <c r="A157" s="3"/>
      <c r="B157" s="15" t="s">
        <v>50</v>
      </c>
      <c r="C157" s="12">
        <v>31</v>
      </c>
      <c r="D157" s="12">
        <v>26</v>
      </c>
      <c r="E157" s="12">
        <v>5</v>
      </c>
      <c r="F157" s="12">
        <v>66</v>
      </c>
      <c r="G157" s="12">
        <v>55</v>
      </c>
      <c r="H157" s="12">
        <v>11</v>
      </c>
      <c r="I157" s="12">
        <v>32</v>
      </c>
      <c r="J157" s="12">
        <v>23</v>
      </c>
      <c r="K157" s="12">
        <v>9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5.6" x14ac:dyDescent="0.3">
      <c r="A158" s="3"/>
      <c r="B158" s="16" t="s">
        <v>53</v>
      </c>
      <c r="C158" s="14">
        <v>31</v>
      </c>
      <c r="D158" s="14">
        <v>20</v>
      </c>
      <c r="E158" s="14">
        <v>11</v>
      </c>
      <c r="F158" s="14">
        <v>22</v>
      </c>
      <c r="G158" s="14">
        <v>15</v>
      </c>
      <c r="H158" s="14">
        <v>7</v>
      </c>
      <c r="I158" s="14">
        <v>18</v>
      </c>
      <c r="J158" s="14">
        <v>15</v>
      </c>
      <c r="K158" s="14">
        <v>3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5.6" x14ac:dyDescent="0.3">
      <c r="A159" s="3"/>
      <c r="B159" s="15" t="s">
        <v>55</v>
      </c>
      <c r="C159" s="12">
        <v>24</v>
      </c>
      <c r="D159" s="12">
        <v>19</v>
      </c>
      <c r="E159" s="12">
        <v>5</v>
      </c>
      <c r="F159" s="12">
        <v>22</v>
      </c>
      <c r="G159" s="12">
        <v>18</v>
      </c>
      <c r="H159" s="12">
        <v>4</v>
      </c>
      <c r="I159" s="12">
        <v>15</v>
      </c>
      <c r="J159" s="12">
        <v>10</v>
      </c>
      <c r="K159" s="12">
        <v>5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5.6" x14ac:dyDescent="0.3">
      <c r="A160" s="3"/>
      <c r="B160" s="16" t="s">
        <v>58</v>
      </c>
      <c r="C160" s="14">
        <v>17</v>
      </c>
      <c r="D160" s="14">
        <v>10</v>
      </c>
      <c r="E160" s="14">
        <v>7</v>
      </c>
      <c r="F160" s="14">
        <v>19</v>
      </c>
      <c r="G160" s="14">
        <v>15</v>
      </c>
      <c r="H160" s="14">
        <v>4</v>
      </c>
      <c r="I160" s="14">
        <v>11</v>
      </c>
      <c r="J160" s="14">
        <v>10</v>
      </c>
      <c r="K160" s="14">
        <v>1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5.6" x14ac:dyDescent="0.3">
      <c r="A161" s="3"/>
      <c r="B161" s="15" t="s">
        <v>57</v>
      </c>
      <c r="C161" s="12">
        <v>20</v>
      </c>
      <c r="D161" s="12">
        <v>19</v>
      </c>
      <c r="E161" s="12">
        <v>1</v>
      </c>
      <c r="F161" s="12">
        <v>13</v>
      </c>
      <c r="G161" s="12">
        <v>12</v>
      </c>
      <c r="H161" s="12">
        <v>1</v>
      </c>
      <c r="I161" s="12">
        <v>11</v>
      </c>
      <c r="J161" s="12">
        <v>11</v>
      </c>
      <c r="K161" s="12">
        <v>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5.6" x14ac:dyDescent="0.3">
      <c r="A162" s="3"/>
      <c r="B162" s="16" t="s">
        <v>52</v>
      </c>
      <c r="C162" s="14">
        <v>9</v>
      </c>
      <c r="D162" s="14">
        <v>7</v>
      </c>
      <c r="E162" s="14">
        <v>2</v>
      </c>
      <c r="F162" s="14">
        <v>23</v>
      </c>
      <c r="G162" s="14">
        <v>20</v>
      </c>
      <c r="H162" s="14">
        <v>3</v>
      </c>
      <c r="I162" s="14">
        <v>11</v>
      </c>
      <c r="J162" s="14">
        <v>10</v>
      </c>
      <c r="K162" s="14">
        <v>1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5.6" x14ac:dyDescent="0.3">
      <c r="A163" s="3"/>
      <c r="B163" s="15" t="s">
        <v>61</v>
      </c>
      <c r="C163" s="12">
        <v>6</v>
      </c>
      <c r="D163" s="12">
        <v>4</v>
      </c>
      <c r="E163" s="12">
        <v>2</v>
      </c>
      <c r="F163" s="12">
        <v>13</v>
      </c>
      <c r="G163" s="12">
        <v>10</v>
      </c>
      <c r="H163" s="12">
        <v>3</v>
      </c>
      <c r="I163" s="12">
        <v>9</v>
      </c>
      <c r="J163" s="12">
        <v>6</v>
      </c>
      <c r="K163" s="12">
        <v>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5.6" x14ac:dyDescent="0.3">
      <c r="A164" s="3"/>
      <c r="B164" s="16" t="s">
        <v>83</v>
      </c>
      <c r="C164" s="14">
        <v>11</v>
      </c>
      <c r="D164" s="14">
        <v>11</v>
      </c>
      <c r="E164" s="14">
        <v>0</v>
      </c>
      <c r="F164" s="14">
        <v>22</v>
      </c>
      <c r="G164" s="14">
        <v>19</v>
      </c>
      <c r="H164" s="14">
        <v>3</v>
      </c>
      <c r="I164" s="14">
        <v>8</v>
      </c>
      <c r="J164" s="14">
        <v>8</v>
      </c>
      <c r="K164" s="14"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5.6" x14ac:dyDescent="0.3">
      <c r="A165" s="3"/>
      <c r="B165" s="15" t="s">
        <v>56</v>
      </c>
      <c r="C165" s="12">
        <v>10</v>
      </c>
      <c r="D165" s="12">
        <v>8</v>
      </c>
      <c r="E165" s="12">
        <v>2</v>
      </c>
      <c r="F165" s="12">
        <v>13</v>
      </c>
      <c r="G165" s="12">
        <v>11</v>
      </c>
      <c r="H165" s="12">
        <v>2</v>
      </c>
      <c r="I165" s="12">
        <v>8</v>
      </c>
      <c r="J165" s="12">
        <v>6</v>
      </c>
      <c r="K165" s="12">
        <v>2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15.6" x14ac:dyDescent="0.3">
      <c r="A166" s="3"/>
      <c r="B166" s="16" t="s">
        <v>46</v>
      </c>
      <c r="C166" s="14">
        <v>8</v>
      </c>
      <c r="D166" s="14">
        <v>7</v>
      </c>
      <c r="E166" s="14">
        <v>1</v>
      </c>
      <c r="F166" s="14">
        <v>18</v>
      </c>
      <c r="G166" s="14">
        <v>14</v>
      </c>
      <c r="H166" s="14">
        <v>4</v>
      </c>
      <c r="I166" s="14">
        <v>5</v>
      </c>
      <c r="J166" s="14">
        <v>3</v>
      </c>
      <c r="K166" s="14">
        <v>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5.6" x14ac:dyDescent="0.3">
      <c r="A167" s="3"/>
      <c r="B167" s="15" t="s">
        <v>109</v>
      </c>
      <c r="C167" s="12">
        <v>54</v>
      </c>
      <c r="D167" s="12">
        <v>45</v>
      </c>
      <c r="E167" s="12">
        <v>9</v>
      </c>
      <c r="F167" s="12">
        <v>85</v>
      </c>
      <c r="G167" s="12">
        <v>69</v>
      </c>
      <c r="H167" s="12">
        <v>16</v>
      </c>
      <c r="I167" s="12">
        <v>76</v>
      </c>
      <c r="J167" s="12">
        <v>55</v>
      </c>
      <c r="K167" s="12">
        <v>21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31.5" customHeight="1" x14ac:dyDescent="0.3">
      <c r="A168" s="3"/>
      <c r="B168" s="157" t="s">
        <v>184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s="3" customFormat="1" ht="15" customHeight="1" x14ac:dyDescent="0.3">
      <c r="B169" s="101"/>
      <c r="C169" s="101"/>
      <c r="D169" s="101"/>
      <c r="E169" s="101"/>
    </row>
    <row r="170" spans="1:45" s="3" customFormat="1" ht="15" customHeight="1" x14ac:dyDescent="0.3">
      <c r="B170" s="101"/>
      <c r="C170" s="101"/>
      <c r="D170" s="101"/>
      <c r="E170" s="101"/>
    </row>
    <row r="171" spans="1:45" s="3" customFormat="1" x14ac:dyDescent="0.3"/>
    <row r="172" spans="1:45" ht="30.9" customHeight="1" x14ac:dyDescent="0.3">
      <c r="A172" s="3"/>
      <c r="B172" s="155" t="s">
        <v>192</v>
      </c>
      <c r="C172" s="155"/>
      <c r="D172" s="155"/>
      <c r="E172" s="15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5.75" customHeight="1" x14ac:dyDescent="0.3">
      <c r="A173" s="3"/>
      <c r="B173" s="120" t="s">
        <v>117</v>
      </c>
      <c r="C173" s="119" t="s">
        <v>210</v>
      </c>
      <c r="D173" s="119" t="s">
        <v>174</v>
      </c>
      <c r="E173" s="119" t="s">
        <v>211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5.6" x14ac:dyDescent="0.3">
      <c r="A174" s="3"/>
      <c r="B174" s="9" t="s">
        <v>1</v>
      </c>
      <c r="C174" s="10">
        <v>221</v>
      </c>
      <c r="D174" s="10">
        <v>316</v>
      </c>
      <c r="E174" s="10">
        <v>204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5.6" x14ac:dyDescent="0.3">
      <c r="A175" s="3"/>
      <c r="B175" s="16" t="s">
        <v>69</v>
      </c>
      <c r="C175" s="14">
        <v>96</v>
      </c>
      <c r="D175" s="14">
        <v>139</v>
      </c>
      <c r="E175" s="14">
        <v>87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5.6" x14ac:dyDescent="0.3">
      <c r="A176" s="3"/>
      <c r="B176" s="15" t="s">
        <v>70</v>
      </c>
      <c r="C176" s="12">
        <v>105</v>
      </c>
      <c r="D176" s="12">
        <v>135</v>
      </c>
      <c r="E176" s="12">
        <v>87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5.6" x14ac:dyDescent="0.3">
      <c r="A177" s="3"/>
      <c r="B177" s="16" t="s">
        <v>71</v>
      </c>
      <c r="C177" s="14">
        <v>18</v>
      </c>
      <c r="D177" s="14">
        <v>36</v>
      </c>
      <c r="E177" s="14">
        <v>26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5.6" x14ac:dyDescent="0.3">
      <c r="A178" s="3"/>
      <c r="B178" s="15" t="s">
        <v>72</v>
      </c>
      <c r="C178" s="12">
        <v>2</v>
      </c>
      <c r="D178" s="12">
        <v>6</v>
      </c>
      <c r="E178" s="12">
        <v>4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24.6" customHeight="1" x14ac:dyDescent="0.3">
      <c r="A179" s="3"/>
      <c r="B179" s="149" t="s">
        <v>184</v>
      </c>
      <c r="C179" s="149"/>
      <c r="D179" s="149"/>
      <c r="E179" s="14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s="3" customFormat="1" x14ac:dyDescent="0.3"/>
    <row r="181" spans="1:45" s="3" customFormat="1" x14ac:dyDescent="0.3"/>
    <row r="182" spans="1:45" s="3" customFormat="1" x14ac:dyDescent="0.3"/>
    <row r="183" spans="1:45" ht="30" customHeight="1" x14ac:dyDescent="0.3">
      <c r="A183" s="3"/>
      <c r="B183" s="161" t="s">
        <v>193</v>
      </c>
      <c r="C183" s="162"/>
      <c r="D183" s="162"/>
      <c r="E183" s="16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5.75" customHeight="1" x14ac:dyDescent="0.3">
      <c r="A184" s="3"/>
      <c r="B184" s="57" t="s">
        <v>66</v>
      </c>
      <c r="C184" s="119" t="s">
        <v>210</v>
      </c>
      <c r="D184" s="119" t="s">
        <v>174</v>
      </c>
      <c r="E184" s="119" t="s">
        <v>211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5.6" x14ac:dyDescent="0.3">
      <c r="A185" s="3"/>
      <c r="B185" s="9" t="s">
        <v>1</v>
      </c>
      <c r="C185" s="10">
        <v>221</v>
      </c>
      <c r="D185" s="10">
        <v>316</v>
      </c>
      <c r="E185" s="10">
        <v>204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5.6" x14ac:dyDescent="0.3">
      <c r="A186" s="3"/>
      <c r="B186" s="15" t="s">
        <v>118</v>
      </c>
      <c r="C186" s="12">
        <v>157</v>
      </c>
      <c r="D186" s="12">
        <v>200</v>
      </c>
      <c r="E186" s="12">
        <v>141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5.6" x14ac:dyDescent="0.3">
      <c r="A187" s="3"/>
      <c r="B187" s="16" t="s">
        <v>119</v>
      </c>
      <c r="C187" s="14">
        <v>4</v>
      </c>
      <c r="D187" s="14">
        <v>8</v>
      </c>
      <c r="E187" s="14">
        <v>9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5.6" x14ac:dyDescent="0.3">
      <c r="A188" s="3"/>
      <c r="B188" s="15" t="s">
        <v>90</v>
      </c>
      <c r="C188" s="12">
        <v>46</v>
      </c>
      <c r="D188" s="12">
        <v>80</v>
      </c>
      <c r="E188" s="12">
        <v>40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5.6" x14ac:dyDescent="0.3">
      <c r="A189" s="3"/>
      <c r="B189" s="16" t="s">
        <v>91</v>
      </c>
      <c r="C189" s="14">
        <v>14</v>
      </c>
      <c r="D189" s="14">
        <v>28</v>
      </c>
      <c r="E189" s="14">
        <v>14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30" customHeight="1" x14ac:dyDescent="0.3">
      <c r="A190" s="3"/>
      <c r="B190" s="149" t="s">
        <v>184</v>
      </c>
      <c r="C190" s="149"/>
      <c r="D190" s="149"/>
      <c r="E190" s="1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s="3" customFormat="1" x14ac:dyDescent="0.3"/>
    <row r="192" spans="1:45" s="3" customFormat="1" x14ac:dyDescent="0.3"/>
    <row r="193" spans="1:45" s="3" customFormat="1" x14ac:dyDescent="0.3"/>
    <row r="194" spans="1:45" ht="36" customHeight="1" x14ac:dyDescent="0.3">
      <c r="A194" s="3"/>
      <c r="B194" s="161" t="s">
        <v>194</v>
      </c>
      <c r="C194" s="162"/>
      <c r="D194" s="162"/>
      <c r="E194" s="16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5.75" customHeight="1" x14ac:dyDescent="0.3">
      <c r="A195" s="3"/>
      <c r="B195" s="57" t="s">
        <v>111</v>
      </c>
      <c r="C195" s="119" t="s">
        <v>210</v>
      </c>
      <c r="D195" s="119" t="s">
        <v>174</v>
      </c>
      <c r="E195" s="119" t="s">
        <v>211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5.6" x14ac:dyDescent="0.3">
      <c r="A196" s="3"/>
      <c r="B196" s="9" t="s">
        <v>1</v>
      </c>
      <c r="C196" s="10">
        <v>221</v>
      </c>
      <c r="D196" s="10">
        <v>316</v>
      </c>
      <c r="E196" s="10">
        <v>204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46.8" x14ac:dyDescent="0.3">
      <c r="A197" s="3"/>
      <c r="B197" s="38" t="s">
        <v>81</v>
      </c>
      <c r="C197" s="12">
        <v>0</v>
      </c>
      <c r="D197" s="12">
        <v>1</v>
      </c>
      <c r="E197" s="12">
        <v>1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62.4" x14ac:dyDescent="0.3">
      <c r="A198" s="3"/>
      <c r="B198" s="39" t="s">
        <v>78</v>
      </c>
      <c r="C198" s="14">
        <v>3</v>
      </c>
      <c r="D198" s="14">
        <v>4</v>
      </c>
      <c r="E198" s="14">
        <v>1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46.8" x14ac:dyDescent="0.3">
      <c r="A199" s="3"/>
      <c r="B199" s="38" t="s">
        <v>77</v>
      </c>
      <c r="C199" s="12">
        <v>0</v>
      </c>
      <c r="D199" s="12">
        <v>4</v>
      </c>
      <c r="E199" s="12">
        <v>2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46.8" x14ac:dyDescent="0.3">
      <c r="A200" s="3"/>
      <c r="B200" s="39" t="s">
        <v>75</v>
      </c>
      <c r="C200" s="14">
        <v>4</v>
      </c>
      <c r="D200" s="14">
        <v>6</v>
      </c>
      <c r="E200" s="14">
        <v>3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31.2" x14ac:dyDescent="0.3">
      <c r="A201" s="3"/>
      <c r="B201" s="38" t="s">
        <v>79</v>
      </c>
      <c r="C201" s="12">
        <v>10</v>
      </c>
      <c r="D201" s="12">
        <v>10</v>
      </c>
      <c r="E201" s="12">
        <v>7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5.6" x14ac:dyDescent="0.3">
      <c r="A202" s="3"/>
      <c r="B202" s="39" t="s">
        <v>73</v>
      </c>
      <c r="C202" s="14">
        <v>29</v>
      </c>
      <c r="D202" s="14">
        <v>39</v>
      </c>
      <c r="E202" s="14">
        <v>29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31.2" x14ac:dyDescent="0.3">
      <c r="A203" s="3"/>
      <c r="B203" s="38" t="s">
        <v>74</v>
      </c>
      <c r="C203" s="12">
        <v>75</v>
      </c>
      <c r="D203" s="12">
        <v>102</v>
      </c>
      <c r="E203" s="12">
        <v>74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78" x14ac:dyDescent="0.3">
      <c r="A204" s="3"/>
      <c r="B204" s="39" t="s">
        <v>76</v>
      </c>
      <c r="C204" s="14">
        <v>100</v>
      </c>
      <c r="D204" s="14">
        <v>150</v>
      </c>
      <c r="E204" s="14">
        <v>87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24" customHeight="1" x14ac:dyDescent="0.3">
      <c r="A205" s="3"/>
      <c r="B205" s="149" t="s">
        <v>184</v>
      </c>
      <c r="C205" s="149"/>
      <c r="D205" s="149"/>
      <c r="E205" s="14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s="3" customFormat="1" x14ac:dyDescent="0.3"/>
    <row r="207" spans="1:45" s="3" customFormat="1" x14ac:dyDescent="0.3"/>
    <row r="208" spans="1:45" s="3" customFormat="1" x14ac:dyDescent="0.3"/>
    <row r="209" spans="1:45" ht="45.9" customHeight="1" x14ac:dyDescent="0.3">
      <c r="A209" s="3"/>
      <c r="B209" s="161" t="s">
        <v>195</v>
      </c>
      <c r="C209" s="162"/>
      <c r="D209" s="162"/>
      <c r="E209" s="16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s="123" customFormat="1" ht="31.5" customHeight="1" x14ac:dyDescent="0.3">
      <c r="A210" s="121"/>
      <c r="B210" s="118" t="s">
        <v>102</v>
      </c>
      <c r="C210" s="119" t="s">
        <v>210</v>
      </c>
      <c r="D210" s="119" t="s">
        <v>174</v>
      </c>
      <c r="E210" s="119" t="s">
        <v>211</v>
      </c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</row>
    <row r="211" spans="1:45" ht="15.6" x14ac:dyDescent="0.3">
      <c r="A211" s="3"/>
      <c r="B211" s="9" t="s">
        <v>65</v>
      </c>
      <c r="C211" s="10">
        <v>221</v>
      </c>
      <c r="D211" s="10">
        <v>316</v>
      </c>
      <c r="E211" s="10">
        <v>204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5.6" x14ac:dyDescent="0.3">
      <c r="A212" s="3"/>
      <c r="B212" s="17" t="s">
        <v>9</v>
      </c>
      <c r="C212" s="18">
        <v>8</v>
      </c>
      <c r="D212" s="18">
        <v>5</v>
      </c>
      <c r="E212" s="18">
        <v>5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5.6" x14ac:dyDescent="0.3">
      <c r="A213" s="3"/>
      <c r="B213" s="16" t="s">
        <v>12</v>
      </c>
      <c r="C213" s="14">
        <v>7</v>
      </c>
      <c r="D213" s="14">
        <v>3</v>
      </c>
      <c r="E213" s="14">
        <v>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5.6" x14ac:dyDescent="0.3">
      <c r="A214" s="3"/>
      <c r="B214" s="15" t="s">
        <v>14</v>
      </c>
      <c r="C214" s="12">
        <v>1</v>
      </c>
      <c r="D214" s="12">
        <v>2</v>
      </c>
      <c r="E214" s="12">
        <v>1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5.6" x14ac:dyDescent="0.3">
      <c r="A215" s="3"/>
      <c r="B215" s="19" t="s">
        <v>17</v>
      </c>
      <c r="C215" s="103">
        <v>23</v>
      </c>
      <c r="D215" s="103">
        <v>33</v>
      </c>
      <c r="E215" s="103">
        <v>18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5.6" x14ac:dyDescent="0.3">
      <c r="A216" s="3"/>
      <c r="B216" s="126" t="s">
        <v>18</v>
      </c>
      <c r="C216" s="11">
        <v>1</v>
      </c>
      <c r="D216" s="11">
        <v>0</v>
      </c>
      <c r="E216" s="11">
        <v>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5.6" x14ac:dyDescent="0.3">
      <c r="A217" s="3"/>
      <c r="B217" s="125" t="s">
        <v>20</v>
      </c>
      <c r="C217" s="13">
        <v>4</v>
      </c>
      <c r="D217" s="13">
        <v>13</v>
      </c>
      <c r="E217" s="13">
        <v>9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5.6" x14ac:dyDescent="0.3">
      <c r="A218" s="3"/>
      <c r="B218" s="126" t="s">
        <v>21</v>
      </c>
      <c r="C218" s="11">
        <v>0</v>
      </c>
      <c r="D218" s="11">
        <v>4</v>
      </c>
      <c r="E218" s="11">
        <v>2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5.6" x14ac:dyDescent="0.3">
      <c r="A219" s="3"/>
      <c r="B219" s="125" t="s">
        <v>22</v>
      </c>
      <c r="C219" s="13">
        <v>6</v>
      </c>
      <c r="D219" s="13">
        <v>1</v>
      </c>
      <c r="E219" s="13">
        <v>3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5.6" x14ac:dyDescent="0.3">
      <c r="A220" s="3"/>
      <c r="B220" s="126" t="s">
        <v>23</v>
      </c>
      <c r="C220" s="11">
        <v>1</v>
      </c>
      <c r="D220" s="11">
        <v>4</v>
      </c>
      <c r="E220" s="11"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5.6" x14ac:dyDescent="0.3">
      <c r="A221" s="3"/>
      <c r="B221" s="125" t="s">
        <v>24</v>
      </c>
      <c r="C221" s="13">
        <v>0</v>
      </c>
      <c r="D221" s="13">
        <v>1</v>
      </c>
      <c r="E221" s="13">
        <v>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5.6" x14ac:dyDescent="0.3">
      <c r="A222" s="3"/>
      <c r="B222" s="126" t="s">
        <v>25</v>
      </c>
      <c r="C222" s="11">
        <v>0</v>
      </c>
      <c r="D222" s="11">
        <v>1</v>
      </c>
      <c r="E222" s="11">
        <v>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5.6" x14ac:dyDescent="0.3">
      <c r="A223" s="3"/>
      <c r="B223" s="125" t="s">
        <v>26</v>
      </c>
      <c r="C223" s="13">
        <v>11</v>
      </c>
      <c r="D223" s="13">
        <v>9</v>
      </c>
      <c r="E223" s="13">
        <v>4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5.6" x14ac:dyDescent="0.3">
      <c r="A224" s="3"/>
      <c r="B224" s="17" t="s">
        <v>27</v>
      </c>
      <c r="C224" s="102">
        <v>175</v>
      </c>
      <c r="D224" s="102">
        <v>237</v>
      </c>
      <c r="E224" s="102">
        <v>155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5.6" x14ac:dyDescent="0.3">
      <c r="A225" s="3"/>
      <c r="B225" s="125" t="s">
        <v>28</v>
      </c>
      <c r="C225" s="13">
        <v>9</v>
      </c>
      <c r="D225" s="13">
        <v>17</v>
      </c>
      <c r="E225" s="13">
        <v>14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5.6" x14ac:dyDescent="0.3">
      <c r="A226" s="3"/>
      <c r="B226" s="126" t="s">
        <v>29</v>
      </c>
      <c r="C226" s="11">
        <v>3</v>
      </c>
      <c r="D226" s="11">
        <v>0</v>
      </c>
      <c r="E226" s="11">
        <v>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5.6" x14ac:dyDescent="0.3">
      <c r="A227" s="3"/>
      <c r="B227" s="125" t="s">
        <v>30</v>
      </c>
      <c r="C227" s="13">
        <v>42</v>
      </c>
      <c r="D227" s="13">
        <v>62</v>
      </c>
      <c r="E227" s="13">
        <v>40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5.6" x14ac:dyDescent="0.3">
      <c r="A228" s="3"/>
      <c r="B228" s="126" t="s">
        <v>31</v>
      </c>
      <c r="C228" s="11">
        <v>121</v>
      </c>
      <c r="D228" s="11">
        <v>158</v>
      </c>
      <c r="E228" s="11">
        <v>101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5.6" x14ac:dyDescent="0.3">
      <c r="A229" s="3"/>
      <c r="B229" s="19" t="s">
        <v>32</v>
      </c>
      <c r="C229" s="103">
        <v>10</v>
      </c>
      <c r="D229" s="103">
        <v>27</v>
      </c>
      <c r="E229" s="103">
        <v>17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5.6" x14ac:dyDescent="0.3">
      <c r="A230" s="3"/>
      <c r="B230" s="126" t="s">
        <v>33</v>
      </c>
      <c r="C230" s="11">
        <v>5</v>
      </c>
      <c r="D230" s="11">
        <v>14</v>
      </c>
      <c r="E230" s="11">
        <v>7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5.6" x14ac:dyDescent="0.3">
      <c r="A231" s="3"/>
      <c r="B231" s="125" t="s">
        <v>34</v>
      </c>
      <c r="C231" s="13">
        <v>3</v>
      </c>
      <c r="D231" s="13">
        <v>8</v>
      </c>
      <c r="E231" s="13">
        <v>2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5.6" x14ac:dyDescent="0.3">
      <c r="A232" s="3"/>
      <c r="B232" s="126" t="s">
        <v>35</v>
      </c>
      <c r="C232" s="11">
        <v>2</v>
      </c>
      <c r="D232" s="11">
        <v>5</v>
      </c>
      <c r="E232" s="11">
        <v>8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5.6" x14ac:dyDescent="0.3">
      <c r="A233" s="3"/>
      <c r="B233" s="19" t="s">
        <v>36</v>
      </c>
      <c r="C233" s="103">
        <v>5</v>
      </c>
      <c r="D233" s="103">
        <v>14</v>
      </c>
      <c r="E233" s="103">
        <v>9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5.6" x14ac:dyDescent="0.3">
      <c r="A234" s="3"/>
      <c r="B234" s="126" t="s">
        <v>37</v>
      </c>
      <c r="C234" s="11">
        <v>1</v>
      </c>
      <c r="D234" s="11">
        <v>3</v>
      </c>
      <c r="E234" s="11">
        <v>1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5.6" x14ac:dyDescent="0.3">
      <c r="A235" s="3"/>
      <c r="B235" s="16" t="s">
        <v>84</v>
      </c>
      <c r="C235" s="14">
        <v>1</v>
      </c>
      <c r="D235" s="14">
        <v>0</v>
      </c>
      <c r="E235" s="14">
        <v>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5.6" x14ac:dyDescent="0.3">
      <c r="A236" s="3"/>
      <c r="B236" s="15" t="s">
        <v>39</v>
      </c>
      <c r="C236" s="12">
        <v>0</v>
      </c>
      <c r="D236" s="12">
        <v>7</v>
      </c>
      <c r="E236" s="12">
        <v>2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5.6" x14ac:dyDescent="0.3">
      <c r="A237" s="3"/>
      <c r="B237" s="16" t="s">
        <v>40</v>
      </c>
      <c r="C237" s="14">
        <v>3</v>
      </c>
      <c r="D237" s="14">
        <v>4</v>
      </c>
      <c r="E237" s="14">
        <v>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24.6" customHeight="1" x14ac:dyDescent="0.3">
      <c r="A238" s="3"/>
      <c r="B238" s="149" t="s">
        <v>184</v>
      </c>
      <c r="C238" s="149"/>
      <c r="D238" s="149"/>
      <c r="E238" s="14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s="3" customFormat="1" x14ac:dyDescent="0.3"/>
    <row r="240" spans="1:45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</sheetData>
  <mergeCells count="52">
    <mergeCell ref="B194:E194"/>
    <mergeCell ref="B205:E205"/>
    <mergeCell ref="B209:E209"/>
    <mergeCell ref="B238:E238"/>
    <mergeCell ref="B168:K168"/>
    <mergeCell ref="B172:E172"/>
    <mergeCell ref="B179:E179"/>
    <mergeCell ref="B183:E183"/>
    <mergeCell ref="B190:E190"/>
    <mergeCell ref="B149:K149"/>
    <mergeCell ref="B153:K153"/>
    <mergeCell ref="B154:B155"/>
    <mergeCell ref="C154:E154"/>
    <mergeCell ref="F154:H154"/>
    <mergeCell ref="I154:K154"/>
    <mergeCell ref="B104:E104"/>
    <mergeCell ref="B142:B143"/>
    <mergeCell ref="C142:E142"/>
    <mergeCell ref="F142:H142"/>
    <mergeCell ref="I142:K142"/>
    <mergeCell ref="B141:K141"/>
    <mergeCell ref="B137:E137"/>
    <mergeCell ref="B58:K58"/>
    <mergeCell ref="B62:E62"/>
    <mergeCell ref="B84:E84"/>
    <mergeCell ref="B88:E88"/>
    <mergeCell ref="B100:E100"/>
    <mergeCell ref="B71:E71"/>
    <mergeCell ref="B75:E75"/>
    <mergeCell ref="B11:K11"/>
    <mergeCell ref="B12:B13"/>
    <mergeCell ref="C12:E12"/>
    <mergeCell ref="F12:H12"/>
    <mergeCell ref="I12:K12"/>
    <mergeCell ref="B9:K9"/>
    <mergeCell ref="B3:K3"/>
    <mergeCell ref="C4:E4"/>
    <mergeCell ref="F4:H4"/>
    <mergeCell ref="I4:K4"/>
    <mergeCell ref="B4:B5"/>
    <mergeCell ref="B17:K17"/>
    <mergeCell ref="B21:K21"/>
    <mergeCell ref="B22:B23"/>
    <mergeCell ref="C22:E22"/>
    <mergeCell ref="F22:H22"/>
    <mergeCell ref="I22:K22"/>
    <mergeCell ref="B40:K40"/>
    <mergeCell ref="B43:K43"/>
    <mergeCell ref="B44:B45"/>
    <mergeCell ref="C44:E44"/>
    <mergeCell ref="F44:H44"/>
    <mergeCell ref="I44:K4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/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4" t="s">
        <v>176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3:21" ht="20.100000000000001" customHeight="1" x14ac:dyDescent="0.3">
      <c r="C4" s="170" t="s">
        <v>6</v>
      </c>
      <c r="D4" s="173" t="str">
        <f>"agosto/20"</f>
        <v>agosto/20</v>
      </c>
      <c r="E4" s="174"/>
      <c r="F4" s="174"/>
      <c r="G4" s="174"/>
      <c r="H4" s="174"/>
      <c r="I4" s="174"/>
      <c r="J4" s="173" t="str">
        <f>"julho/21"</f>
        <v>julho/21</v>
      </c>
      <c r="K4" s="174"/>
      <c r="L4" s="174"/>
      <c r="M4" s="174"/>
      <c r="N4" s="174"/>
      <c r="O4" s="174"/>
      <c r="P4" s="173" t="str">
        <f>"agosto/21"</f>
        <v>agosto/21</v>
      </c>
      <c r="Q4" s="174"/>
      <c r="R4" s="174"/>
      <c r="S4" s="174"/>
      <c r="T4" s="174"/>
      <c r="U4" s="174"/>
    </row>
    <row r="5" spans="3:21" ht="15" customHeight="1" x14ac:dyDescent="0.3">
      <c r="C5" s="172"/>
      <c r="D5" s="175" t="s">
        <v>128</v>
      </c>
      <c r="E5" s="175"/>
      <c r="F5" s="175" t="s">
        <v>129</v>
      </c>
      <c r="G5" s="175"/>
      <c r="H5" s="175" t="s">
        <v>87</v>
      </c>
      <c r="I5" s="175"/>
      <c r="J5" s="175" t="s">
        <v>128</v>
      </c>
      <c r="K5" s="175"/>
      <c r="L5" s="175" t="s">
        <v>129</v>
      </c>
      <c r="M5" s="175"/>
      <c r="N5" s="175" t="s">
        <v>87</v>
      </c>
      <c r="O5" s="175"/>
      <c r="P5" s="175" t="s">
        <v>128</v>
      </c>
      <c r="Q5" s="175"/>
      <c r="R5" s="175" t="s">
        <v>129</v>
      </c>
      <c r="S5" s="175"/>
      <c r="T5" s="175" t="s">
        <v>87</v>
      </c>
      <c r="U5" s="175"/>
    </row>
    <row r="6" spans="3:21" ht="15.6" x14ac:dyDescent="0.3">
      <c r="C6" s="171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5872</v>
      </c>
      <c r="E7" s="63">
        <v>1900</v>
      </c>
      <c r="F7" s="63">
        <v>3254</v>
      </c>
      <c r="G7" s="63">
        <v>1179</v>
      </c>
      <c r="H7" s="63">
        <v>2618</v>
      </c>
      <c r="I7" s="63">
        <v>721</v>
      </c>
      <c r="J7" s="63">
        <v>5878</v>
      </c>
      <c r="K7" s="63">
        <v>2911</v>
      </c>
      <c r="L7" s="63">
        <v>8160</v>
      </c>
      <c r="M7" s="63">
        <v>3067</v>
      </c>
      <c r="N7" s="63">
        <v>-2282</v>
      </c>
      <c r="O7" s="63">
        <v>-156</v>
      </c>
      <c r="P7" s="63">
        <v>6399</v>
      </c>
      <c r="Q7" s="63">
        <v>3329</v>
      </c>
      <c r="R7" s="63">
        <v>9038</v>
      </c>
      <c r="S7" s="63">
        <v>3605</v>
      </c>
      <c r="T7" s="63">
        <v>-2639</v>
      </c>
      <c r="U7" s="63">
        <v>-276</v>
      </c>
    </row>
    <row r="8" spans="3:21" ht="15.6" x14ac:dyDescent="0.3">
      <c r="C8" s="64" t="s">
        <v>155</v>
      </c>
      <c r="D8" s="65">
        <v>2847</v>
      </c>
      <c r="E8" s="65">
        <v>737</v>
      </c>
      <c r="F8" s="65">
        <v>1189</v>
      </c>
      <c r="G8" s="65">
        <v>292</v>
      </c>
      <c r="H8" s="65">
        <v>1658</v>
      </c>
      <c r="I8" s="65">
        <v>445</v>
      </c>
      <c r="J8" s="65">
        <v>1612</v>
      </c>
      <c r="K8" s="65">
        <v>776</v>
      </c>
      <c r="L8" s="65">
        <v>4756</v>
      </c>
      <c r="M8" s="65">
        <v>1619</v>
      </c>
      <c r="N8" s="65">
        <v>-3144</v>
      </c>
      <c r="O8" s="65">
        <v>-843</v>
      </c>
      <c r="P8" s="65">
        <v>1465</v>
      </c>
      <c r="Q8" s="65">
        <v>711</v>
      </c>
      <c r="R8" s="65">
        <v>5342</v>
      </c>
      <c r="S8" s="65">
        <v>2056</v>
      </c>
      <c r="T8" s="65">
        <v>-3877</v>
      </c>
      <c r="U8" s="65">
        <v>-1345</v>
      </c>
    </row>
    <row r="9" spans="3:21" ht="15.6" x14ac:dyDescent="0.3">
      <c r="C9" s="66" t="s">
        <v>122</v>
      </c>
      <c r="D9" s="67">
        <v>1708</v>
      </c>
      <c r="E9" s="67">
        <v>661</v>
      </c>
      <c r="F9" s="67">
        <v>799</v>
      </c>
      <c r="G9" s="67">
        <v>344</v>
      </c>
      <c r="H9" s="67">
        <v>909</v>
      </c>
      <c r="I9" s="67">
        <v>317</v>
      </c>
      <c r="J9" s="67">
        <v>2462</v>
      </c>
      <c r="K9" s="67">
        <v>1283</v>
      </c>
      <c r="L9" s="67">
        <v>1694</v>
      </c>
      <c r="M9" s="67">
        <v>702</v>
      </c>
      <c r="N9" s="67">
        <v>768</v>
      </c>
      <c r="O9" s="67">
        <v>581</v>
      </c>
      <c r="P9" s="67">
        <v>2980</v>
      </c>
      <c r="Q9" s="67">
        <v>1673</v>
      </c>
      <c r="R9" s="67">
        <v>1907</v>
      </c>
      <c r="S9" s="67">
        <v>838</v>
      </c>
      <c r="T9" s="67">
        <v>1073</v>
      </c>
      <c r="U9" s="67">
        <v>835</v>
      </c>
    </row>
    <row r="10" spans="3:21" ht="15.6" x14ac:dyDescent="0.3">
      <c r="C10" s="64" t="s">
        <v>125</v>
      </c>
      <c r="D10" s="65">
        <v>142</v>
      </c>
      <c r="E10" s="65">
        <v>76</v>
      </c>
      <c r="F10" s="65">
        <v>128</v>
      </c>
      <c r="G10" s="65">
        <v>72</v>
      </c>
      <c r="H10" s="65">
        <v>14</v>
      </c>
      <c r="I10" s="65">
        <v>4</v>
      </c>
      <c r="J10" s="65">
        <v>184</v>
      </c>
      <c r="K10" s="65">
        <v>136</v>
      </c>
      <c r="L10" s="65">
        <v>150</v>
      </c>
      <c r="M10" s="65">
        <v>145</v>
      </c>
      <c r="N10" s="65">
        <v>34</v>
      </c>
      <c r="O10" s="65">
        <v>-9</v>
      </c>
      <c r="P10" s="65">
        <v>211</v>
      </c>
      <c r="Q10" s="65">
        <v>163</v>
      </c>
      <c r="R10" s="65">
        <v>171</v>
      </c>
      <c r="S10" s="65">
        <v>94</v>
      </c>
      <c r="T10" s="65">
        <v>40</v>
      </c>
      <c r="U10" s="65">
        <v>69</v>
      </c>
    </row>
    <row r="11" spans="3:21" ht="15.6" x14ac:dyDescent="0.3">
      <c r="C11" s="66" t="s">
        <v>124</v>
      </c>
      <c r="D11" s="67">
        <v>117</v>
      </c>
      <c r="E11" s="67">
        <v>58</v>
      </c>
      <c r="F11" s="67">
        <v>93</v>
      </c>
      <c r="G11" s="67">
        <v>56</v>
      </c>
      <c r="H11" s="67">
        <v>24</v>
      </c>
      <c r="I11" s="67">
        <v>2</v>
      </c>
      <c r="J11" s="67">
        <v>210</v>
      </c>
      <c r="K11" s="67">
        <v>143</v>
      </c>
      <c r="L11" s="67">
        <v>151</v>
      </c>
      <c r="M11" s="67">
        <v>83</v>
      </c>
      <c r="N11" s="67">
        <v>59</v>
      </c>
      <c r="O11" s="67">
        <v>60</v>
      </c>
      <c r="P11" s="67">
        <v>218</v>
      </c>
      <c r="Q11" s="67">
        <v>140</v>
      </c>
      <c r="R11" s="67">
        <v>170</v>
      </c>
      <c r="S11" s="67">
        <v>95</v>
      </c>
      <c r="T11" s="67">
        <v>48</v>
      </c>
      <c r="U11" s="67">
        <v>45</v>
      </c>
    </row>
    <row r="12" spans="3:21" ht="15.6" x14ac:dyDescent="0.3">
      <c r="C12" s="64" t="s">
        <v>130</v>
      </c>
      <c r="D12" s="65">
        <v>104</v>
      </c>
      <c r="E12" s="65">
        <v>46</v>
      </c>
      <c r="F12" s="65">
        <v>82</v>
      </c>
      <c r="G12" s="65">
        <v>41</v>
      </c>
      <c r="H12" s="65">
        <v>22</v>
      </c>
      <c r="I12" s="65">
        <v>5</v>
      </c>
      <c r="J12" s="65">
        <v>130</v>
      </c>
      <c r="K12" s="65">
        <v>63</v>
      </c>
      <c r="L12" s="65">
        <v>106</v>
      </c>
      <c r="M12" s="65">
        <v>60</v>
      </c>
      <c r="N12" s="65">
        <v>24</v>
      </c>
      <c r="O12" s="65">
        <v>3</v>
      </c>
      <c r="P12" s="65">
        <v>122</v>
      </c>
      <c r="Q12" s="65">
        <v>59</v>
      </c>
      <c r="R12" s="65">
        <v>110</v>
      </c>
      <c r="S12" s="65">
        <v>66</v>
      </c>
      <c r="T12" s="65">
        <v>12</v>
      </c>
      <c r="U12" s="65">
        <v>-7</v>
      </c>
    </row>
    <row r="13" spans="3:21" ht="15.6" x14ac:dyDescent="0.3">
      <c r="C13" s="66" t="s">
        <v>123</v>
      </c>
      <c r="D13" s="67">
        <v>112</v>
      </c>
      <c r="E13" s="67">
        <v>36</v>
      </c>
      <c r="F13" s="67">
        <v>141</v>
      </c>
      <c r="G13" s="67">
        <v>99</v>
      </c>
      <c r="H13" s="67">
        <v>-29</v>
      </c>
      <c r="I13" s="67">
        <v>-63</v>
      </c>
      <c r="J13" s="67">
        <v>90</v>
      </c>
      <c r="K13" s="67">
        <v>43</v>
      </c>
      <c r="L13" s="67">
        <v>100</v>
      </c>
      <c r="M13" s="67">
        <v>44</v>
      </c>
      <c r="N13" s="67">
        <v>-10</v>
      </c>
      <c r="O13" s="67">
        <v>-1</v>
      </c>
      <c r="P13" s="67">
        <v>113</v>
      </c>
      <c r="Q13" s="67">
        <v>41</v>
      </c>
      <c r="R13" s="67">
        <v>106</v>
      </c>
      <c r="S13" s="67">
        <v>52</v>
      </c>
      <c r="T13" s="67">
        <v>7</v>
      </c>
      <c r="U13" s="67">
        <v>-11</v>
      </c>
    </row>
    <row r="14" spans="3:21" ht="15.6" x14ac:dyDescent="0.3">
      <c r="C14" s="64" t="s">
        <v>132</v>
      </c>
      <c r="D14" s="65">
        <v>70</v>
      </c>
      <c r="E14" s="65">
        <v>24</v>
      </c>
      <c r="F14" s="65">
        <v>47</v>
      </c>
      <c r="G14" s="65">
        <v>21</v>
      </c>
      <c r="H14" s="65">
        <v>23</v>
      </c>
      <c r="I14" s="65">
        <v>3</v>
      </c>
      <c r="J14" s="65">
        <v>116</v>
      </c>
      <c r="K14" s="65">
        <v>52</v>
      </c>
      <c r="L14" s="65">
        <v>70</v>
      </c>
      <c r="M14" s="65">
        <v>37</v>
      </c>
      <c r="N14" s="65">
        <v>46</v>
      </c>
      <c r="O14" s="65">
        <v>15</v>
      </c>
      <c r="P14" s="65">
        <v>117</v>
      </c>
      <c r="Q14" s="65">
        <v>57</v>
      </c>
      <c r="R14" s="65">
        <v>81</v>
      </c>
      <c r="S14" s="65">
        <v>46</v>
      </c>
      <c r="T14" s="65">
        <v>36</v>
      </c>
      <c r="U14" s="65">
        <v>11</v>
      </c>
    </row>
    <row r="15" spans="3:21" ht="15.6" x14ac:dyDescent="0.3">
      <c r="C15" s="66" t="s">
        <v>258</v>
      </c>
      <c r="D15" s="67">
        <v>59</v>
      </c>
      <c r="E15" s="67">
        <v>18</v>
      </c>
      <c r="F15" s="67">
        <v>45</v>
      </c>
      <c r="G15" s="67">
        <v>16</v>
      </c>
      <c r="H15" s="67">
        <v>14</v>
      </c>
      <c r="I15" s="67">
        <v>2</v>
      </c>
      <c r="J15" s="67">
        <v>111</v>
      </c>
      <c r="K15" s="67">
        <v>33</v>
      </c>
      <c r="L15" s="67">
        <v>75</v>
      </c>
      <c r="M15" s="67">
        <v>24</v>
      </c>
      <c r="N15" s="67">
        <v>36</v>
      </c>
      <c r="O15" s="67">
        <v>9</v>
      </c>
      <c r="P15" s="67">
        <v>119</v>
      </c>
      <c r="Q15" s="67">
        <v>26</v>
      </c>
      <c r="R15" s="67">
        <v>101</v>
      </c>
      <c r="S15" s="67">
        <v>28</v>
      </c>
      <c r="T15" s="67">
        <v>18</v>
      </c>
      <c r="U15" s="67">
        <v>-2</v>
      </c>
    </row>
    <row r="16" spans="3:21" ht="15.6" x14ac:dyDescent="0.3">
      <c r="C16" s="64" t="s">
        <v>131</v>
      </c>
      <c r="D16" s="65">
        <v>60</v>
      </c>
      <c r="E16" s="65">
        <v>36</v>
      </c>
      <c r="F16" s="65">
        <v>72</v>
      </c>
      <c r="G16" s="65">
        <v>29</v>
      </c>
      <c r="H16" s="65">
        <v>-12</v>
      </c>
      <c r="I16" s="65">
        <v>7</v>
      </c>
      <c r="J16" s="65">
        <v>101</v>
      </c>
      <c r="K16" s="65">
        <v>41</v>
      </c>
      <c r="L16" s="65">
        <v>81</v>
      </c>
      <c r="M16" s="65">
        <v>41</v>
      </c>
      <c r="N16" s="65">
        <v>20</v>
      </c>
      <c r="O16" s="65">
        <v>0</v>
      </c>
      <c r="P16" s="65">
        <v>104</v>
      </c>
      <c r="Q16" s="65">
        <v>56</v>
      </c>
      <c r="R16" s="65">
        <v>90</v>
      </c>
      <c r="S16" s="65">
        <v>24</v>
      </c>
      <c r="T16" s="65">
        <v>14</v>
      </c>
      <c r="U16" s="65">
        <v>32</v>
      </c>
    </row>
    <row r="17" spans="3:21" ht="15.6" x14ac:dyDescent="0.3">
      <c r="C17" s="66" t="s">
        <v>126</v>
      </c>
      <c r="D17" s="67">
        <v>61</v>
      </c>
      <c r="E17" s="67">
        <v>24</v>
      </c>
      <c r="F17" s="67">
        <v>53</v>
      </c>
      <c r="G17" s="67">
        <v>27</v>
      </c>
      <c r="H17" s="67">
        <v>8</v>
      </c>
      <c r="I17" s="67">
        <v>-3</v>
      </c>
      <c r="J17" s="67">
        <v>84</v>
      </c>
      <c r="K17" s="67">
        <v>52</v>
      </c>
      <c r="L17" s="67">
        <v>93</v>
      </c>
      <c r="M17" s="67">
        <v>56</v>
      </c>
      <c r="N17" s="67">
        <v>-9</v>
      </c>
      <c r="O17" s="67">
        <v>-4</v>
      </c>
      <c r="P17" s="67">
        <v>91</v>
      </c>
      <c r="Q17" s="67">
        <v>59</v>
      </c>
      <c r="R17" s="67">
        <v>60</v>
      </c>
      <c r="S17" s="67">
        <v>46</v>
      </c>
      <c r="T17" s="67">
        <v>31</v>
      </c>
      <c r="U17" s="67">
        <v>13</v>
      </c>
    </row>
    <row r="18" spans="3:21" ht="15.6" x14ac:dyDescent="0.3">
      <c r="C18" s="64" t="s">
        <v>127</v>
      </c>
      <c r="D18" s="65">
        <v>592</v>
      </c>
      <c r="E18" s="65">
        <v>184</v>
      </c>
      <c r="F18" s="65">
        <v>605</v>
      </c>
      <c r="G18" s="65">
        <v>182</v>
      </c>
      <c r="H18" s="65">
        <v>-13</v>
      </c>
      <c r="I18" s="65">
        <v>2</v>
      </c>
      <c r="J18" s="65">
        <v>778</v>
      </c>
      <c r="K18" s="65">
        <v>289</v>
      </c>
      <c r="L18" s="65">
        <v>884</v>
      </c>
      <c r="M18" s="65">
        <v>256</v>
      </c>
      <c r="N18" s="65">
        <v>-106</v>
      </c>
      <c r="O18" s="65">
        <v>33</v>
      </c>
      <c r="P18" s="65">
        <v>859</v>
      </c>
      <c r="Q18" s="65">
        <v>344</v>
      </c>
      <c r="R18" s="65">
        <v>900</v>
      </c>
      <c r="S18" s="65">
        <v>260</v>
      </c>
      <c r="T18" s="65">
        <v>-41</v>
      </c>
      <c r="U18" s="65">
        <v>84</v>
      </c>
    </row>
    <row r="19" spans="3:21" ht="20.100000000000001" customHeight="1" x14ac:dyDescent="0.3">
      <c r="C19" s="163" t="s">
        <v>177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4" t="s">
        <v>178</v>
      </c>
      <c r="D23" s="164"/>
      <c r="E23" s="164"/>
      <c r="F23" s="164"/>
      <c r="G23" s="164"/>
      <c r="H23" s="164"/>
      <c r="I23" s="164"/>
      <c r="J23" s="164"/>
      <c r="K23" s="164"/>
      <c r="L23" s="164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70" t="s">
        <v>133</v>
      </c>
      <c r="D24" s="166" t="str">
        <f>"agosto/20"</f>
        <v>agosto/20</v>
      </c>
      <c r="E24" s="167"/>
      <c r="F24" s="168"/>
      <c r="G24" s="166" t="str">
        <f>"julho/21"</f>
        <v>julho/21</v>
      </c>
      <c r="H24" s="167"/>
      <c r="I24" s="168"/>
      <c r="J24" s="166" t="str">
        <f>"agosto/21"</f>
        <v>agosto/21</v>
      </c>
      <c r="K24" s="167"/>
      <c r="L24" s="168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71"/>
      <c r="D25" s="62" t="s">
        <v>128</v>
      </c>
      <c r="E25" s="62" t="s">
        <v>129</v>
      </c>
      <c r="F25" s="62" t="s">
        <v>87</v>
      </c>
      <c r="G25" s="62" t="s">
        <v>128</v>
      </c>
      <c r="H25" s="62" t="s">
        <v>129</v>
      </c>
      <c r="I25" s="62" t="s">
        <v>87</v>
      </c>
      <c r="J25" s="62" t="s">
        <v>128</v>
      </c>
      <c r="K25" s="62" t="s">
        <v>129</v>
      </c>
      <c r="L25" s="62" t="s">
        <v>87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7772</v>
      </c>
      <c r="E26" s="63">
        <v>4433</v>
      </c>
      <c r="F26" s="63">
        <v>3339</v>
      </c>
      <c r="G26" s="63">
        <v>8789</v>
      </c>
      <c r="H26" s="63">
        <v>11227</v>
      </c>
      <c r="I26" s="63">
        <v>-2438</v>
      </c>
      <c r="J26" s="63">
        <v>9728</v>
      </c>
      <c r="K26" s="63">
        <v>12643</v>
      </c>
      <c r="L26" s="63">
        <v>-2915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134</v>
      </c>
      <c r="D27" s="65">
        <v>309</v>
      </c>
      <c r="E27" s="65">
        <v>120</v>
      </c>
      <c r="F27" s="65">
        <v>189</v>
      </c>
      <c r="G27" s="65">
        <v>512</v>
      </c>
      <c r="H27" s="65">
        <v>251</v>
      </c>
      <c r="I27" s="65">
        <v>261</v>
      </c>
      <c r="J27" s="65">
        <v>593</v>
      </c>
      <c r="K27" s="65">
        <v>231</v>
      </c>
      <c r="L27" s="65">
        <v>362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135</v>
      </c>
      <c r="D28" s="67">
        <v>6009</v>
      </c>
      <c r="E28" s="67">
        <v>3178</v>
      </c>
      <c r="F28" s="67">
        <v>2831</v>
      </c>
      <c r="G28" s="67">
        <v>6463</v>
      </c>
      <c r="H28" s="67">
        <v>8612</v>
      </c>
      <c r="I28" s="67">
        <v>-2149</v>
      </c>
      <c r="J28" s="67">
        <v>6943</v>
      </c>
      <c r="K28" s="67">
        <v>9732</v>
      </c>
      <c r="L28" s="67">
        <v>-2789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136</v>
      </c>
      <c r="D29" s="65">
        <v>1425</v>
      </c>
      <c r="E29" s="65">
        <v>1067</v>
      </c>
      <c r="F29" s="65">
        <v>358</v>
      </c>
      <c r="G29" s="65">
        <v>1789</v>
      </c>
      <c r="H29" s="65">
        <v>2296</v>
      </c>
      <c r="I29" s="65">
        <v>-507</v>
      </c>
      <c r="J29" s="65">
        <v>2161</v>
      </c>
      <c r="K29" s="65">
        <v>2613</v>
      </c>
      <c r="L29" s="65">
        <v>-452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137</v>
      </c>
      <c r="D30" s="67">
        <v>29</v>
      </c>
      <c r="E30" s="67">
        <v>68</v>
      </c>
      <c r="F30" s="67">
        <v>-39</v>
      </c>
      <c r="G30" s="67">
        <v>25</v>
      </c>
      <c r="H30" s="67">
        <v>68</v>
      </c>
      <c r="I30" s="67">
        <v>-43</v>
      </c>
      <c r="J30" s="67">
        <v>31</v>
      </c>
      <c r="K30" s="67">
        <v>67</v>
      </c>
      <c r="L30" s="67">
        <v>-36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3" t="s">
        <v>177</v>
      </c>
      <c r="D31" s="163"/>
      <c r="E31" s="163"/>
      <c r="F31" s="163"/>
      <c r="G31" s="163"/>
      <c r="H31" s="163"/>
      <c r="I31" s="163"/>
      <c r="J31" s="163"/>
      <c r="K31" s="163"/>
      <c r="L31" s="163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4" t="s">
        <v>179</v>
      </c>
      <c r="D35" s="164"/>
      <c r="E35" s="164"/>
      <c r="F35" s="164"/>
      <c r="G35" s="164"/>
      <c r="H35" s="164"/>
      <c r="I35" s="164"/>
      <c r="J35" s="164"/>
      <c r="K35" s="164"/>
      <c r="L35" s="164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9" t="s">
        <v>66</v>
      </c>
      <c r="D36" s="166" t="str">
        <f>"agosto/20"</f>
        <v>agosto/20</v>
      </c>
      <c r="E36" s="167"/>
      <c r="F36" s="168"/>
      <c r="G36" s="166" t="str">
        <f>"julho/21"</f>
        <v>julho/21</v>
      </c>
      <c r="H36" s="167"/>
      <c r="I36" s="168"/>
      <c r="J36" s="166" t="str">
        <f>"agosto/21"</f>
        <v>agosto/21</v>
      </c>
      <c r="K36" s="167"/>
      <c r="L36" s="168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9"/>
      <c r="D37" s="62" t="s">
        <v>128</v>
      </c>
      <c r="E37" s="62" t="s">
        <v>129</v>
      </c>
      <c r="F37" s="62" t="s">
        <v>87</v>
      </c>
      <c r="G37" s="62" t="s">
        <v>128</v>
      </c>
      <c r="H37" s="62" t="s">
        <v>129</v>
      </c>
      <c r="I37" s="62" t="s">
        <v>87</v>
      </c>
      <c r="J37" s="62" t="s">
        <v>128</v>
      </c>
      <c r="K37" s="62" t="s">
        <v>129</v>
      </c>
      <c r="L37" s="62" t="s">
        <v>87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7772</v>
      </c>
      <c r="E38" s="63">
        <v>4433</v>
      </c>
      <c r="F38" s="63">
        <v>3339</v>
      </c>
      <c r="G38" s="63">
        <v>8789</v>
      </c>
      <c r="H38" s="63">
        <v>11227</v>
      </c>
      <c r="I38" s="63">
        <v>-2438</v>
      </c>
      <c r="J38" s="63">
        <v>9728</v>
      </c>
      <c r="K38" s="63">
        <v>12643</v>
      </c>
      <c r="L38" s="63">
        <v>-2915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138</v>
      </c>
      <c r="D39" s="65">
        <v>182</v>
      </c>
      <c r="E39" s="65">
        <v>56</v>
      </c>
      <c r="F39" s="70">
        <v>126</v>
      </c>
      <c r="G39" s="65">
        <v>215</v>
      </c>
      <c r="H39" s="65">
        <v>458</v>
      </c>
      <c r="I39" s="70">
        <v>-243</v>
      </c>
      <c r="J39" s="70">
        <v>196</v>
      </c>
      <c r="K39" s="65">
        <v>503</v>
      </c>
      <c r="L39" s="65">
        <v>-307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139</v>
      </c>
      <c r="D40" s="67">
        <v>903</v>
      </c>
      <c r="E40" s="67">
        <v>417</v>
      </c>
      <c r="F40" s="72">
        <v>486</v>
      </c>
      <c r="G40" s="67">
        <v>703</v>
      </c>
      <c r="H40" s="67">
        <v>1457</v>
      </c>
      <c r="I40" s="72">
        <v>-754</v>
      </c>
      <c r="J40" s="72">
        <v>783</v>
      </c>
      <c r="K40" s="67">
        <v>1755</v>
      </c>
      <c r="L40" s="67">
        <v>-972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140</v>
      </c>
      <c r="D41" s="65">
        <v>826</v>
      </c>
      <c r="E41" s="65">
        <v>431</v>
      </c>
      <c r="F41" s="70">
        <v>395</v>
      </c>
      <c r="G41" s="65">
        <v>811</v>
      </c>
      <c r="H41" s="65">
        <v>1407</v>
      </c>
      <c r="I41" s="70">
        <v>-596</v>
      </c>
      <c r="J41" s="70">
        <v>838</v>
      </c>
      <c r="K41" s="65">
        <v>1614</v>
      </c>
      <c r="L41" s="65">
        <v>-776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141</v>
      </c>
      <c r="D42" s="67">
        <v>638</v>
      </c>
      <c r="E42" s="67">
        <v>346</v>
      </c>
      <c r="F42" s="72">
        <v>292</v>
      </c>
      <c r="G42" s="67">
        <v>682</v>
      </c>
      <c r="H42" s="67">
        <v>1060</v>
      </c>
      <c r="I42" s="72">
        <v>-378</v>
      </c>
      <c r="J42" s="72">
        <v>771</v>
      </c>
      <c r="K42" s="67">
        <v>1089</v>
      </c>
      <c r="L42" s="67">
        <v>-318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67</v>
      </c>
      <c r="D43" s="65">
        <v>4318</v>
      </c>
      <c r="E43" s="65">
        <v>2323</v>
      </c>
      <c r="F43" s="70">
        <v>1995</v>
      </c>
      <c r="G43" s="65">
        <v>5063</v>
      </c>
      <c r="H43" s="65">
        <v>5633</v>
      </c>
      <c r="I43" s="70">
        <v>-570</v>
      </c>
      <c r="J43" s="70">
        <v>5675</v>
      </c>
      <c r="K43" s="65">
        <v>6422</v>
      </c>
      <c r="L43" s="65">
        <v>-747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142</v>
      </c>
      <c r="D44" s="67">
        <v>177</v>
      </c>
      <c r="E44" s="67">
        <v>119</v>
      </c>
      <c r="F44" s="72">
        <v>58</v>
      </c>
      <c r="G44" s="67">
        <v>245</v>
      </c>
      <c r="H44" s="67">
        <v>230</v>
      </c>
      <c r="I44" s="72">
        <v>15</v>
      </c>
      <c r="J44" s="72">
        <v>263</v>
      </c>
      <c r="K44" s="67">
        <v>259</v>
      </c>
      <c r="L44" s="67">
        <v>4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143</v>
      </c>
      <c r="D45" s="65">
        <v>728</v>
      </c>
      <c r="E45" s="65">
        <v>741</v>
      </c>
      <c r="F45" s="70">
        <v>-13</v>
      </c>
      <c r="G45" s="65">
        <v>1070</v>
      </c>
      <c r="H45" s="65">
        <v>982</v>
      </c>
      <c r="I45" s="70">
        <v>88</v>
      </c>
      <c r="J45" s="70">
        <v>1202</v>
      </c>
      <c r="K45" s="65">
        <v>1001</v>
      </c>
      <c r="L45" s="65">
        <v>201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3" t="s">
        <v>177</v>
      </c>
      <c r="D46" s="163"/>
      <c r="E46" s="163"/>
      <c r="F46" s="163"/>
      <c r="G46" s="163"/>
      <c r="H46" s="163"/>
      <c r="I46" s="163"/>
      <c r="J46" s="163"/>
      <c r="K46" s="163"/>
      <c r="L46" s="163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4" t="s">
        <v>180</v>
      </c>
      <c r="D50" s="164"/>
      <c r="E50" s="164"/>
      <c r="F50" s="164"/>
      <c r="G50" s="164"/>
      <c r="H50" s="164"/>
      <c r="I50" s="164"/>
      <c r="J50" s="164"/>
      <c r="K50" s="164"/>
      <c r="L50" s="164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9" t="s">
        <v>144</v>
      </c>
      <c r="D51" s="166" t="str">
        <f>"agosto/20"</f>
        <v>agosto/20</v>
      </c>
      <c r="E51" s="167"/>
      <c r="F51" s="168"/>
      <c r="G51" s="166" t="str">
        <f>"julho/21"</f>
        <v>julho/21</v>
      </c>
      <c r="H51" s="167"/>
      <c r="I51" s="168"/>
      <c r="J51" s="166" t="str">
        <f>"agosto/21"</f>
        <v>agosto/21</v>
      </c>
      <c r="K51" s="167"/>
      <c r="L51" s="168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9"/>
      <c r="D52" s="62" t="s">
        <v>128</v>
      </c>
      <c r="E52" s="62" t="s">
        <v>129</v>
      </c>
      <c r="F52" s="62" t="s">
        <v>87</v>
      </c>
      <c r="G52" s="62" t="s">
        <v>128</v>
      </c>
      <c r="H52" s="62" t="s">
        <v>129</v>
      </c>
      <c r="I52" s="62" t="s">
        <v>87</v>
      </c>
      <c r="J52" s="62" t="s">
        <v>128</v>
      </c>
      <c r="K52" s="62" t="s">
        <v>129</v>
      </c>
      <c r="L52" s="62" t="s">
        <v>87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7772</v>
      </c>
      <c r="E53" s="63">
        <v>4433</v>
      </c>
      <c r="F53" s="63">
        <v>3339</v>
      </c>
      <c r="G53" s="63">
        <v>8789</v>
      </c>
      <c r="H53" s="63">
        <v>11227</v>
      </c>
      <c r="I53" s="63">
        <v>-2438</v>
      </c>
      <c r="J53" s="63">
        <v>9728</v>
      </c>
      <c r="K53" s="63">
        <v>12643</v>
      </c>
      <c r="L53" s="63">
        <v>-2915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156</v>
      </c>
      <c r="D54" s="74">
        <v>1421</v>
      </c>
      <c r="E54" s="74">
        <v>468</v>
      </c>
      <c r="F54" s="75">
        <v>953</v>
      </c>
      <c r="G54" s="74">
        <v>1068</v>
      </c>
      <c r="H54" s="74">
        <v>1781</v>
      </c>
      <c r="I54" s="75">
        <v>-713</v>
      </c>
      <c r="J54" s="75">
        <v>1244</v>
      </c>
      <c r="K54" s="74">
        <v>2038</v>
      </c>
      <c r="L54" s="74">
        <v>-794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146</v>
      </c>
      <c r="D55" s="77">
        <v>528</v>
      </c>
      <c r="E55" s="77">
        <v>115</v>
      </c>
      <c r="F55" s="78">
        <v>413</v>
      </c>
      <c r="G55" s="77">
        <v>573</v>
      </c>
      <c r="H55" s="77">
        <v>1032</v>
      </c>
      <c r="I55" s="78">
        <v>-459</v>
      </c>
      <c r="J55" s="78">
        <v>531</v>
      </c>
      <c r="K55" s="77">
        <v>1288</v>
      </c>
      <c r="L55" s="77">
        <v>-757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145</v>
      </c>
      <c r="D56" s="74">
        <v>340</v>
      </c>
      <c r="E56" s="74">
        <v>244</v>
      </c>
      <c r="F56" s="75">
        <v>96</v>
      </c>
      <c r="G56" s="74">
        <v>456</v>
      </c>
      <c r="H56" s="74">
        <v>586</v>
      </c>
      <c r="I56" s="75">
        <v>-130</v>
      </c>
      <c r="J56" s="75">
        <v>523</v>
      </c>
      <c r="K56" s="74">
        <v>734</v>
      </c>
      <c r="L56" s="74">
        <v>-211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1" t="s">
        <v>157</v>
      </c>
      <c r="D57" s="77">
        <v>635</v>
      </c>
      <c r="E57" s="77">
        <v>264</v>
      </c>
      <c r="F57" s="78">
        <v>371</v>
      </c>
      <c r="G57" s="77">
        <v>477</v>
      </c>
      <c r="H57" s="77">
        <v>644</v>
      </c>
      <c r="I57" s="78">
        <v>-167</v>
      </c>
      <c r="J57" s="78">
        <v>452</v>
      </c>
      <c r="K57" s="77">
        <v>714</v>
      </c>
      <c r="L57" s="77">
        <v>-262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3" t="s">
        <v>158</v>
      </c>
      <c r="D58" s="74">
        <v>153</v>
      </c>
      <c r="E58" s="74">
        <v>140</v>
      </c>
      <c r="F58" s="75">
        <v>13</v>
      </c>
      <c r="G58" s="74">
        <v>306</v>
      </c>
      <c r="H58" s="74">
        <v>325</v>
      </c>
      <c r="I58" s="75">
        <v>-19</v>
      </c>
      <c r="J58" s="75">
        <v>394</v>
      </c>
      <c r="K58" s="74">
        <v>411</v>
      </c>
      <c r="L58" s="74">
        <v>-17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160</v>
      </c>
      <c r="D59" s="77">
        <v>221</v>
      </c>
      <c r="E59" s="77">
        <v>80</v>
      </c>
      <c r="F59" s="78">
        <v>141</v>
      </c>
      <c r="G59" s="77">
        <v>133</v>
      </c>
      <c r="H59" s="77">
        <v>371</v>
      </c>
      <c r="I59" s="78">
        <v>-238</v>
      </c>
      <c r="J59" s="78">
        <v>165</v>
      </c>
      <c r="K59" s="77">
        <v>459</v>
      </c>
      <c r="L59" s="77">
        <v>-294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2" thickBot="1" x14ac:dyDescent="0.35">
      <c r="C60" s="73" t="s">
        <v>159</v>
      </c>
      <c r="D60" s="74">
        <v>164</v>
      </c>
      <c r="E60" s="74">
        <v>120</v>
      </c>
      <c r="F60" s="75">
        <v>44</v>
      </c>
      <c r="G60" s="74">
        <v>172</v>
      </c>
      <c r="H60" s="74">
        <v>240</v>
      </c>
      <c r="I60" s="75">
        <v>-68</v>
      </c>
      <c r="J60" s="75">
        <v>212</v>
      </c>
      <c r="K60" s="74">
        <v>259</v>
      </c>
      <c r="L60" s="74">
        <v>-47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259</v>
      </c>
      <c r="D61" s="77">
        <v>53</v>
      </c>
      <c r="E61" s="77">
        <v>73</v>
      </c>
      <c r="F61" s="78">
        <v>-20</v>
      </c>
      <c r="G61" s="77">
        <v>153</v>
      </c>
      <c r="H61" s="77">
        <v>165</v>
      </c>
      <c r="I61" s="78">
        <v>-12</v>
      </c>
      <c r="J61" s="78">
        <v>188</v>
      </c>
      <c r="K61" s="77">
        <v>190</v>
      </c>
      <c r="L61" s="77">
        <v>-2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260</v>
      </c>
      <c r="D62" s="74">
        <v>70</v>
      </c>
      <c r="E62" s="74">
        <v>42</v>
      </c>
      <c r="F62" s="75">
        <v>28</v>
      </c>
      <c r="G62" s="74">
        <v>144</v>
      </c>
      <c r="H62" s="74">
        <v>190</v>
      </c>
      <c r="I62" s="75">
        <v>-46</v>
      </c>
      <c r="J62" s="75">
        <v>143</v>
      </c>
      <c r="K62" s="74">
        <v>175</v>
      </c>
      <c r="L62" s="74">
        <v>-32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261</v>
      </c>
      <c r="D63" s="77">
        <v>48</v>
      </c>
      <c r="E63" s="77">
        <v>78</v>
      </c>
      <c r="F63" s="78">
        <v>-30</v>
      </c>
      <c r="G63" s="80">
        <v>129</v>
      </c>
      <c r="H63" s="80">
        <v>108</v>
      </c>
      <c r="I63" s="78">
        <v>21</v>
      </c>
      <c r="J63" s="78">
        <v>179</v>
      </c>
      <c r="K63" s="80">
        <v>129</v>
      </c>
      <c r="L63" s="77">
        <v>50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127</v>
      </c>
      <c r="D64" s="82">
        <v>4139</v>
      </c>
      <c r="E64" s="83">
        <v>2809</v>
      </c>
      <c r="F64" s="84">
        <v>1330</v>
      </c>
      <c r="G64" s="85">
        <v>5178</v>
      </c>
      <c r="H64" s="85">
        <v>5785</v>
      </c>
      <c r="I64" s="86">
        <v>-607</v>
      </c>
      <c r="J64" s="86">
        <v>5697</v>
      </c>
      <c r="K64" s="87">
        <v>6246</v>
      </c>
      <c r="L64" s="88">
        <v>-549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3" t="s">
        <v>177</v>
      </c>
      <c r="D65" s="163"/>
      <c r="E65" s="163"/>
      <c r="F65" s="163"/>
      <c r="G65" s="163"/>
      <c r="H65" s="163"/>
      <c r="I65" s="163"/>
      <c r="J65" s="163"/>
      <c r="K65" s="163"/>
      <c r="L65" s="163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4" t="s">
        <v>181</v>
      </c>
      <c r="D69" s="164"/>
      <c r="E69" s="164"/>
      <c r="F69" s="164"/>
      <c r="G69" s="164"/>
      <c r="H69" s="164"/>
      <c r="I69" s="164"/>
      <c r="J69" s="164"/>
      <c r="K69" s="164"/>
      <c r="L69" s="164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5">
      <c r="C70" s="165" t="s">
        <v>147</v>
      </c>
      <c r="D70" s="166" t="str">
        <f>"agosto/20"</f>
        <v>agosto/20</v>
      </c>
      <c r="E70" s="167"/>
      <c r="F70" s="168"/>
      <c r="G70" s="166" t="str">
        <f>"julho/21"</f>
        <v>julho/21</v>
      </c>
      <c r="H70" s="167"/>
      <c r="I70" s="168"/>
      <c r="J70" s="166" t="str">
        <f>"agosto/21"</f>
        <v>agosto/21</v>
      </c>
      <c r="K70" s="167"/>
      <c r="L70" s="168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5"/>
      <c r="D71" s="62" t="s">
        <v>128</v>
      </c>
      <c r="E71" s="62" t="s">
        <v>129</v>
      </c>
      <c r="F71" s="62" t="s">
        <v>87</v>
      </c>
      <c r="G71" s="62" t="s">
        <v>128</v>
      </c>
      <c r="H71" s="62" t="s">
        <v>129</v>
      </c>
      <c r="I71" s="62" t="s">
        <v>87</v>
      </c>
      <c r="J71" s="62" t="s">
        <v>128</v>
      </c>
      <c r="K71" s="62" t="s">
        <v>129</v>
      </c>
      <c r="L71" s="62" t="s">
        <v>87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7772</v>
      </c>
      <c r="E72" s="63">
        <v>4433</v>
      </c>
      <c r="F72" s="63">
        <v>3339</v>
      </c>
      <c r="G72" s="63">
        <v>8789</v>
      </c>
      <c r="H72" s="63">
        <v>11227</v>
      </c>
      <c r="I72" s="63">
        <v>-2438</v>
      </c>
      <c r="J72" s="63">
        <v>9728</v>
      </c>
      <c r="K72" s="63">
        <v>12643</v>
      </c>
      <c r="L72" s="63">
        <v>-2915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153</v>
      </c>
      <c r="D73" s="74">
        <v>699</v>
      </c>
      <c r="E73" s="74">
        <v>215</v>
      </c>
      <c r="F73" s="75">
        <v>484</v>
      </c>
      <c r="G73" s="74">
        <v>625</v>
      </c>
      <c r="H73" s="74">
        <v>1247</v>
      </c>
      <c r="I73" s="75">
        <v>-622</v>
      </c>
      <c r="J73" s="75">
        <v>687</v>
      </c>
      <c r="K73" s="74">
        <v>1531</v>
      </c>
      <c r="L73" s="74">
        <v>-844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149</v>
      </c>
      <c r="D74" s="77">
        <v>399</v>
      </c>
      <c r="E74" s="77">
        <v>161</v>
      </c>
      <c r="F74" s="78">
        <v>238</v>
      </c>
      <c r="G74" s="77">
        <v>514</v>
      </c>
      <c r="H74" s="77">
        <v>782</v>
      </c>
      <c r="I74" s="78">
        <v>-268</v>
      </c>
      <c r="J74" s="78">
        <v>463</v>
      </c>
      <c r="K74" s="77">
        <v>876</v>
      </c>
      <c r="L74" s="77">
        <v>-413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150</v>
      </c>
      <c r="D75" s="74">
        <v>402</v>
      </c>
      <c r="E75" s="74">
        <v>218</v>
      </c>
      <c r="F75" s="75">
        <v>184</v>
      </c>
      <c r="G75" s="74">
        <v>368</v>
      </c>
      <c r="H75" s="74">
        <v>460</v>
      </c>
      <c r="I75" s="75">
        <v>-92</v>
      </c>
      <c r="J75" s="75">
        <v>498</v>
      </c>
      <c r="K75" s="74">
        <v>503</v>
      </c>
      <c r="L75" s="74">
        <v>-5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148</v>
      </c>
      <c r="D76" s="77">
        <v>164</v>
      </c>
      <c r="E76" s="77">
        <v>191</v>
      </c>
      <c r="F76" s="78">
        <v>-27</v>
      </c>
      <c r="G76" s="77">
        <v>468</v>
      </c>
      <c r="H76" s="77">
        <v>429</v>
      </c>
      <c r="I76" s="78">
        <v>39</v>
      </c>
      <c r="J76" s="78">
        <v>502</v>
      </c>
      <c r="K76" s="77">
        <v>480</v>
      </c>
      <c r="L76" s="77">
        <v>22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151</v>
      </c>
      <c r="D77" s="74">
        <v>194</v>
      </c>
      <c r="E77" s="74">
        <v>123</v>
      </c>
      <c r="F77" s="75">
        <v>71</v>
      </c>
      <c r="G77" s="74">
        <v>264</v>
      </c>
      <c r="H77" s="74">
        <v>302</v>
      </c>
      <c r="I77" s="75">
        <v>-38</v>
      </c>
      <c r="J77" s="75">
        <v>307</v>
      </c>
      <c r="K77" s="74">
        <v>323</v>
      </c>
      <c r="L77" s="74">
        <v>-16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161</v>
      </c>
      <c r="D78" s="77">
        <v>243</v>
      </c>
      <c r="E78" s="77">
        <v>136</v>
      </c>
      <c r="F78" s="78">
        <v>107</v>
      </c>
      <c r="G78" s="77">
        <v>270</v>
      </c>
      <c r="H78" s="77">
        <v>276</v>
      </c>
      <c r="I78" s="78">
        <v>-6</v>
      </c>
      <c r="J78" s="78">
        <v>253</v>
      </c>
      <c r="K78" s="77">
        <v>305</v>
      </c>
      <c r="L78" s="77">
        <v>-52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152</v>
      </c>
      <c r="D79" s="74">
        <v>77</v>
      </c>
      <c r="E79" s="74">
        <v>78</v>
      </c>
      <c r="F79" s="75">
        <v>-1</v>
      </c>
      <c r="G79" s="74">
        <v>183</v>
      </c>
      <c r="H79" s="74">
        <v>130</v>
      </c>
      <c r="I79" s="75">
        <v>53</v>
      </c>
      <c r="J79" s="75">
        <v>212</v>
      </c>
      <c r="K79" s="74">
        <v>205</v>
      </c>
      <c r="L79" s="74">
        <v>7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78.599999999999994" thickBot="1" x14ac:dyDescent="0.35">
      <c r="C80" s="71" t="s">
        <v>162</v>
      </c>
      <c r="D80" s="77">
        <v>167</v>
      </c>
      <c r="E80" s="77">
        <v>79</v>
      </c>
      <c r="F80" s="78">
        <v>88</v>
      </c>
      <c r="G80" s="77">
        <v>104</v>
      </c>
      <c r="H80" s="77">
        <v>173</v>
      </c>
      <c r="I80" s="78">
        <v>-69</v>
      </c>
      <c r="J80" s="78">
        <v>141</v>
      </c>
      <c r="K80" s="77">
        <v>174</v>
      </c>
      <c r="L80" s="77">
        <v>-33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1.8" thickBot="1" x14ac:dyDescent="0.35">
      <c r="C81" s="73" t="s">
        <v>262</v>
      </c>
      <c r="D81" s="74">
        <v>77</v>
      </c>
      <c r="E81" s="74">
        <v>36</v>
      </c>
      <c r="F81" s="75">
        <v>41</v>
      </c>
      <c r="G81" s="74">
        <v>149</v>
      </c>
      <c r="H81" s="74">
        <v>73</v>
      </c>
      <c r="I81" s="75">
        <v>76</v>
      </c>
      <c r="J81" s="75">
        <v>193</v>
      </c>
      <c r="K81" s="74">
        <v>111</v>
      </c>
      <c r="L81" s="74">
        <v>82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2" thickBot="1" x14ac:dyDescent="0.35">
      <c r="C82" s="71" t="s">
        <v>263</v>
      </c>
      <c r="D82" s="77">
        <v>113</v>
      </c>
      <c r="E82" s="77">
        <v>48</v>
      </c>
      <c r="F82" s="78">
        <v>65</v>
      </c>
      <c r="G82" s="80">
        <v>85</v>
      </c>
      <c r="H82" s="80">
        <v>156</v>
      </c>
      <c r="I82" s="78">
        <v>-71</v>
      </c>
      <c r="J82" s="78">
        <v>104</v>
      </c>
      <c r="K82" s="80">
        <v>179</v>
      </c>
      <c r="L82" s="80">
        <v>-75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127</v>
      </c>
      <c r="D83" s="82">
        <v>5237</v>
      </c>
      <c r="E83" s="83">
        <v>3148</v>
      </c>
      <c r="F83" s="84">
        <v>2089</v>
      </c>
      <c r="G83" s="85">
        <v>5759</v>
      </c>
      <c r="H83" s="85">
        <v>7199</v>
      </c>
      <c r="I83" s="86">
        <v>-1440</v>
      </c>
      <c r="J83" s="86">
        <v>6368</v>
      </c>
      <c r="K83" s="85">
        <v>7956</v>
      </c>
      <c r="L83" s="85">
        <v>-1588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3" t="s">
        <v>177</v>
      </c>
      <c r="D84" s="163"/>
      <c r="E84" s="163"/>
      <c r="F84" s="163"/>
      <c r="G84" s="163"/>
      <c r="H84" s="163"/>
      <c r="I84" s="163"/>
      <c r="J84" s="163"/>
      <c r="K84" s="163"/>
      <c r="L84" s="163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4" t="s">
        <v>182</v>
      </c>
      <c r="D89" s="164"/>
      <c r="E89" s="164"/>
      <c r="F89" s="164"/>
      <c r="G89" s="164"/>
      <c r="H89" s="164"/>
      <c r="I89" s="164"/>
      <c r="J89" s="164"/>
      <c r="K89" s="164"/>
      <c r="L89" s="164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5" t="s">
        <v>154</v>
      </c>
      <c r="D90" s="166" t="str">
        <f>"agosto/20"</f>
        <v>agosto/20</v>
      </c>
      <c r="E90" s="167"/>
      <c r="F90" s="168"/>
      <c r="G90" s="166" t="str">
        <f>"julho/21"</f>
        <v>julho/21</v>
      </c>
      <c r="H90" s="167"/>
      <c r="I90" s="168"/>
      <c r="J90" s="166" t="str">
        <f>"agosto/21"</f>
        <v>agosto/21</v>
      </c>
      <c r="K90" s="167"/>
      <c r="L90" s="168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5"/>
      <c r="D91" s="62" t="s">
        <v>128</v>
      </c>
      <c r="E91" s="62" t="s">
        <v>129</v>
      </c>
      <c r="F91" s="62" t="s">
        <v>87</v>
      </c>
      <c r="G91" s="62" t="s">
        <v>128</v>
      </c>
      <c r="H91" s="62" t="s">
        <v>129</v>
      </c>
      <c r="I91" s="62" t="s">
        <v>87</v>
      </c>
      <c r="J91" s="62" t="s">
        <v>128</v>
      </c>
      <c r="K91" s="62" t="s">
        <v>129</v>
      </c>
      <c r="L91" s="62" t="s">
        <v>87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65</v>
      </c>
      <c r="D92" s="63">
        <v>7772</v>
      </c>
      <c r="E92" s="63">
        <v>4433</v>
      </c>
      <c r="F92" s="63">
        <v>3339</v>
      </c>
      <c r="G92" s="63">
        <v>8789</v>
      </c>
      <c r="H92" s="63">
        <v>11227</v>
      </c>
      <c r="I92" s="63">
        <v>-2438</v>
      </c>
      <c r="J92" s="63">
        <v>9728</v>
      </c>
      <c r="K92" s="63">
        <v>12643</v>
      </c>
      <c r="L92" s="63">
        <v>-2915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617</v>
      </c>
      <c r="E93" s="90">
        <v>307</v>
      </c>
      <c r="F93" s="91">
        <v>310</v>
      </c>
      <c r="G93" s="90">
        <v>638</v>
      </c>
      <c r="H93" s="90">
        <v>534</v>
      </c>
      <c r="I93" s="91">
        <v>104</v>
      </c>
      <c r="J93" s="91">
        <v>740</v>
      </c>
      <c r="K93" s="90">
        <v>677</v>
      </c>
      <c r="L93" s="90">
        <v>63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57</v>
      </c>
      <c r="E94" s="65">
        <v>37</v>
      </c>
      <c r="F94" s="70">
        <v>20</v>
      </c>
      <c r="G94" s="65">
        <v>67</v>
      </c>
      <c r="H94" s="65">
        <v>61</v>
      </c>
      <c r="I94" s="70">
        <v>6</v>
      </c>
      <c r="J94" s="70">
        <v>45</v>
      </c>
      <c r="K94" s="65">
        <v>52</v>
      </c>
      <c r="L94" s="65">
        <v>-7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4</v>
      </c>
      <c r="E95" s="67">
        <v>7</v>
      </c>
      <c r="F95" s="72">
        <v>-3</v>
      </c>
      <c r="G95" s="67">
        <v>8</v>
      </c>
      <c r="H95" s="67">
        <v>8</v>
      </c>
      <c r="I95" s="72">
        <v>0</v>
      </c>
      <c r="J95" s="72">
        <v>7</v>
      </c>
      <c r="K95" s="67">
        <v>12</v>
      </c>
      <c r="L95" s="67">
        <v>-5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337</v>
      </c>
      <c r="E96" s="65">
        <v>125</v>
      </c>
      <c r="F96" s="70">
        <v>212</v>
      </c>
      <c r="G96" s="65">
        <v>257</v>
      </c>
      <c r="H96" s="65">
        <v>189</v>
      </c>
      <c r="I96" s="70">
        <v>68</v>
      </c>
      <c r="J96" s="70">
        <v>239</v>
      </c>
      <c r="K96" s="65">
        <v>218</v>
      </c>
      <c r="L96" s="65">
        <v>21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201</v>
      </c>
      <c r="E97" s="67">
        <v>111</v>
      </c>
      <c r="F97" s="72">
        <v>90</v>
      </c>
      <c r="G97" s="67">
        <v>262</v>
      </c>
      <c r="H97" s="67">
        <v>251</v>
      </c>
      <c r="I97" s="72">
        <v>11</v>
      </c>
      <c r="J97" s="72">
        <v>420</v>
      </c>
      <c r="K97" s="67">
        <v>365</v>
      </c>
      <c r="L97" s="67">
        <v>55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14</v>
      </c>
      <c r="E98" s="65">
        <v>17</v>
      </c>
      <c r="F98" s="70">
        <v>-3</v>
      </c>
      <c r="G98" s="65">
        <v>21</v>
      </c>
      <c r="H98" s="65">
        <v>20</v>
      </c>
      <c r="I98" s="70">
        <v>1</v>
      </c>
      <c r="J98" s="70">
        <v>23</v>
      </c>
      <c r="K98" s="65">
        <v>20</v>
      </c>
      <c r="L98" s="65">
        <v>3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2</v>
      </c>
      <c r="E99" s="67">
        <v>6</v>
      </c>
      <c r="F99" s="72">
        <v>-4</v>
      </c>
      <c r="G99" s="67">
        <v>1</v>
      </c>
      <c r="H99" s="67">
        <v>1</v>
      </c>
      <c r="I99" s="72">
        <v>0</v>
      </c>
      <c r="J99" s="72">
        <v>2</v>
      </c>
      <c r="K99" s="67">
        <v>0</v>
      </c>
      <c r="L99" s="67">
        <v>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2</v>
      </c>
      <c r="E100" s="65">
        <v>4</v>
      </c>
      <c r="F100" s="70">
        <v>-2</v>
      </c>
      <c r="G100" s="65">
        <v>22</v>
      </c>
      <c r="H100" s="65">
        <v>4</v>
      </c>
      <c r="I100" s="70">
        <v>18</v>
      </c>
      <c r="J100" s="70">
        <v>4</v>
      </c>
      <c r="K100" s="65">
        <v>10</v>
      </c>
      <c r="L100" s="65">
        <v>-6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122</v>
      </c>
      <c r="E101" s="92">
        <v>93</v>
      </c>
      <c r="F101" s="93">
        <v>29</v>
      </c>
      <c r="G101" s="92">
        <v>135</v>
      </c>
      <c r="H101" s="92">
        <v>123</v>
      </c>
      <c r="I101" s="93">
        <v>12</v>
      </c>
      <c r="J101" s="93">
        <v>188</v>
      </c>
      <c r="K101" s="92">
        <v>150</v>
      </c>
      <c r="L101" s="92">
        <v>38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7</v>
      </c>
      <c r="E102" s="65">
        <v>3</v>
      </c>
      <c r="F102" s="70">
        <v>4</v>
      </c>
      <c r="G102" s="65">
        <v>5</v>
      </c>
      <c r="H102" s="65">
        <v>4</v>
      </c>
      <c r="I102" s="70">
        <v>1</v>
      </c>
      <c r="J102" s="70">
        <v>8</v>
      </c>
      <c r="K102" s="65">
        <v>4</v>
      </c>
      <c r="L102" s="65">
        <v>4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1</v>
      </c>
      <c r="E103" s="67">
        <v>2</v>
      </c>
      <c r="F103" s="72">
        <v>-1</v>
      </c>
      <c r="G103" s="67">
        <v>1</v>
      </c>
      <c r="H103" s="67">
        <v>0</v>
      </c>
      <c r="I103" s="72">
        <v>1</v>
      </c>
      <c r="J103" s="72">
        <v>1</v>
      </c>
      <c r="K103" s="67">
        <v>4</v>
      </c>
      <c r="L103" s="67">
        <v>-3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15</v>
      </c>
      <c r="E104" s="65">
        <v>12</v>
      </c>
      <c r="F104" s="70">
        <v>3</v>
      </c>
      <c r="G104" s="65">
        <v>24</v>
      </c>
      <c r="H104" s="65">
        <v>24</v>
      </c>
      <c r="I104" s="70">
        <v>0</v>
      </c>
      <c r="J104" s="70">
        <v>44</v>
      </c>
      <c r="K104" s="65">
        <v>23</v>
      </c>
      <c r="L104" s="65">
        <v>21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9</v>
      </c>
      <c r="E105" s="67">
        <v>6</v>
      </c>
      <c r="F105" s="72">
        <v>3</v>
      </c>
      <c r="G105" s="67">
        <v>16</v>
      </c>
      <c r="H105" s="67">
        <v>7</v>
      </c>
      <c r="I105" s="72">
        <v>9</v>
      </c>
      <c r="J105" s="72">
        <v>16</v>
      </c>
      <c r="K105" s="67">
        <v>12</v>
      </c>
      <c r="L105" s="67">
        <v>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11</v>
      </c>
      <c r="E106" s="65">
        <v>6</v>
      </c>
      <c r="F106" s="70">
        <v>5</v>
      </c>
      <c r="G106" s="65">
        <v>8</v>
      </c>
      <c r="H106" s="65">
        <v>16</v>
      </c>
      <c r="I106" s="70">
        <v>-8</v>
      </c>
      <c r="J106" s="70">
        <v>14</v>
      </c>
      <c r="K106" s="65">
        <v>8</v>
      </c>
      <c r="L106" s="65">
        <v>6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25</v>
      </c>
      <c r="E107" s="67">
        <v>22</v>
      </c>
      <c r="F107" s="72">
        <v>3</v>
      </c>
      <c r="G107" s="67">
        <v>32</v>
      </c>
      <c r="H107" s="67">
        <v>27</v>
      </c>
      <c r="I107" s="72">
        <v>5</v>
      </c>
      <c r="J107" s="72">
        <v>33</v>
      </c>
      <c r="K107" s="67">
        <v>27</v>
      </c>
      <c r="L107" s="67">
        <v>6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2</v>
      </c>
      <c r="E108" s="65">
        <v>2</v>
      </c>
      <c r="F108" s="70">
        <v>0</v>
      </c>
      <c r="G108" s="65">
        <v>4</v>
      </c>
      <c r="H108" s="65">
        <v>4</v>
      </c>
      <c r="I108" s="70">
        <v>0</v>
      </c>
      <c r="J108" s="70">
        <v>4</v>
      </c>
      <c r="K108" s="65">
        <v>7</v>
      </c>
      <c r="L108" s="65">
        <v>-3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0</v>
      </c>
      <c r="E109" s="67">
        <v>4</v>
      </c>
      <c r="F109" s="72">
        <v>-4</v>
      </c>
      <c r="G109" s="67">
        <v>2</v>
      </c>
      <c r="H109" s="67">
        <v>1</v>
      </c>
      <c r="I109" s="72">
        <v>1</v>
      </c>
      <c r="J109" s="72">
        <v>2</v>
      </c>
      <c r="K109" s="67">
        <v>2</v>
      </c>
      <c r="L109" s="67">
        <v>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52</v>
      </c>
      <c r="E110" s="65">
        <v>36</v>
      </c>
      <c r="F110" s="70">
        <v>16</v>
      </c>
      <c r="G110" s="65">
        <v>43</v>
      </c>
      <c r="H110" s="65">
        <v>40</v>
      </c>
      <c r="I110" s="70">
        <v>3</v>
      </c>
      <c r="J110" s="70">
        <v>66</v>
      </c>
      <c r="K110" s="65">
        <v>63</v>
      </c>
      <c r="L110" s="65">
        <v>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2382</v>
      </c>
      <c r="E111" s="92">
        <v>1639</v>
      </c>
      <c r="F111" s="93">
        <v>743</v>
      </c>
      <c r="G111" s="92">
        <v>2687</v>
      </c>
      <c r="H111" s="92">
        <v>3177</v>
      </c>
      <c r="I111" s="93">
        <v>-490</v>
      </c>
      <c r="J111" s="93">
        <v>2771</v>
      </c>
      <c r="K111" s="92">
        <v>3578</v>
      </c>
      <c r="L111" s="92">
        <v>-807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358</v>
      </c>
      <c r="E112" s="65">
        <v>196</v>
      </c>
      <c r="F112" s="70">
        <v>162</v>
      </c>
      <c r="G112" s="65">
        <v>354</v>
      </c>
      <c r="H112" s="65">
        <v>479</v>
      </c>
      <c r="I112" s="70">
        <v>-125</v>
      </c>
      <c r="J112" s="70">
        <v>369</v>
      </c>
      <c r="K112" s="65">
        <v>497</v>
      </c>
      <c r="L112" s="65">
        <v>-128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17</v>
      </c>
      <c r="E113" s="67">
        <v>14</v>
      </c>
      <c r="F113" s="72">
        <v>3</v>
      </c>
      <c r="G113" s="67">
        <v>39</v>
      </c>
      <c r="H113" s="67">
        <v>26</v>
      </c>
      <c r="I113" s="72">
        <v>13</v>
      </c>
      <c r="J113" s="72">
        <v>34</v>
      </c>
      <c r="K113" s="67">
        <v>36</v>
      </c>
      <c r="L113" s="67">
        <v>-2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187</v>
      </c>
      <c r="E114" s="65">
        <v>176</v>
      </c>
      <c r="F114" s="70">
        <v>11</v>
      </c>
      <c r="G114" s="65">
        <v>244</v>
      </c>
      <c r="H114" s="65">
        <v>258</v>
      </c>
      <c r="I114" s="70">
        <v>-14</v>
      </c>
      <c r="J114" s="70">
        <v>266</v>
      </c>
      <c r="K114" s="65">
        <v>253</v>
      </c>
      <c r="L114" s="65">
        <v>13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1820</v>
      </c>
      <c r="E115" s="67">
        <v>1253</v>
      </c>
      <c r="F115" s="72">
        <v>567</v>
      </c>
      <c r="G115" s="67">
        <v>2050</v>
      </c>
      <c r="H115" s="67">
        <v>2414</v>
      </c>
      <c r="I115" s="72">
        <v>-364</v>
      </c>
      <c r="J115" s="72">
        <v>2102</v>
      </c>
      <c r="K115" s="67">
        <v>2792</v>
      </c>
      <c r="L115" s="67">
        <v>-690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3858</v>
      </c>
      <c r="E116" s="92">
        <v>1962</v>
      </c>
      <c r="F116" s="93">
        <v>1896</v>
      </c>
      <c r="G116" s="92">
        <v>4685</v>
      </c>
      <c r="H116" s="92">
        <v>6546</v>
      </c>
      <c r="I116" s="93">
        <v>-1861</v>
      </c>
      <c r="J116" s="93">
        <v>5269</v>
      </c>
      <c r="K116" s="92">
        <v>7308</v>
      </c>
      <c r="L116" s="92">
        <v>-2039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1061</v>
      </c>
      <c r="E117" s="65">
        <v>640</v>
      </c>
      <c r="F117" s="70">
        <v>421</v>
      </c>
      <c r="G117" s="65">
        <v>1357</v>
      </c>
      <c r="H117" s="65">
        <v>1745</v>
      </c>
      <c r="I117" s="70">
        <v>-388</v>
      </c>
      <c r="J117" s="70">
        <v>1462</v>
      </c>
      <c r="K117" s="65">
        <v>1873</v>
      </c>
      <c r="L117" s="65">
        <v>-411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1941</v>
      </c>
      <c r="E118" s="67">
        <v>811</v>
      </c>
      <c r="F118" s="72">
        <v>1130</v>
      </c>
      <c r="G118" s="67">
        <v>2249</v>
      </c>
      <c r="H118" s="67">
        <v>3206</v>
      </c>
      <c r="I118" s="72">
        <v>-957</v>
      </c>
      <c r="J118" s="72">
        <v>2667</v>
      </c>
      <c r="K118" s="67">
        <v>3756</v>
      </c>
      <c r="L118" s="67">
        <v>-1089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856</v>
      </c>
      <c r="E119" s="65">
        <v>511</v>
      </c>
      <c r="F119" s="70">
        <v>345</v>
      </c>
      <c r="G119" s="65">
        <v>1079</v>
      </c>
      <c r="H119" s="65">
        <v>1595</v>
      </c>
      <c r="I119" s="70">
        <v>-516</v>
      </c>
      <c r="J119" s="70">
        <v>1140</v>
      </c>
      <c r="K119" s="65">
        <v>1679</v>
      </c>
      <c r="L119" s="65">
        <v>-539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793</v>
      </c>
      <c r="E120" s="92">
        <v>432</v>
      </c>
      <c r="F120" s="93">
        <v>361</v>
      </c>
      <c r="G120" s="92">
        <v>644</v>
      </c>
      <c r="H120" s="92">
        <v>845</v>
      </c>
      <c r="I120" s="93">
        <v>-201</v>
      </c>
      <c r="J120" s="93">
        <v>760</v>
      </c>
      <c r="K120" s="92">
        <v>930</v>
      </c>
      <c r="L120" s="92">
        <v>-170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313</v>
      </c>
      <c r="E121" s="65">
        <v>139</v>
      </c>
      <c r="F121" s="70">
        <v>174</v>
      </c>
      <c r="G121" s="65">
        <v>210</v>
      </c>
      <c r="H121" s="65">
        <v>219</v>
      </c>
      <c r="I121" s="70">
        <v>-9</v>
      </c>
      <c r="J121" s="70">
        <v>222</v>
      </c>
      <c r="K121" s="65">
        <v>291</v>
      </c>
      <c r="L121" s="65">
        <v>-69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84</v>
      </c>
      <c r="D122" s="67">
        <v>247</v>
      </c>
      <c r="E122" s="67">
        <v>136</v>
      </c>
      <c r="F122" s="72">
        <v>111</v>
      </c>
      <c r="G122" s="67">
        <v>223</v>
      </c>
      <c r="H122" s="67">
        <v>307</v>
      </c>
      <c r="I122" s="72">
        <v>-84</v>
      </c>
      <c r="J122" s="72">
        <v>248</v>
      </c>
      <c r="K122" s="67">
        <v>342</v>
      </c>
      <c r="L122" s="67">
        <v>-94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146</v>
      </c>
      <c r="E123" s="65">
        <v>80</v>
      </c>
      <c r="F123" s="70">
        <v>66</v>
      </c>
      <c r="G123" s="65">
        <v>137</v>
      </c>
      <c r="H123" s="65">
        <v>214</v>
      </c>
      <c r="I123" s="70">
        <v>-77</v>
      </c>
      <c r="J123" s="70">
        <v>172</v>
      </c>
      <c r="K123" s="65">
        <v>201</v>
      </c>
      <c r="L123" s="65">
        <v>-29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87</v>
      </c>
      <c r="E124" s="67">
        <v>77</v>
      </c>
      <c r="F124" s="72">
        <v>10</v>
      </c>
      <c r="G124" s="67">
        <v>74</v>
      </c>
      <c r="H124" s="67">
        <v>105</v>
      </c>
      <c r="I124" s="72">
        <v>-31</v>
      </c>
      <c r="J124" s="72">
        <v>118</v>
      </c>
      <c r="K124" s="67">
        <v>96</v>
      </c>
      <c r="L124" s="67">
        <v>22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106</v>
      </c>
      <c r="D125" s="90">
        <v>0</v>
      </c>
      <c r="E125" s="90">
        <v>0</v>
      </c>
      <c r="F125" s="91">
        <v>0</v>
      </c>
      <c r="G125" s="90">
        <v>0</v>
      </c>
      <c r="H125" s="90">
        <v>2</v>
      </c>
      <c r="I125" s="91">
        <v>-2</v>
      </c>
      <c r="J125" s="91">
        <v>0</v>
      </c>
      <c r="K125" s="90">
        <v>0</v>
      </c>
      <c r="L125" s="90">
        <v>0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106</v>
      </c>
      <c r="D126" s="65">
        <v>0</v>
      </c>
      <c r="E126" s="65">
        <v>0</v>
      </c>
      <c r="F126" s="70">
        <v>0</v>
      </c>
      <c r="G126" s="65">
        <v>0</v>
      </c>
      <c r="H126" s="65">
        <v>2</v>
      </c>
      <c r="I126" s="70">
        <v>-2</v>
      </c>
      <c r="J126" s="70">
        <v>0</v>
      </c>
      <c r="K126" s="65">
        <v>0</v>
      </c>
      <c r="L126" s="65">
        <v>0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3" t="s">
        <v>177</v>
      </c>
      <c r="D127" s="163"/>
      <c r="E127" s="163"/>
      <c r="F127" s="163"/>
      <c r="G127" s="163"/>
      <c r="H127" s="163"/>
      <c r="I127" s="163"/>
      <c r="J127" s="163"/>
      <c r="K127" s="163"/>
      <c r="L127" s="16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4" t="s">
        <v>183</v>
      </c>
      <c r="D131" s="164"/>
      <c r="E131" s="164"/>
      <c r="F131" s="164"/>
      <c r="G131" s="164"/>
      <c r="H131" s="164"/>
      <c r="I131" s="164"/>
      <c r="J131" s="164"/>
      <c r="K131" s="164"/>
      <c r="L131" s="164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5" t="s">
        <v>120</v>
      </c>
      <c r="D132" s="166" t="str">
        <f>"agosto/20"</f>
        <v>agosto/20</v>
      </c>
      <c r="E132" s="167"/>
      <c r="F132" s="168"/>
      <c r="G132" s="166" t="str">
        <f>"julho/21"</f>
        <v>julho/21</v>
      </c>
      <c r="H132" s="167"/>
      <c r="I132" s="168"/>
      <c r="J132" s="166" t="str">
        <f>"agosto/21"</f>
        <v>agosto/21</v>
      </c>
      <c r="K132" s="167"/>
      <c r="L132" s="168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5"/>
      <c r="D133" s="62" t="s">
        <v>128</v>
      </c>
      <c r="E133" s="62" t="s">
        <v>129</v>
      </c>
      <c r="F133" s="62" t="s">
        <v>87</v>
      </c>
      <c r="G133" s="62" t="s">
        <v>128</v>
      </c>
      <c r="H133" s="62" t="s">
        <v>129</v>
      </c>
      <c r="I133" s="62" t="s">
        <v>87</v>
      </c>
      <c r="J133" s="62" t="s">
        <v>128</v>
      </c>
      <c r="K133" s="62" t="s">
        <v>129</v>
      </c>
      <c r="L133" s="62" t="s">
        <v>87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7772</v>
      </c>
      <c r="E134" s="63">
        <v>4433</v>
      </c>
      <c r="F134" s="63">
        <v>3339</v>
      </c>
      <c r="G134" s="63">
        <v>8789</v>
      </c>
      <c r="H134" s="63">
        <v>11227</v>
      </c>
      <c r="I134" s="63">
        <v>-2438</v>
      </c>
      <c r="J134" s="63">
        <v>9728</v>
      </c>
      <c r="K134" s="63">
        <v>12643</v>
      </c>
      <c r="L134" s="63">
        <v>-2915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264</v>
      </c>
      <c r="D135" s="74">
        <v>849</v>
      </c>
      <c r="E135" s="74">
        <v>617</v>
      </c>
      <c r="F135" s="75">
        <v>232</v>
      </c>
      <c r="G135" s="74">
        <v>994</v>
      </c>
      <c r="H135" s="74">
        <v>1116</v>
      </c>
      <c r="I135" s="75">
        <v>-122</v>
      </c>
      <c r="J135" s="75">
        <v>1134</v>
      </c>
      <c r="K135" s="74">
        <v>1167</v>
      </c>
      <c r="L135" s="74">
        <v>-33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265</v>
      </c>
      <c r="D136" s="77">
        <v>184</v>
      </c>
      <c r="E136" s="77">
        <v>70</v>
      </c>
      <c r="F136" s="78">
        <v>114</v>
      </c>
      <c r="G136" s="77">
        <v>397</v>
      </c>
      <c r="H136" s="77">
        <v>510</v>
      </c>
      <c r="I136" s="78">
        <v>-113</v>
      </c>
      <c r="J136" s="78">
        <v>440</v>
      </c>
      <c r="K136" s="77">
        <v>559</v>
      </c>
      <c r="L136" s="77">
        <v>-119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266</v>
      </c>
      <c r="D137" s="74">
        <v>261</v>
      </c>
      <c r="E137" s="74">
        <v>173</v>
      </c>
      <c r="F137" s="75">
        <v>88</v>
      </c>
      <c r="G137" s="74">
        <v>410</v>
      </c>
      <c r="H137" s="74">
        <v>415</v>
      </c>
      <c r="I137" s="75">
        <v>-5</v>
      </c>
      <c r="J137" s="75">
        <v>448</v>
      </c>
      <c r="K137" s="74">
        <v>459</v>
      </c>
      <c r="L137" s="74">
        <v>-11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267</v>
      </c>
      <c r="D138" s="77">
        <v>177</v>
      </c>
      <c r="E138" s="77">
        <v>101</v>
      </c>
      <c r="F138" s="78">
        <v>76</v>
      </c>
      <c r="G138" s="77">
        <v>224</v>
      </c>
      <c r="H138" s="77">
        <v>231</v>
      </c>
      <c r="I138" s="78">
        <v>-7</v>
      </c>
      <c r="J138" s="78">
        <v>393</v>
      </c>
      <c r="K138" s="77">
        <v>342</v>
      </c>
      <c r="L138" s="77">
        <v>51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268</v>
      </c>
      <c r="D139" s="74">
        <v>188</v>
      </c>
      <c r="E139" s="74">
        <v>60</v>
      </c>
      <c r="F139" s="75">
        <v>128</v>
      </c>
      <c r="G139" s="74">
        <v>225</v>
      </c>
      <c r="H139" s="74">
        <v>323</v>
      </c>
      <c r="I139" s="75">
        <v>-98</v>
      </c>
      <c r="J139" s="75">
        <v>306</v>
      </c>
      <c r="K139" s="74">
        <v>392</v>
      </c>
      <c r="L139" s="74">
        <v>-86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269</v>
      </c>
      <c r="D140" s="77">
        <v>62</v>
      </c>
      <c r="E140" s="77">
        <v>54</v>
      </c>
      <c r="F140" s="78">
        <v>8</v>
      </c>
      <c r="G140" s="77">
        <v>233</v>
      </c>
      <c r="H140" s="77">
        <v>234</v>
      </c>
      <c r="I140" s="78">
        <v>-1</v>
      </c>
      <c r="J140" s="78">
        <v>226</v>
      </c>
      <c r="K140" s="77">
        <v>237</v>
      </c>
      <c r="L140" s="77">
        <v>-11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270</v>
      </c>
      <c r="D141" s="74">
        <v>325</v>
      </c>
      <c r="E141" s="74">
        <v>118</v>
      </c>
      <c r="F141" s="75">
        <v>207</v>
      </c>
      <c r="G141" s="74">
        <v>244</v>
      </c>
      <c r="H141" s="74">
        <v>183</v>
      </c>
      <c r="I141" s="75">
        <v>61</v>
      </c>
      <c r="J141" s="75">
        <v>229</v>
      </c>
      <c r="K141" s="74">
        <v>212</v>
      </c>
      <c r="L141" s="74">
        <v>17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271</v>
      </c>
      <c r="D142" s="77">
        <v>125</v>
      </c>
      <c r="E142" s="77">
        <v>102</v>
      </c>
      <c r="F142" s="78">
        <v>23</v>
      </c>
      <c r="G142" s="77">
        <v>136</v>
      </c>
      <c r="H142" s="77">
        <v>266</v>
      </c>
      <c r="I142" s="78">
        <v>-130</v>
      </c>
      <c r="J142" s="78">
        <v>131</v>
      </c>
      <c r="K142" s="77">
        <v>261</v>
      </c>
      <c r="L142" s="77">
        <v>-130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272</v>
      </c>
      <c r="D143" s="74">
        <v>58</v>
      </c>
      <c r="E143" s="74">
        <v>43</v>
      </c>
      <c r="F143" s="75">
        <v>15</v>
      </c>
      <c r="G143" s="74">
        <v>123</v>
      </c>
      <c r="H143" s="74">
        <v>120</v>
      </c>
      <c r="I143" s="75">
        <v>3</v>
      </c>
      <c r="J143" s="75">
        <v>154</v>
      </c>
      <c r="K143" s="74">
        <v>178</v>
      </c>
      <c r="L143" s="74">
        <v>-24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273</v>
      </c>
      <c r="D144" s="77">
        <v>120</v>
      </c>
      <c r="E144" s="77">
        <v>108</v>
      </c>
      <c r="F144" s="78">
        <v>12</v>
      </c>
      <c r="G144" s="80">
        <v>121</v>
      </c>
      <c r="H144" s="80">
        <v>161</v>
      </c>
      <c r="I144" s="78">
        <v>-40</v>
      </c>
      <c r="J144" s="78">
        <v>167</v>
      </c>
      <c r="K144" s="80">
        <v>151</v>
      </c>
      <c r="L144" s="77">
        <v>16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127</v>
      </c>
      <c r="D145" s="82">
        <v>5423</v>
      </c>
      <c r="E145" s="83">
        <v>2987</v>
      </c>
      <c r="F145" s="84">
        <v>2436</v>
      </c>
      <c r="G145" s="85">
        <v>5682</v>
      </c>
      <c r="H145" s="85">
        <v>7668</v>
      </c>
      <c r="I145" s="86">
        <v>-1986</v>
      </c>
      <c r="J145" s="86">
        <v>6100</v>
      </c>
      <c r="K145" s="87">
        <v>8685</v>
      </c>
      <c r="L145" s="88">
        <v>-2585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3" t="s">
        <v>177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2"/>
  <sheetViews>
    <sheetView workbookViewId="0">
      <selection activeCell="B1" sqref="B1"/>
    </sheetView>
  </sheetViews>
  <sheetFormatPr defaultRowHeight="14.4" x14ac:dyDescent="0.3"/>
  <cols>
    <col min="2" max="2" width="45.44140625" bestFit="1" customWidth="1"/>
    <col min="3" max="3" width="48.88671875" bestFit="1" customWidth="1"/>
    <col min="4" max="4" width="9.109375" bestFit="1" customWidth="1"/>
    <col min="5" max="5" width="9.6640625" bestFit="1" customWidth="1"/>
    <col min="6" max="6" width="9.109375" bestFit="1" customWidth="1"/>
    <col min="7" max="7" width="8.44140625" bestFit="1" customWidth="1"/>
    <col min="8" max="8" width="9.6640625" bestFit="1" customWidth="1"/>
    <col min="10" max="10" width="8.44140625" bestFit="1" customWidth="1"/>
    <col min="11" max="11" width="9.6640625" bestFit="1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6" t="s">
        <v>196</v>
      </c>
      <c r="C3" s="176"/>
      <c r="D3" s="176"/>
      <c r="E3" s="176"/>
    </row>
    <row r="4" spans="2:6" s="3" customFormat="1" ht="18.899999999999999" customHeight="1" x14ac:dyDescent="0.3">
      <c r="B4" s="127" t="s">
        <v>0</v>
      </c>
      <c r="C4" s="128">
        <v>44075</v>
      </c>
      <c r="D4" s="128">
        <v>44409</v>
      </c>
      <c r="E4" s="128">
        <v>44440</v>
      </c>
      <c r="F4" s="4"/>
    </row>
    <row r="5" spans="2:6" s="3" customFormat="1" x14ac:dyDescent="0.3">
      <c r="B5" s="21" t="s">
        <v>1</v>
      </c>
      <c r="C5" s="129">
        <f t="shared" ref="C5" si="0">SUM(C6:C9)</f>
        <v>7498</v>
      </c>
      <c r="D5" s="129">
        <f t="shared" ref="D5:E5" si="1">SUM(D6:D9)</f>
        <v>17620</v>
      </c>
      <c r="E5" s="129">
        <f t="shared" si="1"/>
        <v>17693</v>
      </c>
      <c r="F5" s="6"/>
    </row>
    <row r="6" spans="2:6" s="3" customFormat="1" x14ac:dyDescent="0.3">
      <c r="B6" s="22" t="s">
        <v>88</v>
      </c>
      <c r="C6" s="130">
        <v>1828</v>
      </c>
      <c r="D6" s="130">
        <v>1711</v>
      </c>
      <c r="E6" s="130">
        <v>1802</v>
      </c>
      <c r="F6" s="5"/>
    </row>
    <row r="7" spans="2:6" s="3" customFormat="1" x14ac:dyDescent="0.3">
      <c r="B7" s="23" t="s">
        <v>2</v>
      </c>
      <c r="C7" s="131">
        <v>5475</v>
      </c>
      <c r="D7" s="131">
        <v>11189</v>
      </c>
      <c r="E7" s="131">
        <v>10603</v>
      </c>
      <c r="F7" s="5"/>
    </row>
    <row r="8" spans="2:6" s="3" customFormat="1" x14ac:dyDescent="0.3">
      <c r="B8" s="22" t="s">
        <v>3</v>
      </c>
      <c r="C8" s="130">
        <v>14</v>
      </c>
      <c r="D8" s="130">
        <v>79</v>
      </c>
      <c r="E8" s="130">
        <v>108</v>
      </c>
      <c r="F8" s="5"/>
    </row>
    <row r="9" spans="2:6" s="3" customFormat="1" x14ac:dyDescent="0.3">
      <c r="B9" s="23" t="s">
        <v>229</v>
      </c>
      <c r="C9" s="131">
        <v>181</v>
      </c>
      <c r="D9" s="131">
        <v>4641</v>
      </c>
      <c r="E9" s="131">
        <v>5180</v>
      </c>
      <c r="F9" s="5"/>
    </row>
    <row r="10" spans="2:6" s="3" customFormat="1" ht="45.9" customHeight="1" x14ac:dyDescent="0.3">
      <c r="B10" s="177" t="s">
        <v>197</v>
      </c>
      <c r="C10" s="177"/>
      <c r="D10" s="177"/>
      <c r="E10" s="177"/>
      <c r="F10" s="5"/>
    </row>
    <row r="11" spans="2:6" s="3" customFormat="1" ht="15.6" customHeight="1" x14ac:dyDescent="0.3">
      <c r="B11" s="178" t="s">
        <v>89</v>
      </c>
      <c r="C11" s="179"/>
      <c r="D11" s="179"/>
      <c r="E11" s="179"/>
    </row>
    <row r="12" spans="2:6" s="3" customFormat="1" ht="15.6" customHeight="1" x14ac:dyDescent="0.3">
      <c r="B12" s="109"/>
      <c r="C12" s="109"/>
      <c r="D12" s="109"/>
      <c r="E12" s="109"/>
    </row>
    <row r="13" spans="2:6" s="3" customFormat="1" ht="15.6" customHeight="1" x14ac:dyDescent="0.3">
      <c r="B13" s="109"/>
      <c r="C13" s="109"/>
      <c r="D13" s="109"/>
      <c r="E13" s="109"/>
    </row>
    <row r="14" spans="2:6" s="3" customFormat="1" x14ac:dyDescent="0.3"/>
    <row r="15" spans="2:6" s="3" customFormat="1" ht="30.75" customHeight="1" x14ac:dyDescent="0.3">
      <c r="B15" s="184" t="s">
        <v>212</v>
      </c>
      <c r="C15" s="176"/>
      <c r="D15" s="176"/>
      <c r="E15" s="176"/>
      <c r="F15" s="185"/>
    </row>
    <row r="16" spans="2:6" s="3" customFormat="1" x14ac:dyDescent="0.3">
      <c r="B16" s="186" t="s">
        <v>172</v>
      </c>
      <c r="C16" s="188" t="s">
        <v>173</v>
      </c>
      <c r="D16" s="190" t="s">
        <v>230</v>
      </c>
      <c r="E16" s="191"/>
      <c r="F16" s="192"/>
    </row>
    <row r="17" spans="2:6" s="3" customFormat="1" x14ac:dyDescent="0.3">
      <c r="B17" s="187"/>
      <c r="C17" s="189"/>
      <c r="D17" s="128">
        <v>44075</v>
      </c>
      <c r="E17" s="128">
        <v>44409</v>
      </c>
      <c r="F17" s="128">
        <v>44440</v>
      </c>
    </row>
    <row r="18" spans="2:6" s="3" customFormat="1" x14ac:dyDescent="0.3">
      <c r="B18" s="104" t="s">
        <v>1</v>
      </c>
      <c r="C18" s="104"/>
      <c r="D18" s="132">
        <f t="shared" ref="D18:F18" si="2">SUM(D19:D31)</f>
        <v>7498</v>
      </c>
      <c r="E18" s="132">
        <f t="shared" si="2"/>
        <v>17620</v>
      </c>
      <c r="F18" s="132">
        <f t="shared" si="2"/>
        <v>17693</v>
      </c>
    </row>
    <row r="19" spans="2:6" s="3" customFormat="1" x14ac:dyDescent="0.3">
      <c r="B19" s="105">
        <v>132</v>
      </c>
      <c r="C19" s="106" t="s">
        <v>231</v>
      </c>
      <c r="D19" s="133">
        <v>61</v>
      </c>
      <c r="E19" s="133">
        <v>217</v>
      </c>
      <c r="F19" s="133">
        <v>203</v>
      </c>
    </row>
    <row r="20" spans="2:6" s="3" customFormat="1" x14ac:dyDescent="0.3">
      <c r="B20" s="107">
        <v>166</v>
      </c>
      <c r="C20" s="108" t="s">
        <v>232</v>
      </c>
      <c r="D20" s="134">
        <v>25</v>
      </c>
      <c r="E20" s="134">
        <v>171</v>
      </c>
      <c r="F20" s="134">
        <v>170</v>
      </c>
    </row>
    <row r="21" spans="2:6" s="3" customFormat="1" x14ac:dyDescent="0.3">
      <c r="B21" s="105">
        <v>200</v>
      </c>
      <c r="C21" s="106" t="s">
        <v>233</v>
      </c>
      <c r="D21" s="133">
        <v>71</v>
      </c>
      <c r="E21" s="133">
        <v>184</v>
      </c>
      <c r="F21" s="133">
        <v>274</v>
      </c>
    </row>
    <row r="22" spans="2:6" s="3" customFormat="1" x14ac:dyDescent="0.3">
      <c r="B22" s="107">
        <v>209</v>
      </c>
      <c r="C22" s="108" t="s">
        <v>234</v>
      </c>
      <c r="D22" s="134">
        <v>617</v>
      </c>
      <c r="E22" s="134">
        <v>1243</v>
      </c>
      <c r="F22" s="134">
        <v>1325</v>
      </c>
    </row>
    <row r="23" spans="2:6" s="3" customFormat="1" x14ac:dyDescent="0.3">
      <c r="B23" s="105">
        <v>273</v>
      </c>
      <c r="C23" s="106" t="s">
        <v>235</v>
      </c>
      <c r="D23" s="133">
        <v>1697</v>
      </c>
      <c r="E23" s="133">
        <v>7922</v>
      </c>
      <c r="F23" s="133">
        <v>7317</v>
      </c>
    </row>
    <row r="24" spans="2:6" s="3" customFormat="1" x14ac:dyDescent="0.3">
      <c r="B24" s="107">
        <v>274</v>
      </c>
      <c r="C24" s="108" t="s">
        <v>236</v>
      </c>
      <c r="D24" s="134">
        <v>85</v>
      </c>
      <c r="E24" s="134">
        <v>93</v>
      </c>
      <c r="F24" s="134">
        <v>113</v>
      </c>
    </row>
    <row r="25" spans="2:6" s="3" customFormat="1" x14ac:dyDescent="0.3">
      <c r="B25" s="105">
        <v>278</v>
      </c>
      <c r="C25" s="106" t="s">
        <v>237</v>
      </c>
      <c r="D25" s="133">
        <v>162</v>
      </c>
      <c r="E25" s="133">
        <v>291</v>
      </c>
      <c r="F25" s="133">
        <v>254</v>
      </c>
    </row>
    <row r="26" spans="2:6" s="3" customFormat="1" x14ac:dyDescent="0.3">
      <c r="B26" s="107">
        <v>279</v>
      </c>
      <c r="C26" s="108" t="s">
        <v>238</v>
      </c>
      <c r="D26" s="134">
        <v>2404</v>
      </c>
      <c r="E26" s="134">
        <v>639</v>
      </c>
      <c r="F26" s="134">
        <v>551</v>
      </c>
    </row>
    <row r="27" spans="2:6" s="3" customFormat="1" x14ac:dyDescent="0.3">
      <c r="B27" s="105">
        <v>280</v>
      </c>
      <c r="C27" s="106" t="s">
        <v>239</v>
      </c>
      <c r="D27" s="133">
        <v>84</v>
      </c>
      <c r="E27" s="133">
        <v>157</v>
      </c>
      <c r="F27" s="133">
        <v>148</v>
      </c>
    </row>
    <row r="28" spans="2:6" s="3" customFormat="1" x14ac:dyDescent="0.3">
      <c r="B28" s="107">
        <v>284</v>
      </c>
      <c r="C28" s="108" t="s">
        <v>240</v>
      </c>
      <c r="D28" s="134">
        <v>58</v>
      </c>
      <c r="E28" s="134">
        <v>67</v>
      </c>
      <c r="F28" s="134">
        <v>86</v>
      </c>
    </row>
    <row r="29" spans="2:6" s="3" customFormat="1" x14ac:dyDescent="0.3">
      <c r="B29" s="105">
        <v>286</v>
      </c>
      <c r="C29" s="106" t="s">
        <v>241</v>
      </c>
      <c r="D29" s="133">
        <v>606</v>
      </c>
      <c r="E29" s="133">
        <v>985</v>
      </c>
      <c r="F29" s="133">
        <v>1003</v>
      </c>
    </row>
    <row r="30" spans="2:6" s="3" customFormat="1" x14ac:dyDescent="0.3">
      <c r="B30" s="107">
        <v>312</v>
      </c>
      <c r="C30" s="108" t="s">
        <v>242</v>
      </c>
      <c r="D30" s="134">
        <v>74</v>
      </c>
      <c r="E30" s="134">
        <v>24</v>
      </c>
      <c r="F30" s="134">
        <v>20</v>
      </c>
    </row>
    <row r="31" spans="2:6" s="3" customFormat="1" x14ac:dyDescent="0.3">
      <c r="B31" s="105" t="s">
        <v>243</v>
      </c>
      <c r="C31" s="106" t="s">
        <v>243</v>
      </c>
      <c r="D31" s="133">
        <v>1554</v>
      </c>
      <c r="E31" s="133">
        <v>5627</v>
      </c>
      <c r="F31" s="133">
        <v>6229</v>
      </c>
    </row>
    <row r="32" spans="2:6" s="3" customFormat="1" ht="26.25" customHeight="1" x14ac:dyDescent="0.3">
      <c r="B32" s="177" t="s">
        <v>197</v>
      </c>
      <c r="C32" s="177"/>
      <c r="D32" s="177"/>
      <c r="E32" s="177"/>
      <c r="F32" s="177"/>
    </row>
    <row r="33" spans="2:11" s="3" customFormat="1" x14ac:dyDescent="0.3">
      <c r="B33" s="109"/>
      <c r="C33" s="109"/>
      <c r="D33" s="109"/>
      <c r="E33" s="109"/>
      <c r="F33" s="109"/>
    </row>
    <row r="34" spans="2:11" s="3" customFormat="1" x14ac:dyDescent="0.3">
      <c r="B34" s="109"/>
      <c r="C34" s="109"/>
      <c r="D34" s="109"/>
      <c r="E34" s="109"/>
      <c r="F34" s="109"/>
    </row>
    <row r="35" spans="2:11" s="3" customFormat="1" x14ac:dyDescent="0.3">
      <c r="B35" s="109"/>
      <c r="C35" s="109"/>
      <c r="D35" s="109"/>
      <c r="E35" s="109"/>
      <c r="F35" s="109"/>
    </row>
    <row r="36" spans="2:11" s="3" customFormat="1" ht="29.4" customHeight="1" x14ac:dyDescent="0.3">
      <c r="B36" s="176" t="s">
        <v>198</v>
      </c>
      <c r="C36" s="176"/>
      <c r="D36" s="176"/>
      <c r="E36" s="176"/>
      <c r="F36" s="176"/>
      <c r="G36" s="176"/>
      <c r="H36" s="176"/>
      <c r="I36" s="176"/>
      <c r="J36" s="176"/>
      <c r="K36" s="176"/>
    </row>
    <row r="37" spans="2:11" s="3" customFormat="1" x14ac:dyDescent="0.3">
      <c r="B37" s="180" t="s">
        <v>6</v>
      </c>
      <c r="C37" s="181">
        <v>44075</v>
      </c>
      <c r="D37" s="182"/>
      <c r="E37" s="183"/>
      <c r="F37" s="181">
        <v>44409</v>
      </c>
      <c r="G37" s="182"/>
      <c r="H37" s="183"/>
      <c r="I37" s="181">
        <v>44440</v>
      </c>
      <c r="J37" s="182"/>
      <c r="K37" s="183"/>
    </row>
    <row r="38" spans="2:11" s="3" customFormat="1" x14ac:dyDescent="0.3">
      <c r="B38" s="180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3">
      <c r="B39" s="21" t="s">
        <v>1</v>
      </c>
      <c r="C39" s="129">
        <f>SUM(C40:C50)</f>
        <v>7495</v>
      </c>
      <c r="D39" s="129">
        <f t="shared" ref="D39:K39" si="3">SUM(D40:D50)</f>
        <v>4347</v>
      </c>
      <c r="E39" s="129">
        <f t="shared" si="3"/>
        <v>3148</v>
      </c>
      <c r="F39" s="129">
        <f t="shared" si="3"/>
        <v>17609</v>
      </c>
      <c r="G39" s="129">
        <f t="shared" si="3"/>
        <v>9735</v>
      </c>
      <c r="H39" s="129">
        <f t="shared" si="3"/>
        <v>7874</v>
      </c>
      <c r="I39" s="129">
        <f t="shared" si="3"/>
        <v>17689</v>
      </c>
      <c r="J39" s="129">
        <f t="shared" si="3"/>
        <v>9690</v>
      </c>
      <c r="K39" s="129">
        <f t="shared" si="3"/>
        <v>7999</v>
      </c>
    </row>
    <row r="40" spans="2:11" s="3" customFormat="1" x14ac:dyDescent="0.3">
      <c r="B40" s="25" t="s">
        <v>101</v>
      </c>
      <c r="C40" s="135">
        <f>D40+E40</f>
        <v>35</v>
      </c>
      <c r="D40" s="135">
        <v>24</v>
      </c>
      <c r="E40" s="135">
        <v>11</v>
      </c>
      <c r="F40" s="135">
        <f t="shared" ref="F40:F50" si="4">G40+H40</f>
        <v>400</v>
      </c>
      <c r="G40" s="135">
        <v>206</v>
      </c>
      <c r="H40" s="135">
        <v>194</v>
      </c>
      <c r="I40" s="135">
        <f t="shared" ref="I40:I50" si="5">J40+K40</f>
        <v>368</v>
      </c>
      <c r="J40" s="135">
        <v>186</v>
      </c>
      <c r="K40" s="135">
        <v>182</v>
      </c>
    </row>
    <row r="41" spans="2:11" s="3" customFormat="1" x14ac:dyDescent="0.3">
      <c r="B41" s="24" t="s">
        <v>47</v>
      </c>
      <c r="C41" s="136">
        <f t="shared" ref="C41:C50" si="6">D41+E41</f>
        <v>107</v>
      </c>
      <c r="D41" s="136">
        <v>53</v>
      </c>
      <c r="E41" s="136">
        <v>54</v>
      </c>
      <c r="F41" s="136">
        <f t="shared" si="4"/>
        <v>268</v>
      </c>
      <c r="G41" s="136">
        <v>143</v>
      </c>
      <c r="H41" s="136">
        <v>125</v>
      </c>
      <c r="I41" s="136">
        <f t="shared" si="5"/>
        <v>372</v>
      </c>
      <c r="J41" s="136">
        <v>215</v>
      </c>
      <c r="K41" s="136">
        <v>157</v>
      </c>
    </row>
    <row r="42" spans="2:11" s="3" customFormat="1" x14ac:dyDescent="0.3">
      <c r="B42" s="25" t="s">
        <v>48</v>
      </c>
      <c r="C42" s="135">
        <f t="shared" si="6"/>
        <v>209</v>
      </c>
      <c r="D42" s="135">
        <v>106</v>
      </c>
      <c r="E42" s="135">
        <v>103</v>
      </c>
      <c r="F42" s="135">
        <f t="shared" si="4"/>
        <v>240</v>
      </c>
      <c r="G42" s="135">
        <v>117</v>
      </c>
      <c r="H42" s="135">
        <v>123</v>
      </c>
      <c r="I42" s="135">
        <f t="shared" si="5"/>
        <v>257</v>
      </c>
      <c r="J42" s="135">
        <v>127</v>
      </c>
      <c r="K42" s="135">
        <v>130</v>
      </c>
    </row>
    <row r="43" spans="2:11" s="3" customFormat="1" x14ac:dyDescent="0.3">
      <c r="B43" s="24" t="s">
        <v>51</v>
      </c>
      <c r="C43" s="136">
        <f t="shared" si="6"/>
        <v>284</v>
      </c>
      <c r="D43" s="136">
        <v>188</v>
      </c>
      <c r="E43" s="136">
        <v>96</v>
      </c>
      <c r="F43" s="136">
        <f t="shared" si="4"/>
        <v>543</v>
      </c>
      <c r="G43" s="136">
        <v>335</v>
      </c>
      <c r="H43" s="136">
        <v>208</v>
      </c>
      <c r="I43" s="136">
        <f t="shared" si="5"/>
        <v>565</v>
      </c>
      <c r="J43" s="136">
        <v>363</v>
      </c>
      <c r="K43" s="136">
        <v>202</v>
      </c>
    </row>
    <row r="44" spans="2:11" s="3" customFormat="1" x14ac:dyDescent="0.3">
      <c r="B44" s="25" t="s">
        <v>98</v>
      </c>
      <c r="C44" s="135">
        <f t="shared" si="6"/>
        <v>110</v>
      </c>
      <c r="D44" s="135">
        <v>62</v>
      </c>
      <c r="E44" s="135">
        <v>48</v>
      </c>
      <c r="F44" s="135">
        <f t="shared" si="4"/>
        <v>255</v>
      </c>
      <c r="G44" s="135">
        <v>132</v>
      </c>
      <c r="H44" s="135">
        <v>123</v>
      </c>
      <c r="I44" s="135">
        <f t="shared" si="5"/>
        <v>215</v>
      </c>
      <c r="J44" s="135">
        <v>129</v>
      </c>
      <c r="K44" s="135">
        <v>86</v>
      </c>
    </row>
    <row r="45" spans="2:11" s="3" customFormat="1" x14ac:dyDescent="0.3">
      <c r="B45" s="24" t="s">
        <v>53</v>
      </c>
      <c r="C45" s="136">
        <f t="shared" si="6"/>
        <v>71</v>
      </c>
      <c r="D45" s="136">
        <v>42</v>
      </c>
      <c r="E45" s="136">
        <v>29</v>
      </c>
      <c r="F45" s="136">
        <f t="shared" si="4"/>
        <v>200</v>
      </c>
      <c r="G45" s="136">
        <v>138</v>
      </c>
      <c r="H45" s="136">
        <v>62</v>
      </c>
      <c r="I45" s="136">
        <f t="shared" si="5"/>
        <v>208</v>
      </c>
      <c r="J45" s="136">
        <v>143</v>
      </c>
      <c r="K45" s="136">
        <v>65</v>
      </c>
    </row>
    <row r="46" spans="2:11" s="3" customFormat="1" x14ac:dyDescent="0.3">
      <c r="B46" s="25" t="s">
        <v>99</v>
      </c>
      <c r="C46" s="135">
        <f t="shared" si="6"/>
        <v>2713</v>
      </c>
      <c r="D46" s="135">
        <v>1601</v>
      </c>
      <c r="E46" s="135">
        <v>1112</v>
      </c>
      <c r="F46" s="135">
        <f t="shared" si="4"/>
        <v>1030</v>
      </c>
      <c r="G46" s="135">
        <v>583</v>
      </c>
      <c r="H46" s="135">
        <v>447</v>
      </c>
      <c r="I46" s="135">
        <f t="shared" si="5"/>
        <v>906</v>
      </c>
      <c r="J46" s="135">
        <v>504</v>
      </c>
      <c r="K46" s="135">
        <v>402</v>
      </c>
    </row>
    <row r="47" spans="2:11" s="3" customFormat="1" x14ac:dyDescent="0.3">
      <c r="B47" s="24" t="s">
        <v>59</v>
      </c>
      <c r="C47" s="136">
        <f t="shared" si="6"/>
        <v>78</v>
      </c>
      <c r="D47" s="136">
        <v>42</v>
      </c>
      <c r="E47" s="136">
        <v>36</v>
      </c>
      <c r="F47" s="136">
        <f t="shared" si="4"/>
        <v>381</v>
      </c>
      <c r="G47" s="136">
        <v>176</v>
      </c>
      <c r="H47" s="136">
        <v>205</v>
      </c>
      <c r="I47" s="136">
        <f t="shared" si="5"/>
        <v>381</v>
      </c>
      <c r="J47" s="136">
        <v>174</v>
      </c>
      <c r="K47" s="136">
        <v>207</v>
      </c>
    </row>
    <row r="48" spans="2:11" s="3" customFormat="1" x14ac:dyDescent="0.3">
      <c r="B48" s="25" t="s">
        <v>63</v>
      </c>
      <c r="C48" s="135">
        <f t="shared" si="6"/>
        <v>99</v>
      </c>
      <c r="D48" s="135">
        <v>50</v>
      </c>
      <c r="E48" s="135">
        <v>49</v>
      </c>
      <c r="F48" s="135">
        <f t="shared" si="4"/>
        <v>150</v>
      </c>
      <c r="G48" s="135">
        <v>91</v>
      </c>
      <c r="H48" s="135">
        <v>59</v>
      </c>
      <c r="I48" s="135">
        <f t="shared" si="5"/>
        <v>191</v>
      </c>
      <c r="J48" s="135">
        <v>102</v>
      </c>
      <c r="K48" s="135">
        <v>89</v>
      </c>
    </row>
    <row r="49" spans="2:11" s="3" customFormat="1" x14ac:dyDescent="0.3">
      <c r="B49" s="24" t="s">
        <v>64</v>
      </c>
      <c r="C49" s="136">
        <f t="shared" si="6"/>
        <v>2780</v>
      </c>
      <c r="D49" s="136">
        <v>1462</v>
      </c>
      <c r="E49" s="136">
        <v>1318</v>
      </c>
      <c r="F49" s="136">
        <f t="shared" si="4"/>
        <v>11936</v>
      </c>
      <c r="G49" s="136">
        <v>6246</v>
      </c>
      <c r="H49" s="136">
        <v>5690</v>
      </c>
      <c r="I49" s="136">
        <f t="shared" si="5"/>
        <v>11999</v>
      </c>
      <c r="J49" s="136">
        <v>6229</v>
      </c>
      <c r="K49" s="136">
        <v>5770</v>
      </c>
    </row>
    <row r="50" spans="2:11" s="3" customFormat="1" x14ac:dyDescent="0.3">
      <c r="B50" s="23" t="s">
        <v>8</v>
      </c>
      <c r="C50" s="137">
        <f t="shared" si="6"/>
        <v>1009</v>
      </c>
      <c r="D50" s="137">
        <v>717</v>
      </c>
      <c r="E50" s="137">
        <v>292</v>
      </c>
      <c r="F50" s="137">
        <f t="shared" si="4"/>
        <v>2206</v>
      </c>
      <c r="G50" s="137">
        <v>1568</v>
      </c>
      <c r="H50" s="137">
        <v>638</v>
      </c>
      <c r="I50" s="137">
        <f t="shared" si="5"/>
        <v>2227</v>
      </c>
      <c r="J50" s="137">
        <v>1518</v>
      </c>
      <c r="K50" s="137">
        <v>709</v>
      </c>
    </row>
    <row r="51" spans="2:11" s="3" customFormat="1" x14ac:dyDescent="0.3">
      <c r="B51" s="177" t="s">
        <v>197</v>
      </c>
      <c r="C51" s="177"/>
      <c r="D51" s="177"/>
      <c r="E51" s="177"/>
      <c r="F51" s="177"/>
      <c r="G51" s="177"/>
      <c r="H51" s="177"/>
      <c r="I51" s="177"/>
      <c r="J51" s="177"/>
      <c r="K51" s="177"/>
    </row>
    <row r="52" spans="2:11" s="3" customFormat="1" x14ac:dyDescent="0.3">
      <c r="B52" s="3" t="s">
        <v>244</v>
      </c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76" t="s">
        <v>199</v>
      </c>
      <c r="C55" s="176"/>
      <c r="D55" s="176"/>
      <c r="E55" s="176"/>
      <c r="F55" s="2"/>
    </row>
    <row r="56" spans="2:11" s="3" customFormat="1" x14ac:dyDescent="0.3">
      <c r="B56" s="127" t="s">
        <v>103</v>
      </c>
      <c r="C56" s="128">
        <v>44075</v>
      </c>
      <c r="D56" s="128">
        <v>44409</v>
      </c>
      <c r="E56" s="128">
        <v>44440</v>
      </c>
      <c r="F56" s="2"/>
    </row>
    <row r="57" spans="2:11" s="3" customFormat="1" x14ac:dyDescent="0.3">
      <c r="B57" s="21" t="s">
        <v>1</v>
      </c>
      <c r="C57" s="129">
        <f t="shared" ref="C57:E57" si="7">SUM(C58:C63)</f>
        <v>7498</v>
      </c>
      <c r="D57" s="129">
        <f t="shared" si="7"/>
        <v>17620</v>
      </c>
      <c r="E57" s="129">
        <f t="shared" si="7"/>
        <v>17693</v>
      </c>
      <c r="F57" s="2"/>
    </row>
    <row r="58" spans="2:11" s="3" customFormat="1" x14ac:dyDescent="0.3">
      <c r="B58" s="25" t="s">
        <v>41</v>
      </c>
      <c r="C58" s="131">
        <v>1052</v>
      </c>
      <c r="D58" s="131">
        <v>3354</v>
      </c>
      <c r="E58" s="131">
        <v>3920</v>
      </c>
      <c r="F58" s="2"/>
    </row>
    <row r="59" spans="2:11" s="3" customFormat="1" x14ac:dyDescent="0.3">
      <c r="B59" s="24" t="s">
        <v>42</v>
      </c>
      <c r="C59" s="130">
        <v>1984</v>
      </c>
      <c r="D59" s="130">
        <v>3705</v>
      </c>
      <c r="E59" s="130">
        <v>3660</v>
      </c>
      <c r="F59" s="2"/>
    </row>
    <row r="60" spans="2:11" s="3" customFormat="1" x14ac:dyDescent="0.3">
      <c r="B60" s="25" t="s">
        <v>43</v>
      </c>
      <c r="C60" s="131">
        <v>3163</v>
      </c>
      <c r="D60" s="131">
        <v>5450</v>
      </c>
      <c r="E60" s="131">
        <v>5165</v>
      </c>
      <c r="F60" s="2"/>
    </row>
    <row r="61" spans="2:11" s="3" customFormat="1" x14ac:dyDescent="0.3">
      <c r="B61" s="24" t="s">
        <v>44</v>
      </c>
      <c r="C61" s="130">
        <v>1175</v>
      </c>
      <c r="D61" s="130">
        <v>2855</v>
      </c>
      <c r="E61" s="130">
        <v>2670</v>
      </c>
      <c r="F61" s="2"/>
    </row>
    <row r="62" spans="2:11" s="3" customFormat="1" x14ac:dyDescent="0.3">
      <c r="B62" s="25" t="s">
        <v>45</v>
      </c>
      <c r="C62" s="131">
        <v>82</v>
      </c>
      <c r="D62" s="131">
        <v>267</v>
      </c>
      <c r="E62" s="131">
        <v>231</v>
      </c>
      <c r="F62" s="2"/>
    </row>
    <row r="63" spans="2:11" s="3" customFormat="1" x14ac:dyDescent="0.3">
      <c r="B63" s="24" t="s">
        <v>245</v>
      </c>
      <c r="C63" s="130">
        <v>42</v>
      </c>
      <c r="D63" s="130">
        <v>1989</v>
      </c>
      <c r="E63" s="130">
        <v>2047</v>
      </c>
      <c r="F63" s="2"/>
    </row>
    <row r="64" spans="2:11" s="3" customFormat="1" ht="28.5" customHeight="1" x14ac:dyDescent="0.3">
      <c r="B64" s="177" t="s">
        <v>197</v>
      </c>
      <c r="C64" s="177"/>
      <c r="D64" s="177"/>
      <c r="E64" s="177"/>
      <c r="F64" s="2"/>
    </row>
    <row r="65" spans="2:7" s="3" customFormat="1" x14ac:dyDescent="0.3">
      <c r="B65" s="109"/>
      <c r="C65" s="109"/>
      <c r="D65" s="109"/>
      <c r="E65" s="109"/>
      <c r="F65" s="2"/>
    </row>
    <row r="66" spans="2:7" s="3" customFormat="1" x14ac:dyDescent="0.3">
      <c r="B66" s="109"/>
      <c r="C66" s="109"/>
      <c r="D66" s="109"/>
      <c r="E66" s="109"/>
      <c r="F66" s="2"/>
    </row>
    <row r="67" spans="2:7" s="3" customFormat="1" x14ac:dyDescent="0.3">
      <c r="B67" s="2"/>
      <c r="C67" s="2"/>
      <c r="D67" s="2"/>
      <c r="E67" s="2"/>
      <c r="F67" s="2"/>
    </row>
    <row r="68" spans="2:7" s="3" customFormat="1" ht="47.1" customHeight="1" x14ac:dyDescent="0.3">
      <c r="B68" s="176" t="s">
        <v>200</v>
      </c>
      <c r="C68" s="176"/>
      <c r="D68" s="176"/>
      <c r="E68" s="176"/>
    </row>
    <row r="69" spans="2:7" s="3" customFormat="1" ht="27.9" customHeight="1" x14ac:dyDescent="0.3">
      <c r="B69" s="127" t="s">
        <v>102</v>
      </c>
      <c r="C69" s="128">
        <v>44075</v>
      </c>
      <c r="D69" s="128">
        <v>44409</v>
      </c>
      <c r="E69" s="128">
        <v>44440</v>
      </c>
      <c r="F69" s="4"/>
    </row>
    <row r="70" spans="2:7" s="3" customFormat="1" x14ac:dyDescent="0.3">
      <c r="B70" s="21" t="s">
        <v>65</v>
      </c>
      <c r="C70" s="129">
        <f t="shared" ref="C70" si="8">C71+C79+C89+C94+C98+C103</f>
        <v>7498</v>
      </c>
      <c r="D70" s="129">
        <f>D71+D79+D89+D94+D98+D103</f>
        <v>17620</v>
      </c>
      <c r="E70" s="129">
        <f>E71+E79+E89+E94+E98+E103</f>
        <v>17693</v>
      </c>
      <c r="F70" s="6"/>
    </row>
    <row r="71" spans="2:7" s="3" customFormat="1" x14ac:dyDescent="0.3">
      <c r="B71" s="33" t="s">
        <v>9</v>
      </c>
      <c r="C71" s="138">
        <f t="shared" ref="C71:D71" si="9">SUM(C72:C78)</f>
        <v>2389</v>
      </c>
      <c r="D71" s="138">
        <f t="shared" si="9"/>
        <v>7632</v>
      </c>
      <c r="E71" s="138">
        <f t="shared" ref="E71" si="10">SUM(E72:E78)</f>
        <v>8182</v>
      </c>
      <c r="F71" s="5"/>
    </row>
    <row r="72" spans="2:7" s="3" customFormat="1" x14ac:dyDescent="0.3">
      <c r="B72" s="24" t="s">
        <v>10</v>
      </c>
      <c r="C72" s="130">
        <v>22</v>
      </c>
      <c r="D72" s="130">
        <v>185</v>
      </c>
      <c r="E72" s="130">
        <v>221</v>
      </c>
      <c r="G72" s="5"/>
    </row>
    <row r="73" spans="2:7" s="3" customFormat="1" x14ac:dyDescent="0.3">
      <c r="B73" s="25" t="s">
        <v>11</v>
      </c>
      <c r="C73" s="131">
        <v>15</v>
      </c>
      <c r="D73" s="131">
        <v>20</v>
      </c>
      <c r="E73" s="131">
        <v>19</v>
      </c>
      <c r="G73" s="5"/>
    </row>
    <row r="74" spans="2:7" s="3" customFormat="1" x14ac:dyDescent="0.3">
      <c r="B74" s="24" t="s">
        <v>12</v>
      </c>
      <c r="C74" s="130">
        <v>1206</v>
      </c>
      <c r="D74" s="130">
        <v>1854</v>
      </c>
      <c r="E74" s="130">
        <v>2338</v>
      </c>
      <c r="G74" s="5"/>
    </row>
    <row r="75" spans="2:7" s="3" customFormat="1" x14ac:dyDescent="0.3">
      <c r="B75" s="25" t="s">
        <v>13</v>
      </c>
      <c r="C75" s="131">
        <v>1106</v>
      </c>
      <c r="D75" s="131">
        <v>5284</v>
      </c>
      <c r="E75" s="131">
        <v>5393</v>
      </c>
      <c r="G75" s="5"/>
    </row>
    <row r="76" spans="2:7" s="3" customFormat="1" x14ac:dyDescent="0.3">
      <c r="B76" s="24" t="s">
        <v>14</v>
      </c>
      <c r="C76" s="130">
        <v>34</v>
      </c>
      <c r="D76" s="130">
        <v>255</v>
      </c>
      <c r="E76" s="130">
        <v>173</v>
      </c>
      <c r="G76" s="5"/>
    </row>
    <row r="77" spans="2:7" s="3" customFormat="1" x14ac:dyDescent="0.3">
      <c r="B77" s="25" t="s">
        <v>15</v>
      </c>
      <c r="C77" s="131">
        <v>1</v>
      </c>
      <c r="D77" s="131">
        <v>22</v>
      </c>
      <c r="E77" s="131">
        <v>14</v>
      </c>
      <c r="G77" s="5"/>
    </row>
    <row r="78" spans="2:7" s="3" customFormat="1" x14ac:dyDescent="0.3">
      <c r="B78" s="24" t="s">
        <v>16</v>
      </c>
      <c r="C78" s="130">
        <v>5</v>
      </c>
      <c r="D78" s="130">
        <v>12</v>
      </c>
      <c r="E78" s="130">
        <v>24</v>
      </c>
      <c r="G78" s="5"/>
    </row>
    <row r="79" spans="2:7" s="3" customFormat="1" x14ac:dyDescent="0.3">
      <c r="B79" s="33" t="s">
        <v>17</v>
      </c>
      <c r="C79" s="138">
        <f t="shared" ref="C79:E79" si="11">SUM(C80:C88)</f>
        <v>308</v>
      </c>
      <c r="D79" s="138">
        <f t="shared" si="11"/>
        <v>698</v>
      </c>
      <c r="E79" s="138">
        <f t="shared" si="11"/>
        <v>721</v>
      </c>
      <c r="G79" s="5"/>
    </row>
    <row r="80" spans="2:7" s="3" customFormat="1" x14ac:dyDescent="0.3">
      <c r="B80" s="24" t="s">
        <v>18</v>
      </c>
      <c r="C80" s="130">
        <v>19</v>
      </c>
      <c r="D80" s="130">
        <v>48</v>
      </c>
      <c r="E80" s="130">
        <v>49</v>
      </c>
      <c r="G80" s="5"/>
    </row>
    <row r="81" spans="2:7" s="3" customFormat="1" x14ac:dyDescent="0.3">
      <c r="B81" s="25" t="s">
        <v>19</v>
      </c>
      <c r="C81" s="131">
        <v>8</v>
      </c>
      <c r="D81" s="131">
        <v>56</v>
      </c>
      <c r="E81" s="131">
        <v>18</v>
      </c>
      <c r="G81" s="5"/>
    </row>
    <row r="82" spans="2:7" s="3" customFormat="1" x14ac:dyDescent="0.3">
      <c r="B82" s="24" t="s">
        <v>20</v>
      </c>
      <c r="C82" s="130">
        <v>70</v>
      </c>
      <c r="D82" s="130">
        <v>130</v>
      </c>
      <c r="E82" s="130">
        <v>144</v>
      </c>
      <c r="G82" s="5"/>
    </row>
    <row r="83" spans="2:7" s="3" customFormat="1" x14ac:dyDescent="0.3">
      <c r="B83" s="25" t="s">
        <v>21</v>
      </c>
      <c r="C83" s="131">
        <v>45</v>
      </c>
      <c r="D83" s="131">
        <v>73</v>
      </c>
      <c r="E83" s="131">
        <v>73</v>
      </c>
      <c r="G83" s="5"/>
    </row>
    <row r="84" spans="2:7" s="3" customFormat="1" x14ac:dyDescent="0.3">
      <c r="B84" s="24" t="s">
        <v>22</v>
      </c>
      <c r="C84" s="130">
        <v>9</v>
      </c>
      <c r="D84" s="130">
        <v>61</v>
      </c>
      <c r="E84" s="130">
        <v>72</v>
      </c>
      <c r="G84" s="5"/>
    </row>
    <row r="85" spans="2:7" s="3" customFormat="1" x14ac:dyDescent="0.3">
      <c r="B85" s="25" t="s">
        <v>23</v>
      </c>
      <c r="C85" s="131">
        <v>49</v>
      </c>
      <c r="D85" s="131">
        <v>139</v>
      </c>
      <c r="E85" s="131">
        <v>122</v>
      </c>
      <c r="G85" s="5"/>
    </row>
    <row r="86" spans="2:7" s="3" customFormat="1" x14ac:dyDescent="0.3">
      <c r="B86" s="24" t="s">
        <v>24</v>
      </c>
      <c r="C86" s="130">
        <v>5</v>
      </c>
      <c r="D86" s="130">
        <v>19</v>
      </c>
      <c r="E86" s="130">
        <v>22</v>
      </c>
      <c r="G86" s="5"/>
    </row>
    <row r="87" spans="2:7" s="3" customFormat="1" x14ac:dyDescent="0.3">
      <c r="B87" s="25" t="s">
        <v>25</v>
      </c>
      <c r="C87" s="131">
        <v>18</v>
      </c>
      <c r="D87" s="131">
        <v>20</v>
      </c>
      <c r="E87" s="131">
        <v>15</v>
      </c>
      <c r="G87" s="5"/>
    </row>
    <row r="88" spans="2:7" s="3" customFormat="1" x14ac:dyDescent="0.3">
      <c r="B88" s="24" t="s">
        <v>26</v>
      </c>
      <c r="C88" s="130">
        <v>85</v>
      </c>
      <c r="D88" s="130">
        <v>152</v>
      </c>
      <c r="E88" s="130">
        <v>206</v>
      </c>
      <c r="G88" s="5"/>
    </row>
    <row r="89" spans="2:7" s="3" customFormat="1" x14ac:dyDescent="0.3">
      <c r="B89" s="33" t="s">
        <v>27</v>
      </c>
      <c r="C89" s="139">
        <f t="shared" ref="C89:E89" si="12">SUM(C90:C93)</f>
        <v>2252</v>
      </c>
      <c r="D89" s="139">
        <f t="shared" si="12"/>
        <v>4153</v>
      </c>
      <c r="E89" s="139">
        <f t="shared" si="12"/>
        <v>4005</v>
      </c>
      <c r="G89" s="5"/>
    </row>
    <row r="90" spans="2:7" s="3" customFormat="1" x14ac:dyDescent="0.3">
      <c r="B90" s="24" t="s">
        <v>28</v>
      </c>
      <c r="C90" s="130">
        <v>175</v>
      </c>
      <c r="D90" s="130">
        <v>472</v>
      </c>
      <c r="E90" s="130">
        <v>417</v>
      </c>
      <c r="G90" s="5"/>
    </row>
    <row r="91" spans="2:7" s="3" customFormat="1" x14ac:dyDescent="0.3">
      <c r="B91" s="25" t="s">
        <v>29</v>
      </c>
      <c r="C91" s="131">
        <v>40</v>
      </c>
      <c r="D91" s="131">
        <v>39</v>
      </c>
      <c r="E91" s="131">
        <v>56</v>
      </c>
      <c r="G91" s="5"/>
    </row>
    <row r="92" spans="2:7" s="3" customFormat="1" x14ac:dyDescent="0.3">
      <c r="B92" s="24" t="s">
        <v>30</v>
      </c>
      <c r="C92" s="130">
        <v>281</v>
      </c>
      <c r="D92" s="130">
        <v>787</v>
      </c>
      <c r="E92" s="130">
        <v>739</v>
      </c>
      <c r="G92" s="5"/>
    </row>
    <row r="93" spans="2:7" s="3" customFormat="1" x14ac:dyDescent="0.3">
      <c r="B93" s="25" t="s">
        <v>31</v>
      </c>
      <c r="C93" s="131">
        <v>1756</v>
      </c>
      <c r="D93" s="131">
        <v>2855</v>
      </c>
      <c r="E93" s="131">
        <v>2793</v>
      </c>
      <c r="G93" s="5"/>
    </row>
    <row r="94" spans="2:7" s="3" customFormat="1" x14ac:dyDescent="0.3">
      <c r="B94" s="32" t="s">
        <v>32</v>
      </c>
      <c r="C94" s="140">
        <f t="shared" ref="C94" si="13">SUM(C95:C97)</f>
        <v>2050</v>
      </c>
      <c r="D94" s="140">
        <f>SUM(D95:D97)</f>
        <v>3738</v>
      </c>
      <c r="E94" s="140">
        <f>SUM(E95:E97)</f>
        <v>3548</v>
      </c>
      <c r="G94" s="5"/>
    </row>
    <row r="95" spans="2:7" s="3" customFormat="1" x14ac:dyDescent="0.3">
      <c r="B95" s="25" t="s">
        <v>33</v>
      </c>
      <c r="C95" s="131">
        <v>642</v>
      </c>
      <c r="D95" s="131">
        <v>1674</v>
      </c>
      <c r="E95" s="131">
        <v>1439</v>
      </c>
      <c r="G95" s="5"/>
    </row>
    <row r="96" spans="2:7" s="3" customFormat="1" x14ac:dyDescent="0.3">
      <c r="B96" s="24" t="s">
        <v>34</v>
      </c>
      <c r="C96" s="130">
        <v>786</v>
      </c>
      <c r="D96" s="130">
        <v>1356</v>
      </c>
      <c r="E96" s="130">
        <v>1207</v>
      </c>
      <c r="G96" s="5"/>
    </row>
    <row r="97" spans="2:7" s="3" customFormat="1" x14ac:dyDescent="0.3">
      <c r="B97" s="25" t="s">
        <v>35</v>
      </c>
      <c r="C97" s="131">
        <v>622</v>
      </c>
      <c r="D97" s="131">
        <v>708</v>
      </c>
      <c r="E97" s="131">
        <v>902</v>
      </c>
      <c r="G97" s="5"/>
    </row>
    <row r="98" spans="2:7" s="3" customFormat="1" x14ac:dyDescent="0.3">
      <c r="B98" s="32" t="s">
        <v>36</v>
      </c>
      <c r="C98" s="140">
        <f t="shared" ref="C98:E98" si="14">SUM(C99:C102)</f>
        <v>492</v>
      </c>
      <c r="D98" s="140">
        <f t="shared" si="14"/>
        <v>1364</v>
      </c>
      <c r="E98" s="140">
        <f t="shared" si="14"/>
        <v>1179</v>
      </c>
      <c r="G98" s="5"/>
    </row>
    <row r="99" spans="2:7" s="3" customFormat="1" x14ac:dyDescent="0.3">
      <c r="B99" s="25" t="s">
        <v>37</v>
      </c>
      <c r="C99" s="131">
        <v>85</v>
      </c>
      <c r="D99" s="131">
        <v>595</v>
      </c>
      <c r="E99" s="131">
        <v>427</v>
      </c>
      <c r="G99" s="5"/>
    </row>
    <row r="100" spans="2:7" s="3" customFormat="1" x14ac:dyDescent="0.3">
      <c r="B100" s="24" t="s">
        <v>38</v>
      </c>
      <c r="C100" s="130">
        <v>172</v>
      </c>
      <c r="D100" s="130">
        <v>316</v>
      </c>
      <c r="E100" s="130">
        <v>399</v>
      </c>
      <c r="F100" s="5"/>
    </row>
    <row r="101" spans="2:7" s="3" customFormat="1" x14ac:dyDescent="0.3">
      <c r="B101" s="25" t="s">
        <v>39</v>
      </c>
      <c r="C101" s="131">
        <v>172</v>
      </c>
      <c r="D101" s="131">
        <v>240</v>
      </c>
      <c r="E101" s="131">
        <v>147</v>
      </c>
      <c r="F101" s="5"/>
    </row>
    <row r="102" spans="2:7" s="3" customFormat="1" x14ac:dyDescent="0.3">
      <c r="B102" s="24" t="s">
        <v>40</v>
      </c>
      <c r="C102" s="130">
        <v>63</v>
      </c>
      <c r="D102" s="130">
        <v>213</v>
      </c>
      <c r="E102" s="130">
        <v>206</v>
      </c>
      <c r="F102" s="5"/>
    </row>
    <row r="103" spans="2:7" s="3" customFormat="1" x14ac:dyDescent="0.3">
      <c r="B103" s="25" t="s">
        <v>7</v>
      </c>
      <c r="C103" s="131">
        <v>7</v>
      </c>
      <c r="D103" s="131">
        <v>35</v>
      </c>
      <c r="E103" s="131">
        <v>58</v>
      </c>
      <c r="F103" s="5"/>
    </row>
    <row r="104" spans="2:7" s="3" customFormat="1" ht="30" customHeight="1" x14ac:dyDescent="0.3">
      <c r="B104" s="177" t="s">
        <v>197</v>
      </c>
      <c r="C104" s="177"/>
      <c r="D104" s="177"/>
      <c r="E104" s="177"/>
      <c r="F104" s="5"/>
    </row>
    <row r="105" spans="2:7" s="3" customFormat="1" x14ac:dyDescent="0.3">
      <c r="B105" s="109"/>
      <c r="C105" s="109"/>
      <c r="D105" s="109"/>
      <c r="E105" s="109"/>
      <c r="F105" s="5"/>
    </row>
    <row r="106" spans="2:7" s="3" customFormat="1" x14ac:dyDescent="0.3">
      <c r="B106" s="2"/>
      <c r="C106" s="2"/>
      <c r="D106" s="5"/>
      <c r="E106" s="5"/>
      <c r="F106" s="5"/>
    </row>
    <row r="107" spans="2:7" s="3" customFormat="1" x14ac:dyDescent="0.3">
      <c r="F107" s="2"/>
    </row>
    <row r="108" spans="2:7" ht="32.1" customHeight="1" x14ac:dyDescent="0.3">
      <c r="B108" s="176" t="s">
        <v>201</v>
      </c>
      <c r="C108" s="176"/>
      <c r="D108" s="176"/>
      <c r="E108" s="176"/>
    </row>
    <row r="109" spans="2:7" x14ac:dyDescent="0.3">
      <c r="B109" s="127" t="s">
        <v>120</v>
      </c>
      <c r="C109" s="128">
        <v>44075</v>
      </c>
      <c r="D109" s="128">
        <v>44409</v>
      </c>
      <c r="E109" s="128">
        <v>44440</v>
      </c>
    </row>
    <row r="110" spans="2:7" x14ac:dyDescent="0.3">
      <c r="B110" s="21" t="s">
        <v>65</v>
      </c>
      <c r="C110" s="129">
        <f>SUM(C111:C121)</f>
        <v>7498</v>
      </c>
      <c r="D110" s="129">
        <f t="shared" ref="D110:E110" si="15">SUM(D111:D121)</f>
        <v>17620</v>
      </c>
      <c r="E110" s="129">
        <f t="shared" si="15"/>
        <v>17693</v>
      </c>
    </row>
    <row r="111" spans="2:7" x14ac:dyDescent="0.3">
      <c r="B111" s="55" t="s">
        <v>246</v>
      </c>
      <c r="C111" s="131">
        <v>1151</v>
      </c>
      <c r="D111" s="131">
        <v>1629</v>
      </c>
      <c r="E111" s="131">
        <v>2062</v>
      </c>
    </row>
    <row r="112" spans="2:7" x14ac:dyDescent="0.3">
      <c r="B112" s="56" t="s">
        <v>247</v>
      </c>
      <c r="C112" s="130">
        <v>1</v>
      </c>
      <c r="D112" s="130">
        <v>161</v>
      </c>
      <c r="E112" s="130">
        <v>208</v>
      </c>
    </row>
    <row r="113" spans="2:5" x14ac:dyDescent="0.3">
      <c r="B113" s="55" t="s">
        <v>248</v>
      </c>
      <c r="C113" s="131">
        <v>63</v>
      </c>
      <c r="D113" s="131">
        <v>213</v>
      </c>
      <c r="E113" s="131">
        <v>206</v>
      </c>
    </row>
    <row r="114" spans="2:5" x14ac:dyDescent="0.3">
      <c r="B114" s="56" t="s">
        <v>249</v>
      </c>
      <c r="C114" s="130">
        <v>39</v>
      </c>
      <c r="D114" s="130">
        <v>177</v>
      </c>
      <c r="E114" s="130">
        <v>262</v>
      </c>
    </row>
    <row r="115" spans="2:5" x14ac:dyDescent="0.3">
      <c r="B115" s="55" t="s">
        <v>250</v>
      </c>
      <c r="C115" s="131">
        <v>140</v>
      </c>
      <c r="D115" s="131">
        <v>453</v>
      </c>
      <c r="E115" s="131">
        <v>374</v>
      </c>
    </row>
    <row r="116" spans="2:5" x14ac:dyDescent="0.3">
      <c r="B116" s="56" t="s">
        <v>251</v>
      </c>
      <c r="C116" s="130">
        <v>65</v>
      </c>
      <c r="D116" s="130">
        <v>258</v>
      </c>
      <c r="E116" s="130">
        <v>219</v>
      </c>
    </row>
    <row r="117" spans="2:5" x14ac:dyDescent="0.3">
      <c r="B117" s="55" t="s">
        <v>252</v>
      </c>
      <c r="C117" s="131">
        <v>164</v>
      </c>
      <c r="D117" s="131">
        <v>481</v>
      </c>
      <c r="E117" s="131">
        <v>468</v>
      </c>
    </row>
    <row r="118" spans="2:5" x14ac:dyDescent="0.3">
      <c r="B118" s="56" t="s">
        <v>253</v>
      </c>
      <c r="C118" s="130">
        <v>850</v>
      </c>
      <c r="D118" s="130">
        <v>4131</v>
      </c>
      <c r="E118" s="130">
        <v>4290</v>
      </c>
    </row>
    <row r="119" spans="2:5" x14ac:dyDescent="0.3">
      <c r="B119" s="55" t="s">
        <v>254</v>
      </c>
      <c r="C119" s="131">
        <v>137</v>
      </c>
      <c r="D119" s="131">
        <v>922</v>
      </c>
      <c r="E119" s="131">
        <v>837</v>
      </c>
    </row>
    <row r="120" spans="2:5" x14ac:dyDescent="0.3">
      <c r="B120" s="56" t="s">
        <v>255</v>
      </c>
      <c r="C120" s="130">
        <v>1010</v>
      </c>
      <c r="D120" s="130">
        <v>1480</v>
      </c>
      <c r="E120" s="130">
        <v>1623</v>
      </c>
    </row>
    <row r="121" spans="2:5" x14ac:dyDescent="0.3">
      <c r="B121" s="55" t="s">
        <v>121</v>
      </c>
      <c r="C121" s="131">
        <v>3878</v>
      </c>
      <c r="D121" s="131">
        <v>7715</v>
      </c>
      <c r="E121" s="131">
        <v>7144</v>
      </c>
    </row>
    <row r="122" spans="2:5" ht="34.5" customHeight="1" x14ac:dyDescent="0.3">
      <c r="B122" s="177" t="s">
        <v>197</v>
      </c>
      <c r="C122" s="177"/>
      <c r="D122" s="177"/>
      <c r="E122" s="177"/>
    </row>
  </sheetData>
  <mergeCells count="20"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6"/>
  <sheetViews>
    <sheetView workbookViewId="0"/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93" t="s">
        <v>202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x14ac:dyDescent="0.3">
      <c r="B4" s="180" t="s">
        <v>97</v>
      </c>
      <c r="C4" s="181">
        <v>44075</v>
      </c>
      <c r="D4" s="182"/>
      <c r="E4" s="183"/>
      <c r="F4" s="181">
        <v>44409</v>
      </c>
      <c r="G4" s="182"/>
      <c r="H4" s="183"/>
      <c r="I4" s="181">
        <v>44440</v>
      </c>
      <c r="J4" s="182"/>
      <c r="K4" s="183"/>
    </row>
    <row r="5" spans="2:11" x14ac:dyDescent="0.3">
      <c r="B5" s="180"/>
      <c r="C5" s="26" t="s">
        <v>104</v>
      </c>
      <c r="D5" s="27" t="s">
        <v>105</v>
      </c>
      <c r="E5" s="27" t="s">
        <v>87</v>
      </c>
      <c r="F5" s="26" t="s">
        <v>104</v>
      </c>
      <c r="G5" s="27" t="s">
        <v>105</v>
      </c>
      <c r="H5" s="27" t="s">
        <v>87</v>
      </c>
      <c r="I5" s="26" t="s">
        <v>104</v>
      </c>
      <c r="J5" s="27" t="s">
        <v>105</v>
      </c>
      <c r="K5" s="27" t="s">
        <v>87</v>
      </c>
    </row>
    <row r="6" spans="2:11" x14ac:dyDescent="0.3">
      <c r="B6" s="28" t="s">
        <v>1</v>
      </c>
      <c r="C6" s="129">
        <f t="shared" ref="C6:K6" si="0">SUM(C7:C14)</f>
        <v>109190</v>
      </c>
      <c r="D6" s="129">
        <f t="shared" si="0"/>
        <v>108673</v>
      </c>
      <c r="E6" s="129">
        <f t="shared" si="0"/>
        <v>517</v>
      </c>
      <c r="F6" s="129">
        <f t="shared" si="0"/>
        <v>214422</v>
      </c>
      <c r="G6" s="129">
        <f t="shared" si="0"/>
        <v>215376</v>
      </c>
      <c r="H6" s="129">
        <f t="shared" si="0"/>
        <v>-954</v>
      </c>
      <c r="I6" s="129">
        <f t="shared" si="0"/>
        <v>235164</v>
      </c>
      <c r="J6" s="129">
        <f t="shared" si="0"/>
        <v>271393</v>
      </c>
      <c r="K6" s="129">
        <f t="shared" si="0"/>
        <v>-36229</v>
      </c>
    </row>
    <row r="7" spans="2:11" x14ac:dyDescent="0.3">
      <c r="B7" s="29" t="s">
        <v>92</v>
      </c>
      <c r="C7" s="141">
        <v>57234</v>
      </c>
      <c r="D7" s="141">
        <v>58685</v>
      </c>
      <c r="E7" s="141">
        <f t="shared" ref="E7:E14" si="1">C7-D7</f>
        <v>-1451</v>
      </c>
      <c r="F7" s="141">
        <v>112079</v>
      </c>
      <c r="G7" s="141">
        <v>134594</v>
      </c>
      <c r="H7" s="141">
        <f t="shared" ref="H7:H14" si="2">F7-G7</f>
        <v>-22515</v>
      </c>
      <c r="I7" s="141">
        <v>123900</v>
      </c>
      <c r="J7" s="141">
        <v>176569</v>
      </c>
      <c r="K7" s="141">
        <f t="shared" ref="K7:K14" si="3">I7-J7</f>
        <v>-52669</v>
      </c>
    </row>
    <row r="8" spans="2:11" x14ac:dyDescent="0.3">
      <c r="B8" s="30" t="s">
        <v>93</v>
      </c>
      <c r="C8" s="142">
        <v>9190</v>
      </c>
      <c r="D8" s="142">
        <v>9088</v>
      </c>
      <c r="E8" s="142">
        <f t="shared" si="1"/>
        <v>102</v>
      </c>
      <c r="F8" s="142">
        <v>22391</v>
      </c>
      <c r="G8" s="142">
        <v>12374</v>
      </c>
      <c r="H8" s="142">
        <f t="shared" si="2"/>
        <v>10017</v>
      </c>
      <c r="I8" s="142">
        <v>22465</v>
      </c>
      <c r="J8" s="142">
        <v>15448</v>
      </c>
      <c r="K8" s="142">
        <f t="shared" si="3"/>
        <v>7017</v>
      </c>
    </row>
    <row r="9" spans="2:11" x14ac:dyDescent="0.3">
      <c r="B9" s="29" t="s">
        <v>2</v>
      </c>
      <c r="C9" s="141">
        <v>4719</v>
      </c>
      <c r="D9" s="141">
        <v>3604</v>
      </c>
      <c r="E9" s="141">
        <f t="shared" si="1"/>
        <v>1115</v>
      </c>
      <c r="F9" s="141">
        <v>7231</v>
      </c>
      <c r="G9" s="141">
        <v>3922</v>
      </c>
      <c r="H9" s="141">
        <f t="shared" si="2"/>
        <v>3309</v>
      </c>
      <c r="I9" s="141">
        <v>7824</v>
      </c>
      <c r="J9" s="141">
        <v>5361</v>
      </c>
      <c r="K9" s="141">
        <f t="shared" si="3"/>
        <v>2463</v>
      </c>
    </row>
    <row r="10" spans="2:11" x14ac:dyDescent="0.3">
      <c r="B10" s="30" t="s">
        <v>94</v>
      </c>
      <c r="C10" s="142">
        <v>27970</v>
      </c>
      <c r="D10" s="142">
        <v>28510</v>
      </c>
      <c r="E10" s="142">
        <f t="shared" si="1"/>
        <v>-540</v>
      </c>
      <c r="F10" s="142">
        <v>36385</v>
      </c>
      <c r="G10" s="142">
        <v>35379</v>
      </c>
      <c r="H10" s="142">
        <f t="shared" si="2"/>
        <v>1006</v>
      </c>
      <c r="I10" s="142">
        <v>39335</v>
      </c>
      <c r="J10" s="142">
        <v>37772</v>
      </c>
      <c r="K10" s="142">
        <f t="shared" si="3"/>
        <v>1563</v>
      </c>
    </row>
    <row r="11" spans="2:11" x14ac:dyDescent="0.3">
      <c r="B11" s="29" t="s">
        <v>3</v>
      </c>
      <c r="C11" s="141">
        <v>2</v>
      </c>
      <c r="D11" s="141">
        <v>5</v>
      </c>
      <c r="E11" s="141">
        <f t="shared" si="1"/>
        <v>-3</v>
      </c>
      <c r="F11" s="141">
        <v>4</v>
      </c>
      <c r="G11" s="141">
        <v>8</v>
      </c>
      <c r="H11" s="141">
        <f t="shared" si="2"/>
        <v>-4</v>
      </c>
      <c r="I11" s="141">
        <v>446</v>
      </c>
      <c r="J11" s="141">
        <v>439</v>
      </c>
      <c r="K11" s="141">
        <f t="shared" si="3"/>
        <v>7</v>
      </c>
    </row>
    <row r="12" spans="2:11" x14ac:dyDescent="0.3">
      <c r="B12" s="30" t="s">
        <v>95</v>
      </c>
      <c r="C12" s="142">
        <v>2</v>
      </c>
      <c r="D12" s="142">
        <v>269</v>
      </c>
      <c r="E12" s="142">
        <f t="shared" si="1"/>
        <v>-267</v>
      </c>
      <c r="F12" s="142">
        <v>1</v>
      </c>
      <c r="G12" s="142">
        <v>20</v>
      </c>
      <c r="H12" s="142">
        <f t="shared" si="2"/>
        <v>-19</v>
      </c>
      <c r="I12" s="142">
        <v>0</v>
      </c>
      <c r="J12" s="142">
        <v>32</v>
      </c>
      <c r="K12" s="142">
        <f t="shared" si="3"/>
        <v>-32</v>
      </c>
    </row>
    <row r="13" spans="2:11" x14ac:dyDescent="0.3">
      <c r="B13" s="29" t="s">
        <v>96</v>
      </c>
      <c r="C13" s="141">
        <v>10072</v>
      </c>
      <c r="D13" s="141">
        <v>8512</v>
      </c>
      <c r="E13" s="141">
        <f t="shared" si="1"/>
        <v>1560</v>
      </c>
      <c r="F13" s="141">
        <v>36325</v>
      </c>
      <c r="G13" s="141">
        <v>29078</v>
      </c>
      <c r="H13" s="141">
        <f t="shared" si="2"/>
        <v>7247</v>
      </c>
      <c r="I13" s="141">
        <v>41187</v>
      </c>
      <c r="J13" s="141">
        <v>35771</v>
      </c>
      <c r="K13" s="141">
        <f t="shared" si="3"/>
        <v>5416</v>
      </c>
    </row>
    <row r="14" spans="2:11" x14ac:dyDescent="0.3">
      <c r="B14" s="30" t="s">
        <v>106</v>
      </c>
      <c r="C14" s="143">
        <v>1</v>
      </c>
      <c r="D14" s="143">
        <v>0</v>
      </c>
      <c r="E14" s="143">
        <f t="shared" si="1"/>
        <v>1</v>
      </c>
      <c r="F14" s="143">
        <v>6</v>
      </c>
      <c r="G14" s="143">
        <v>1</v>
      </c>
      <c r="H14" s="143">
        <f t="shared" si="2"/>
        <v>5</v>
      </c>
      <c r="I14" s="143">
        <v>7</v>
      </c>
      <c r="J14" s="143">
        <v>1</v>
      </c>
      <c r="K14" s="143">
        <f t="shared" si="3"/>
        <v>6</v>
      </c>
    </row>
    <row r="15" spans="2:11" x14ac:dyDescent="0.3">
      <c r="B15" s="194" t="s">
        <v>203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2:11" s="3" customFormat="1" x14ac:dyDescent="0.3"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2:11" s="3" customFormat="1" x14ac:dyDescent="0.3"/>
    <row r="18" spans="2:11" s="3" customFormat="1" x14ac:dyDescent="0.3"/>
    <row r="19" spans="2:11" ht="35.25" customHeight="1" x14ac:dyDescent="0.3">
      <c r="B19" s="193" t="s">
        <v>204</v>
      </c>
      <c r="C19" s="193"/>
      <c r="D19" s="193"/>
      <c r="E19" s="193"/>
      <c r="F19" s="193"/>
      <c r="G19" s="193"/>
      <c r="H19" s="193"/>
      <c r="I19" s="193"/>
      <c r="J19" s="193"/>
      <c r="K19" s="193"/>
    </row>
    <row r="20" spans="2:11" x14ac:dyDescent="0.3">
      <c r="B20" s="180" t="s">
        <v>6</v>
      </c>
      <c r="C20" s="181">
        <v>44075</v>
      </c>
      <c r="D20" s="182"/>
      <c r="E20" s="183"/>
      <c r="F20" s="181">
        <v>44409</v>
      </c>
      <c r="G20" s="182"/>
      <c r="H20" s="183"/>
      <c r="I20" s="181">
        <v>44440</v>
      </c>
      <c r="J20" s="182"/>
      <c r="K20" s="183"/>
    </row>
    <row r="21" spans="2:11" x14ac:dyDescent="0.3">
      <c r="B21" s="180"/>
      <c r="C21" s="26" t="s">
        <v>104</v>
      </c>
      <c r="D21" s="27" t="s">
        <v>105</v>
      </c>
      <c r="E21" s="27" t="s">
        <v>87</v>
      </c>
      <c r="F21" s="26" t="s">
        <v>104</v>
      </c>
      <c r="G21" s="27" t="s">
        <v>105</v>
      </c>
      <c r="H21" s="27" t="s">
        <v>87</v>
      </c>
      <c r="I21" s="26" t="s">
        <v>104</v>
      </c>
      <c r="J21" s="27" t="s">
        <v>105</v>
      </c>
      <c r="K21" s="27" t="s">
        <v>87</v>
      </c>
    </row>
    <row r="22" spans="2:11" x14ac:dyDescent="0.3">
      <c r="B22" s="28" t="s">
        <v>1</v>
      </c>
      <c r="C22" s="129">
        <f>SUM(C23:C43)</f>
        <v>109190</v>
      </c>
      <c r="D22" s="129">
        <f t="shared" ref="D22:K22" si="4">SUM(D23:D43)</f>
        <v>108673</v>
      </c>
      <c r="E22" s="129">
        <f t="shared" si="4"/>
        <v>517</v>
      </c>
      <c r="F22" s="129">
        <f t="shared" si="4"/>
        <v>214422</v>
      </c>
      <c r="G22" s="129">
        <f t="shared" si="4"/>
        <v>215376</v>
      </c>
      <c r="H22" s="129">
        <f t="shared" si="4"/>
        <v>-954</v>
      </c>
      <c r="I22" s="129">
        <f t="shared" si="4"/>
        <v>235164</v>
      </c>
      <c r="J22" s="129">
        <f t="shared" si="4"/>
        <v>271393</v>
      </c>
      <c r="K22" s="129">
        <f t="shared" si="4"/>
        <v>-36229</v>
      </c>
    </row>
    <row r="23" spans="2:11" x14ac:dyDescent="0.3">
      <c r="B23" s="58" t="s">
        <v>46</v>
      </c>
      <c r="C23" s="141">
        <v>1517</v>
      </c>
      <c r="D23" s="141">
        <v>1270</v>
      </c>
      <c r="E23" s="141">
        <f>C23-D23</f>
        <v>247</v>
      </c>
      <c r="F23" s="141">
        <v>3132</v>
      </c>
      <c r="G23" s="141">
        <v>2460</v>
      </c>
      <c r="H23" s="141">
        <f t="shared" ref="H23:H43" si="5">F23-G23</f>
        <v>672</v>
      </c>
      <c r="I23" s="141">
        <v>3525</v>
      </c>
      <c r="J23" s="141">
        <v>3051</v>
      </c>
      <c r="K23" s="141">
        <f t="shared" ref="K23:K43" si="6">I23-J23</f>
        <v>474</v>
      </c>
    </row>
    <row r="24" spans="2:11" x14ac:dyDescent="0.3">
      <c r="B24" s="59" t="s">
        <v>47</v>
      </c>
      <c r="C24" s="142">
        <v>2656</v>
      </c>
      <c r="D24" s="142">
        <v>2325</v>
      </c>
      <c r="E24" s="142">
        <f t="shared" ref="E24:E43" si="7">C24-D24</f>
        <v>331</v>
      </c>
      <c r="F24" s="142">
        <v>4144</v>
      </c>
      <c r="G24" s="142">
        <v>3278</v>
      </c>
      <c r="H24" s="142">
        <f t="shared" si="5"/>
        <v>866</v>
      </c>
      <c r="I24" s="142">
        <v>5163</v>
      </c>
      <c r="J24" s="142">
        <v>4553</v>
      </c>
      <c r="K24" s="142">
        <f t="shared" si="6"/>
        <v>610</v>
      </c>
    </row>
    <row r="25" spans="2:11" x14ac:dyDescent="0.3">
      <c r="B25" s="58" t="s">
        <v>48</v>
      </c>
      <c r="C25" s="141">
        <v>2379</v>
      </c>
      <c r="D25" s="141">
        <v>2455</v>
      </c>
      <c r="E25" s="141">
        <f t="shared" si="7"/>
        <v>-76</v>
      </c>
      <c r="F25" s="141">
        <v>3843</v>
      </c>
      <c r="G25" s="141">
        <v>2880</v>
      </c>
      <c r="H25" s="141">
        <f t="shared" si="5"/>
        <v>963</v>
      </c>
      <c r="I25" s="141">
        <v>4192</v>
      </c>
      <c r="J25" s="141">
        <v>3858</v>
      </c>
      <c r="K25" s="141">
        <f t="shared" si="6"/>
        <v>334</v>
      </c>
    </row>
    <row r="26" spans="2:11" x14ac:dyDescent="0.3">
      <c r="B26" s="59" t="s">
        <v>49</v>
      </c>
      <c r="C26" s="142">
        <v>1398</v>
      </c>
      <c r="D26" s="142">
        <v>1260</v>
      </c>
      <c r="E26" s="142">
        <f t="shared" si="7"/>
        <v>138</v>
      </c>
      <c r="F26" s="142">
        <v>2364</v>
      </c>
      <c r="G26" s="142">
        <v>1598</v>
      </c>
      <c r="H26" s="142">
        <f t="shared" si="5"/>
        <v>766</v>
      </c>
      <c r="I26" s="142">
        <v>3610</v>
      </c>
      <c r="J26" s="142">
        <v>3113</v>
      </c>
      <c r="K26" s="142">
        <f t="shared" si="6"/>
        <v>497</v>
      </c>
    </row>
    <row r="27" spans="2:11" x14ac:dyDescent="0.3">
      <c r="B27" s="58" t="s">
        <v>50</v>
      </c>
      <c r="C27" s="141">
        <v>1807</v>
      </c>
      <c r="D27" s="141">
        <v>1999</v>
      </c>
      <c r="E27" s="141">
        <f t="shared" si="7"/>
        <v>-192</v>
      </c>
      <c r="F27" s="141">
        <v>2300</v>
      </c>
      <c r="G27" s="141">
        <v>2039</v>
      </c>
      <c r="H27" s="141">
        <f t="shared" si="5"/>
        <v>261</v>
      </c>
      <c r="I27" s="141">
        <v>2455</v>
      </c>
      <c r="J27" s="141">
        <v>2062</v>
      </c>
      <c r="K27" s="141">
        <f t="shared" si="6"/>
        <v>393</v>
      </c>
    </row>
    <row r="28" spans="2:11" x14ac:dyDescent="0.3">
      <c r="B28" s="59" t="s">
        <v>51</v>
      </c>
      <c r="C28" s="142">
        <v>515</v>
      </c>
      <c r="D28" s="142">
        <v>827</v>
      </c>
      <c r="E28" s="142">
        <f t="shared" si="7"/>
        <v>-312</v>
      </c>
      <c r="F28" s="142">
        <v>3656</v>
      </c>
      <c r="G28" s="142">
        <v>2648</v>
      </c>
      <c r="H28" s="142">
        <f t="shared" si="5"/>
        <v>1008</v>
      </c>
      <c r="I28" s="142">
        <v>4566</v>
      </c>
      <c r="J28" s="142">
        <v>3847</v>
      </c>
      <c r="K28" s="142">
        <f t="shared" si="6"/>
        <v>719</v>
      </c>
    </row>
    <row r="29" spans="2:11" x14ac:dyDescent="0.3">
      <c r="B29" s="58" t="s">
        <v>52</v>
      </c>
      <c r="C29" s="141">
        <v>1129</v>
      </c>
      <c r="D29" s="141">
        <v>996</v>
      </c>
      <c r="E29" s="141">
        <f t="shared" si="7"/>
        <v>133</v>
      </c>
      <c r="F29" s="141">
        <v>4085</v>
      </c>
      <c r="G29" s="141">
        <v>3162</v>
      </c>
      <c r="H29" s="141">
        <f t="shared" si="5"/>
        <v>923</v>
      </c>
      <c r="I29" s="141">
        <v>3540</v>
      </c>
      <c r="J29" s="141">
        <v>3904</v>
      </c>
      <c r="K29" s="141">
        <f t="shared" si="6"/>
        <v>-364</v>
      </c>
    </row>
    <row r="30" spans="2:11" x14ac:dyDescent="0.3">
      <c r="B30" s="59" t="s">
        <v>53</v>
      </c>
      <c r="C30" s="142">
        <v>5842</v>
      </c>
      <c r="D30" s="142">
        <v>5352</v>
      </c>
      <c r="E30" s="142">
        <f t="shared" si="7"/>
        <v>490</v>
      </c>
      <c r="F30" s="142">
        <v>13026</v>
      </c>
      <c r="G30" s="142">
        <v>12218</v>
      </c>
      <c r="H30" s="142">
        <f t="shared" si="5"/>
        <v>808</v>
      </c>
      <c r="I30" s="142">
        <v>12816</v>
      </c>
      <c r="J30" s="142">
        <v>12888</v>
      </c>
      <c r="K30" s="142">
        <f t="shared" si="6"/>
        <v>-72</v>
      </c>
    </row>
    <row r="31" spans="2:11" x14ac:dyDescent="0.3">
      <c r="B31" s="58" t="s">
        <v>54</v>
      </c>
      <c r="C31" s="141">
        <v>6999</v>
      </c>
      <c r="D31" s="141">
        <v>6995</v>
      </c>
      <c r="E31" s="141">
        <f t="shared" si="7"/>
        <v>4</v>
      </c>
      <c r="F31" s="141">
        <v>8339</v>
      </c>
      <c r="G31" s="141">
        <v>7904</v>
      </c>
      <c r="H31" s="141">
        <f t="shared" si="5"/>
        <v>435</v>
      </c>
      <c r="I31" s="141">
        <v>8956</v>
      </c>
      <c r="J31" s="141">
        <v>7913</v>
      </c>
      <c r="K31" s="141">
        <f t="shared" si="6"/>
        <v>1043</v>
      </c>
    </row>
    <row r="32" spans="2:11" x14ac:dyDescent="0.3">
      <c r="B32" s="59" t="s">
        <v>55</v>
      </c>
      <c r="C32" s="142">
        <v>2126</v>
      </c>
      <c r="D32" s="142">
        <v>1673</v>
      </c>
      <c r="E32" s="142">
        <f t="shared" si="7"/>
        <v>453</v>
      </c>
      <c r="F32" s="142">
        <v>5063</v>
      </c>
      <c r="G32" s="142">
        <v>4232</v>
      </c>
      <c r="H32" s="142">
        <f t="shared" si="5"/>
        <v>831</v>
      </c>
      <c r="I32" s="142">
        <v>4091</v>
      </c>
      <c r="J32" s="142">
        <v>3504</v>
      </c>
      <c r="K32" s="142">
        <f t="shared" si="6"/>
        <v>587</v>
      </c>
    </row>
    <row r="33" spans="2:11" x14ac:dyDescent="0.3">
      <c r="B33" s="58" t="s">
        <v>256</v>
      </c>
      <c r="C33" s="141">
        <v>1122</v>
      </c>
      <c r="D33" s="141">
        <v>1001</v>
      </c>
      <c r="E33" s="141">
        <f t="shared" si="7"/>
        <v>121</v>
      </c>
      <c r="F33" s="141">
        <v>1590</v>
      </c>
      <c r="G33" s="141">
        <v>1651</v>
      </c>
      <c r="H33" s="141">
        <f t="shared" si="5"/>
        <v>-61</v>
      </c>
      <c r="I33" s="141">
        <v>1647</v>
      </c>
      <c r="J33" s="141">
        <v>1494</v>
      </c>
      <c r="K33" s="141">
        <f t="shared" si="6"/>
        <v>153</v>
      </c>
    </row>
    <row r="34" spans="2:11" x14ac:dyDescent="0.3">
      <c r="B34" t="s">
        <v>56</v>
      </c>
      <c r="C34" s="145">
        <v>1485</v>
      </c>
      <c r="D34" s="145">
        <v>1562</v>
      </c>
      <c r="E34" s="145">
        <f t="shared" si="7"/>
        <v>-77</v>
      </c>
      <c r="F34" s="145">
        <v>3486</v>
      </c>
      <c r="G34" s="145">
        <v>2908</v>
      </c>
      <c r="H34" s="145">
        <f t="shared" si="5"/>
        <v>578</v>
      </c>
      <c r="I34" s="145">
        <v>3209</v>
      </c>
      <c r="J34" s="145">
        <v>3570</v>
      </c>
      <c r="K34" s="145">
        <f t="shared" si="6"/>
        <v>-361</v>
      </c>
    </row>
    <row r="35" spans="2:11" s="3" customFormat="1" x14ac:dyDescent="0.3">
      <c r="B35" s="58" t="s">
        <v>58</v>
      </c>
      <c r="C35" s="141">
        <v>714</v>
      </c>
      <c r="D35" s="141">
        <v>643</v>
      </c>
      <c r="E35" s="141">
        <f t="shared" si="7"/>
        <v>71</v>
      </c>
      <c r="F35" s="141">
        <v>1535</v>
      </c>
      <c r="G35" s="141">
        <v>1195</v>
      </c>
      <c r="H35" s="141">
        <f t="shared" si="5"/>
        <v>340</v>
      </c>
      <c r="I35" s="141">
        <v>1686</v>
      </c>
      <c r="J35" s="141">
        <v>1515</v>
      </c>
      <c r="K35" s="141">
        <f t="shared" si="6"/>
        <v>171</v>
      </c>
    </row>
    <row r="36" spans="2:11" s="3" customFormat="1" x14ac:dyDescent="0.3">
      <c r="B36" s="59" t="s">
        <v>59</v>
      </c>
      <c r="C36" s="142">
        <v>4343</v>
      </c>
      <c r="D36" s="142">
        <v>4124</v>
      </c>
      <c r="E36" s="142">
        <f t="shared" si="7"/>
        <v>219</v>
      </c>
      <c r="F36" s="142">
        <v>6397</v>
      </c>
      <c r="G36" s="142">
        <v>5716</v>
      </c>
      <c r="H36" s="142">
        <f t="shared" si="5"/>
        <v>681</v>
      </c>
      <c r="I36" s="142">
        <v>8922</v>
      </c>
      <c r="J36" s="142">
        <v>7565</v>
      </c>
      <c r="K36" s="142">
        <f t="shared" si="6"/>
        <v>1357</v>
      </c>
    </row>
    <row r="37" spans="2:11" s="3" customFormat="1" x14ac:dyDescent="0.3">
      <c r="B37" s="58" t="s">
        <v>60</v>
      </c>
      <c r="C37" s="141">
        <v>348</v>
      </c>
      <c r="D37" s="141">
        <v>423</v>
      </c>
      <c r="E37" s="141">
        <f t="shared" si="7"/>
        <v>-75</v>
      </c>
      <c r="F37" s="141">
        <v>1640</v>
      </c>
      <c r="G37" s="141">
        <v>1259</v>
      </c>
      <c r="H37" s="141">
        <f t="shared" si="5"/>
        <v>381</v>
      </c>
      <c r="I37" s="141">
        <v>2187</v>
      </c>
      <c r="J37" s="141">
        <v>1881</v>
      </c>
      <c r="K37" s="141">
        <f t="shared" si="6"/>
        <v>306</v>
      </c>
    </row>
    <row r="38" spans="2:11" ht="27.75" customHeight="1" x14ac:dyDescent="0.3">
      <c r="B38" s="59" t="s">
        <v>61</v>
      </c>
      <c r="C38" s="142">
        <v>3678</v>
      </c>
      <c r="D38" s="142">
        <v>3728</v>
      </c>
      <c r="E38" s="142">
        <f t="shared" si="7"/>
        <v>-50</v>
      </c>
      <c r="F38" s="142">
        <v>7187</v>
      </c>
      <c r="G38" s="142">
        <v>6612</v>
      </c>
      <c r="H38" s="142">
        <f t="shared" si="5"/>
        <v>575</v>
      </c>
      <c r="I38" s="142">
        <v>7228</v>
      </c>
      <c r="J38" s="142">
        <v>7892</v>
      </c>
      <c r="K38" s="142">
        <f t="shared" si="6"/>
        <v>-664</v>
      </c>
    </row>
    <row r="39" spans="2:11" ht="15" customHeight="1" x14ac:dyDescent="0.3">
      <c r="B39" s="58" t="s">
        <v>257</v>
      </c>
      <c r="C39" s="141">
        <v>1225</v>
      </c>
      <c r="D39" s="141">
        <v>1108</v>
      </c>
      <c r="E39" s="141">
        <f t="shared" si="7"/>
        <v>117</v>
      </c>
      <c r="F39" s="141">
        <v>1737</v>
      </c>
      <c r="G39" s="141">
        <v>1432</v>
      </c>
      <c r="H39" s="141">
        <f t="shared" si="5"/>
        <v>305</v>
      </c>
      <c r="I39" s="141">
        <v>1666</v>
      </c>
      <c r="J39" s="141">
        <v>1585</v>
      </c>
      <c r="K39" s="141">
        <f t="shared" si="6"/>
        <v>81</v>
      </c>
    </row>
    <row r="40" spans="2:11" x14ac:dyDescent="0.3">
      <c r="B40" s="59" t="s">
        <v>63</v>
      </c>
      <c r="C40" s="142">
        <v>867</v>
      </c>
      <c r="D40" s="142">
        <v>833</v>
      </c>
      <c r="E40" s="142">
        <f t="shared" si="7"/>
        <v>34</v>
      </c>
      <c r="F40" s="142">
        <v>1405</v>
      </c>
      <c r="G40" s="142">
        <v>1111</v>
      </c>
      <c r="H40" s="142">
        <f t="shared" si="5"/>
        <v>294</v>
      </c>
      <c r="I40" s="142">
        <v>1692</v>
      </c>
      <c r="J40" s="142">
        <v>1552</v>
      </c>
      <c r="K40" s="142">
        <f t="shared" si="6"/>
        <v>140</v>
      </c>
    </row>
    <row r="41" spans="2:11" x14ac:dyDescent="0.3">
      <c r="B41" s="58" t="s">
        <v>64</v>
      </c>
      <c r="C41" s="141">
        <v>423</v>
      </c>
      <c r="D41" s="141">
        <v>966</v>
      </c>
      <c r="E41" s="141">
        <f t="shared" si="7"/>
        <v>-543</v>
      </c>
      <c r="F41" s="141">
        <v>7946</v>
      </c>
      <c r="G41" s="141">
        <v>856</v>
      </c>
      <c r="H41" s="141">
        <f t="shared" si="5"/>
        <v>7090</v>
      </c>
      <c r="I41" s="141">
        <v>7457</v>
      </c>
      <c r="J41" s="141">
        <v>989</v>
      </c>
      <c r="K41" s="141">
        <f t="shared" si="6"/>
        <v>6468</v>
      </c>
    </row>
    <row r="42" spans="2:11" x14ac:dyDescent="0.3">
      <c r="B42" s="59" t="s">
        <v>83</v>
      </c>
      <c r="C42" s="142">
        <v>1785</v>
      </c>
      <c r="D42" s="142">
        <v>1980</v>
      </c>
      <c r="E42" s="142">
        <f t="shared" si="7"/>
        <v>-195</v>
      </c>
      <c r="F42" s="142">
        <v>2716</v>
      </c>
      <c r="G42" s="142">
        <v>2246</v>
      </c>
      <c r="H42" s="142">
        <f t="shared" si="5"/>
        <v>470</v>
      </c>
      <c r="I42" s="142">
        <v>2653</v>
      </c>
      <c r="J42" s="142">
        <v>2497</v>
      </c>
      <c r="K42" s="142">
        <f t="shared" si="6"/>
        <v>156</v>
      </c>
    </row>
    <row r="43" spans="2:11" x14ac:dyDescent="0.3">
      <c r="B43" s="58" t="s">
        <v>8</v>
      </c>
      <c r="C43" s="141">
        <v>66832</v>
      </c>
      <c r="D43" s="141">
        <v>67153</v>
      </c>
      <c r="E43" s="141">
        <f t="shared" si="7"/>
        <v>-321</v>
      </c>
      <c r="F43" s="141">
        <v>128831</v>
      </c>
      <c r="G43" s="141">
        <v>147971</v>
      </c>
      <c r="H43" s="141">
        <f t="shared" si="5"/>
        <v>-19140</v>
      </c>
      <c r="I43" s="141">
        <v>143903</v>
      </c>
      <c r="J43" s="141">
        <v>192160</v>
      </c>
      <c r="K43" s="141">
        <f t="shared" si="6"/>
        <v>-48257</v>
      </c>
    </row>
    <row r="44" spans="2:11" x14ac:dyDescent="0.3">
      <c r="B44" s="194" t="s">
        <v>203</v>
      </c>
      <c r="C44" s="194"/>
      <c r="D44" s="194"/>
      <c r="E44" s="194"/>
      <c r="F44" s="194"/>
      <c r="G44" s="194"/>
      <c r="H44" s="194"/>
      <c r="I44" s="194"/>
      <c r="J44" s="194"/>
      <c r="K44" s="194"/>
    </row>
    <row r="45" spans="2:1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6" x14ac:dyDescent="0.3">
      <c r="B48" s="193" t="s">
        <v>205</v>
      </c>
      <c r="C48" s="193"/>
      <c r="D48" s="193"/>
      <c r="E48" s="193"/>
      <c r="F48" s="193"/>
      <c r="G48" s="193"/>
      <c r="H48" s="193"/>
      <c r="I48" s="193"/>
      <c r="J48" s="193"/>
      <c r="K48" s="193"/>
    </row>
    <row r="49" spans="1:53" x14ac:dyDescent="0.3">
      <c r="B49" s="188" t="s">
        <v>102</v>
      </c>
      <c r="C49" s="181">
        <v>44075</v>
      </c>
      <c r="D49" s="182"/>
      <c r="E49" s="183"/>
      <c r="F49" s="181">
        <v>44409</v>
      </c>
      <c r="G49" s="182"/>
      <c r="H49" s="183"/>
      <c r="I49" s="181">
        <v>44440</v>
      </c>
      <c r="J49" s="182"/>
      <c r="K49" s="183"/>
    </row>
    <row r="50" spans="1:53" x14ac:dyDescent="0.3">
      <c r="B50" s="189"/>
      <c r="C50" s="26" t="s">
        <v>104</v>
      </c>
      <c r="D50" s="27" t="s">
        <v>105</v>
      </c>
      <c r="E50" s="27" t="s">
        <v>87</v>
      </c>
      <c r="F50" s="26" t="s">
        <v>104</v>
      </c>
      <c r="G50" s="27" t="s">
        <v>105</v>
      </c>
      <c r="H50" s="27" t="s">
        <v>87</v>
      </c>
      <c r="I50" s="26" t="s">
        <v>104</v>
      </c>
      <c r="J50" s="27" t="s">
        <v>105</v>
      </c>
      <c r="K50" s="27" t="s">
        <v>87</v>
      </c>
    </row>
    <row r="51" spans="1:53" x14ac:dyDescent="0.3">
      <c r="B51" s="28" t="s">
        <v>65</v>
      </c>
      <c r="C51" s="129">
        <f t="shared" ref="C51:K51" si="8">C52+C60+C70+C75+C79</f>
        <v>109190</v>
      </c>
      <c r="D51" s="129">
        <f t="shared" si="8"/>
        <v>108673</v>
      </c>
      <c r="E51" s="129">
        <f t="shared" si="8"/>
        <v>517</v>
      </c>
      <c r="F51" s="129">
        <f t="shared" si="8"/>
        <v>214422</v>
      </c>
      <c r="G51" s="129">
        <f t="shared" si="8"/>
        <v>215376</v>
      </c>
      <c r="H51" s="129">
        <f t="shared" si="8"/>
        <v>-954</v>
      </c>
      <c r="I51" s="129">
        <f t="shared" si="8"/>
        <v>235164</v>
      </c>
      <c r="J51" s="129">
        <f t="shared" si="8"/>
        <v>271393</v>
      </c>
      <c r="K51" s="129">
        <f t="shared" si="8"/>
        <v>-36229</v>
      </c>
    </row>
    <row r="52" spans="1:53" x14ac:dyDescent="0.3">
      <c r="B52" s="31" t="s">
        <v>9</v>
      </c>
      <c r="C52" s="146">
        <f t="shared" ref="C52:D52" si="9">SUM(C53:C59)</f>
        <v>4557</v>
      </c>
      <c r="D52" s="146">
        <f t="shared" si="9"/>
        <v>4350</v>
      </c>
      <c r="E52" s="146">
        <f t="shared" ref="E52:E83" si="10">C52-D52</f>
        <v>207</v>
      </c>
      <c r="F52" s="146">
        <f t="shared" ref="F52:K52" si="11">SUM(F53:F59)</f>
        <v>12707</v>
      </c>
      <c r="G52" s="146">
        <f t="shared" si="11"/>
        <v>5693</v>
      </c>
      <c r="H52" s="146">
        <f t="shared" si="11"/>
        <v>7014</v>
      </c>
      <c r="I52" s="146">
        <f t="shared" si="11"/>
        <v>12318</v>
      </c>
      <c r="J52" s="146">
        <f t="shared" si="11"/>
        <v>4854</v>
      </c>
      <c r="K52" s="146">
        <f t="shared" si="11"/>
        <v>7464</v>
      </c>
    </row>
    <row r="53" spans="1:53" x14ac:dyDescent="0.3">
      <c r="B53" s="30" t="s">
        <v>10</v>
      </c>
      <c r="C53" s="142">
        <v>410</v>
      </c>
      <c r="D53" s="142">
        <v>436</v>
      </c>
      <c r="E53" s="142">
        <f t="shared" si="10"/>
        <v>-26</v>
      </c>
      <c r="F53" s="142">
        <v>273</v>
      </c>
      <c r="G53" s="142">
        <v>353</v>
      </c>
      <c r="H53" s="142">
        <f t="shared" ref="H53:H59" si="12">F53-G53</f>
        <v>-80</v>
      </c>
      <c r="I53" s="142">
        <v>234</v>
      </c>
      <c r="J53" s="142">
        <v>355</v>
      </c>
      <c r="K53" s="142">
        <f t="shared" ref="K53:K59" si="13">I53-J53</f>
        <v>-121</v>
      </c>
    </row>
    <row r="54" spans="1:53" x14ac:dyDescent="0.3">
      <c r="B54" s="29" t="s">
        <v>11</v>
      </c>
      <c r="C54" s="141">
        <v>1004</v>
      </c>
      <c r="D54" s="141">
        <v>917</v>
      </c>
      <c r="E54" s="141">
        <f t="shared" si="10"/>
        <v>87</v>
      </c>
      <c r="F54" s="141">
        <v>1499</v>
      </c>
      <c r="G54" s="141">
        <v>1180</v>
      </c>
      <c r="H54" s="141">
        <f t="shared" si="12"/>
        <v>319</v>
      </c>
      <c r="I54" s="141">
        <v>1487</v>
      </c>
      <c r="J54" s="141">
        <v>1107</v>
      </c>
      <c r="K54" s="141">
        <f t="shared" si="13"/>
        <v>380</v>
      </c>
    </row>
    <row r="55" spans="1:53" x14ac:dyDescent="0.3">
      <c r="B55" s="30" t="s">
        <v>12</v>
      </c>
      <c r="C55" s="142">
        <v>338</v>
      </c>
      <c r="D55" s="142">
        <v>623</v>
      </c>
      <c r="E55" s="142">
        <f t="shared" si="10"/>
        <v>-285</v>
      </c>
      <c r="F55" s="142">
        <v>1379</v>
      </c>
      <c r="G55" s="142">
        <v>1307</v>
      </c>
      <c r="H55" s="142">
        <f t="shared" si="12"/>
        <v>72</v>
      </c>
      <c r="I55" s="142">
        <v>1772</v>
      </c>
      <c r="J55" s="142">
        <v>1183</v>
      </c>
      <c r="K55" s="142">
        <f t="shared" si="13"/>
        <v>589</v>
      </c>
    </row>
    <row r="56" spans="1:53" x14ac:dyDescent="0.3">
      <c r="B56" s="29" t="s">
        <v>13</v>
      </c>
      <c r="C56" s="141">
        <v>197</v>
      </c>
      <c r="D56" s="141">
        <v>909</v>
      </c>
      <c r="E56" s="141">
        <f t="shared" si="10"/>
        <v>-712</v>
      </c>
      <c r="F56" s="141">
        <v>6981</v>
      </c>
      <c r="G56" s="141">
        <v>544</v>
      </c>
      <c r="H56" s="141">
        <f t="shared" si="12"/>
        <v>6437</v>
      </c>
      <c r="I56" s="141">
        <v>6254</v>
      </c>
      <c r="J56" s="141">
        <v>314</v>
      </c>
      <c r="K56" s="141">
        <f t="shared" si="13"/>
        <v>5940</v>
      </c>
    </row>
    <row r="57" spans="1:53" x14ac:dyDescent="0.3">
      <c r="B57" s="30" t="s">
        <v>14</v>
      </c>
      <c r="C57" s="142">
        <v>1590</v>
      </c>
      <c r="D57" s="142">
        <v>1355</v>
      </c>
      <c r="E57" s="142">
        <f t="shared" si="10"/>
        <v>235</v>
      </c>
      <c r="F57" s="142">
        <v>1559</v>
      </c>
      <c r="G57" s="142">
        <v>2019</v>
      </c>
      <c r="H57" s="142">
        <f t="shared" si="12"/>
        <v>-460</v>
      </c>
      <c r="I57" s="142">
        <v>1484</v>
      </c>
      <c r="J57" s="142">
        <v>1708</v>
      </c>
      <c r="K57" s="142">
        <f t="shared" si="13"/>
        <v>-224</v>
      </c>
    </row>
    <row r="58" spans="1:53" x14ac:dyDescent="0.3">
      <c r="B58" s="29" t="s">
        <v>15</v>
      </c>
      <c r="C58" s="141">
        <v>1018</v>
      </c>
      <c r="D58" s="141">
        <v>110</v>
      </c>
      <c r="E58" s="141">
        <f t="shared" si="10"/>
        <v>908</v>
      </c>
      <c r="F58" s="141">
        <v>1016</v>
      </c>
      <c r="G58" s="141">
        <v>290</v>
      </c>
      <c r="H58" s="141">
        <f t="shared" si="12"/>
        <v>726</v>
      </c>
      <c r="I58" s="141">
        <v>1087</v>
      </c>
      <c r="J58" s="141">
        <v>187</v>
      </c>
      <c r="K58" s="141">
        <f t="shared" si="13"/>
        <v>900</v>
      </c>
    </row>
    <row r="59" spans="1:53" s="35" customFormat="1" x14ac:dyDescent="0.3">
      <c r="A59" s="6"/>
      <c r="B59" s="30" t="s">
        <v>16</v>
      </c>
      <c r="C59" s="142">
        <v>0</v>
      </c>
      <c r="D59" s="142">
        <v>0</v>
      </c>
      <c r="E59" s="142">
        <f t="shared" si="10"/>
        <v>0</v>
      </c>
      <c r="F59" s="142">
        <v>0</v>
      </c>
      <c r="G59" s="142">
        <v>0</v>
      </c>
      <c r="H59" s="142">
        <f t="shared" si="12"/>
        <v>0</v>
      </c>
      <c r="I59" s="142">
        <v>0</v>
      </c>
      <c r="J59" s="142">
        <v>0</v>
      </c>
      <c r="K59" s="142">
        <f t="shared" si="13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1" t="s">
        <v>17</v>
      </c>
      <c r="C60" s="146">
        <f t="shared" ref="C60:D60" si="14">SUM(C61:C69)</f>
        <v>6284</v>
      </c>
      <c r="D60" s="146">
        <f t="shared" si="14"/>
        <v>5935</v>
      </c>
      <c r="E60" s="146">
        <f t="shared" si="10"/>
        <v>349</v>
      </c>
      <c r="F60" s="146">
        <f t="shared" ref="F60:K60" si="15">SUM(F61:F69)</f>
        <v>10187</v>
      </c>
      <c r="G60" s="146">
        <f t="shared" si="15"/>
        <v>10791</v>
      </c>
      <c r="H60" s="146">
        <f t="shared" si="15"/>
        <v>-604</v>
      </c>
      <c r="I60" s="146">
        <f t="shared" si="15"/>
        <v>10522</v>
      </c>
      <c r="J60" s="146">
        <f t="shared" si="15"/>
        <v>13478</v>
      </c>
      <c r="K60" s="146">
        <f t="shared" si="15"/>
        <v>-2956</v>
      </c>
    </row>
    <row r="61" spans="1:53" x14ac:dyDescent="0.3">
      <c r="B61" s="30" t="s">
        <v>18</v>
      </c>
      <c r="C61" s="143">
        <v>554</v>
      </c>
      <c r="D61" s="143">
        <v>309</v>
      </c>
      <c r="E61" s="143">
        <f t="shared" si="10"/>
        <v>245</v>
      </c>
      <c r="F61" s="143">
        <v>466</v>
      </c>
      <c r="G61" s="143">
        <v>144</v>
      </c>
      <c r="H61" s="143">
        <f t="shared" ref="H61:H69" si="16">F61-G61</f>
        <v>322</v>
      </c>
      <c r="I61" s="143">
        <v>475</v>
      </c>
      <c r="J61" s="143">
        <v>239</v>
      </c>
      <c r="K61" s="143">
        <f t="shared" ref="K61:K69" si="17">I61-J61</f>
        <v>236</v>
      </c>
    </row>
    <row r="62" spans="1:53" x14ac:dyDescent="0.3">
      <c r="B62" s="29" t="s">
        <v>19</v>
      </c>
      <c r="C62" s="147">
        <v>0</v>
      </c>
      <c r="D62" s="147">
        <v>0</v>
      </c>
      <c r="E62" s="147">
        <f t="shared" si="10"/>
        <v>0</v>
      </c>
      <c r="F62" s="147">
        <v>0</v>
      </c>
      <c r="G62" s="147">
        <v>0</v>
      </c>
      <c r="H62" s="147">
        <f t="shared" si="16"/>
        <v>0</v>
      </c>
      <c r="I62" s="147">
        <v>0</v>
      </c>
      <c r="J62" s="147">
        <v>0</v>
      </c>
      <c r="K62" s="147">
        <f t="shared" si="17"/>
        <v>0</v>
      </c>
    </row>
    <row r="63" spans="1:53" x14ac:dyDescent="0.3">
      <c r="B63" s="30" t="s">
        <v>20</v>
      </c>
      <c r="C63" s="143">
        <v>1710</v>
      </c>
      <c r="D63" s="143">
        <v>1765</v>
      </c>
      <c r="E63" s="143">
        <f t="shared" si="10"/>
        <v>-55</v>
      </c>
      <c r="F63" s="143">
        <v>3224</v>
      </c>
      <c r="G63" s="143">
        <v>3441</v>
      </c>
      <c r="H63" s="143">
        <f t="shared" si="16"/>
        <v>-217</v>
      </c>
      <c r="I63" s="143">
        <v>3043</v>
      </c>
      <c r="J63" s="143">
        <v>3988</v>
      </c>
      <c r="K63" s="143">
        <f t="shared" si="17"/>
        <v>-945</v>
      </c>
    </row>
    <row r="64" spans="1:53" s="35" customFormat="1" x14ac:dyDescent="0.3">
      <c r="A64" s="6"/>
      <c r="B64" s="29" t="s">
        <v>21</v>
      </c>
      <c r="C64" s="147">
        <v>105</v>
      </c>
      <c r="D64" s="147">
        <v>178</v>
      </c>
      <c r="E64" s="147">
        <f t="shared" si="10"/>
        <v>-73</v>
      </c>
      <c r="F64" s="147">
        <v>83</v>
      </c>
      <c r="G64" s="147">
        <v>117</v>
      </c>
      <c r="H64" s="147">
        <f t="shared" si="16"/>
        <v>-34</v>
      </c>
      <c r="I64" s="147">
        <v>94</v>
      </c>
      <c r="J64" s="147">
        <v>154</v>
      </c>
      <c r="K64" s="147">
        <f t="shared" si="17"/>
        <v>-60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22</v>
      </c>
      <c r="C65" s="143">
        <v>37</v>
      </c>
      <c r="D65" s="143">
        <v>46</v>
      </c>
      <c r="E65" s="143">
        <f t="shared" si="10"/>
        <v>-9</v>
      </c>
      <c r="F65" s="143">
        <v>43</v>
      </c>
      <c r="G65" s="143">
        <v>105</v>
      </c>
      <c r="H65" s="143">
        <f t="shared" si="16"/>
        <v>-62</v>
      </c>
      <c r="I65" s="143">
        <v>0</v>
      </c>
      <c r="J65" s="143">
        <v>38</v>
      </c>
      <c r="K65" s="143">
        <f t="shared" si="17"/>
        <v>-38</v>
      </c>
    </row>
    <row r="66" spans="1:53" x14ac:dyDescent="0.3">
      <c r="B66" s="29" t="s">
        <v>23</v>
      </c>
      <c r="C66" s="147">
        <v>1801</v>
      </c>
      <c r="D66" s="147">
        <v>1817</v>
      </c>
      <c r="E66" s="147">
        <f t="shared" si="10"/>
        <v>-16</v>
      </c>
      <c r="F66" s="147">
        <v>3028</v>
      </c>
      <c r="G66" s="147">
        <v>3591</v>
      </c>
      <c r="H66" s="147">
        <f t="shared" si="16"/>
        <v>-563</v>
      </c>
      <c r="I66" s="147">
        <v>3672</v>
      </c>
      <c r="J66" s="147">
        <v>4779</v>
      </c>
      <c r="K66" s="147">
        <f t="shared" si="17"/>
        <v>-1107</v>
      </c>
    </row>
    <row r="67" spans="1:53" x14ac:dyDescent="0.3">
      <c r="B67" s="30" t="s">
        <v>24</v>
      </c>
      <c r="C67" s="143">
        <v>68</v>
      </c>
      <c r="D67" s="143">
        <v>12</v>
      </c>
      <c r="E67" s="143">
        <f t="shared" si="10"/>
        <v>56</v>
      </c>
      <c r="F67" s="143">
        <v>109</v>
      </c>
      <c r="G67" s="143">
        <v>35</v>
      </c>
      <c r="H67" s="143">
        <f t="shared" si="16"/>
        <v>74</v>
      </c>
      <c r="I67" s="143">
        <v>64</v>
      </c>
      <c r="J67" s="143">
        <v>42</v>
      </c>
      <c r="K67" s="143">
        <f t="shared" si="17"/>
        <v>22</v>
      </c>
    </row>
    <row r="68" spans="1:53" s="35" customFormat="1" x14ac:dyDescent="0.3">
      <c r="A68" s="6"/>
      <c r="B68" s="29" t="s">
        <v>25</v>
      </c>
      <c r="C68" s="147">
        <v>0</v>
      </c>
      <c r="D68" s="147">
        <v>0</v>
      </c>
      <c r="E68" s="147">
        <f t="shared" si="10"/>
        <v>0</v>
      </c>
      <c r="F68" s="147">
        <v>86</v>
      </c>
      <c r="G68" s="147">
        <v>81</v>
      </c>
      <c r="H68" s="147">
        <f t="shared" si="16"/>
        <v>5</v>
      </c>
      <c r="I68" s="147">
        <v>126</v>
      </c>
      <c r="J68" s="147">
        <v>53</v>
      </c>
      <c r="K68" s="147">
        <f t="shared" si="17"/>
        <v>73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26</v>
      </c>
      <c r="C69" s="143">
        <v>2009</v>
      </c>
      <c r="D69" s="143">
        <v>1808</v>
      </c>
      <c r="E69" s="143">
        <f t="shared" si="10"/>
        <v>201</v>
      </c>
      <c r="F69" s="143">
        <v>3148</v>
      </c>
      <c r="G69" s="143">
        <v>3277</v>
      </c>
      <c r="H69" s="143">
        <f t="shared" si="16"/>
        <v>-129</v>
      </c>
      <c r="I69" s="143">
        <v>3048</v>
      </c>
      <c r="J69" s="143">
        <v>4185</v>
      </c>
      <c r="K69" s="143">
        <f t="shared" si="17"/>
        <v>-1137</v>
      </c>
    </row>
    <row r="70" spans="1:53" x14ac:dyDescent="0.3">
      <c r="B70" s="31" t="s">
        <v>27</v>
      </c>
      <c r="C70" s="148">
        <f t="shared" ref="C70:D70" si="18">SUM(C71:C74)</f>
        <v>82679</v>
      </c>
      <c r="D70" s="148">
        <f t="shared" si="18"/>
        <v>82678</v>
      </c>
      <c r="E70" s="148">
        <f t="shared" si="10"/>
        <v>1</v>
      </c>
      <c r="F70" s="148">
        <f t="shared" ref="F70:K70" si="19">SUM(F71:F74)</f>
        <v>171509</v>
      </c>
      <c r="G70" s="148">
        <f t="shared" si="19"/>
        <v>178026</v>
      </c>
      <c r="H70" s="148">
        <f t="shared" si="19"/>
        <v>-6517</v>
      </c>
      <c r="I70" s="148">
        <f t="shared" si="19"/>
        <v>186136</v>
      </c>
      <c r="J70" s="148">
        <f t="shared" si="19"/>
        <v>226438</v>
      </c>
      <c r="K70" s="148">
        <f t="shared" si="19"/>
        <v>-40302</v>
      </c>
    </row>
    <row r="71" spans="1:53" x14ac:dyDescent="0.3">
      <c r="B71" s="30" t="s">
        <v>28</v>
      </c>
      <c r="C71" s="143">
        <v>1177</v>
      </c>
      <c r="D71" s="143">
        <v>1529</v>
      </c>
      <c r="E71" s="143">
        <f t="shared" si="10"/>
        <v>-352</v>
      </c>
      <c r="F71" s="143">
        <v>4429</v>
      </c>
      <c r="G71" s="143">
        <v>5001</v>
      </c>
      <c r="H71" s="143">
        <f t="shared" ref="H71:H74" si="20">F71-G71</f>
        <v>-572</v>
      </c>
      <c r="I71" s="143">
        <v>3780</v>
      </c>
      <c r="J71" s="143">
        <v>5554</v>
      </c>
      <c r="K71" s="143">
        <f t="shared" ref="K71:K74" si="21">I71-J71</f>
        <v>-1774</v>
      </c>
    </row>
    <row r="72" spans="1:53" x14ac:dyDescent="0.3">
      <c r="B72" s="29" t="s">
        <v>29</v>
      </c>
      <c r="C72" s="147">
        <v>1592</v>
      </c>
      <c r="D72" s="147">
        <v>1329</v>
      </c>
      <c r="E72" s="147">
        <f t="shared" si="10"/>
        <v>263</v>
      </c>
      <c r="F72" s="147">
        <v>1446</v>
      </c>
      <c r="G72" s="147">
        <v>1442</v>
      </c>
      <c r="H72" s="147">
        <f t="shared" si="20"/>
        <v>4</v>
      </c>
      <c r="I72" s="147">
        <v>1157</v>
      </c>
      <c r="J72" s="147">
        <v>1321</v>
      </c>
      <c r="K72" s="147">
        <f t="shared" si="21"/>
        <v>-164</v>
      </c>
    </row>
    <row r="73" spans="1:53" s="3" customFormat="1" x14ac:dyDescent="0.3">
      <c r="B73" s="30" t="s">
        <v>30</v>
      </c>
      <c r="C73" s="143">
        <v>9643</v>
      </c>
      <c r="D73" s="143">
        <v>10503</v>
      </c>
      <c r="E73" s="143">
        <f t="shared" si="10"/>
        <v>-860</v>
      </c>
      <c r="F73" s="143">
        <v>22194</v>
      </c>
      <c r="G73" s="143">
        <v>26369</v>
      </c>
      <c r="H73" s="143">
        <f t="shared" si="20"/>
        <v>-4175</v>
      </c>
      <c r="I73" s="143">
        <v>24464</v>
      </c>
      <c r="J73" s="143">
        <v>29290</v>
      </c>
      <c r="K73" s="143">
        <f t="shared" si="21"/>
        <v>-4826</v>
      </c>
    </row>
    <row r="74" spans="1:53" s="3" customFormat="1" x14ac:dyDescent="0.3">
      <c r="B74" s="29" t="s">
        <v>31</v>
      </c>
      <c r="C74" s="147">
        <v>70267</v>
      </c>
      <c r="D74" s="147">
        <v>69317</v>
      </c>
      <c r="E74" s="147">
        <f t="shared" si="10"/>
        <v>950</v>
      </c>
      <c r="F74" s="147">
        <v>143440</v>
      </c>
      <c r="G74" s="147">
        <v>145214</v>
      </c>
      <c r="H74" s="147">
        <f t="shared" si="20"/>
        <v>-1774</v>
      </c>
      <c r="I74" s="147">
        <v>156735</v>
      </c>
      <c r="J74" s="147">
        <v>190273</v>
      </c>
      <c r="K74" s="147">
        <f t="shared" si="21"/>
        <v>-33538</v>
      </c>
    </row>
    <row r="75" spans="1:53" s="3" customFormat="1" x14ac:dyDescent="0.3">
      <c r="B75" s="31" t="s">
        <v>32</v>
      </c>
      <c r="C75" s="146">
        <f t="shared" ref="C75:D75" si="22">SUM(C76:C78)</f>
        <v>13593</v>
      </c>
      <c r="D75" s="146">
        <f t="shared" si="22"/>
        <v>12870</v>
      </c>
      <c r="E75" s="146">
        <f t="shared" si="10"/>
        <v>723</v>
      </c>
      <c r="F75" s="146">
        <f t="shared" ref="F75:K75" si="23">SUM(F76:F78)</f>
        <v>14878</v>
      </c>
      <c r="G75" s="146">
        <f t="shared" si="23"/>
        <v>14831</v>
      </c>
      <c r="H75" s="146">
        <f t="shared" si="23"/>
        <v>47</v>
      </c>
      <c r="I75" s="146">
        <f t="shared" si="23"/>
        <v>20040</v>
      </c>
      <c r="J75" s="146">
        <f t="shared" si="23"/>
        <v>18049</v>
      </c>
      <c r="K75" s="146">
        <f t="shared" si="23"/>
        <v>1991</v>
      </c>
    </row>
    <row r="76" spans="1:53" s="3" customFormat="1" x14ac:dyDescent="0.3">
      <c r="B76" s="30" t="s">
        <v>33</v>
      </c>
      <c r="C76" s="142">
        <v>9396</v>
      </c>
      <c r="D76" s="142">
        <v>8222</v>
      </c>
      <c r="E76" s="142">
        <f t="shared" si="10"/>
        <v>1174</v>
      </c>
      <c r="F76" s="142">
        <v>8019</v>
      </c>
      <c r="G76" s="142">
        <v>6976</v>
      </c>
      <c r="H76" s="142">
        <f t="shared" ref="H76:H78" si="24">F76-G76</f>
        <v>1043</v>
      </c>
      <c r="I76" s="142">
        <v>12239</v>
      </c>
      <c r="J76" s="142">
        <v>9369</v>
      </c>
      <c r="K76" s="142">
        <f t="shared" ref="K76:K78" si="25">I76-J76</f>
        <v>2870</v>
      </c>
    </row>
    <row r="77" spans="1:53" s="3" customFormat="1" x14ac:dyDescent="0.3">
      <c r="B77" s="29" t="s">
        <v>34</v>
      </c>
      <c r="C77" s="141">
        <v>719</v>
      </c>
      <c r="D77" s="141">
        <v>1730</v>
      </c>
      <c r="E77" s="141">
        <f t="shared" si="10"/>
        <v>-1011</v>
      </c>
      <c r="F77" s="141">
        <v>1822</v>
      </c>
      <c r="G77" s="141">
        <v>2530</v>
      </c>
      <c r="H77" s="141">
        <f t="shared" si="24"/>
        <v>-708</v>
      </c>
      <c r="I77" s="141">
        <v>1685</v>
      </c>
      <c r="J77" s="141">
        <v>2179</v>
      </c>
      <c r="K77" s="141">
        <f t="shared" si="25"/>
        <v>-494</v>
      </c>
    </row>
    <row r="78" spans="1:53" s="3" customFormat="1" x14ac:dyDescent="0.3">
      <c r="B78" s="30" t="s">
        <v>35</v>
      </c>
      <c r="C78" s="142">
        <v>3478</v>
      </c>
      <c r="D78" s="142">
        <v>2918</v>
      </c>
      <c r="E78" s="142">
        <f t="shared" si="10"/>
        <v>560</v>
      </c>
      <c r="F78" s="142">
        <v>5037</v>
      </c>
      <c r="G78" s="142">
        <v>5325</v>
      </c>
      <c r="H78" s="142">
        <f t="shared" si="24"/>
        <v>-288</v>
      </c>
      <c r="I78" s="142">
        <v>6116</v>
      </c>
      <c r="J78" s="142">
        <v>6501</v>
      </c>
      <c r="K78" s="142">
        <f t="shared" si="25"/>
        <v>-385</v>
      </c>
    </row>
    <row r="79" spans="1:53" s="3" customFormat="1" x14ac:dyDescent="0.3">
      <c r="B79" s="31" t="s">
        <v>36</v>
      </c>
      <c r="C79" s="146">
        <f t="shared" ref="C79:D79" si="26">SUM(C80:C83)</f>
        <v>2077</v>
      </c>
      <c r="D79" s="146">
        <f t="shared" si="26"/>
        <v>2840</v>
      </c>
      <c r="E79" s="146">
        <f t="shared" si="10"/>
        <v>-763</v>
      </c>
      <c r="F79" s="146">
        <f t="shared" ref="F79:K79" si="27">SUM(F80:F83)</f>
        <v>5141</v>
      </c>
      <c r="G79" s="146">
        <f t="shared" si="27"/>
        <v>6035</v>
      </c>
      <c r="H79" s="146">
        <f t="shared" si="27"/>
        <v>-894</v>
      </c>
      <c r="I79" s="146">
        <f t="shared" si="27"/>
        <v>6148</v>
      </c>
      <c r="J79" s="146">
        <f t="shared" si="27"/>
        <v>8574</v>
      </c>
      <c r="K79" s="146">
        <f t="shared" si="27"/>
        <v>-2426</v>
      </c>
    </row>
    <row r="80" spans="1:53" s="3" customFormat="1" x14ac:dyDescent="0.3">
      <c r="B80" s="30" t="s">
        <v>37</v>
      </c>
      <c r="C80" s="142">
        <v>937</v>
      </c>
      <c r="D80" s="142">
        <v>1451</v>
      </c>
      <c r="E80" s="142">
        <f t="shared" si="10"/>
        <v>-514</v>
      </c>
      <c r="F80" s="142">
        <v>1920</v>
      </c>
      <c r="G80" s="142">
        <v>1886</v>
      </c>
      <c r="H80" s="142">
        <f t="shared" ref="H80:H83" si="28">F80-G80</f>
        <v>34</v>
      </c>
      <c r="I80" s="142">
        <v>2225</v>
      </c>
      <c r="J80" s="142">
        <v>2058</v>
      </c>
      <c r="K80" s="142">
        <f t="shared" ref="K80:K83" si="29">I80-J80</f>
        <v>167</v>
      </c>
    </row>
    <row r="81" spans="2:11" s="3" customFormat="1" x14ac:dyDescent="0.3">
      <c r="B81" s="29" t="s">
        <v>38</v>
      </c>
      <c r="C81" s="141">
        <v>10</v>
      </c>
      <c r="D81" s="141">
        <v>73</v>
      </c>
      <c r="E81" s="141">
        <f t="shared" si="10"/>
        <v>-63</v>
      </c>
      <c r="F81" s="141">
        <v>107</v>
      </c>
      <c r="G81" s="141">
        <v>277</v>
      </c>
      <c r="H81" s="141">
        <f t="shared" si="28"/>
        <v>-170</v>
      </c>
      <c r="I81" s="141">
        <v>140</v>
      </c>
      <c r="J81" s="141">
        <v>226</v>
      </c>
      <c r="K81" s="141">
        <f t="shared" si="29"/>
        <v>-86</v>
      </c>
    </row>
    <row r="82" spans="2:11" s="3" customFormat="1" x14ac:dyDescent="0.3">
      <c r="B82" s="30" t="s">
        <v>39</v>
      </c>
      <c r="C82" s="143">
        <v>0</v>
      </c>
      <c r="D82" s="143">
        <v>0</v>
      </c>
      <c r="E82" s="143">
        <f t="shared" si="10"/>
        <v>0</v>
      </c>
      <c r="F82" s="143">
        <v>19</v>
      </c>
      <c r="G82" s="143">
        <v>4</v>
      </c>
      <c r="H82" s="143">
        <f t="shared" si="28"/>
        <v>15</v>
      </c>
      <c r="I82" s="143">
        <v>26</v>
      </c>
      <c r="J82" s="143">
        <v>19</v>
      </c>
      <c r="K82" s="143">
        <f t="shared" si="29"/>
        <v>7</v>
      </c>
    </row>
    <row r="83" spans="2:11" s="3" customFormat="1" x14ac:dyDescent="0.3">
      <c r="B83" s="29" t="s">
        <v>40</v>
      </c>
      <c r="C83" s="147">
        <v>1130</v>
      </c>
      <c r="D83" s="147">
        <v>1316</v>
      </c>
      <c r="E83" s="147">
        <f t="shared" si="10"/>
        <v>-186</v>
      </c>
      <c r="F83" s="147">
        <v>3095</v>
      </c>
      <c r="G83" s="147">
        <v>3868</v>
      </c>
      <c r="H83" s="147">
        <f t="shared" si="28"/>
        <v>-773</v>
      </c>
      <c r="I83" s="147">
        <v>3757</v>
      </c>
      <c r="J83" s="147">
        <v>6271</v>
      </c>
      <c r="K83" s="147">
        <f t="shared" si="29"/>
        <v>-2514</v>
      </c>
    </row>
    <row r="84" spans="2:11" s="3" customFormat="1" x14ac:dyDescent="0.3">
      <c r="B84" s="194" t="s">
        <v>203</v>
      </c>
      <c r="C84" s="194"/>
      <c r="D84" s="194"/>
      <c r="E84" s="194"/>
      <c r="F84" s="194"/>
      <c r="G84" s="194"/>
      <c r="H84" s="194"/>
      <c r="I84" s="194"/>
      <c r="J84" s="194"/>
      <c r="K84" s="194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pans="2:11" s="3" customFormat="1" x14ac:dyDescent="0.3"/>
    <row r="258" spans="2:11" s="3" customFormat="1" x14ac:dyDescent="0.3"/>
    <row r="259" spans="2:11" s="3" customFormat="1" x14ac:dyDescent="0.3"/>
    <row r="260" spans="2:11" s="3" customFormat="1" x14ac:dyDescent="0.3"/>
    <row r="261" spans="2:11" s="3" customFormat="1" x14ac:dyDescent="0.3"/>
    <row r="262" spans="2:11" s="3" customFormat="1" x14ac:dyDescent="0.3"/>
    <row r="263" spans="2:11" s="3" customFormat="1" x14ac:dyDescent="0.3"/>
    <row r="264" spans="2:11" s="3" customFormat="1" x14ac:dyDescent="0.3"/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</sheetData>
  <mergeCells count="18">
    <mergeCell ref="B84:K84"/>
    <mergeCell ref="F20:H20"/>
    <mergeCell ref="B44:K44"/>
    <mergeCell ref="B48:K48"/>
    <mergeCell ref="B49:B50"/>
    <mergeCell ref="C49:E49"/>
    <mergeCell ref="F49:H49"/>
    <mergeCell ref="I49:K49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485"/>
  <sheetViews>
    <sheetView tabSelected="1" zoomScale="80" zoomScaleNormal="80" workbookViewId="0">
      <selection sqref="A1:XFD1048576"/>
    </sheetView>
  </sheetViews>
  <sheetFormatPr defaultRowHeight="14.4" x14ac:dyDescent="0.3"/>
  <cols>
    <col min="1" max="1" width="8.88671875" style="3"/>
    <col min="2" max="2" width="35.5546875" customWidth="1"/>
    <col min="3" max="3" width="12.33203125" bestFit="1" customWidth="1"/>
    <col min="4" max="4" width="13" bestFit="1" customWidth="1"/>
    <col min="5" max="5" width="12.33203125" bestFit="1" customWidth="1"/>
    <col min="6" max="6" width="14.33203125" bestFit="1" customWidth="1"/>
    <col min="13" max="13" width="8.88671875" style="3"/>
    <col min="14" max="14" width="15.88671875" style="3" bestFit="1" customWidth="1"/>
    <col min="15" max="68" width="8.88671875" style="3"/>
  </cols>
  <sheetData>
    <row r="1" spans="2:12" s="3" customFormat="1" x14ac:dyDescent="0.3"/>
    <row r="2" spans="2:12" s="3" customFormat="1" x14ac:dyDescent="0.3"/>
    <row r="3" spans="2:12" ht="32.25" customHeight="1" x14ac:dyDescent="0.3">
      <c r="B3" s="195" t="s">
        <v>206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2:12" x14ac:dyDescent="0.3">
      <c r="B4" s="197" t="s">
        <v>6</v>
      </c>
      <c r="C4" s="199" t="s">
        <v>210</v>
      </c>
      <c r="D4" s="200"/>
      <c r="E4" s="201"/>
      <c r="F4" s="199" t="s">
        <v>174</v>
      </c>
      <c r="G4" s="200"/>
      <c r="H4" s="200"/>
      <c r="I4" s="201"/>
      <c r="J4" s="199" t="s">
        <v>211</v>
      </c>
      <c r="K4" s="200"/>
      <c r="L4" s="202"/>
    </row>
    <row r="5" spans="2:12" ht="15" thickBot="1" x14ac:dyDescent="0.35">
      <c r="B5" s="198"/>
      <c r="C5" s="117" t="s">
        <v>1</v>
      </c>
      <c r="D5" s="41" t="s">
        <v>4</v>
      </c>
      <c r="E5" s="41" t="s">
        <v>5</v>
      </c>
      <c r="F5" s="40" t="s">
        <v>1</v>
      </c>
      <c r="G5" s="41" t="s">
        <v>4</v>
      </c>
      <c r="H5" s="41" t="s">
        <v>5</v>
      </c>
      <c r="I5" s="41" t="s">
        <v>7</v>
      </c>
      <c r="J5" s="117" t="s">
        <v>1</v>
      </c>
      <c r="K5" s="41" t="s">
        <v>4</v>
      </c>
      <c r="L5" s="41" t="s">
        <v>5</v>
      </c>
    </row>
    <row r="6" spans="2:12" ht="15" thickTop="1" x14ac:dyDescent="0.3">
      <c r="B6" s="1" t="s">
        <v>274</v>
      </c>
      <c r="C6" s="42">
        <v>1578</v>
      </c>
      <c r="D6" s="42">
        <v>908</v>
      </c>
      <c r="E6" s="42">
        <v>670</v>
      </c>
      <c r="F6" s="42">
        <v>3095</v>
      </c>
      <c r="G6" s="42">
        <v>1661</v>
      </c>
      <c r="H6" s="42">
        <v>1432</v>
      </c>
      <c r="I6" s="42">
        <v>2</v>
      </c>
      <c r="J6" s="42">
        <v>3705</v>
      </c>
      <c r="K6" s="42">
        <v>1992</v>
      </c>
      <c r="L6" s="42">
        <v>1713</v>
      </c>
    </row>
    <row r="7" spans="2:12" x14ac:dyDescent="0.3">
      <c r="B7" s="43" t="s">
        <v>64</v>
      </c>
      <c r="C7" s="44">
        <v>1050</v>
      </c>
      <c r="D7" s="44">
        <v>545</v>
      </c>
      <c r="E7" s="44">
        <v>505</v>
      </c>
      <c r="F7" s="44">
        <v>2477</v>
      </c>
      <c r="G7" s="44">
        <v>1293</v>
      </c>
      <c r="H7" s="44">
        <v>1182</v>
      </c>
      <c r="I7" s="44">
        <v>2</v>
      </c>
      <c r="J7" s="44">
        <v>2810</v>
      </c>
      <c r="K7" s="44">
        <v>1434</v>
      </c>
      <c r="L7" s="44">
        <v>1376</v>
      </c>
    </row>
    <row r="8" spans="2:12" x14ac:dyDescent="0.3">
      <c r="B8" s="43" t="s">
        <v>101</v>
      </c>
      <c r="C8" s="45">
        <v>30</v>
      </c>
      <c r="D8" s="45">
        <v>11</v>
      </c>
      <c r="E8" s="45">
        <v>19</v>
      </c>
      <c r="F8" s="45">
        <v>267</v>
      </c>
      <c r="G8" s="45">
        <v>127</v>
      </c>
      <c r="H8" s="45">
        <v>140</v>
      </c>
      <c r="I8" s="45">
        <v>0</v>
      </c>
      <c r="J8" s="45">
        <v>302</v>
      </c>
      <c r="K8" s="45">
        <v>153</v>
      </c>
      <c r="L8" s="45">
        <v>149</v>
      </c>
    </row>
    <row r="9" spans="2:12" x14ac:dyDescent="0.3">
      <c r="B9" s="43" t="s">
        <v>99</v>
      </c>
      <c r="C9" s="44">
        <v>94</v>
      </c>
      <c r="D9" s="44">
        <v>58</v>
      </c>
      <c r="E9" s="44">
        <v>36</v>
      </c>
      <c r="F9" s="44">
        <v>46</v>
      </c>
      <c r="G9" s="44">
        <v>28</v>
      </c>
      <c r="H9" s="44">
        <v>18</v>
      </c>
      <c r="I9" s="44">
        <v>0</v>
      </c>
      <c r="J9" s="44">
        <v>183</v>
      </c>
      <c r="K9" s="44">
        <v>112</v>
      </c>
      <c r="L9" s="44">
        <v>71</v>
      </c>
    </row>
    <row r="10" spans="2:12" x14ac:dyDescent="0.3">
      <c r="B10" s="43" t="s">
        <v>275</v>
      </c>
      <c r="C10" s="45">
        <v>1</v>
      </c>
      <c r="D10" s="45">
        <v>0</v>
      </c>
      <c r="E10" s="45">
        <v>1</v>
      </c>
      <c r="F10" s="45">
        <v>7</v>
      </c>
      <c r="G10" s="45">
        <v>7</v>
      </c>
      <c r="H10" s="45">
        <v>0</v>
      </c>
      <c r="I10" s="45">
        <v>0</v>
      </c>
      <c r="J10" s="45">
        <v>74</v>
      </c>
      <c r="K10" s="45">
        <v>63</v>
      </c>
      <c r="L10" s="45">
        <v>11</v>
      </c>
    </row>
    <row r="11" spans="2:12" x14ac:dyDescent="0.3">
      <c r="B11" s="43" t="s">
        <v>100</v>
      </c>
      <c r="C11" s="44">
        <v>35</v>
      </c>
      <c r="D11" s="44">
        <v>32</v>
      </c>
      <c r="E11" s="44">
        <v>3</v>
      </c>
      <c r="F11" s="44">
        <v>33</v>
      </c>
      <c r="G11" s="44">
        <v>31</v>
      </c>
      <c r="H11" s="44">
        <v>2</v>
      </c>
      <c r="I11" s="44">
        <v>0</v>
      </c>
      <c r="J11" s="44">
        <v>36</v>
      </c>
      <c r="K11" s="44">
        <v>36</v>
      </c>
      <c r="L11" s="44">
        <v>0</v>
      </c>
    </row>
    <row r="12" spans="2:12" x14ac:dyDescent="0.3">
      <c r="B12" s="43" t="s">
        <v>98</v>
      </c>
      <c r="C12" s="45">
        <v>59</v>
      </c>
      <c r="D12" s="45">
        <v>37</v>
      </c>
      <c r="E12" s="45">
        <v>22</v>
      </c>
      <c r="F12" s="45">
        <v>47</v>
      </c>
      <c r="G12" s="45">
        <v>26</v>
      </c>
      <c r="H12" s="45">
        <v>21</v>
      </c>
      <c r="I12" s="45">
        <v>0</v>
      </c>
      <c r="J12" s="45">
        <v>35</v>
      </c>
      <c r="K12" s="45">
        <v>19</v>
      </c>
      <c r="L12" s="45">
        <v>16</v>
      </c>
    </row>
    <row r="13" spans="2:12" x14ac:dyDescent="0.3">
      <c r="B13" s="43" t="s">
        <v>168</v>
      </c>
      <c r="C13" s="44">
        <v>20</v>
      </c>
      <c r="D13" s="44">
        <v>19</v>
      </c>
      <c r="E13" s="44">
        <v>1</v>
      </c>
      <c r="F13" s="44">
        <v>34</v>
      </c>
      <c r="G13" s="44">
        <v>25</v>
      </c>
      <c r="H13" s="44">
        <v>9</v>
      </c>
      <c r="I13" s="44">
        <v>0</v>
      </c>
      <c r="J13" s="44">
        <v>34</v>
      </c>
      <c r="K13" s="44">
        <v>30</v>
      </c>
      <c r="L13" s="44">
        <v>4</v>
      </c>
    </row>
    <row r="14" spans="2:12" x14ac:dyDescent="0.3">
      <c r="B14" s="43" t="s">
        <v>60</v>
      </c>
      <c r="C14" s="45">
        <v>14</v>
      </c>
      <c r="D14" s="45">
        <v>2</v>
      </c>
      <c r="E14" s="45">
        <v>12</v>
      </c>
      <c r="F14" s="45">
        <v>5</v>
      </c>
      <c r="G14" s="45">
        <v>3</v>
      </c>
      <c r="H14" s="45">
        <v>2</v>
      </c>
      <c r="I14" s="45">
        <v>0</v>
      </c>
      <c r="J14" s="45">
        <v>25</v>
      </c>
      <c r="K14" s="45">
        <v>9</v>
      </c>
      <c r="L14" s="45">
        <v>16</v>
      </c>
    </row>
    <row r="15" spans="2:12" x14ac:dyDescent="0.3">
      <c r="B15" s="43" t="s">
        <v>50</v>
      </c>
      <c r="C15" s="44">
        <v>102</v>
      </c>
      <c r="D15" s="44">
        <v>69</v>
      </c>
      <c r="E15" s="44">
        <v>33</v>
      </c>
      <c r="F15" s="44">
        <v>50</v>
      </c>
      <c r="G15" s="44">
        <v>31</v>
      </c>
      <c r="H15" s="44">
        <v>19</v>
      </c>
      <c r="I15" s="44">
        <v>0</v>
      </c>
      <c r="J15" s="44">
        <v>22</v>
      </c>
      <c r="K15" s="44">
        <v>20</v>
      </c>
      <c r="L15" s="44">
        <v>2</v>
      </c>
    </row>
    <row r="16" spans="2:12" x14ac:dyDescent="0.3">
      <c r="B16" s="43" t="s">
        <v>276</v>
      </c>
      <c r="C16" s="45">
        <v>17</v>
      </c>
      <c r="D16" s="45">
        <v>10</v>
      </c>
      <c r="E16" s="45">
        <v>7</v>
      </c>
      <c r="F16" s="45">
        <v>5</v>
      </c>
      <c r="G16" s="45">
        <v>4</v>
      </c>
      <c r="H16" s="45">
        <v>1</v>
      </c>
      <c r="I16" s="45">
        <v>0</v>
      </c>
      <c r="J16" s="45">
        <v>11</v>
      </c>
      <c r="K16" s="45">
        <v>9</v>
      </c>
      <c r="L16" s="45">
        <v>2</v>
      </c>
    </row>
    <row r="17" spans="2:12" ht="15" thickBot="1" x14ac:dyDescent="0.35">
      <c r="B17" s="46" t="s">
        <v>109</v>
      </c>
      <c r="C17" s="47">
        <v>156</v>
      </c>
      <c r="D17" s="47">
        <v>125</v>
      </c>
      <c r="E17" s="47">
        <v>31</v>
      </c>
      <c r="F17" s="47">
        <v>124</v>
      </c>
      <c r="G17" s="47">
        <v>86</v>
      </c>
      <c r="H17" s="47">
        <v>38</v>
      </c>
      <c r="I17" s="47">
        <v>0</v>
      </c>
      <c r="J17" s="47">
        <v>173</v>
      </c>
      <c r="K17" s="47">
        <v>107</v>
      </c>
      <c r="L17" s="47">
        <v>66</v>
      </c>
    </row>
    <row r="18" spans="2:12" ht="35.25" customHeight="1" thickTop="1" x14ac:dyDescent="0.3">
      <c r="B18" s="196" t="s">
        <v>207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2:12" x14ac:dyDescent="0.3"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</row>
    <row r="20" spans="2:12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</row>
    <row r="21" spans="2:12" x14ac:dyDescent="0.3">
      <c r="F21" s="3"/>
      <c r="G21" s="3"/>
      <c r="H21" s="3"/>
      <c r="I21" s="3"/>
      <c r="J21" s="3"/>
      <c r="K21" s="3"/>
      <c r="L21" s="3"/>
    </row>
    <row r="22" spans="2:12" ht="45" customHeight="1" x14ac:dyDescent="0.3">
      <c r="B22" s="195" t="s">
        <v>208</v>
      </c>
      <c r="C22" s="195"/>
      <c r="D22" s="195"/>
      <c r="E22" s="195"/>
      <c r="F22" s="3"/>
      <c r="G22" s="3"/>
      <c r="H22" s="3"/>
      <c r="I22" s="3"/>
      <c r="J22" s="3"/>
      <c r="K22" s="3"/>
      <c r="L22" s="3"/>
    </row>
    <row r="23" spans="2:12" ht="25.5" customHeight="1" thickBot="1" x14ac:dyDescent="0.35">
      <c r="B23" s="112" t="s">
        <v>103</v>
      </c>
      <c r="C23" s="95" t="s">
        <v>210</v>
      </c>
      <c r="D23" s="116" t="s">
        <v>174</v>
      </c>
      <c r="E23" s="116" t="s">
        <v>211</v>
      </c>
      <c r="F23" s="3"/>
      <c r="G23" s="3"/>
      <c r="H23" s="3"/>
      <c r="I23" s="3"/>
      <c r="J23" s="3"/>
      <c r="K23" s="3"/>
      <c r="L23" s="3"/>
    </row>
    <row r="24" spans="2:12" ht="15" thickTop="1" x14ac:dyDescent="0.3">
      <c r="B24" s="1" t="s">
        <v>1</v>
      </c>
      <c r="C24" s="42">
        <v>1578</v>
      </c>
      <c r="D24" s="42">
        <v>3095</v>
      </c>
      <c r="E24" s="42">
        <v>3705</v>
      </c>
      <c r="F24" s="3"/>
      <c r="G24" s="3"/>
      <c r="H24" s="3"/>
      <c r="I24" s="3"/>
      <c r="J24" s="3"/>
      <c r="K24" s="3"/>
      <c r="L24" s="3"/>
    </row>
    <row r="25" spans="2:12" x14ac:dyDescent="0.3">
      <c r="B25" s="43" t="s">
        <v>166</v>
      </c>
      <c r="C25" s="51">
        <v>321</v>
      </c>
      <c r="D25" s="51">
        <v>894</v>
      </c>
      <c r="E25" s="51">
        <v>1101</v>
      </c>
      <c r="F25" s="3"/>
      <c r="G25" s="3"/>
      <c r="H25" s="3"/>
      <c r="I25" s="3"/>
      <c r="J25" s="3"/>
      <c r="K25" s="3"/>
      <c r="L25" s="3"/>
    </row>
    <row r="26" spans="2:12" x14ac:dyDescent="0.3">
      <c r="B26" s="43" t="s">
        <v>42</v>
      </c>
      <c r="C26" s="97">
        <v>373</v>
      </c>
      <c r="D26" s="97">
        <v>691</v>
      </c>
      <c r="E26" s="97">
        <v>766</v>
      </c>
      <c r="F26" s="3"/>
      <c r="G26" s="3"/>
      <c r="H26" s="3"/>
      <c r="I26" s="3"/>
      <c r="J26" s="3"/>
      <c r="K26" s="3"/>
      <c r="L26" s="3"/>
    </row>
    <row r="27" spans="2:12" x14ac:dyDescent="0.3">
      <c r="B27" s="43" t="s">
        <v>167</v>
      </c>
      <c r="C27" s="51">
        <v>580</v>
      </c>
      <c r="D27" s="51">
        <v>985</v>
      </c>
      <c r="E27" s="51">
        <v>1275</v>
      </c>
      <c r="F27" s="3"/>
      <c r="G27" s="3"/>
      <c r="H27" s="3"/>
      <c r="I27" s="3"/>
      <c r="J27" s="3"/>
      <c r="K27" s="3"/>
      <c r="L27" s="3"/>
    </row>
    <row r="28" spans="2:12" x14ac:dyDescent="0.3">
      <c r="B28" s="43" t="s">
        <v>163</v>
      </c>
      <c r="C28" s="97">
        <v>176</v>
      </c>
      <c r="D28" s="97">
        <v>299</v>
      </c>
      <c r="E28" s="97">
        <v>333</v>
      </c>
      <c r="F28" s="3"/>
      <c r="G28" s="3"/>
      <c r="H28" s="3"/>
      <c r="I28" s="3"/>
      <c r="J28" s="3"/>
      <c r="K28" s="3"/>
      <c r="L28" s="3"/>
    </row>
    <row r="29" spans="2:12" x14ac:dyDescent="0.3">
      <c r="B29" s="43" t="s">
        <v>164</v>
      </c>
      <c r="C29" s="51">
        <v>84</v>
      </c>
      <c r="D29" s="51">
        <v>145</v>
      </c>
      <c r="E29" s="51">
        <v>148</v>
      </c>
      <c r="F29" s="3"/>
      <c r="G29" s="3"/>
      <c r="H29" s="3"/>
      <c r="I29" s="3"/>
      <c r="J29" s="3"/>
      <c r="K29" s="3"/>
      <c r="L29" s="3"/>
    </row>
    <row r="30" spans="2:12" ht="15" thickBot="1" x14ac:dyDescent="0.35">
      <c r="B30" s="43" t="s">
        <v>165</v>
      </c>
      <c r="C30" s="97">
        <v>44</v>
      </c>
      <c r="D30" s="97">
        <v>81</v>
      </c>
      <c r="E30" s="97">
        <v>82</v>
      </c>
      <c r="F30" s="3"/>
      <c r="G30" s="3"/>
      <c r="H30" s="3"/>
      <c r="I30" s="3"/>
      <c r="J30" s="3"/>
      <c r="K30" s="3"/>
      <c r="L30" s="3"/>
    </row>
    <row r="31" spans="2:12" ht="44.25" customHeight="1" thickTop="1" x14ac:dyDescent="0.3">
      <c r="B31" s="196" t="s">
        <v>207</v>
      </c>
      <c r="C31" s="196"/>
      <c r="D31" s="196"/>
      <c r="E31" s="196"/>
      <c r="F31" s="3"/>
      <c r="G31" s="3"/>
      <c r="H31" s="3"/>
      <c r="I31" s="3"/>
      <c r="J31" s="3"/>
      <c r="K31" s="3"/>
      <c r="L31" s="3"/>
    </row>
    <row r="32" spans="2:12" s="3" customFormat="1" x14ac:dyDescent="0.3"/>
    <row r="33" spans="1:68" s="3" customFormat="1" x14ac:dyDescent="0.3"/>
    <row r="34" spans="1:68" s="3" customFormat="1" x14ac:dyDescent="0.3"/>
    <row r="35" spans="1:68" ht="47.25" customHeight="1" x14ac:dyDescent="0.3">
      <c r="B35" s="195" t="s">
        <v>208</v>
      </c>
      <c r="C35" s="195"/>
      <c r="D35" s="195"/>
      <c r="E35" s="195"/>
      <c r="F35" s="3"/>
      <c r="G35" s="3"/>
      <c r="H35" s="3"/>
      <c r="I35" s="3"/>
      <c r="J35" s="3"/>
      <c r="K35" s="3"/>
      <c r="L35" s="3"/>
    </row>
    <row r="36" spans="1:68" ht="35.25" customHeight="1" thickBot="1" x14ac:dyDescent="0.35">
      <c r="B36" s="96" t="s">
        <v>102</v>
      </c>
      <c r="C36" s="95" t="s">
        <v>210</v>
      </c>
      <c r="D36" s="116" t="s">
        <v>174</v>
      </c>
      <c r="E36" s="116" t="s">
        <v>211</v>
      </c>
      <c r="F36" s="3"/>
      <c r="G36" s="3"/>
      <c r="H36" s="3"/>
      <c r="I36" s="3"/>
      <c r="J36" s="3"/>
      <c r="K36" s="3"/>
      <c r="L36" s="3"/>
    </row>
    <row r="37" spans="1:68" ht="15" thickTop="1" x14ac:dyDescent="0.3">
      <c r="B37" s="48" t="s">
        <v>65</v>
      </c>
      <c r="C37" s="42">
        <v>1578</v>
      </c>
      <c r="D37" s="42">
        <v>3095</v>
      </c>
      <c r="E37" s="42">
        <v>3705</v>
      </c>
      <c r="F37" s="3"/>
      <c r="G37" s="3"/>
      <c r="H37" s="3"/>
      <c r="I37" s="3"/>
      <c r="J37" s="3"/>
      <c r="K37" s="3"/>
      <c r="L37" s="3"/>
    </row>
    <row r="38" spans="1:68" s="35" customFormat="1" x14ac:dyDescent="0.3">
      <c r="A38" s="6"/>
      <c r="B38" s="1" t="s">
        <v>9</v>
      </c>
      <c r="C38" s="49">
        <v>1103</v>
      </c>
      <c r="D38" s="49">
        <v>2531</v>
      </c>
      <c r="E38" s="49">
        <v>3000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x14ac:dyDescent="0.3">
      <c r="B39" s="43" t="s">
        <v>10</v>
      </c>
      <c r="C39" s="50">
        <v>2</v>
      </c>
      <c r="D39" s="50">
        <v>0</v>
      </c>
      <c r="E39" s="50">
        <v>2</v>
      </c>
      <c r="F39" s="3"/>
      <c r="G39" s="3"/>
      <c r="H39" s="3"/>
      <c r="I39" s="3"/>
      <c r="J39" s="3"/>
      <c r="K39" s="3"/>
      <c r="L39" s="3"/>
    </row>
    <row r="40" spans="1:68" x14ac:dyDescent="0.3">
      <c r="B40" s="43" t="s">
        <v>11</v>
      </c>
      <c r="C40" s="44">
        <v>91</v>
      </c>
      <c r="D40" s="44">
        <v>45</v>
      </c>
      <c r="E40" s="44">
        <v>314</v>
      </c>
      <c r="F40" s="3"/>
      <c r="G40" s="3"/>
      <c r="H40" s="3"/>
      <c r="I40" s="3"/>
      <c r="J40" s="3"/>
      <c r="K40" s="3"/>
      <c r="L40" s="3"/>
    </row>
    <row r="41" spans="1:68" x14ac:dyDescent="0.3">
      <c r="B41" s="43" t="s">
        <v>12</v>
      </c>
      <c r="C41" s="50">
        <v>31</v>
      </c>
      <c r="D41" s="50">
        <v>5</v>
      </c>
      <c r="E41" s="50">
        <v>13</v>
      </c>
      <c r="F41" s="3"/>
      <c r="G41" s="3"/>
      <c r="H41" s="3"/>
      <c r="I41" s="3"/>
      <c r="J41" s="3"/>
      <c r="K41" s="3"/>
      <c r="L41" s="3"/>
    </row>
    <row r="42" spans="1:68" x14ac:dyDescent="0.3">
      <c r="B42" s="43" t="s">
        <v>13</v>
      </c>
      <c r="C42" s="44">
        <v>979</v>
      </c>
      <c r="D42" s="44">
        <v>2469</v>
      </c>
      <c r="E42" s="44">
        <v>2661</v>
      </c>
      <c r="F42" s="3"/>
      <c r="G42" s="3"/>
      <c r="H42" s="3"/>
      <c r="I42" s="3"/>
      <c r="J42" s="3"/>
      <c r="K42" s="3"/>
      <c r="L42" s="3"/>
    </row>
    <row r="43" spans="1:68" x14ac:dyDescent="0.3">
      <c r="B43" s="43" t="s">
        <v>14</v>
      </c>
      <c r="C43" s="50">
        <v>0</v>
      </c>
      <c r="D43" s="50">
        <v>2</v>
      </c>
      <c r="E43" s="50">
        <v>0</v>
      </c>
      <c r="F43" s="3"/>
      <c r="G43" s="3"/>
      <c r="H43" s="3"/>
      <c r="I43" s="3"/>
      <c r="J43" s="3"/>
      <c r="K43" s="3"/>
      <c r="L43" s="3"/>
    </row>
    <row r="44" spans="1:68" x14ac:dyDescent="0.3">
      <c r="B44" s="43" t="s">
        <v>15</v>
      </c>
      <c r="C44" s="44">
        <v>0</v>
      </c>
      <c r="D44" s="44">
        <v>10</v>
      </c>
      <c r="E44" s="44">
        <v>10</v>
      </c>
      <c r="F44" s="3"/>
      <c r="G44" s="3"/>
      <c r="H44" s="3"/>
      <c r="I44" s="3"/>
      <c r="J44" s="3"/>
      <c r="K44" s="3"/>
      <c r="L44" s="3"/>
    </row>
    <row r="45" spans="1:68" s="35" customFormat="1" x14ac:dyDescent="0.3">
      <c r="A45" s="6"/>
      <c r="B45" s="1" t="s">
        <v>17</v>
      </c>
      <c r="C45" s="42">
        <v>2</v>
      </c>
      <c r="D45" s="42">
        <v>4</v>
      </c>
      <c r="E45" s="42">
        <v>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x14ac:dyDescent="0.3">
      <c r="B46" s="60" t="s">
        <v>20</v>
      </c>
      <c r="C46" s="98">
        <v>2</v>
      </c>
      <c r="D46" s="98">
        <v>3</v>
      </c>
      <c r="E46" s="98">
        <v>4</v>
      </c>
      <c r="F46" s="3"/>
      <c r="G46" s="3"/>
      <c r="H46" s="3"/>
      <c r="I46" s="3"/>
      <c r="J46" s="3"/>
      <c r="K46" s="3"/>
      <c r="L46" s="3"/>
    </row>
    <row r="47" spans="1:68" x14ac:dyDescent="0.3">
      <c r="B47" s="60" t="s">
        <v>23</v>
      </c>
      <c r="C47" s="203">
        <v>0</v>
      </c>
      <c r="D47" s="203">
        <v>1</v>
      </c>
      <c r="E47" s="203">
        <v>0</v>
      </c>
      <c r="F47" s="3"/>
      <c r="G47" s="3"/>
      <c r="H47" s="3"/>
      <c r="I47" s="3"/>
      <c r="J47" s="3"/>
      <c r="K47" s="3"/>
      <c r="L47" s="3"/>
    </row>
    <row r="48" spans="1:68" x14ac:dyDescent="0.3">
      <c r="B48" s="60" t="s">
        <v>26</v>
      </c>
      <c r="C48" s="98">
        <v>0</v>
      </c>
      <c r="D48" s="98">
        <v>0</v>
      </c>
      <c r="E48" s="98">
        <v>1</v>
      </c>
      <c r="F48" s="3"/>
      <c r="G48" s="3"/>
      <c r="H48" s="3"/>
      <c r="I48" s="3"/>
      <c r="J48" s="3"/>
      <c r="K48" s="3"/>
      <c r="L48" s="3"/>
    </row>
    <row r="49" spans="1:68" x14ac:dyDescent="0.3">
      <c r="B49" s="1" t="s">
        <v>27</v>
      </c>
      <c r="C49" s="42">
        <v>450</v>
      </c>
      <c r="D49" s="42">
        <v>518</v>
      </c>
      <c r="E49" s="42">
        <v>648</v>
      </c>
      <c r="F49" s="3"/>
      <c r="G49" s="3"/>
      <c r="H49" s="3"/>
      <c r="I49" s="3"/>
      <c r="J49" s="3"/>
      <c r="K49" s="3"/>
      <c r="L49" s="3"/>
    </row>
    <row r="50" spans="1:68" x14ac:dyDescent="0.3">
      <c r="B50" s="60" t="s">
        <v>28</v>
      </c>
      <c r="C50" s="98">
        <v>1</v>
      </c>
      <c r="D50" s="98">
        <v>3</v>
      </c>
      <c r="E50" s="98">
        <v>0</v>
      </c>
      <c r="F50" s="3"/>
      <c r="G50" s="3"/>
      <c r="H50" s="3"/>
      <c r="I50" s="3"/>
      <c r="J50" s="3"/>
      <c r="K50" s="3"/>
      <c r="L50" s="3"/>
    </row>
    <row r="51" spans="1:68" x14ac:dyDescent="0.3">
      <c r="B51" s="60" t="s">
        <v>30</v>
      </c>
      <c r="C51" s="203">
        <v>13</v>
      </c>
      <c r="D51" s="203">
        <v>8</v>
      </c>
      <c r="E51" s="203">
        <v>14</v>
      </c>
      <c r="F51" s="3"/>
      <c r="G51" s="3"/>
      <c r="H51" s="3"/>
      <c r="I51" s="3"/>
      <c r="J51" s="3"/>
      <c r="K51" s="3"/>
      <c r="L51" s="3"/>
    </row>
    <row r="52" spans="1:68" x14ac:dyDescent="0.3">
      <c r="B52" s="60" t="s">
        <v>31</v>
      </c>
      <c r="C52" s="98">
        <v>436</v>
      </c>
      <c r="D52" s="98">
        <v>507</v>
      </c>
      <c r="E52" s="98">
        <v>634</v>
      </c>
      <c r="F52" s="3"/>
      <c r="G52" s="3"/>
      <c r="H52" s="3"/>
      <c r="I52" s="3"/>
      <c r="J52" s="3"/>
      <c r="K52" s="3"/>
      <c r="L52" s="3"/>
    </row>
    <row r="53" spans="1:68" x14ac:dyDescent="0.3">
      <c r="B53" s="1" t="s">
        <v>32</v>
      </c>
      <c r="C53" s="42">
        <v>13</v>
      </c>
      <c r="D53" s="42">
        <v>27</v>
      </c>
      <c r="E53" s="42">
        <v>28</v>
      </c>
      <c r="F53" s="3"/>
      <c r="G53" s="3"/>
      <c r="H53" s="3"/>
      <c r="I53" s="3"/>
      <c r="J53" s="3"/>
      <c r="K53" s="3"/>
      <c r="L53" s="3"/>
    </row>
    <row r="54" spans="1:68" x14ac:dyDescent="0.3">
      <c r="B54" s="60" t="s">
        <v>33</v>
      </c>
      <c r="C54" s="98">
        <v>9</v>
      </c>
      <c r="D54" s="98">
        <v>23</v>
      </c>
      <c r="E54" s="98">
        <v>19</v>
      </c>
      <c r="F54" s="3"/>
      <c r="G54" s="3"/>
      <c r="H54" s="3"/>
      <c r="I54" s="3"/>
      <c r="J54" s="3"/>
      <c r="K54" s="3"/>
      <c r="L54" s="3"/>
    </row>
    <row r="55" spans="1:68" x14ac:dyDescent="0.3">
      <c r="B55" s="60" t="s">
        <v>34</v>
      </c>
      <c r="C55" s="203">
        <v>1</v>
      </c>
      <c r="D55" s="203">
        <v>1</v>
      </c>
      <c r="E55" s="203">
        <v>3</v>
      </c>
      <c r="F55" s="3"/>
      <c r="G55" s="3"/>
      <c r="H55" s="3"/>
      <c r="I55" s="3"/>
      <c r="J55" s="3"/>
      <c r="K55" s="3"/>
      <c r="L55" s="3"/>
    </row>
    <row r="56" spans="1:68" x14ac:dyDescent="0.3">
      <c r="B56" s="60" t="s">
        <v>35</v>
      </c>
      <c r="C56" s="98">
        <v>3</v>
      </c>
      <c r="D56" s="98">
        <v>3</v>
      </c>
      <c r="E56" s="98">
        <v>6</v>
      </c>
      <c r="F56" s="3"/>
      <c r="G56" s="3"/>
      <c r="H56" s="3"/>
      <c r="I56" s="3"/>
      <c r="J56" s="3"/>
      <c r="K56" s="3"/>
      <c r="L56" s="3"/>
    </row>
    <row r="57" spans="1:68" s="35" customFormat="1" x14ac:dyDescent="0.3">
      <c r="A57" s="6"/>
      <c r="B57" s="1" t="s">
        <v>36</v>
      </c>
      <c r="C57" s="42">
        <v>10</v>
      </c>
      <c r="D57" s="42">
        <v>15</v>
      </c>
      <c r="E57" s="42">
        <v>24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x14ac:dyDescent="0.3">
      <c r="B58" s="60" t="s">
        <v>37</v>
      </c>
      <c r="C58" s="98">
        <v>9</v>
      </c>
      <c r="D58" s="98">
        <v>14</v>
      </c>
      <c r="E58" s="98">
        <v>23</v>
      </c>
      <c r="F58" s="3"/>
      <c r="G58" s="3"/>
      <c r="H58" s="3"/>
      <c r="I58" s="3"/>
      <c r="J58" s="3"/>
      <c r="K58" s="3"/>
      <c r="L58" s="3"/>
    </row>
    <row r="59" spans="1:68" ht="15" thickBot="1" x14ac:dyDescent="0.35">
      <c r="B59" s="60" t="s">
        <v>40</v>
      </c>
      <c r="C59" s="203">
        <v>1</v>
      </c>
      <c r="D59" s="203">
        <v>1</v>
      </c>
      <c r="E59" s="203">
        <v>1</v>
      </c>
      <c r="F59" s="3"/>
      <c r="G59" s="3"/>
      <c r="H59" s="3"/>
      <c r="I59" s="3"/>
      <c r="J59" s="3"/>
      <c r="K59" s="3"/>
      <c r="L59" s="3"/>
    </row>
    <row r="60" spans="1:68" ht="47.25" customHeight="1" thickTop="1" x14ac:dyDescent="0.3">
      <c r="B60" s="196" t="s">
        <v>207</v>
      </c>
      <c r="C60" s="196"/>
      <c r="D60" s="196"/>
      <c r="E60" s="196"/>
      <c r="F60" s="3"/>
      <c r="G60" s="3"/>
      <c r="H60" s="3"/>
      <c r="I60" s="3"/>
      <c r="J60" s="3"/>
      <c r="K60" s="3"/>
      <c r="L60" s="3"/>
    </row>
    <row r="61" spans="1:68" s="3" customFormat="1" x14ac:dyDescent="0.3"/>
    <row r="62" spans="1:68" s="3" customFormat="1" x14ac:dyDescent="0.3"/>
    <row r="63" spans="1:68" s="3" customFormat="1" x14ac:dyDescent="0.3"/>
    <row r="64" spans="1:68" ht="42" customHeight="1" x14ac:dyDescent="0.3">
      <c r="B64" s="195" t="s">
        <v>209</v>
      </c>
      <c r="C64" s="195"/>
      <c r="D64" s="195"/>
      <c r="E64" s="195"/>
      <c r="F64" s="3"/>
      <c r="G64" s="3"/>
      <c r="H64" s="3"/>
      <c r="I64" s="3"/>
      <c r="J64" s="3"/>
      <c r="K64" s="3"/>
      <c r="L64" s="3"/>
    </row>
    <row r="65" spans="2:12" ht="15" thickBot="1" x14ac:dyDescent="0.35">
      <c r="B65" s="96" t="s">
        <v>120</v>
      </c>
      <c r="C65" s="95" t="s">
        <v>210</v>
      </c>
      <c r="D65" s="116" t="s">
        <v>174</v>
      </c>
      <c r="E65" s="116" t="s">
        <v>211</v>
      </c>
      <c r="F65" s="3"/>
      <c r="G65" s="3"/>
      <c r="H65" s="3"/>
      <c r="I65" s="3"/>
      <c r="J65" s="3"/>
      <c r="K65" s="3"/>
      <c r="L65" s="3"/>
    </row>
    <row r="66" spans="2:12" ht="15" thickTop="1" x14ac:dyDescent="0.3">
      <c r="B66" s="48" t="s">
        <v>65</v>
      </c>
      <c r="C66" s="42">
        <v>1578</v>
      </c>
      <c r="D66" s="42">
        <v>3095</v>
      </c>
      <c r="E66" s="42">
        <v>3705</v>
      </c>
      <c r="F66" s="3"/>
      <c r="G66" s="3"/>
      <c r="H66" s="3"/>
      <c r="I66" s="3"/>
      <c r="J66" s="3"/>
      <c r="K66" s="3"/>
      <c r="L66" s="3"/>
    </row>
    <row r="67" spans="2:12" x14ac:dyDescent="0.3">
      <c r="B67" s="60" t="s">
        <v>277</v>
      </c>
      <c r="C67" s="44">
        <v>839</v>
      </c>
      <c r="D67" s="44">
        <v>2342</v>
      </c>
      <c r="E67" s="44">
        <v>2429</v>
      </c>
      <c r="F67" s="3"/>
      <c r="G67" s="3"/>
      <c r="H67" s="3"/>
      <c r="I67" s="3"/>
      <c r="J67" s="3"/>
      <c r="K67" s="3"/>
      <c r="L67" s="3"/>
    </row>
    <row r="68" spans="2:12" x14ac:dyDescent="0.3">
      <c r="B68" s="60" t="s">
        <v>278</v>
      </c>
      <c r="C68" s="45">
        <v>112</v>
      </c>
      <c r="D68" s="45">
        <v>446</v>
      </c>
      <c r="E68" s="45">
        <v>560</v>
      </c>
      <c r="F68" s="3"/>
      <c r="G68" s="3"/>
      <c r="H68" s="3"/>
      <c r="I68" s="3"/>
      <c r="J68" s="3"/>
      <c r="K68" s="3"/>
      <c r="L68" s="3"/>
    </row>
    <row r="69" spans="2:12" x14ac:dyDescent="0.3">
      <c r="B69" s="60" t="s">
        <v>279</v>
      </c>
      <c r="C69" s="44">
        <v>48</v>
      </c>
      <c r="D69" s="44">
        <v>23</v>
      </c>
      <c r="E69" s="44">
        <v>262</v>
      </c>
      <c r="F69" s="3"/>
      <c r="G69" s="3"/>
      <c r="H69" s="3"/>
      <c r="I69" s="3"/>
      <c r="J69" s="3"/>
      <c r="K69" s="3"/>
      <c r="L69" s="3"/>
    </row>
    <row r="70" spans="2:12" x14ac:dyDescent="0.3">
      <c r="B70" s="60" t="s">
        <v>280</v>
      </c>
      <c r="C70" s="45">
        <v>72</v>
      </c>
      <c r="D70" s="45">
        <v>112</v>
      </c>
      <c r="E70" s="45">
        <v>144</v>
      </c>
      <c r="F70" s="3"/>
      <c r="G70" s="3"/>
      <c r="H70" s="3"/>
      <c r="I70" s="3"/>
      <c r="J70" s="3"/>
      <c r="K70" s="3"/>
      <c r="L70" s="3"/>
    </row>
    <row r="71" spans="2:12" x14ac:dyDescent="0.3">
      <c r="B71" s="60" t="s">
        <v>281</v>
      </c>
      <c r="C71" s="44">
        <v>66</v>
      </c>
      <c r="D71" s="44">
        <v>15</v>
      </c>
      <c r="E71" s="44">
        <v>85</v>
      </c>
      <c r="F71" s="3"/>
      <c r="G71" s="3"/>
      <c r="H71" s="3"/>
      <c r="I71" s="3"/>
      <c r="J71" s="3"/>
      <c r="K71" s="3"/>
      <c r="L71" s="3"/>
    </row>
    <row r="72" spans="2:12" x14ac:dyDescent="0.3">
      <c r="B72" s="60" t="s">
        <v>282</v>
      </c>
      <c r="C72" s="45">
        <v>322</v>
      </c>
      <c r="D72" s="45">
        <v>55</v>
      </c>
      <c r="E72" s="45">
        <v>70</v>
      </c>
      <c r="F72" s="3"/>
      <c r="G72" s="3"/>
      <c r="H72" s="3"/>
      <c r="I72" s="3"/>
      <c r="J72" s="3"/>
      <c r="K72" s="3"/>
      <c r="L72" s="3"/>
    </row>
    <row r="73" spans="2:12" x14ac:dyDescent="0.3">
      <c r="B73" s="60" t="s">
        <v>283</v>
      </c>
      <c r="C73" s="44">
        <v>42</v>
      </c>
      <c r="D73" s="44">
        <v>3</v>
      </c>
      <c r="E73" s="44">
        <v>42</v>
      </c>
      <c r="F73" s="3"/>
      <c r="G73" s="3"/>
      <c r="H73" s="3"/>
      <c r="I73" s="3"/>
      <c r="J73" s="3"/>
      <c r="K73" s="3"/>
      <c r="L73" s="3"/>
    </row>
    <row r="74" spans="2:12" x14ac:dyDescent="0.3">
      <c r="B74" s="60" t="s">
        <v>284</v>
      </c>
      <c r="C74" s="45">
        <v>7</v>
      </c>
      <c r="D74" s="45">
        <v>13</v>
      </c>
      <c r="E74" s="45">
        <v>22</v>
      </c>
      <c r="F74" s="3"/>
      <c r="G74" s="3"/>
      <c r="H74" s="3"/>
      <c r="I74" s="3"/>
      <c r="J74" s="3"/>
      <c r="K74" s="3"/>
      <c r="L74" s="3"/>
    </row>
    <row r="75" spans="2:12" x14ac:dyDescent="0.3">
      <c r="B75" s="60" t="s">
        <v>285</v>
      </c>
      <c r="C75" s="44">
        <v>13</v>
      </c>
      <c r="D75" s="44">
        <v>8</v>
      </c>
      <c r="E75" s="44">
        <v>14</v>
      </c>
      <c r="F75" s="3"/>
      <c r="G75" s="3"/>
      <c r="H75" s="3"/>
      <c r="I75" s="3"/>
      <c r="J75" s="3"/>
      <c r="K75" s="3"/>
      <c r="L75" s="3"/>
    </row>
    <row r="76" spans="2:12" x14ac:dyDescent="0.3">
      <c r="B76" s="60" t="s">
        <v>286</v>
      </c>
      <c r="C76" s="45">
        <v>8</v>
      </c>
      <c r="D76" s="45">
        <v>15</v>
      </c>
      <c r="E76" s="45">
        <v>11</v>
      </c>
      <c r="F76" s="3"/>
      <c r="G76" s="3"/>
      <c r="H76" s="3"/>
      <c r="I76" s="3"/>
      <c r="J76" s="3"/>
      <c r="K76" s="3"/>
      <c r="L76" s="3"/>
    </row>
    <row r="77" spans="2:12" ht="15" thickBot="1" x14ac:dyDescent="0.35">
      <c r="B77" s="46" t="s">
        <v>109</v>
      </c>
      <c r="C77" s="47">
        <v>49</v>
      </c>
      <c r="D77" s="47">
        <v>63</v>
      </c>
      <c r="E77" s="47">
        <v>66</v>
      </c>
      <c r="F77" s="3"/>
      <c r="G77" s="3"/>
      <c r="H77" s="3"/>
      <c r="I77" s="3"/>
      <c r="J77" s="3"/>
      <c r="K77" s="3"/>
      <c r="L77" s="3"/>
    </row>
    <row r="78" spans="2:12" ht="46.5" customHeight="1" thickTop="1" x14ac:dyDescent="0.3">
      <c r="B78" s="196" t="s">
        <v>207</v>
      </c>
      <c r="C78" s="196"/>
      <c r="D78" s="196"/>
      <c r="E78" s="196"/>
      <c r="F78" s="3"/>
      <c r="G78" s="3"/>
      <c r="H78" s="3"/>
      <c r="I78" s="3"/>
      <c r="J78" s="3"/>
      <c r="K78" s="3"/>
      <c r="L78" s="3"/>
    </row>
    <row r="79" spans="2:12" s="3" customFormat="1" x14ac:dyDescent="0.3"/>
    <row r="80" spans="2:12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2" s="3" customFormat="1" x14ac:dyDescent="0.3"/>
    <row r="354" spans="6:12" s="3" customFormat="1" x14ac:dyDescent="0.3"/>
    <row r="355" spans="6:12" s="3" customFormat="1" x14ac:dyDescent="0.3"/>
    <row r="356" spans="6:12" s="3" customFormat="1" x14ac:dyDescent="0.3"/>
    <row r="357" spans="6:12" s="3" customFormat="1" x14ac:dyDescent="0.3"/>
    <row r="358" spans="6:12" x14ac:dyDescent="0.3">
      <c r="F358" s="3"/>
      <c r="G358" s="3"/>
      <c r="H358" s="3"/>
      <c r="I358" s="3"/>
      <c r="J358" s="3"/>
      <c r="K358" s="3"/>
      <c r="L358" s="3"/>
    </row>
    <row r="359" spans="6:12" x14ac:dyDescent="0.3">
      <c r="F359" s="3"/>
      <c r="G359" s="3"/>
      <c r="H359" s="3"/>
      <c r="I359" s="3"/>
      <c r="J359" s="3"/>
      <c r="K359" s="3"/>
      <c r="L359" s="3"/>
    </row>
    <row r="360" spans="6:12" x14ac:dyDescent="0.3">
      <c r="F360" s="3"/>
      <c r="G360" s="3"/>
      <c r="H360" s="3"/>
      <c r="I360" s="3"/>
      <c r="J360" s="3"/>
      <c r="K360" s="3"/>
      <c r="L360" s="3"/>
    </row>
    <row r="361" spans="6:12" x14ac:dyDescent="0.3">
      <c r="F361" s="3"/>
      <c r="G361" s="3"/>
      <c r="H361" s="3"/>
      <c r="I361" s="3"/>
      <c r="J361" s="3"/>
      <c r="K361" s="3"/>
      <c r="L361" s="3"/>
    </row>
    <row r="362" spans="6:12" x14ac:dyDescent="0.3">
      <c r="F362" s="3"/>
      <c r="G362" s="3"/>
      <c r="H362" s="3"/>
      <c r="I362" s="3"/>
      <c r="J362" s="3"/>
      <c r="K362" s="3"/>
      <c r="L362" s="3"/>
    </row>
    <row r="363" spans="6:12" x14ac:dyDescent="0.3">
      <c r="F363" s="3"/>
      <c r="G363" s="3"/>
      <c r="H363" s="3"/>
      <c r="I363" s="3"/>
      <c r="J363" s="3"/>
      <c r="K363" s="3"/>
      <c r="L363" s="3"/>
    </row>
    <row r="364" spans="6:12" x14ac:dyDescent="0.3">
      <c r="F364" s="3"/>
      <c r="G364" s="3"/>
      <c r="H364" s="3"/>
      <c r="I364" s="3"/>
      <c r="J364" s="3"/>
      <c r="K364" s="3"/>
      <c r="L364" s="3"/>
    </row>
    <row r="365" spans="6:12" x14ac:dyDescent="0.3">
      <c r="F365" s="3"/>
      <c r="G365" s="3"/>
      <c r="H365" s="3"/>
      <c r="I365" s="3"/>
      <c r="J365" s="3"/>
      <c r="K365" s="3"/>
      <c r="L365" s="3"/>
    </row>
    <row r="366" spans="6:12" x14ac:dyDescent="0.3">
      <c r="F366" s="3"/>
      <c r="G366" s="3"/>
      <c r="H366" s="3"/>
      <c r="I366" s="3"/>
      <c r="J366" s="3"/>
      <c r="K366" s="3"/>
      <c r="L366" s="3"/>
    </row>
    <row r="367" spans="6:12" x14ac:dyDescent="0.3">
      <c r="F367" s="3"/>
      <c r="G367" s="3"/>
      <c r="H367" s="3"/>
      <c r="I367" s="3"/>
      <c r="J367" s="3"/>
      <c r="K367" s="3"/>
      <c r="L367" s="3"/>
    </row>
    <row r="368" spans="6:12" x14ac:dyDescent="0.3">
      <c r="F368" s="3"/>
      <c r="G368" s="3"/>
      <c r="H368" s="3"/>
      <c r="I368" s="3"/>
      <c r="J368" s="3"/>
      <c r="K368" s="3"/>
      <c r="L368" s="3"/>
    </row>
    <row r="369" spans="6:12" x14ac:dyDescent="0.3">
      <c r="F369" s="3"/>
      <c r="G369" s="3"/>
      <c r="H369" s="3"/>
      <c r="I369" s="3"/>
      <c r="J369" s="3"/>
      <c r="K369" s="3"/>
      <c r="L369" s="3"/>
    </row>
    <row r="370" spans="6:12" x14ac:dyDescent="0.3">
      <c r="F370" s="3"/>
      <c r="G370" s="3"/>
      <c r="H370" s="3"/>
      <c r="I370" s="3"/>
      <c r="J370" s="3"/>
      <c r="K370" s="3"/>
      <c r="L370" s="3"/>
    </row>
    <row r="371" spans="6:12" x14ac:dyDescent="0.3">
      <c r="F371" s="3"/>
      <c r="G371" s="3"/>
      <c r="H371" s="3"/>
      <c r="I371" s="3"/>
      <c r="J371" s="3"/>
      <c r="K371" s="3"/>
      <c r="L371" s="3"/>
    </row>
    <row r="372" spans="6:12" x14ac:dyDescent="0.3">
      <c r="F372" s="3"/>
      <c r="G372" s="3"/>
      <c r="H372" s="3"/>
      <c r="I372" s="3"/>
      <c r="J372" s="3"/>
      <c r="K372" s="3"/>
      <c r="L372" s="3"/>
    </row>
    <row r="373" spans="6:12" x14ac:dyDescent="0.3">
      <c r="F373" s="3"/>
      <c r="G373" s="3"/>
      <c r="H373" s="3"/>
      <c r="I373" s="3"/>
      <c r="J373" s="3"/>
      <c r="K373" s="3"/>
      <c r="L373" s="3"/>
    </row>
    <row r="374" spans="6:12" x14ac:dyDescent="0.3">
      <c r="F374" s="3"/>
      <c r="G374" s="3"/>
      <c r="H374" s="3"/>
      <c r="I374" s="3"/>
      <c r="J374" s="3"/>
      <c r="K374" s="3"/>
      <c r="L374" s="3"/>
    </row>
    <row r="375" spans="6:12" x14ac:dyDescent="0.3">
      <c r="F375" s="3"/>
      <c r="G375" s="3"/>
      <c r="H375" s="3"/>
      <c r="I375" s="3"/>
      <c r="J375" s="3"/>
      <c r="K375" s="3"/>
      <c r="L375" s="3"/>
    </row>
    <row r="376" spans="6:12" x14ac:dyDescent="0.3">
      <c r="F376" s="3"/>
      <c r="G376" s="3"/>
      <c r="H376" s="3"/>
      <c r="I376" s="3"/>
      <c r="J376" s="3"/>
      <c r="K376" s="3"/>
      <c r="L376" s="3"/>
    </row>
    <row r="377" spans="6:12" x14ac:dyDescent="0.3">
      <c r="F377" s="3"/>
      <c r="G377" s="3"/>
      <c r="H377" s="3"/>
      <c r="I377" s="3"/>
      <c r="J377" s="3"/>
      <c r="K377" s="3"/>
      <c r="L377" s="3"/>
    </row>
    <row r="378" spans="6:12" x14ac:dyDescent="0.3">
      <c r="F378" s="3"/>
      <c r="G378" s="3"/>
      <c r="H378" s="3"/>
      <c r="I378" s="3"/>
      <c r="J378" s="3"/>
      <c r="K378" s="3"/>
      <c r="L378" s="3"/>
    </row>
    <row r="379" spans="6:12" x14ac:dyDescent="0.3">
      <c r="F379" s="3"/>
      <c r="G379" s="3"/>
      <c r="H379" s="3"/>
      <c r="I379" s="3"/>
      <c r="J379" s="3"/>
      <c r="K379" s="3"/>
      <c r="L379" s="3"/>
    </row>
    <row r="380" spans="6:12" x14ac:dyDescent="0.3">
      <c r="F380" s="3"/>
      <c r="G380" s="3"/>
      <c r="H380" s="3"/>
      <c r="I380" s="3"/>
      <c r="J380" s="3"/>
      <c r="K380" s="3"/>
      <c r="L380" s="3"/>
    </row>
    <row r="381" spans="6:12" x14ac:dyDescent="0.3">
      <c r="F381" s="3"/>
      <c r="G381" s="3"/>
      <c r="H381" s="3"/>
      <c r="I381" s="3"/>
      <c r="J381" s="3"/>
      <c r="K381" s="3"/>
      <c r="L381" s="3"/>
    </row>
    <row r="382" spans="6:12" x14ac:dyDescent="0.3">
      <c r="F382" s="3"/>
      <c r="G382" s="3"/>
      <c r="H382" s="3"/>
      <c r="I382" s="3"/>
      <c r="J382" s="3"/>
      <c r="K382" s="3"/>
      <c r="L382" s="3"/>
    </row>
    <row r="383" spans="6:12" x14ac:dyDescent="0.3">
      <c r="F383" s="3"/>
      <c r="G383" s="3"/>
      <c r="H383" s="3"/>
      <c r="I383" s="3"/>
      <c r="J383" s="3"/>
      <c r="K383" s="3"/>
      <c r="L383" s="3"/>
    </row>
    <row r="384" spans="6:12" x14ac:dyDescent="0.3">
      <c r="F384" s="3"/>
      <c r="G384" s="3"/>
      <c r="H384" s="3"/>
      <c r="I384" s="3"/>
      <c r="J384" s="3"/>
      <c r="K384" s="3"/>
      <c r="L384" s="3"/>
    </row>
    <row r="385" spans="6:12" x14ac:dyDescent="0.3">
      <c r="F385" s="3"/>
      <c r="G385" s="3"/>
      <c r="H385" s="3"/>
      <c r="I385" s="3"/>
      <c r="J385" s="3"/>
      <c r="K385" s="3"/>
      <c r="L385" s="3"/>
    </row>
    <row r="386" spans="6:12" x14ac:dyDescent="0.3">
      <c r="F386" s="3"/>
      <c r="G386" s="3"/>
      <c r="H386" s="3"/>
      <c r="I386" s="3"/>
      <c r="J386" s="3"/>
      <c r="K386" s="3"/>
      <c r="L386" s="3"/>
    </row>
    <row r="387" spans="6:12" x14ac:dyDescent="0.3">
      <c r="F387" s="3"/>
      <c r="G387" s="3"/>
      <c r="H387" s="3"/>
      <c r="I387" s="3"/>
      <c r="J387" s="3"/>
      <c r="K387" s="3"/>
      <c r="L387" s="3"/>
    </row>
    <row r="388" spans="6:12" x14ac:dyDescent="0.3">
      <c r="F388" s="3"/>
      <c r="G388" s="3"/>
      <c r="H388" s="3"/>
      <c r="I388" s="3"/>
      <c r="J388" s="3"/>
      <c r="K388" s="3"/>
      <c r="L388" s="3"/>
    </row>
    <row r="389" spans="6:12" x14ac:dyDescent="0.3">
      <c r="F389" s="3"/>
      <c r="G389" s="3"/>
      <c r="H389" s="3"/>
      <c r="I389" s="3"/>
      <c r="J389" s="3"/>
      <c r="K389" s="3"/>
      <c r="L389" s="3"/>
    </row>
    <row r="390" spans="6:12" x14ac:dyDescent="0.3">
      <c r="F390" s="3"/>
      <c r="G390" s="3"/>
      <c r="H390" s="3"/>
      <c r="I390" s="3"/>
      <c r="J390" s="3"/>
      <c r="K390" s="3"/>
      <c r="L390" s="3"/>
    </row>
    <row r="391" spans="6:12" x14ac:dyDescent="0.3">
      <c r="F391" s="3"/>
      <c r="G391" s="3"/>
      <c r="H391" s="3"/>
      <c r="I391" s="3"/>
      <c r="J391" s="3"/>
      <c r="K391" s="3"/>
      <c r="L391" s="3"/>
    </row>
    <row r="392" spans="6:12" x14ac:dyDescent="0.3">
      <c r="F392" s="3"/>
      <c r="G392" s="3"/>
      <c r="H392" s="3"/>
      <c r="I392" s="3"/>
      <c r="J392" s="3"/>
      <c r="K392" s="3"/>
      <c r="L392" s="3"/>
    </row>
    <row r="393" spans="6:12" x14ac:dyDescent="0.3">
      <c r="F393" s="3"/>
      <c r="G393" s="3"/>
      <c r="H393" s="3"/>
      <c r="I393" s="3"/>
      <c r="J393" s="3"/>
      <c r="K393" s="3"/>
      <c r="L393" s="3"/>
    </row>
    <row r="394" spans="6:12" x14ac:dyDescent="0.3">
      <c r="F394" s="3"/>
      <c r="G394" s="3"/>
      <c r="H394" s="3"/>
      <c r="I394" s="3"/>
      <c r="J394" s="3"/>
      <c r="K394" s="3"/>
      <c r="L394" s="3"/>
    </row>
    <row r="395" spans="6:12" x14ac:dyDescent="0.3">
      <c r="F395" s="3"/>
      <c r="G395" s="3"/>
      <c r="H395" s="3"/>
      <c r="I395" s="3"/>
      <c r="J395" s="3"/>
      <c r="K395" s="3"/>
      <c r="L395" s="3"/>
    </row>
    <row r="396" spans="6:12" x14ac:dyDescent="0.3">
      <c r="F396" s="3"/>
      <c r="G396" s="3"/>
      <c r="H396" s="3"/>
      <c r="I396" s="3"/>
      <c r="J396" s="3"/>
      <c r="K396" s="3"/>
      <c r="L396" s="3"/>
    </row>
    <row r="397" spans="6:12" x14ac:dyDescent="0.3">
      <c r="F397" s="3"/>
      <c r="G397" s="3"/>
      <c r="H397" s="3"/>
      <c r="I397" s="3"/>
      <c r="J397" s="3"/>
      <c r="K397" s="3"/>
      <c r="L397" s="3"/>
    </row>
    <row r="398" spans="6:12" x14ac:dyDescent="0.3">
      <c r="F398" s="3"/>
      <c r="G398" s="3"/>
      <c r="H398" s="3"/>
      <c r="I398" s="3"/>
      <c r="J398" s="3"/>
      <c r="K398" s="3"/>
      <c r="L398" s="3"/>
    </row>
    <row r="399" spans="6:12" x14ac:dyDescent="0.3">
      <c r="F399" s="3"/>
      <c r="G399" s="3"/>
      <c r="H399" s="3"/>
      <c r="I399" s="3"/>
      <c r="J399" s="3"/>
      <c r="K399" s="3"/>
      <c r="L399" s="3"/>
    </row>
    <row r="400" spans="6:12" x14ac:dyDescent="0.3">
      <c r="F400" s="3"/>
      <c r="G400" s="3"/>
      <c r="H400" s="3"/>
      <c r="I400" s="3"/>
      <c r="J400" s="3"/>
      <c r="K400" s="3"/>
      <c r="L400" s="3"/>
    </row>
    <row r="401" spans="6:12" x14ac:dyDescent="0.3">
      <c r="F401" s="3"/>
      <c r="G401" s="3"/>
      <c r="H401" s="3"/>
      <c r="I401" s="3"/>
      <c r="J401" s="3"/>
      <c r="K401" s="3"/>
      <c r="L401" s="3"/>
    </row>
    <row r="402" spans="6:12" x14ac:dyDescent="0.3">
      <c r="F402" s="3"/>
      <c r="G402" s="3"/>
      <c r="H402" s="3"/>
      <c r="I402" s="3"/>
      <c r="J402" s="3"/>
      <c r="K402" s="3"/>
      <c r="L402" s="3"/>
    </row>
    <row r="403" spans="6:12" x14ac:dyDescent="0.3">
      <c r="F403" s="3"/>
      <c r="G403" s="3"/>
      <c r="H403" s="3"/>
      <c r="I403" s="3"/>
      <c r="J403" s="3"/>
      <c r="K403" s="3"/>
      <c r="L403" s="3"/>
    </row>
    <row r="404" spans="6:12" x14ac:dyDescent="0.3">
      <c r="F404" s="3"/>
      <c r="G404" s="3"/>
      <c r="H404" s="3"/>
      <c r="I404" s="3"/>
      <c r="J404" s="3"/>
      <c r="K404" s="3"/>
      <c r="L404" s="3"/>
    </row>
    <row r="405" spans="6:12" x14ac:dyDescent="0.3">
      <c r="F405" s="3"/>
      <c r="G405" s="3"/>
      <c r="H405" s="3"/>
      <c r="I405" s="3"/>
      <c r="J405" s="3"/>
      <c r="K405" s="3"/>
      <c r="L405" s="3"/>
    </row>
    <row r="406" spans="6:12" x14ac:dyDescent="0.3">
      <c r="F406" s="3"/>
      <c r="G406" s="3"/>
      <c r="H406" s="3"/>
      <c r="I406" s="3"/>
      <c r="J406" s="3"/>
      <c r="K406" s="3"/>
      <c r="L406" s="3"/>
    </row>
    <row r="407" spans="6:12" x14ac:dyDescent="0.3">
      <c r="F407" s="3"/>
      <c r="G407" s="3"/>
      <c r="H407" s="3"/>
      <c r="I407" s="3"/>
      <c r="J407" s="3"/>
      <c r="K407" s="3"/>
      <c r="L407" s="3"/>
    </row>
    <row r="408" spans="6:12" x14ac:dyDescent="0.3">
      <c r="F408" s="3"/>
      <c r="G408" s="3"/>
      <c r="H408" s="3"/>
      <c r="I408" s="3"/>
      <c r="J408" s="3"/>
      <c r="K408" s="3"/>
      <c r="L408" s="3"/>
    </row>
    <row r="409" spans="6:12" x14ac:dyDescent="0.3">
      <c r="F409" s="3"/>
      <c r="G409" s="3"/>
      <c r="H409" s="3"/>
      <c r="I409" s="3"/>
      <c r="J409" s="3"/>
      <c r="K409" s="3"/>
      <c r="L409" s="3"/>
    </row>
    <row r="410" spans="6:12" x14ac:dyDescent="0.3">
      <c r="F410" s="3"/>
      <c r="G410" s="3"/>
      <c r="H410" s="3"/>
      <c r="I410" s="3"/>
      <c r="J410" s="3"/>
      <c r="K410" s="3"/>
      <c r="L410" s="3"/>
    </row>
    <row r="411" spans="6:12" x14ac:dyDescent="0.3">
      <c r="F411" s="3"/>
      <c r="G411" s="3"/>
      <c r="H411" s="3"/>
      <c r="I411" s="3"/>
      <c r="J411" s="3"/>
      <c r="K411" s="3"/>
      <c r="L411" s="3"/>
    </row>
    <row r="412" spans="6:12" x14ac:dyDescent="0.3">
      <c r="F412" s="3"/>
      <c r="G412" s="3"/>
      <c r="H412" s="3"/>
      <c r="I412" s="3"/>
      <c r="J412" s="3"/>
      <c r="K412" s="3"/>
      <c r="L412" s="3"/>
    </row>
    <row r="413" spans="6:12" x14ac:dyDescent="0.3">
      <c r="F413" s="3"/>
      <c r="G413" s="3"/>
      <c r="H413" s="3"/>
      <c r="I413" s="3"/>
      <c r="J413" s="3"/>
      <c r="K413" s="3"/>
      <c r="L413" s="3"/>
    </row>
    <row r="414" spans="6:12" x14ac:dyDescent="0.3">
      <c r="F414" s="3"/>
      <c r="G414" s="3"/>
      <c r="H414" s="3"/>
      <c r="I414" s="3"/>
      <c r="J414" s="3"/>
      <c r="K414" s="3"/>
      <c r="L414" s="3"/>
    </row>
    <row r="415" spans="6:12" x14ac:dyDescent="0.3">
      <c r="F415" s="3"/>
      <c r="G415" s="3"/>
      <c r="H415" s="3"/>
      <c r="I415" s="3"/>
      <c r="J415" s="3"/>
      <c r="K415" s="3"/>
      <c r="L415" s="3"/>
    </row>
    <row r="416" spans="6:12" x14ac:dyDescent="0.3">
      <c r="F416" s="3"/>
      <c r="G416" s="3"/>
      <c r="H416" s="3"/>
      <c r="I416" s="3"/>
      <c r="J416" s="3"/>
      <c r="K416" s="3"/>
      <c r="L416" s="3"/>
    </row>
    <row r="417" spans="6:12" x14ac:dyDescent="0.3">
      <c r="F417" s="3"/>
      <c r="G417" s="3"/>
      <c r="H417" s="3"/>
      <c r="I417" s="3"/>
      <c r="J417" s="3"/>
      <c r="K417" s="3"/>
      <c r="L417" s="3"/>
    </row>
    <row r="418" spans="6:12" x14ac:dyDescent="0.3">
      <c r="F418" s="3"/>
      <c r="G418" s="3"/>
      <c r="H418" s="3"/>
      <c r="I418" s="3"/>
      <c r="J418" s="3"/>
      <c r="K418" s="3"/>
      <c r="L418" s="3"/>
    </row>
    <row r="419" spans="6:12" x14ac:dyDescent="0.3">
      <c r="F419" s="3"/>
      <c r="G419" s="3"/>
      <c r="H419" s="3"/>
      <c r="I419" s="3"/>
      <c r="J419" s="3"/>
      <c r="K419" s="3"/>
      <c r="L419" s="3"/>
    </row>
    <row r="420" spans="6:12" x14ac:dyDescent="0.3">
      <c r="F420" s="3"/>
      <c r="G420" s="3"/>
      <c r="H420" s="3"/>
      <c r="I420" s="3"/>
      <c r="J420" s="3"/>
      <c r="K420" s="3"/>
      <c r="L420" s="3"/>
    </row>
    <row r="421" spans="6:12" x14ac:dyDescent="0.3">
      <c r="F421" s="3"/>
      <c r="G421" s="3"/>
      <c r="H421" s="3"/>
      <c r="I421" s="3"/>
      <c r="J421" s="3"/>
      <c r="K421" s="3"/>
      <c r="L421" s="3"/>
    </row>
    <row r="422" spans="6:12" x14ac:dyDescent="0.3">
      <c r="F422" s="3"/>
      <c r="G422" s="3"/>
      <c r="H422" s="3"/>
      <c r="I422" s="3"/>
      <c r="J422" s="3"/>
      <c r="K422" s="3"/>
      <c r="L422" s="3"/>
    </row>
    <row r="423" spans="6:12" x14ac:dyDescent="0.3">
      <c r="F423" s="3"/>
      <c r="G423" s="3"/>
      <c r="H423" s="3"/>
      <c r="I423" s="3"/>
      <c r="J423" s="3"/>
      <c r="K423" s="3"/>
      <c r="L423" s="3"/>
    </row>
    <row r="424" spans="6:12" x14ac:dyDescent="0.3">
      <c r="F424" s="3"/>
      <c r="G424" s="3"/>
      <c r="H424" s="3"/>
      <c r="I424" s="3"/>
      <c r="J424" s="3"/>
      <c r="K424" s="3"/>
      <c r="L424" s="3"/>
    </row>
    <row r="425" spans="6:12" x14ac:dyDescent="0.3">
      <c r="F425" s="3"/>
      <c r="G425" s="3"/>
      <c r="H425" s="3"/>
      <c r="I425" s="3"/>
      <c r="J425" s="3"/>
      <c r="K425" s="3"/>
      <c r="L425" s="3"/>
    </row>
    <row r="426" spans="6:12" x14ac:dyDescent="0.3">
      <c r="F426" s="3"/>
      <c r="G426" s="3"/>
      <c r="H426" s="3"/>
      <c r="I426" s="3"/>
      <c r="J426" s="3"/>
      <c r="K426" s="3"/>
      <c r="L426" s="3"/>
    </row>
    <row r="427" spans="6:12" x14ac:dyDescent="0.3">
      <c r="F427" s="3"/>
      <c r="G427" s="3"/>
      <c r="H427" s="3"/>
      <c r="I427" s="3"/>
      <c r="J427" s="3"/>
      <c r="K427" s="3"/>
      <c r="L427" s="3"/>
    </row>
    <row r="428" spans="6:12" x14ac:dyDescent="0.3">
      <c r="F428" s="3"/>
      <c r="G428" s="3"/>
      <c r="H428" s="3"/>
      <c r="I428" s="3"/>
      <c r="J428" s="3"/>
      <c r="K428" s="3"/>
      <c r="L428" s="3"/>
    </row>
    <row r="429" spans="6:12" x14ac:dyDescent="0.3">
      <c r="F429" s="3"/>
      <c r="G429" s="3"/>
      <c r="H429" s="3"/>
      <c r="I429" s="3"/>
      <c r="J429" s="3"/>
      <c r="K429" s="3"/>
      <c r="L429" s="3"/>
    </row>
    <row r="430" spans="6:12" x14ac:dyDescent="0.3">
      <c r="F430" s="3"/>
      <c r="G430" s="3"/>
      <c r="H430" s="3"/>
      <c r="I430" s="3"/>
      <c r="J430" s="3"/>
      <c r="K430" s="3"/>
      <c r="L430" s="3"/>
    </row>
    <row r="431" spans="6:12" x14ac:dyDescent="0.3">
      <c r="F431" s="3"/>
      <c r="G431" s="3"/>
      <c r="H431" s="3"/>
      <c r="I431" s="3"/>
      <c r="J431" s="3"/>
      <c r="K431" s="3"/>
      <c r="L431" s="3"/>
    </row>
    <row r="432" spans="6:12" x14ac:dyDescent="0.3">
      <c r="F432" s="3"/>
      <c r="G432" s="3"/>
      <c r="H432" s="3"/>
      <c r="I432" s="3"/>
      <c r="J432" s="3"/>
      <c r="K432" s="3"/>
      <c r="L432" s="3"/>
    </row>
    <row r="433" spans="6:12" x14ac:dyDescent="0.3">
      <c r="F433" s="3"/>
      <c r="G433" s="3"/>
      <c r="H433" s="3"/>
      <c r="I433" s="3"/>
      <c r="J433" s="3"/>
      <c r="K433" s="3"/>
      <c r="L433" s="3"/>
    </row>
    <row r="434" spans="6:12" x14ac:dyDescent="0.3">
      <c r="F434" s="3"/>
      <c r="G434" s="3"/>
      <c r="H434" s="3"/>
      <c r="I434" s="3"/>
      <c r="J434" s="3"/>
      <c r="K434" s="3"/>
      <c r="L434" s="3"/>
    </row>
    <row r="435" spans="6:12" x14ac:dyDescent="0.3">
      <c r="F435" s="3"/>
      <c r="G435" s="3"/>
      <c r="H435" s="3"/>
      <c r="I435" s="3"/>
      <c r="J435" s="3"/>
      <c r="K435" s="3"/>
      <c r="L435" s="3"/>
    </row>
    <row r="436" spans="6:12" x14ac:dyDescent="0.3">
      <c r="F436" s="3"/>
      <c r="G436" s="3"/>
      <c r="H436" s="3"/>
      <c r="I436" s="3"/>
      <c r="J436" s="3"/>
      <c r="K436" s="3"/>
      <c r="L436" s="3"/>
    </row>
    <row r="437" spans="6:12" x14ac:dyDescent="0.3">
      <c r="F437" s="3"/>
      <c r="G437" s="3"/>
      <c r="H437" s="3"/>
      <c r="I437" s="3"/>
      <c r="J437" s="3"/>
      <c r="K437" s="3"/>
      <c r="L437" s="3"/>
    </row>
    <row r="438" spans="6:12" x14ac:dyDescent="0.3">
      <c r="F438" s="3"/>
      <c r="G438" s="3"/>
      <c r="H438" s="3"/>
      <c r="I438" s="3"/>
      <c r="J438" s="3"/>
      <c r="K438" s="3"/>
      <c r="L438" s="3"/>
    </row>
    <row r="439" spans="6:12" x14ac:dyDescent="0.3">
      <c r="F439" s="3"/>
      <c r="G439" s="3"/>
      <c r="H439" s="3"/>
      <c r="I439" s="3"/>
      <c r="J439" s="3"/>
      <c r="K439" s="3"/>
      <c r="L439" s="3"/>
    </row>
    <row r="440" spans="6:12" x14ac:dyDescent="0.3">
      <c r="F440" s="3"/>
      <c r="G440" s="3"/>
      <c r="H440" s="3"/>
      <c r="I440" s="3"/>
      <c r="J440" s="3"/>
      <c r="K440" s="3"/>
      <c r="L440" s="3"/>
    </row>
    <row r="441" spans="6:12" x14ac:dyDescent="0.3">
      <c r="F441" s="3"/>
      <c r="G441" s="3"/>
      <c r="H441" s="3"/>
      <c r="I441" s="3"/>
      <c r="J441" s="3"/>
      <c r="K441" s="3"/>
      <c r="L441" s="3"/>
    </row>
    <row r="442" spans="6:12" x14ac:dyDescent="0.3">
      <c r="F442" s="3"/>
      <c r="G442" s="3"/>
      <c r="H442" s="3"/>
      <c r="I442" s="3"/>
      <c r="J442" s="3"/>
      <c r="K442" s="3"/>
      <c r="L442" s="3"/>
    </row>
    <row r="443" spans="6:12" x14ac:dyDescent="0.3">
      <c r="F443" s="3"/>
      <c r="G443" s="3"/>
      <c r="H443" s="3"/>
      <c r="I443" s="3"/>
      <c r="J443" s="3"/>
      <c r="K443" s="3"/>
      <c r="L443" s="3"/>
    </row>
    <row r="444" spans="6:12" x14ac:dyDescent="0.3">
      <c r="F444" s="3"/>
      <c r="G444" s="3"/>
      <c r="H444" s="3"/>
      <c r="I444" s="3"/>
      <c r="J444" s="3"/>
      <c r="K444" s="3"/>
      <c r="L444" s="3"/>
    </row>
    <row r="445" spans="6:12" x14ac:dyDescent="0.3">
      <c r="F445" s="3"/>
      <c r="G445" s="3"/>
      <c r="H445" s="3"/>
      <c r="I445" s="3"/>
      <c r="J445" s="3"/>
      <c r="K445" s="3"/>
      <c r="L445" s="3"/>
    </row>
    <row r="446" spans="6:12" x14ac:dyDescent="0.3">
      <c r="F446" s="3"/>
      <c r="G446" s="3"/>
      <c r="H446" s="3"/>
      <c r="I446" s="3"/>
      <c r="J446" s="3"/>
      <c r="K446" s="3"/>
      <c r="L446" s="3"/>
    </row>
    <row r="447" spans="6:12" x14ac:dyDescent="0.3">
      <c r="F447" s="3"/>
      <c r="G447" s="3"/>
      <c r="H447" s="3"/>
      <c r="I447" s="3"/>
      <c r="J447" s="3"/>
      <c r="K447" s="3"/>
      <c r="L447" s="3"/>
    </row>
    <row r="448" spans="6:12" x14ac:dyDescent="0.3">
      <c r="F448" s="3"/>
      <c r="G448" s="3"/>
      <c r="H448" s="3"/>
      <c r="I448" s="3"/>
      <c r="J448" s="3"/>
      <c r="K448" s="3"/>
      <c r="L448" s="3"/>
    </row>
    <row r="449" spans="6:12" x14ac:dyDescent="0.3">
      <c r="F449" s="3"/>
      <c r="G449" s="3"/>
      <c r="H449" s="3"/>
      <c r="I449" s="3"/>
      <c r="J449" s="3"/>
      <c r="K449" s="3"/>
      <c r="L449" s="3"/>
    </row>
    <row r="450" spans="6:12" x14ac:dyDescent="0.3">
      <c r="F450" s="3"/>
      <c r="G450" s="3"/>
      <c r="H450" s="3"/>
      <c r="I450" s="3"/>
      <c r="J450" s="3"/>
      <c r="K450" s="3"/>
      <c r="L450" s="3"/>
    </row>
    <row r="451" spans="6:12" x14ac:dyDescent="0.3">
      <c r="F451" s="3"/>
      <c r="G451" s="3"/>
      <c r="H451" s="3"/>
      <c r="I451" s="3"/>
      <c r="J451" s="3"/>
      <c r="K451" s="3"/>
      <c r="L451" s="3"/>
    </row>
    <row r="452" spans="6:12" x14ac:dyDescent="0.3">
      <c r="F452" s="3"/>
      <c r="G452" s="3"/>
      <c r="H452" s="3"/>
      <c r="I452" s="3"/>
      <c r="J452" s="3"/>
      <c r="K452" s="3"/>
      <c r="L452" s="3"/>
    </row>
    <row r="453" spans="6:12" x14ac:dyDescent="0.3">
      <c r="F453" s="3"/>
      <c r="G453" s="3"/>
      <c r="H453" s="3"/>
      <c r="I453" s="3"/>
      <c r="J453" s="3"/>
      <c r="K453" s="3"/>
      <c r="L453" s="3"/>
    </row>
    <row r="454" spans="6:12" x14ac:dyDescent="0.3">
      <c r="F454" s="3"/>
      <c r="G454" s="3"/>
      <c r="H454" s="3"/>
      <c r="I454" s="3"/>
      <c r="J454" s="3"/>
      <c r="K454" s="3"/>
      <c r="L454" s="3"/>
    </row>
    <row r="455" spans="6:12" x14ac:dyDescent="0.3">
      <c r="F455" s="3"/>
      <c r="G455" s="3"/>
      <c r="H455" s="3"/>
      <c r="I455" s="3"/>
      <c r="J455" s="3"/>
      <c r="K455" s="3"/>
      <c r="L455" s="3"/>
    </row>
    <row r="456" spans="6:12" x14ac:dyDescent="0.3">
      <c r="F456" s="3"/>
      <c r="G456" s="3"/>
      <c r="H456" s="3"/>
      <c r="I456" s="3"/>
      <c r="J456" s="3"/>
      <c r="K456" s="3"/>
      <c r="L456" s="3"/>
    </row>
    <row r="457" spans="6:12" x14ac:dyDescent="0.3">
      <c r="F457" s="3"/>
      <c r="G457" s="3"/>
      <c r="H457" s="3"/>
      <c r="I457" s="3"/>
      <c r="J457" s="3"/>
      <c r="K457" s="3"/>
      <c r="L457" s="3"/>
    </row>
    <row r="458" spans="6:12" x14ac:dyDescent="0.3">
      <c r="F458" s="3"/>
      <c r="G458" s="3"/>
      <c r="H458" s="3"/>
      <c r="I458" s="3"/>
      <c r="J458" s="3"/>
      <c r="K458" s="3"/>
      <c r="L458" s="3"/>
    </row>
    <row r="459" spans="6:12" x14ac:dyDescent="0.3">
      <c r="F459" s="3"/>
      <c r="G459" s="3"/>
      <c r="H459" s="3"/>
      <c r="I459" s="3"/>
      <c r="J459" s="3"/>
      <c r="K459" s="3"/>
      <c r="L459" s="3"/>
    </row>
    <row r="460" spans="6:12" x14ac:dyDescent="0.3">
      <c r="F460" s="3"/>
      <c r="G460" s="3"/>
      <c r="H460" s="3"/>
      <c r="I460" s="3"/>
      <c r="J460" s="3"/>
      <c r="K460" s="3"/>
      <c r="L460" s="3"/>
    </row>
    <row r="461" spans="6:12" x14ac:dyDescent="0.3">
      <c r="F461" s="3"/>
      <c r="G461" s="3"/>
      <c r="H461" s="3"/>
      <c r="I461" s="3"/>
      <c r="J461" s="3"/>
      <c r="K461" s="3"/>
      <c r="L461" s="3"/>
    </row>
    <row r="462" spans="6:12" x14ac:dyDescent="0.3">
      <c r="F462" s="3"/>
      <c r="G462" s="3"/>
      <c r="H462" s="3"/>
      <c r="I462" s="3"/>
      <c r="J462" s="3"/>
      <c r="K462" s="3"/>
      <c r="L462" s="3"/>
    </row>
    <row r="463" spans="6:12" x14ac:dyDescent="0.3">
      <c r="F463" s="3"/>
      <c r="G463" s="3"/>
      <c r="H463" s="3"/>
      <c r="I463" s="3"/>
      <c r="J463" s="3"/>
      <c r="K463" s="3"/>
      <c r="L463" s="3"/>
    </row>
    <row r="464" spans="6:12" x14ac:dyDescent="0.3">
      <c r="F464" s="3"/>
      <c r="G464" s="3"/>
      <c r="H464" s="3"/>
      <c r="I464" s="3"/>
      <c r="J464" s="3"/>
      <c r="K464" s="3"/>
      <c r="L464" s="3"/>
    </row>
    <row r="465" spans="6:12" x14ac:dyDescent="0.3">
      <c r="F465" s="3"/>
      <c r="G465" s="3"/>
      <c r="H465" s="3"/>
      <c r="I465" s="3"/>
      <c r="J465" s="3"/>
      <c r="K465" s="3"/>
      <c r="L465" s="3"/>
    </row>
    <row r="466" spans="6:12" x14ac:dyDescent="0.3">
      <c r="F466" s="3"/>
      <c r="G466" s="3"/>
      <c r="H466" s="3"/>
      <c r="I466" s="3"/>
      <c r="J466" s="3"/>
      <c r="K466" s="3"/>
      <c r="L466" s="3"/>
    </row>
    <row r="467" spans="6:12" x14ac:dyDescent="0.3">
      <c r="F467" s="3"/>
      <c r="G467" s="3"/>
      <c r="H467" s="3"/>
      <c r="I467" s="3"/>
      <c r="J467" s="3"/>
      <c r="K467" s="3"/>
      <c r="L467" s="3"/>
    </row>
    <row r="468" spans="6:12" x14ac:dyDescent="0.3">
      <c r="F468" s="3"/>
      <c r="G468" s="3"/>
      <c r="H468" s="3"/>
      <c r="I468" s="3"/>
      <c r="J468" s="3"/>
      <c r="K468" s="3"/>
      <c r="L468" s="3"/>
    </row>
    <row r="469" spans="6:12" x14ac:dyDescent="0.3">
      <c r="F469" s="3"/>
      <c r="G469" s="3"/>
      <c r="H469" s="3"/>
      <c r="I469" s="3"/>
      <c r="J469" s="3"/>
      <c r="K469" s="3"/>
      <c r="L469" s="3"/>
    </row>
    <row r="470" spans="6:12" x14ac:dyDescent="0.3">
      <c r="F470" s="3"/>
      <c r="G470" s="3"/>
      <c r="H470" s="3"/>
      <c r="I470" s="3"/>
      <c r="J470" s="3"/>
      <c r="K470" s="3"/>
      <c r="L470" s="3"/>
    </row>
    <row r="471" spans="6:12" x14ac:dyDescent="0.3">
      <c r="F471" s="3"/>
      <c r="G471" s="3"/>
      <c r="H471" s="3"/>
      <c r="I471" s="3"/>
      <c r="J471" s="3"/>
      <c r="K471" s="3"/>
      <c r="L471" s="3"/>
    </row>
    <row r="472" spans="6:12" x14ac:dyDescent="0.3">
      <c r="F472" s="3"/>
      <c r="G472" s="3"/>
      <c r="H472" s="3"/>
      <c r="I472" s="3"/>
      <c r="J472" s="3"/>
      <c r="K472" s="3"/>
      <c r="L472" s="3"/>
    </row>
    <row r="473" spans="6:12" x14ac:dyDescent="0.3">
      <c r="F473" s="3"/>
      <c r="G473" s="3"/>
      <c r="H473" s="3"/>
      <c r="I473" s="3"/>
      <c r="J473" s="3"/>
      <c r="K473" s="3"/>
      <c r="L473" s="3"/>
    </row>
    <row r="474" spans="6:12" x14ac:dyDescent="0.3">
      <c r="F474" s="3"/>
      <c r="G474" s="3"/>
      <c r="H474" s="3"/>
      <c r="I474" s="3"/>
      <c r="J474" s="3"/>
      <c r="K474" s="3"/>
      <c r="L474" s="3"/>
    </row>
    <row r="475" spans="6:12" x14ac:dyDescent="0.3">
      <c r="F475" s="3"/>
      <c r="G475" s="3"/>
      <c r="H475" s="3"/>
      <c r="I475" s="3"/>
      <c r="J475" s="3"/>
      <c r="K475" s="3"/>
      <c r="L475" s="3"/>
    </row>
    <row r="476" spans="6:12" x14ac:dyDescent="0.3">
      <c r="F476" s="3"/>
      <c r="G476" s="3"/>
      <c r="H476" s="3"/>
      <c r="I476" s="3"/>
      <c r="J476" s="3"/>
      <c r="K476" s="3"/>
      <c r="L476" s="3"/>
    </row>
    <row r="477" spans="6:12" x14ac:dyDescent="0.3">
      <c r="F477" s="3"/>
      <c r="G477" s="3"/>
      <c r="H477" s="3"/>
      <c r="I477" s="3"/>
      <c r="J477" s="3"/>
      <c r="K477" s="3"/>
      <c r="L477" s="3"/>
    </row>
    <row r="478" spans="6:12" x14ac:dyDescent="0.3">
      <c r="F478" s="3"/>
      <c r="G478" s="3"/>
      <c r="H478" s="3"/>
      <c r="I478" s="3"/>
      <c r="J478" s="3"/>
      <c r="K478" s="3"/>
      <c r="L478" s="3"/>
    </row>
    <row r="479" spans="6:12" x14ac:dyDescent="0.3">
      <c r="F479" s="3"/>
      <c r="G479" s="3"/>
      <c r="H479" s="3"/>
      <c r="I479" s="3"/>
      <c r="J479" s="3"/>
      <c r="K479" s="3"/>
      <c r="L479" s="3"/>
    </row>
    <row r="480" spans="6:12" x14ac:dyDescent="0.3">
      <c r="F480" s="3"/>
      <c r="G480" s="3"/>
      <c r="H480" s="3"/>
      <c r="I480" s="3"/>
      <c r="J480" s="3"/>
      <c r="K480" s="3"/>
      <c r="L480" s="3"/>
    </row>
    <row r="481" spans="6:12" x14ac:dyDescent="0.3">
      <c r="F481" s="3"/>
      <c r="G481" s="3"/>
      <c r="H481" s="3"/>
      <c r="I481" s="3"/>
      <c r="J481" s="3"/>
      <c r="K481" s="3"/>
      <c r="L481" s="3"/>
    </row>
    <row r="482" spans="6:12" x14ac:dyDescent="0.3">
      <c r="F482" s="3"/>
      <c r="G482" s="3"/>
      <c r="H482" s="3"/>
      <c r="I482" s="3"/>
      <c r="J482" s="3"/>
      <c r="K482" s="3"/>
      <c r="L482" s="3"/>
    </row>
    <row r="483" spans="6:12" x14ac:dyDescent="0.3">
      <c r="F483" s="3"/>
      <c r="G483" s="3"/>
      <c r="H483" s="3"/>
      <c r="I483" s="3"/>
      <c r="J483" s="3"/>
      <c r="K483" s="3"/>
      <c r="L483" s="3"/>
    </row>
    <row r="484" spans="6:12" x14ac:dyDescent="0.3">
      <c r="F484" s="3"/>
      <c r="G484" s="3"/>
      <c r="H484" s="3"/>
      <c r="I484" s="3"/>
      <c r="J484" s="3"/>
      <c r="K484" s="3"/>
      <c r="L484" s="3"/>
    </row>
    <row r="485" spans="6:12" x14ac:dyDescent="0.3">
      <c r="F485" s="3"/>
      <c r="G485" s="3"/>
      <c r="H485" s="3"/>
      <c r="I485" s="3"/>
      <c r="J485" s="3"/>
      <c r="K485" s="3"/>
      <c r="L485" s="3"/>
    </row>
  </sheetData>
  <mergeCells count="12">
    <mergeCell ref="B60:E60"/>
    <mergeCell ref="B64:E64"/>
    <mergeCell ref="B78:E78"/>
    <mergeCell ref="B4:B5"/>
    <mergeCell ref="C4:E4"/>
    <mergeCell ref="B22:E22"/>
    <mergeCell ref="B31:E31"/>
    <mergeCell ref="B35:E35"/>
    <mergeCell ref="B3:L3"/>
    <mergeCell ref="F4:I4"/>
    <mergeCell ref="J4:L4"/>
    <mergeCell ref="B18:L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2022-01-03T22:17:42Z</dcterms:modified>
</cp:coreProperties>
</file>