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Novo\Documents\2021\MENSAL\MARÍLIA\DEZEMBRO\"/>
    </mc:Choice>
  </mc:AlternateContent>
  <xr:revisionPtr revIDLastSave="0" documentId="13_ncr:1_{131CD30E-0952-44F9-8A28-6CC277783CC5}" xr6:coauthVersionLast="46" xr6:coauthVersionMax="46" xr10:uidLastSave="{00000000-0000-0000-0000-000000000000}"/>
  <bookViews>
    <workbookView xWindow="-120" yWindow="-120" windowWidth="19800" windowHeight="11760" activeTab="4" xr2:uid="{00000000-000D-0000-FFFF-FFFF00000000}"/>
  </bookViews>
  <sheets>
    <sheet name="CGIL" sheetId="6" r:id="rId1"/>
    <sheet name="CAGED" sheetId="7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CGIL!$G$64:$G$177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7" l="1"/>
  <c r="J132" i="7"/>
  <c r="G132" i="7"/>
  <c r="D132" i="7"/>
  <c r="J90" i="7"/>
  <c r="G90" i="7"/>
  <c r="D90" i="7"/>
  <c r="J70" i="7"/>
  <c r="G70" i="7"/>
  <c r="D70" i="7"/>
  <c r="J51" i="7"/>
  <c r="G51" i="7"/>
  <c r="D51" i="7"/>
  <c r="J36" i="7"/>
  <c r="G36" i="7"/>
  <c r="D36" i="7"/>
  <c r="J24" i="7"/>
  <c r="G24" i="7"/>
  <c r="D24" i="7"/>
  <c r="P4" i="7"/>
  <c r="J4" i="7"/>
  <c r="E108" i="1" l="1"/>
  <c r="D108" i="1"/>
  <c r="C108" i="1"/>
  <c r="E96" i="1"/>
  <c r="D96" i="1"/>
  <c r="C96" i="1"/>
  <c r="C68" i="1" s="1"/>
  <c r="E92" i="1"/>
  <c r="D92" i="1"/>
  <c r="C92" i="1"/>
  <c r="E87" i="1"/>
  <c r="D87" i="1"/>
  <c r="C87" i="1"/>
  <c r="E77" i="1"/>
  <c r="D77" i="1"/>
  <c r="C77" i="1"/>
  <c r="E69" i="1"/>
  <c r="E68" i="1" s="1"/>
  <c r="D69" i="1"/>
  <c r="D68" i="1" s="1"/>
  <c r="C69" i="1"/>
  <c r="E55" i="1"/>
  <c r="D55" i="1"/>
  <c r="C55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I40" i="1"/>
  <c r="F40" i="1"/>
  <c r="C40" i="1"/>
  <c r="I39" i="1"/>
  <c r="F39" i="1"/>
  <c r="C39" i="1"/>
  <c r="C36" i="1" s="1"/>
  <c r="I38" i="1"/>
  <c r="F38" i="1"/>
  <c r="C38" i="1"/>
  <c r="I37" i="1"/>
  <c r="I36" i="1" s="1"/>
  <c r="F37" i="1"/>
  <c r="F36" i="1" s="1"/>
  <c r="C37" i="1"/>
  <c r="K36" i="1"/>
  <c r="J36" i="1"/>
  <c r="H36" i="1"/>
  <c r="G36" i="1"/>
  <c r="E36" i="1"/>
  <c r="D36" i="1"/>
  <c r="F16" i="1"/>
  <c r="E16" i="1"/>
  <c r="D16" i="1"/>
  <c r="E5" i="1"/>
  <c r="D5" i="1"/>
  <c r="C5" i="1"/>
  <c r="K83" i="2"/>
  <c r="H83" i="2"/>
  <c r="E83" i="2"/>
  <c r="K82" i="2"/>
  <c r="H82" i="2"/>
  <c r="E82" i="2"/>
  <c r="K81" i="2"/>
  <c r="H81" i="2"/>
  <c r="E81" i="2"/>
  <c r="E79" i="2" s="1"/>
  <c r="K80" i="2"/>
  <c r="K79" i="2" s="1"/>
  <c r="H80" i="2"/>
  <c r="E80" i="2"/>
  <c r="J79" i="2"/>
  <c r="I79" i="2"/>
  <c r="H79" i="2"/>
  <c r="G79" i="2"/>
  <c r="F79" i="2"/>
  <c r="D79" i="2"/>
  <c r="C79" i="2"/>
  <c r="K78" i="2"/>
  <c r="H78" i="2"/>
  <c r="E78" i="2"/>
  <c r="K77" i="2"/>
  <c r="K75" i="2" s="1"/>
  <c r="H77" i="2"/>
  <c r="E77" i="2"/>
  <c r="K76" i="2"/>
  <c r="H76" i="2"/>
  <c r="E76" i="2"/>
  <c r="E75" i="2" s="1"/>
  <c r="J75" i="2"/>
  <c r="I75" i="2"/>
  <c r="H75" i="2"/>
  <c r="G75" i="2"/>
  <c r="F75" i="2"/>
  <c r="D75" i="2"/>
  <c r="D51" i="2" s="1"/>
  <c r="C75" i="2"/>
  <c r="K74" i="2"/>
  <c r="H74" i="2"/>
  <c r="E74" i="2"/>
  <c r="K73" i="2"/>
  <c r="H73" i="2"/>
  <c r="E73" i="2"/>
  <c r="K72" i="2"/>
  <c r="H72" i="2"/>
  <c r="E72" i="2"/>
  <c r="E70" i="2" s="1"/>
  <c r="K71" i="2"/>
  <c r="K70" i="2" s="1"/>
  <c r="H71" i="2"/>
  <c r="H70" i="2" s="1"/>
  <c r="E71" i="2"/>
  <c r="J70" i="2"/>
  <c r="I70" i="2"/>
  <c r="G70" i="2"/>
  <c r="G51" i="2" s="1"/>
  <c r="F70" i="2"/>
  <c r="D70" i="2"/>
  <c r="C70" i="2"/>
  <c r="K69" i="2"/>
  <c r="H69" i="2"/>
  <c r="E69" i="2"/>
  <c r="K68" i="2"/>
  <c r="H68" i="2"/>
  <c r="E68" i="2"/>
  <c r="K67" i="2"/>
  <c r="H67" i="2"/>
  <c r="E67" i="2"/>
  <c r="K66" i="2"/>
  <c r="H66" i="2"/>
  <c r="E66" i="2"/>
  <c r="E60" i="2" s="1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H61" i="2"/>
  <c r="H60" i="2" s="1"/>
  <c r="E61" i="2"/>
  <c r="K60" i="2"/>
  <c r="J60" i="2"/>
  <c r="I60" i="2"/>
  <c r="G60" i="2"/>
  <c r="F60" i="2"/>
  <c r="D60" i="2"/>
  <c r="C60" i="2"/>
  <c r="C51" i="2" s="1"/>
  <c r="K59" i="2"/>
  <c r="H59" i="2"/>
  <c r="K58" i="2"/>
  <c r="H58" i="2"/>
  <c r="K57" i="2"/>
  <c r="H57" i="2"/>
  <c r="K56" i="2"/>
  <c r="H56" i="2"/>
  <c r="K55" i="2"/>
  <c r="H55" i="2"/>
  <c r="K54" i="2"/>
  <c r="H54" i="2"/>
  <c r="K53" i="2"/>
  <c r="K52" i="2" s="1"/>
  <c r="H53" i="2"/>
  <c r="H52" i="2" s="1"/>
  <c r="J52" i="2"/>
  <c r="J51" i="2" s="1"/>
  <c r="I52" i="2"/>
  <c r="I51" i="2" s="1"/>
  <c r="G52" i="2"/>
  <c r="F52" i="2"/>
  <c r="F51" i="2"/>
  <c r="K43" i="2"/>
  <c r="H43" i="2"/>
  <c r="E43" i="2"/>
  <c r="K42" i="2"/>
  <c r="H42" i="2"/>
  <c r="E42" i="2"/>
  <c r="K41" i="2"/>
  <c r="H41" i="2"/>
  <c r="E41" i="2"/>
  <c r="K40" i="2"/>
  <c r="H40" i="2"/>
  <c r="H22" i="2" s="1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K22" i="2" s="1"/>
  <c r="H27" i="2"/>
  <c r="E27" i="2"/>
  <c r="K26" i="2"/>
  <c r="H26" i="2"/>
  <c r="E26" i="2"/>
  <c r="K25" i="2"/>
  <c r="H25" i="2"/>
  <c r="E25" i="2"/>
  <c r="E22" i="2" s="1"/>
  <c r="K24" i="2"/>
  <c r="H24" i="2"/>
  <c r="E24" i="2"/>
  <c r="K23" i="2"/>
  <c r="H23" i="2"/>
  <c r="E23" i="2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E6" i="2" s="1"/>
  <c r="K11" i="2"/>
  <c r="H11" i="2"/>
  <c r="E11" i="2"/>
  <c r="K10" i="2"/>
  <c r="H10" i="2"/>
  <c r="E10" i="2"/>
  <c r="K9" i="2"/>
  <c r="H9" i="2"/>
  <c r="E9" i="2"/>
  <c r="K8" i="2"/>
  <c r="K6" i="2" s="1"/>
  <c r="H8" i="2"/>
  <c r="E8" i="2"/>
  <c r="K7" i="2"/>
  <c r="H7" i="2"/>
  <c r="H6" i="2" s="1"/>
  <c r="E7" i="2"/>
  <c r="J6" i="2"/>
  <c r="I6" i="2"/>
  <c r="G6" i="2"/>
  <c r="F6" i="2"/>
  <c r="D6" i="2"/>
  <c r="C6" i="2"/>
  <c r="H51" i="2" l="1"/>
  <c r="K51" i="2"/>
  <c r="E51" i="2"/>
</calcChain>
</file>

<file path=xl/sharedStrings.xml><?xml version="1.0" encoding="utf-8"?>
<sst xmlns="http://schemas.openxmlformats.org/spreadsheetml/2006/main" count="827" uniqueCount="287">
  <si>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</si>
  <si>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</si>
  <si>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</si>
  <si>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</si>
  <si>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</si>
  <si>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</si>
  <si>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</si>
  <si>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</si>
  <si>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</si>
  <si>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</si>
  <si>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</si>
  <si>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</si>
  <si>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</si>
  <si>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</si>
  <si>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</si>
  <si>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</si>
  <si>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</si>
  <si>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</si>
  <si>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</si>
  <si>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</si>
  <si>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</si>
  <si>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</si>
  <si>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</si>
  <si>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</si>
  <si>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</si>
  <si>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</si>
  <si>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</si>
  <si>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</si>
  <si>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</si>
  <si>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</si>
  <si>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</si>
  <si>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</si>
  <si>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</si>
  <si>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</si>
  <si>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</si>
  <si>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</si>
  <si>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</si>
  <si>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</si>
  <si>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</si>
  <si>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</si>
  <si>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</si>
  <si>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</si>
  <si>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</si>
  <si>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</si>
  <si>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</si>
  <si>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</si>
  <si>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</si>
  <si>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</si>
  <si>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</si>
  <si>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menor que 20</t>
  </si>
  <si>
    <t>20 a 34</t>
  </si>
  <si>
    <t>35 a 49</t>
  </si>
  <si>
    <t>50 a 64</t>
  </si>
  <si>
    <t>65 ou mais</t>
  </si>
  <si>
    <t>Mato Grosso</t>
  </si>
  <si>
    <t>Residência</t>
  </si>
  <si>
    <t>Residência Prévia</t>
  </si>
  <si>
    <t>Saldo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</si>
  <si>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</si>
  <si>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</si>
  <si>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</si>
  <si>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</si>
  <si>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</si>
  <si>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</si>
  <si>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</si>
  <si>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</si>
  <si>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</si>
  <si>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</si>
  <si>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</si>
  <si>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</si>
  <si>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</si>
  <si>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</si>
  <si>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</si>
  <si>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</si>
  <si>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OUTROS</t>
  </si>
  <si>
    <t>Grupos Ocupacionais</t>
  </si>
  <si>
    <t>Tipo de RN</t>
  </si>
  <si>
    <t>Superior</t>
  </si>
  <si>
    <t>Pós-Graduação</t>
  </si>
  <si>
    <t>Brasil e principais municípios</t>
  </si>
  <si>
    <t>Não Aplicáveis</t>
  </si>
  <si>
    <t>*** Diferenças são devidos a valores da variável sexo diferente de masculino e feminino.</t>
  </si>
  <si>
    <t>Nulo</t>
  </si>
  <si>
    <t>OUTROS MUNICÍPIOS</t>
  </si>
  <si>
    <t>Amparo</t>
  </si>
  <si>
    <t>ano de registro</t>
  </si>
  <si>
    <t>Descrição do amparo</t>
  </si>
  <si>
    <t>Resoluções Normativas</t>
  </si>
  <si>
    <t>Outros amparos</t>
  </si>
  <si>
    <t>Fundamental</t>
  </si>
  <si>
    <t>Médio</t>
  </si>
  <si>
    <t>Tipo de autorização</t>
  </si>
  <si>
    <t>Grupos de idade</t>
  </si>
  <si>
    <t xml:space="preserve">Residente </t>
  </si>
  <si>
    <t>Admitidos</t>
  </si>
  <si>
    <t>Demitidos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</si>
  <si>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</si>
  <si>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</si>
  <si>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</si>
  <si>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</si>
  <si>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</si>
  <si>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</si>
  <si>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</si>
  <si>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</si>
  <si>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Médio completo</t>
  </si>
  <si>
    <t>Superior incompleto</t>
  </si>
  <si>
    <t>Superior completo</t>
  </si>
  <si>
    <t>Principais ocupações</t>
  </si>
  <si>
    <t>Outros</t>
  </si>
  <si>
    <t>Principais atividades econômicas</t>
  </si>
  <si>
    <t>Brasil, Grandes Regiões e UFs</t>
  </si>
  <si>
    <t>novembro/20</t>
  </si>
  <si>
    <t xml:space="preserve"> Número de autorizações de residência para fins laborais e de investimentos, por mês e sexo, segundo o tipo de autorização, Brasil, dezembro de 2019 e  novembro e dezembro de 2020.</t>
  </si>
  <si>
    <t>Fonte: Elaborado pelo OBMigra, a partir dos dados da Coordenação Geral de Imigração Laboral/ Ministério da Justiça e Segurança Pública, dezembro de 2019 e  novembro e dezembro de 2020.</t>
  </si>
  <si>
    <t>Número de autorizações de Residência Prévia para fins laborais e de investimentos, por mês, segundo Resolução Normativa, Brasil, dezembro de 2019 e  novembro e dezembro de 2020.</t>
  </si>
  <si>
    <t>Fonte: Elaborado pelo OBMigra, a partir dos dados da Coordenação Geral de Imigração Laboral /Ministério da Justiça e Segurança Pública, dezembro de 2019 e  novembro e dezembro de 2020.</t>
  </si>
  <si>
    <t>Número de autorizações de Residência para fins laborais e de investimentos, por mês, segundo Resolução Normativa, Brasil, dezembro de 2019 e  novembro e dezembro de 2020.</t>
  </si>
  <si>
    <t>Número de autorizações de residência para fins laborais e de investimentos, por mês e sexo, segundo principais países - Brasil,  dezembro de 2019 e  novembro e dezembro de 2020.</t>
  </si>
  <si>
    <t>Número de autorizações de residência para fins laborais e de investimentos, por mês, segundo grupos de idade - Brasil, dezembro de 2019 e  novembro e dezembro de 2020.</t>
  </si>
  <si>
    <t>Número de autorizações de residência para fins laborais e de investimentos, por mês, segundo escolaridade - Brasil, dezembro de 2019 e  novembro e dezembro de 2020.</t>
  </si>
  <si>
    <t>Número de autorizações de residência para fins laborais e de investimentos, por mês, segundo grupos ocupacionais - Brasil, dezembro de 2019 e  novembro e dezembro de 2020.</t>
  </si>
  <si>
    <t>Número de autorizações de residência para fins laborais e de investimentos, por mês, segundo Brasil, Grandes Regiões e Unidades da Federação, dezembro de 2019 e  novembro e dezembro de 2020.</t>
  </si>
  <si>
    <t>Número de autorizações de residência para fins laborais para trabalhadores qualificados, por mês e sexo, segundo tipo de Resolução Normativa, Brasil, dezembro de 2019 e  novembro e dezembro de 2020.</t>
  </si>
  <si>
    <t>Número de autorizações de residência para fins laborais para trabalhadores qualificados, por mês e sexo, segundo principais países - Brasil, dezembro de 2019 e  novembro e dezembro de 2020.</t>
  </si>
  <si>
    <t>Número de autorizações de residência para fins laborais para trabalhadores qualificados, por mês, segundo grupos de idade, Brasil,  dezembro de 2019 e  novembro e dezembro de 2020.</t>
  </si>
  <si>
    <t>Número de autorizações de residência para fins laborais para trabalhadores qualificados, por mês, segundo escolaridade,  Brasil, dezembro de 2019 e  novembro e dezembro de 2020.</t>
  </si>
  <si>
    <t>Número de autorizações de residência para fins laborais para trabalhadores qualificados, por mês, segundo grupos ocupacionais, Brasil, dezembro de 2019 e  novembro e dezembro de 2020.</t>
  </si>
  <si>
    <t>Número de autorizações de residência para fins laborais para trabalhadores qualificados, por mês, segundo Brasil, Grandes Regiões e Unidades da Federação, dezembro de 2019 e  novembro e dezembro de 2020.</t>
  </si>
  <si>
    <t>Número de registros de migrantes, por mês de registro, segundo classificação - Brasil, dezembro de 2019 e  novembro e dezembro de 2020.</t>
  </si>
  <si>
    <t>Fonte: Elaborado pelo OBMigra, a partir dos dados da Polícia Federal, Sistema de Registro Nacional Migratório (SISMIGRA), dezembro de 2019 e  novembro e dezembro de 2020.</t>
  </si>
  <si>
    <t>Número total de registros, por mês de registro, segundo amparo e descrição do amparo,  Brasil, dezembro de 2019 e  novembro e dezembro de 2020.</t>
  </si>
  <si>
    <t>Número de registros de migrantes, por mês de registro e sexo, segundo principais países - Brasil, dezembro de 2019 e  novembro e dezembro de 2020.</t>
  </si>
  <si>
    <t>Número de registros de migrantes, por mês de registro, segundo grupos de idade - Brasil, dezembro de 2019 e  novembro e dezembro de 2020.</t>
  </si>
  <si>
    <t>Número de registros de migrantes, por mês de registro, segundo Brasil,  Grandes Regiões e Unidades da Federação, dezembro de 2019 e  novembro e dezembro de 2020.</t>
  </si>
  <si>
    <t>Número de registros de migrantes, por mês de registro, segundo principais municípios, dezembro de 2019 e  novembro e dezembro de 2020.</t>
  </si>
  <si>
    <t>Entradas e saídas do território brasileiro nos pontos de fronteira, por mês, segundo tipologias de classificação - Brasil, dezembro de 2019 e  novembro e dezembro de 2020.</t>
  </si>
  <si>
    <t>Fonte: Elaborado pelo OBMigra, a partir dos dados da Polícia Federal, Sistema de Tráfego Internacional (STI), dezembro de 2019 e  novembro e dezembro de 2020.</t>
  </si>
  <si>
    <t>Entradas e saídas do território brasileiro nos pontos de fronteira, por mês, segundo principais países - Brasil, dezembro de 2019 e  novembro e dezembro de 2020.</t>
  </si>
  <si>
    <t>Entradas e saídas do território brasileiro nos pontos de fronteira, por mês, segundo Brasil, Grandes Regiões e Unidades da Federação, dezembro de 2019 e  novembro e dezembro de 2020.</t>
  </si>
  <si>
    <t>Número de solicitações de refúgio, por mês e sexo, segundo principais países - Brasil, dezembro de 2019 e  novembro e dezembro de 2020.</t>
  </si>
  <si>
    <t>Fonte: Elaborado pelo OBMigra, a partir dos dados da Polícia Federal, Solicitações de refúgio, dezembro de 2019 e  novembro e dezembro de 2020.</t>
  </si>
  <si>
    <t>Número de  solicitações de refúgio, por mês, segundo Brasil, Grandes Regiões e Unidades da Federação, dezembro de 2019 e  novembro e dezembro de 2020.</t>
  </si>
  <si>
    <t>Número de solicitações de refúgio, por mês, segundo principais municípios - Brasil, dezembro de 2019 e  novembro e dezembro de 2020.</t>
  </si>
  <si>
    <t>dezembro/19</t>
  </si>
  <si>
    <t>dezembro/20</t>
  </si>
  <si>
    <t>RN 06</t>
  </si>
  <si>
    <t>RN 03</t>
  </si>
  <si>
    <t>RN 02</t>
  </si>
  <si>
    <t>RN 11</t>
  </si>
  <si>
    <t>RN 04</t>
  </si>
  <si>
    <t>RN 21</t>
  </si>
  <si>
    <t>RN 07</t>
  </si>
  <si>
    <t>RN 13</t>
  </si>
  <si>
    <t>RN 19</t>
  </si>
  <si>
    <t>RN 24</t>
  </si>
  <si>
    <t>RN 05</t>
  </si>
  <si>
    <t>RN 10</t>
  </si>
  <si>
    <t>RN 26</t>
  </si>
  <si>
    <t>RN 30</t>
  </si>
  <si>
    <t>RN 16</t>
  </si>
  <si>
    <t>RN 20</t>
  </si>
  <si>
    <t>RN 36</t>
  </si>
  <si>
    <t>RN 14</t>
  </si>
  <si>
    <t>MUDANÇA DE EMPREGADOR</t>
  </si>
  <si>
    <t>RN 40</t>
  </si>
  <si>
    <t>RN 08</t>
  </si>
  <si>
    <t>RN 15</t>
  </si>
  <si>
    <t>RN 17</t>
  </si>
  <si>
    <t>RN 09</t>
  </si>
  <si>
    <t>CHINA</t>
  </si>
  <si>
    <t>FILIPINAS</t>
  </si>
  <si>
    <t>ESTADOS UNIDOS</t>
  </si>
  <si>
    <t>ÍNDIA</t>
  </si>
  <si>
    <t>REINO UNIDO</t>
  </si>
  <si>
    <t>ALEMANHA</t>
  </si>
  <si>
    <t>FRANÇA</t>
  </si>
  <si>
    <t>ITÁLIA</t>
  </si>
  <si>
    <t>JAPÃO</t>
  </si>
  <si>
    <t>CORÉIA DO SUL</t>
  </si>
  <si>
    <t>PROFISSIONAIS DAS CIÊNCIAS E DAS ARTES</t>
  </si>
  <si>
    <t>TÉCNICOS DE NIVEL MÉDIO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</si>
  <si>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</si>
  <si>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</si>
  <si>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</si>
  <si>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</si>
  <si>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</si>
  <si>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</si>
  <si>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PORTUGAL</t>
  </si>
  <si>
    <t>ESPANHA</t>
  </si>
  <si>
    <t>MÉXICO</t>
  </si>
  <si>
    <t>VENEZUELA</t>
  </si>
  <si>
    <t>ANGOLA</t>
  </si>
  <si>
    <t>CUBA</t>
  </si>
  <si>
    <t>HAITI</t>
  </si>
  <si>
    <t>LÍBANO</t>
  </si>
  <si>
    <t>COLÔMBIA</t>
  </si>
  <si>
    <t>SÍRIA</t>
  </si>
  <si>
    <t>NIGÉRIA</t>
  </si>
  <si>
    <t>BANGLADESH</t>
  </si>
  <si>
    <t>PACARAIMA-RR</t>
  </si>
  <si>
    <t>GUARULHOS-SP</t>
  </si>
  <si>
    <t>ASSIS BRASIL-AC</t>
  </si>
  <si>
    <t>FOZ DO IGUAÇU-PR</t>
  </si>
  <si>
    <t>BONFIM-RR</t>
  </si>
  <si>
    <t>SÃO PAULO-SP</t>
  </si>
  <si>
    <t>TABATINGA-AM</t>
  </si>
  <si>
    <t>CORUMBÁ-MS</t>
  </si>
  <si>
    <t>BOA VISTA-RR</t>
  </si>
  <si>
    <t>RIO DE JANEIRO-RJ</t>
  </si>
  <si>
    <t>ARGENTINA</t>
  </si>
  <si>
    <t>BOLÍVIA</t>
  </si>
  <si>
    <t>CHILE</t>
  </si>
  <si>
    <t>PARAGUAI</t>
  </si>
  <si>
    <t>PAÍSES BAIXOS</t>
  </si>
  <si>
    <t>PERU</t>
  </si>
  <si>
    <t>URUGUAI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</si>
  <si>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</si>
  <si>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</si>
  <si>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</si>
  <si>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</si>
  <si>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</si>
  <si>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</si>
  <si>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ART. 14, I, LETRA C DA LEI 13.445/2017.</t>
  </si>
  <si>
    <t>279 - ART. 30, I, LETRA C DA LEI 13.445/2017</t>
  </si>
  <si>
    <t>280 - ART.14,I,D 13.445/17</t>
  </si>
  <si>
    <t>284 - ART. 14, I, LEI 13.445/2017.</t>
  </si>
  <si>
    <t>286 - ART. 37, LEI 13.445/2017.</t>
  </si>
  <si>
    <t>312 - PORTARIA INTERMINISTERIAL Nº 10/2019</t>
  </si>
  <si>
    <t>RR - Boa Vista</t>
  </si>
  <si>
    <t>AM - Manaus</t>
  </si>
  <si>
    <t>SP - São Paulo</t>
  </si>
  <si>
    <t>RR - Pacaraima</t>
  </si>
  <si>
    <t>PR - Curitiba</t>
  </si>
  <si>
    <t>RJ - Rio de Janeiro</t>
  </si>
  <si>
    <t>DF - Brasília</t>
  </si>
  <si>
    <t>RS - Porto Alegre</t>
  </si>
  <si>
    <t>SC - Joinville</t>
  </si>
  <si>
    <t>PR - Pato Branco</t>
  </si>
  <si>
    <t>Movimentação de trabalhadores migrantes no mercado de trabalho formal, por mês e sexo, segundo principais países - Brasil, novembro/2019, outubro/2020 e novembro/2020.</t>
  </si>
  <si>
    <t>Haiti</t>
  </si>
  <si>
    <t>Venezuela</t>
  </si>
  <si>
    <t>Argentina</t>
  </si>
  <si>
    <t>Paraguai</t>
  </si>
  <si>
    <t>Cuba</t>
  </si>
  <si>
    <t>Bolívia</t>
  </si>
  <si>
    <t>Uruguai</t>
  </si>
  <si>
    <t>Peru</t>
  </si>
  <si>
    <t>Colômbia</t>
  </si>
  <si>
    <t>Senegal</t>
  </si>
  <si>
    <t>Fonte: Elaborado pelo OBMigra, a partir dos dados do Ministério da Economia, base harmonizada RAIS-CTPS-CAGED, novembro/2019, outubro/2020 e novembro/2020.</t>
  </si>
  <si>
    <t>Movimentação de trabalhadores migrantes no mercado de trabalho formal, por mês, segundo grupos de idade - Brasil, novembro/2019 e outubro e novembro/2020.</t>
  </si>
  <si>
    <t>Fonte: Elaborado pelo OBMigra, a partir dos dados do Ministério da Economia, base harmonizada RAIS-CTPS-CAGED, novembro/2019 e outubro e novembro/2020.</t>
  </si>
  <si>
    <t>Movimentação de trabalhadores migrantes no mercado de trabalho formal, por mês, segundo escolaridade - Brasil, novembro/2019 e outubro e novembro/2020.</t>
  </si>
  <si>
    <t>Movimentação de trabalhadores migrantes no mercado de trabalho formal, por mês, segundo principais ocupações - Brasil, novembro/2019 e outubro e novembro/2020.</t>
  </si>
  <si>
    <t>Alimentador de linha de produção</t>
  </si>
  <si>
    <t>Magarefe</t>
  </si>
  <si>
    <t>Servente de obras</t>
  </si>
  <si>
    <t>Faxineiro</t>
  </si>
  <si>
    <t>Auxiliar nos serviços de alimentação</t>
  </si>
  <si>
    <t>Repositor de mercadorias</t>
  </si>
  <si>
    <t>Abatedor</t>
  </si>
  <si>
    <t>Vendedor de comércio varejista</t>
  </si>
  <si>
    <t>Ajudante de motorista</t>
  </si>
  <si>
    <t>Embalador, a mão</t>
  </si>
  <si>
    <t>Movimentação de trabalhadores migrantes no mercado de trabalho formal, por mês, segundo principais atividades econômicas - Brasil, novembro/2019 e outubro e novembro/2020.</t>
  </si>
  <si>
    <t>Abate de aves</t>
  </si>
  <si>
    <t>Frigorífico - abate de suínos</t>
  </si>
  <si>
    <t>Locação de mão-de-obra temporária</t>
  </si>
  <si>
    <t>Restaurantes e similares</t>
  </si>
  <si>
    <t>Construção de edifícios</t>
  </si>
  <si>
    <t>Comércio varejista de mercadorias em geral, com predominância de produtos alimentícios - supermercados</t>
  </si>
  <si>
    <t>Lanchonetes, casas de chá, de sucos e similares</t>
  </si>
  <si>
    <t>Transporte rodoviário de carga, exceto produtos perigosos e mudanças, intermunicipal, interestadual e internacional</t>
  </si>
  <si>
    <t>Limpeza em prédios e em domicílios</t>
  </si>
  <si>
    <t>Hotéis</t>
  </si>
  <si>
    <t>Movimentação de trabalhadores migrantes no mercado de trabalho formal, por mês, segundo Brasil, Grandes Regiões e Unidades da Federação, novembro/2019 e outubro e novembro/2020.</t>
  </si>
  <si>
    <t>Movimentação de trabalhadores migrantes no mercado de trabalho formal, por mês, segundo principais cidades, novembro/2019 e outubro e novembro/2020.</t>
  </si>
  <si>
    <t>São Paulo - SP</t>
  </si>
  <si>
    <t>Curitiba - PR</t>
  </si>
  <si>
    <t>Chapecó - SC</t>
  </si>
  <si>
    <t>Boa Vista - RR</t>
  </si>
  <si>
    <t>Joinville - SC</t>
  </si>
  <si>
    <t>Manaus - AM</t>
  </si>
  <si>
    <t>Porto Alegre - SC</t>
  </si>
  <si>
    <t>Cascavel - PR</t>
  </si>
  <si>
    <t>Florianópolis - SC</t>
  </si>
  <si>
    <t>Dourados -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</si>
</sst>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* #,##0_ ;* \-\ 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3F3F3F"/>
      <name val="Calibri"/>
      <family val="2"/>
    </font>
    <font>
      <sz val="10"/>
      <color rgb="FF3F3F3F"/>
      <name val="Calibri"/>
      <family val="2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2"/>
      <color theme="1" tint="0.249977111117893"/>
      <name val="Bariol Regular"/>
      <family val="3"/>
    </font>
    <font>
      <sz val="12"/>
      <color theme="1" tint="0.249977111117893"/>
      <name val="Bariol Regular"/>
      <family val="3"/>
    </font>
  </fonts>
  <fills count="36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theme="0" tint="-0.249977111117893"/>
        <bgColor rgb="FFFF8080"/>
      </patternFill>
    </fill>
    <fill>
      <patternFill patternType="solid">
        <fgColor theme="7" tint="0.59999389629810485"/>
        <bgColor rgb="FFFAEA2F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69CD8"/>
        <bgColor indexed="64"/>
      </patternFill>
    </fill>
  </fills>
  <borders count="47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double">
        <color auto="1"/>
      </top>
      <bottom style="thin">
        <color theme="0"/>
      </bottom>
      <diagonal/>
    </border>
    <border>
      <left/>
      <right style="thin">
        <color theme="0"/>
      </right>
      <top style="double">
        <color auto="1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3" fontId="2" fillId="6" borderId="4" xfId="1" applyNumberFormat="1" applyFont="1" applyFill="1" applyBorder="1" applyAlignment="1">
      <alignment horizontal="center" vertical="center"/>
    </xf>
    <xf numFmtId="0" fontId="0" fillId="5" borderId="4" xfId="0" applyFill="1" applyBorder="1"/>
    <xf numFmtId="3" fontId="1" fillId="5" borderId="4" xfId="1" applyNumberFormat="1" applyFont="1" applyFill="1" applyBorder="1" applyAlignment="1">
      <alignment horizontal="center" vertical="center"/>
    </xf>
    <xf numFmtId="0" fontId="0" fillId="17" borderId="4" xfId="0" applyFill="1" applyBorder="1"/>
    <xf numFmtId="3" fontId="1" fillId="17" borderId="4" xfId="1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3" fontId="0" fillId="16" borderId="4" xfId="1" applyNumberFormat="1" applyFont="1" applyFill="1" applyBorder="1" applyAlignment="1">
      <alignment horizontal="center" vertical="center"/>
    </xf>
    <xf numFmtId="0" fontId="0" fillId="4" borderId="4" xfId="0" applyFill="1" applyBorder="1"/>
    <xf numFmtId="3" fontId="0" fillId="4" borderId="4" xfId="1" applyNumberFormat="1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/>
    </xf>
    <xf numFmtId="3" fontId="2" fillId="16" borderId="4" xfId="1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3" fontId="2" fillId="17" borderId="4" xfId="1" applyNumberFormat="1" applyFont="1" applyFill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5" xfId="0" applyFont="1" applyFill="1" applyBorder="1" applyAlignment="1">
      <alignment vertical="center"/>
    </xf>
    <xf numFmtId="164" fontId="1" fillId="4" borderId="15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8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9" fillId="9" borderId="5" xfId="0" applyFont="1" applyFill="1" applyBorder="1" applyAlignment="1">
      <alignment horizontal="center" vertical="center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3" fontId="3" fillId="17" borderId="4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3" fontId="5" fillId="17" borderId="4" xfId="0" applyNumberFormat="1" applyFont="1" applyFill="1" applyBorder="1" applyAlignment="1">
      <alignment horizontal="center" vertical="center"/>
    </xf>
    <xf numFmtId="3" fontId="2" fillId="6" borderId="6" xfId="1" applyNumberFormat="1" applyFont="1" applyFill="1" applyBorder="1" applyAlignment="1">
      <alignment horizontal="center" vertical="center"/>
    </xf>
    <xf numFmtId="0" fontId="14" fillId="26" borderId="28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0" fillId="24" borderId="2" xfId="0" applyFont="1" applyFill="1" applyBorder="1" applyAlignment="1">
      <alignment horizontal="left" vertical="center" wrapText="1"/>
    </xf>
    <xf numFmtId="0" fontId="10" fillId="24" borderId="3" xfId="0" applyFont="1" applyFill="1" applyBorder="1" applyAlignment="1">
      <alignment horizontal="left" vertical="center" wrapText="1"/>
    </xf>
    <xf numFmtId="17" fontId="0" fillId="6" borderId="0" xfId="0" applyNumberFormat="1" applyFill="1"/>
    <xf numFmtId="0" fontId="8" fillId="6" borderId="0" xfId="0" applyFont="1" applyFill="1" applyAlignment="1">
      <alignment horizontal="left" wrapText="1"/>
    </xf>
    <xf numFmtId="1" fontId="0" fillId="6" borderId="0" xfId="0" applyNumberFormat="1" applyFill="1"/>
    <xf numFmtId="0" fontId="3" fillId="17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7" fontId="0" fillId="0" borderId="0" xfId="0" applyNumberFormat="1"/>
    <xf numFmtId="0" fontId="8" fillId="6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" fillId="4" borderId="29" xfId="0" applyFont="1" applyFill="1" applyBorder="1" applyAlignment="1">
      <alignment vertical="center" wrapText="1"/>
    </xf>
    <xf numFmtId="49" fontId="2" fillId="4" borderId="30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11" fillId="6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0" fontId="2" fillId="27" borderId="31" xfId="0" applyFont="1" applyFill="1" applyBorder="1"/>
    <xf numFmtId="0" fontId="2" fillId="27" borderId="0" xfId="0" applyFont="1" applyFill="1"/>
    <xf numFmtId="0" fontId="0" fillId="6" borderId="32" xfId="0" applyFill="1" applyBorder="1" applyAlignment="1">
      <alignment horizontal="left"/>
    </xf>
    <xf numFmtId="0" fontId="0" fillId="6" borderId="32" xfId="0" applyFill="1" applyBorder="1"/>
    <xf numFmtId="0" fontId="17" fillId="31" borderId="4" xfId="0" applyFont="1" applyFill="1" applyBorder="1" applyAlignment="1">
      <alignment horizontal="center" vertical="center"/>
    </xf>
    <xf numFmtId="0" fontId="4" fillId="32" borderId="4" xfId="0" applyFont="1" applyFill="1" applyBorder="1" applyAlignment="1">
      <alignment vertical="center" wrapText="1"/>
    </xf>
    <xf numFmtId="0" fontId="4" fillId="33" borderId="4" xfId="0" applyFont="1" applyFill="1" applyBorder="1" applyAlignment="1">
      <alignment vertical="center" wrapText="1"/>
    </xf>
    <xf numFmtId="0" fontId="4" fillId="32" borderId="4" xfId="0" applyFont="1" applyFill="1" applyBorder="1" applyAlignment="1">
      <alignment vertical="center"/>
    </xf>
    <xf numFmtId="165" fontId="4" fillId="32" borderId="4" xfId="0" applyNumberFormat="1" applyFont="1" applyFill="1" applyBorder="1" applyAlignment="1">
      <alignment vertical="center"/>
    </xf>
    <xf numFmtId="0" fontId="4" fillId="33" borderId="36" xfId="0" applyFont="1" applyFill="1" applyBorder="1" applyAlignment="1">
      <alignment vertical="center" wrapText="1"/>
    </xf>
    <xf numFmtId="165" fontId="4" fillId="33" borderId="4" xfId="0" applyNumberFormat="1" applyFont="1" applyFill="1" applyBorder="1" applyAlignment="1">
      <alignment vertical="center"/>
    </xf>
    <xf numFmtId="0" fontId="4" fillId="32" borderId="36" xfId="0" applyFont="1" applyFill="1" applyBorder="1" applyAlignment="1">
      <alignment vertical="center" wrapText="1"/>
    </xf>
    <xf numFmtId="0" fontId="4" fillId="33" borderId="4" xfId="0" applyFont="1" applyFill="1" applyBorder="1" applyAlignment="1">
      <alignment vertical="center"/>
    </xf>
    <xf numFmtId="0" fontId="16" fillId="6" borderId="0" xfId="0" applyFont="1" applyFill="1" applyAlignment="1">
      <alignment horizontal="left" vertical="center" wrapText="1"/>
    </xf>
    <xf numFmtId="165" fontId="4" fillId="32" borderId="36" xfId="0" applyNumberFormat="1" applyFont="1" applyFill="1" applyBorder="1" applyAlignment="1">
      <alignment vertical="center"/>
    </xf>
    <xf numFmtId="165" fontId="4" fillId="33" borderId="36" xfId="0" applyNumberFormat="1" applyFont="1" applyFill="1" applyBorder="1" applyAlignment="1">
      <alignment vertical="center"/>
    </xf>
    <xf numFmtId="0" fontId="4" fillId="32" borderId="38" xfId="0" applyFont="1" applyFill="1" applyBorder="1" applyAlignment="1">
      <alignment vertical="center" wrapText="1"/>
    </xf>
    <xf numFmtId="165" fontId="4" fillId="32" borderId="41" xfId="0" applyNumberFormat="1" applyFont="1" applyFill="1" applyBorder="1" applyAlignment="1">
      <alignment vertical="center"/>
    </xf>
    <xf numFmtId="165" fontId="4" fillId="32" borderId="43" xfId="0" applyNumberFormat="1" applyFont="1" applyFill="1" applyBorder="1" applyAlignment="1">
      <alignment vertical="center"/>
    </xf>
    <xf numFmtId="0" fontId="4" fillId="32" borderId="38" xfId="0" applyFont="1" applyFill="1" applyBorder="1" applyAlignment="1">
      <alignment vertical="center"/>
    </xf>
    <xf numFmtId="0" fontId="6" fillId="34" borderId="4" xfId="0" applyFont="1" applyFill="1" applyBorder="1" applyAlignment="1">
      <alignment horizontal="center" vertical="center"/>
    </xf>
    <xf numFmtId="165" fontId="6" fillId="34" borderId="4" xfId="0" applyNumberFormat="1" applyFont="1" applyFill="1" applyBorder="1" applyAlignment="1">
      <alignment horizontal="center" vertical="center"/>
    </xf>
    <xf numFmtId="165" fontId="6" fillId="34" borderId="4" xfId="0" applyNumberFormat="1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4" fillId="32" borderId="36" xfId="0" applyFont="1" applyFill="1" applyBorder="1" applyAlignment="1">
      <alignment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3" fillId="17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4" fillId="12" borderId="4" xfId="0" applyFont="1" applyFill="1" applyBorder="1" applyAlignment="1">
      <alignment horizontal="left" vertical="center"/>
    </xf>
    <xf numFmtId="165" fontId="6" fillId="6" borderId="4" xfId="1" applyNumberFormat="1" applyFont="1" applyFill="1" applyBorder="1" applyAlignment="1">
      <alignment horizontal="right" vertical="center"/>
    </xf>
    <xf numFmtId="165" fontId="4" fillId="32" borderId="4" xfId="1" applyNumberFormat="1" applyFont="1" applyFill="1" applyBorder="1" applyAlignment="1">
      <alignment horizontal="right" vertical="center"/>
    </xf>
    <xf numFmtId="165" fontId="4" fillId="33" borderId="4" xfId="1" applyNumberFormat="1" applyFont="1" applyFill="1" applyBorder="1" applyAlignment="1">
      <alignment horizontal="right" vertical="center"/>
    </xf>
    <xf numFmtId="165" fontId="4" fillId="32" borderId="1" xfId="1" applyNumberFormat="1" applyFont="1" applyFill="1" applyBorder="1" applyAlignment="1">
      <alignment horizontal="right" vertical="center"/>
    </xf>
    <xf numFmtId="165" fontId="4" fillId="33" borderId="1" xfId="1" applyNumberFormat="1" applyFont="1" applyFill="1" applyBorder="1" applyAlignment="1">
      <alignment horizontal="right" vertical="center"/>
    </xf>
    <xf numFmtId="165" fontId="4" fillId="33" borderId="37" xfId="1" applyNumberFormat="1" applyFont="1" applyFill="1" applyBorder="1" applyAlignment="1">
      <alignment horizontal="right" vertical="center"/>
    </xf>
    <xf numFmtId="165" fontId="4" fillId="32" borderId="39" xfId="1" applyNumberFormat="1" applyFont="1" applyFill="1" applyBorder="1" applyAlignment="1">
      <alignment horizontal="right" vertical="center"/>
    </xf>
    <xf numFmtId="165" fontId="4" fillId="32" borderId="40" xfId="1" applyNumberFormat="1" applyFont="1" applyFill="1" applyBorder="1" applyAlignment="1">
      <alignment horizontal="right" vertical="center"/>
    </xf>
    <xf numFmtId="165" fontId="4" fillId="32" borderId="42" xfId="1" applyNumberFormat="1" applyFont="1" applyFill="1" applyBorder="1" applyAlignment="1">
      <alignment horizontal="right" vertical="center"/>
    </xf>
    <xf numFmtId="165" fontId="4" fillId="32" borderId="44" xfId="1" applyNumberFormat="1" applyFont="1" applyFill="1" applyBorder="1" applyAlignment="1">
      <alignment horizontal="right" vertical="center"/>
    </xf>
    <xf numFmtId="165" fontId="4" fillId="32" borderId="45" xfId="1" applyNumberFormat="1" applyFont="1" applyFill="1" applyBorder="1" applyAlignment="1">
      <alignment horizontal="right" vertical="center"/>
    </xf>
    <xf numFmtId="165" fontId="6" fillId="34" borderId="4" xfId="1" applyNumberFormat="1" applyFont="1" applyFill="1" applyBorder="1" applyAlignment="1">
      <alignment horizontal="center" vertical="center"/>
    </xf>
    <xf numFmtId="165" fontId="6" fillId="34" borderId="4" xfId="1" applyNumberFormat="1" applyFont="1" applyFill="1" applyBorder="1" applyAlignment="1">
      <alignment horizontal="right" vertical="center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9" borderId="4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17" fontId="17" fillId="30" borderId="33" xfId="0" applyNumberFormat="1" applyFont="1" applyFill="1" applyBorder="1" applyAlignment="1">
      <alignment horizontal="center" vertical="center"/>
    </xf>
    <xf numFmtId="49" fontId="17" fillId="30" borderId="34" xfId="0" applyNumberFormat="1" applyFont="1" applyFill="1" applyBorder="1" applyAlignment="1">
      <alignment horizontal="center" vertical="center"/>
    </xf>
    <xf numFmtId="49" fontId="17" fillId="30" borderId="35" xfId="0" applyNumberFormat="1" applyFont="1" applyFill="1" applyBorder="1" applyAlignment="1">
      <alignment horizontal="center" vertical="center"/>
    </xf>
    <xf numFmtId="0" fontId="16" fillId="28" borderId="4" xfId="0" applyFont="1" applyFill="1" applyBorder="1" applyAlignment="1">
      <alignment horizontal="left" vertical="center" wrapText="1"/>
    </xf>
    <xf numFmtId="0" fontId="16" fillId="28" borderId="4" xfId="0" applyFont="1" applyFill="1" applyBorder="1" applyAlignment="1">
      <alignment horizontal="center" vertical="center" wrapText="1"/>
    </xf>
    <xf numFmtId="0" fontId="17" fillId="29" borderId="5" xfId="0" applyFont="1" applyFill="1" applyBorder="1" applyAlignment="1">
      <alignment horizontal="center" vertical="center"/>
    </xf>
    <xf numFmtId="0" fontId="17" fillId="29" borderId="46" xfId="0" applyFont="1" applyFill="1" applyBorder="1" applyAlignment="1">
      <alignment horizontal="center" vertical="center"/>
    </xf>
    <xf numFmtId="0" fontId="17" fillId="29" borderId="6" xfId="0" applyFont="1" applyFill="1" applyBorder="1" applyAlignment="1">
      <alignment horizontal="center" vertical="center"/>
    </xf>
    <xf numFmtId="17" fontId="17" fillId="30" borderId="4" xfId="0" applyNumberFormat="1" applyFont="1" applyFill="1" applyBorder="1" applyAlignment="1">
      <alignment horizontal="center" vertical="center"/>
    </xf>
    <xf numFmtId="49" fontId="17" fillId="30" borderId="4" xfId="0" applyNumberFormat="1" applyFont="1" applyFill="1" applyBorder="1" applyAlignment="1">
      <alignment horizontal="center" vertical="center"/>
    </xf>
    <xf numFmtId="0" fontId="7" fillId="35" borderId="4" xfId="0" applyFont="1" applyFill="1" applyBorder="1" applyAlignment="1">
      <alignment horizontal="center" vertical="center"/>
    </xf>
    <xf numFmtId="0" fontId="17" fillId="29" borderId="4" xfId="0" applyFont="1" applyFill="1" applyBorder="1" applyAlignment="1">
      <alignment horizontal="center" vertical="center" wrapText="1"/>
    </xf>
    <xf numFmtId="0" fontId="17" fillId="29" borderId="4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8" fillId="18" borderId="19" xfId="0" applyFont="1" applyFill="1" applyBorder="1" applyAlignment="1">
      <alignment horizontal="left" wrapText="1"/>
    </xf>
    <xf numFmtId="0" fontId="13" fillId="18" borderId="0" xfId="0" applyFont="1" applyFill="1" applyAlignment="1">
      <alignment horizontal="left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7" fillId="14" borderId="5" xfId="0" applyFont="1" applyFill="1" applyBorder="1" applyAlignment="1">
      <alignment horizontal="center" vertical="center" wrapText="1"/>
    </xf>
    <xf numFmtId="0" fontId="7" fillId="19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left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1" borderId="17" xfId="0" applyFont="1" applyFill="1" applyBorder="1" applyAlignment="1">
      <alignment horizontal="left" wrapText="1"/>
    </xf>
    <xf numFmtId="165" fontId="18" fillId="6" borderId="4" xfId="1" applyNumberFormat="1" applyFont="1" applyFill="1" applyBorder="1" applyAlignment="1">
      <alignment horizontal="right" vertical="center"/>
    </xf>
    <xf numFmtId="165" fontId="19" fillId="32" borderId="4" xfId="1" applyNumberFormat="1" applyFont="1" applyFill="1" applyBorder="1" applyAlignment="1">
      <alignment horizontal="right" vertical="center"/>
    </xf>
    <xf numFmtId="165" fontId="19" fillId="32" borderId="4" xfId="0" applyNumberFormat="1" applyFont="1" applyFill="1" applyBorder="1" applyAlignment="1">
      <alignment vertical="center"/>
    </xf>
    <xf numFmtId="165" fontId="19" fillId="33" borderId="4" xfId="1" applyNumberFormat="1" applyFont="1" applyFill="1" applyBorder="1" applyAlignment="1">
      <alignment horizontal="right" vertical="center"/>
    </xf>
    <xf numFmtId="165" fontId="19" fillId="33" borderId="4" xfId="0" applyNumberFormat="1" applyFont="1" applyFill="1" applyBorder="1" applyAlignment="1">
      <alignment vertical="center"/>
    </xf>
  </cellXfs>
  <cellStyles count="3">
    <cellStyle name="Normal" xfId="0" builtinId="0"/>
    <cellStyle name="Vírgula" xfId="1" builtinId="3"/>
    <cellStyle name="Vírgula 2" xfId="2" xr:uid="{EF9E7BE6-A866-48BD-8F86-F1E17F1F088F}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61"/>
  <sheetViews>
    <sheetView topLeftCell="A215" workbookViewId="0">
      <selection activeCell="C217" sqref="C217:E217"/>
    </sheetView>
  </sheetViews>
  <sheetFormatPr defaultColWidth="9.140625" defaultRowHeight="15" x14ac:dyDescent="0.25"/>
  <cols>
    <col min="2" max="2" width="56.85546875" customWidth="1"/>
    <col min="3" max="3" width="14.5703125" customWidth="1"/>
    <col min="4" max="4" width="14.42578125" customWidth="1"/>
    <col min="5" max="5" width="15.28515625" customWidth="1"/>
    <col min="7" max="7" width="8.42578125" bestFit="1" customWidth="1"/>
    <col min="8" max="8" width="9.5703125" bestFit="1" customWidth="1"/>
  </cols>
  <sheetData>
    <row r="1" spans="2:11" x14ac:dyDescent="0.25"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2:11" x14ac:dyDescent="0.25"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2:11" ht="30.95" customHeight="1" x14ac:dyDescent="0.25">
      <c r="B3" s="148" t="s">
        <v>112</v>
      </c>
      <c r="C3" s="148"/>
      <c r="D3" s="148"/>
      <c r="E3" s="148"/>
      <c r="F3" s="148"/>
      <c r="G3" s="148"/>
      <c r="H3" s="148"/>
      <c r="I3" s="148"/>
      <c r="J3" s="148"/>
      <c r="K3" s="148"/>
    </row>
    <row r="4" spans="2:11" ht="15.6" customHeight="1" x14ac:dyDescent="0.25">
      <c r="B4" s="157" t="s">
        <v>91</v>
      </c>
      <c r="C4" s="151" t="s">
        <v>143</v>
      </c>
      <c r="D4" s="151"/>
      <c r="E4" s="151" t="s">
        <v>72</v>
      </c>
      <c r="F4" s="151" t="s">
        <v>111</v>
      </c>
      <c r="G4" s="151"/>
      <c r="H4" s="151" t="s">
        <v>73</v>
      </c>
      <c r="I4" s="151" t="s">
        <v>144</v>
      </c>
      <c r="J4" s="151"/>
      <c r="K4" s="151" t="s">
        <v>73</v>
      </c>
    </row>
    <row r="5" spans="2:11" ht="16.5" thickBot="1" x14ac:dyDescent="0.3">
      <c r="B5" s="157"/>
      <c r="C5" s="61" t="s">
        <v>1</v>
      </c>
      <c r="D5" s="62" t="s">
        <v>4</v>
      </c>
      <c r="E5" s="63" t="s">
        <v>5</v>
      </c>
      <c r="F5" s="61" t="s">
        <v>1</v>
      </c>
      <c r="G5" s="62" t="s">
        <v>4</v>
      </c>
      <c r="H5" s="63" t="s">
        <v>5</v>
      </c>
      <c r="I5" s="61" t="s">
        <v>1</v>
      </c>
      <c r="J5" s="8" t="s">
        <v>4</v>
      </c>
      <c r="K5" s="8" t="s">
        <v>5</v>
      </c>
    </row>
    <row r="6" spans="2:11" ht="15.75" x14ac:dyDescent="0.25">
      <c r="B6" s="9" t="s">
        <v>1</v>
      </c>
      <c r="C6" s="10">
        <v>2444</v>
      </c>
      <c r="D6" s="10">
        <v>2267</v>
      </c>
      <c r="E6" s="10">
        <v>177</v>
      </c>
      <c r="F6" s="10">
        <v>2065</v>
      </c>
      <c r="G6" s="10">
        <v>1916</v>
      </c>
      <c r="H6" s="10">
        <v>149</v>
      </c>
      <c r="I6" s="10">
        <v>1957</v>
      </c>
      <c r="J6" s="10">
        <v>1819</v>
      </c>
      <c r="K6" s="10">
        <v>138</v>
      </c>
    </row>
    <row r="7" spans="2:11" ht="15.75" x14ac:dyDescent="0.25">
      <c r="B7" s="15" t="s">
        <v>55</v>
      </c>
      <c r="C7" s="12">
        <v>379</v>
      </c>
      <c r="D7" s="12">
        <v>303</v>
      </c>
      <c r="E7" s="12">
        <v>76</v>
      </c>
      <c r="F7" s="12">
        <v>444</v>
      </c>
      <c r="G7" s="12">
        <v>339</v>
      </c>
      <c r="H7" s="12">
        <v>105</v>
      </c>
      <c r="I7" s="12">
        <v>552</v>
      </c>
      <c r="J7" s="12">
        <v>462</v>
      </c>
      <c r="K7" s="12">
        <v>90</v>
      </c>
    </row>
    <row r="8" spans="2:11" ht="15.75" x14ac:dyDescent="0.25">
      <c r="B8" s="16" t="s">
        <v>56</v>
      </c>
      <c r="C8" s="14">
        <v>2065</v>
      </c>
      <c r="D8" s="14">
        <v>1964</v>
      </c>
      <c r="E8" s="14">
        <v>101</v>
      </c>
      <c r="F8" s="14">
        <v>1621</v>
      </c>
      <c r="G8" s="14">
        <v>1577</v>
      </c>
      <c r="H8" s="14">
        <v>44</v>
      </c>
      <c r="I8" s="14">
        <v>1405</v>
      </c>
      <c r="J8" s="14">
        <v>1357</v>
      </c>
      <c r="K8" s="14">
        <v>48</v>
      </c>
    </row>
    <row r="9" spans="2:11" ht="28.5" customHeight="1" x14ac:dyDescent="0.25">
      <c r="B9" s="147" t="s">
        <v>113</v>
      </c>
      <c r="C9" s="147"/>
      <c r="D9" s="147"/>
      <c r="E9" s="147"/>
      <c r="F9" s="147"/>
      <c r="G9" s="147"/>
      <c r="H9" s="147"/>
      <c r="I9" s="147"/>
      <c r="J9" s="147"/>
      <c r="K9" s="147"/>
    </row>
    <row r="13" spans="2:11" ht="30.95" customHeight="1" thickBot="1" x14ac:dyDescent="0.3">
      <c r="B13" s="154" t="s">
        <v>114</v>
      </c>
      <c r="C13" s="155"/>
      <c r="D13" s="155"/>
      <c r="E13" s="155"/>
    </row>
    <row r="14" spans="2:11" ht="32.25" thickBot="1" x14ac:dyDescent="0.3">
      <c r="B14" s="74" t="s">
        <v>87</v>
      </c>
      <c r="C14" s="123" t="s">
        <v>143</v>
      </c>
      <c r="D14" s="123" t="s">
        <v>111</v>
      </c>
      <c r="E14" s="123" t="s">
        <v>144</v>
      </c>
      <c r="G14" s="98"/>
      <c r="H14" s="98"/>
      <c r="I14" s="98"/>
      <c r="J14" s="98"/>
    </row>
    <row r="15" spans="2:11" ht="17.25" thickTop="1" thickBot="1" x14ac:dyDescent="0.3">
      <c r="B15" s="9" t="s">
        <v>1</v>
      </c>
      <c r="C15" s="46">
        <v>2065</v>
      </c>
      <c r="D15" s="46">
        <v>1621</v>
      </c>
      <c r="E15" s="46">
        <v>1405</v>
      </c>
      <c r="G15" s="9"/>
      <c r="H15" s="99"/>
      <c r="I15" s="99"/>
      <c r="J15" s="99"/>
    </row>
    <row r="16" spans="2:11" ht="15.75" x14ac:dyDescent="0.25">
      <c r="B16" s="11" t="s">
        <v>145</v>
      </c>
      <c r="C16" s="11">
        <v>847</v>
      </c>
      <c r="D16" s="11">
        <v>720</v>
      </c>
      <c r="E16" s="11">
        <v>664</v>
      </c>
      <c r="G16" s="2"/>
      <c r="H16" s="3"/>
      <c r="I16" s="3"/>
      <c r="J16" s="3"/>
    </row>
    <row r="17" spans="2:10" ht="15.75" x14ac:dyDescent="0.25">
      <c r="B17" s="13" t="s">
        <v>146</v>
      </c>
      <c r="C17" s="13">
        <v>841</v>
      </c>
      <c r="D17" s="13">
        <v>639</v>
      </c>
      <c r="E17" s="13">
        <v>536</v>
      </c>
      <c r="G17" s="2"/>
      <c r="H17" s="3"/>
      <c r="I17" s="3"/>
      <c r="J17" s="3"/>
    </row>
    <row r="18" spans="2:10" ht="15.75" x14ac:dyDescent="0.25">
      <c r="B18" s="11" t="s">
        <v>147</v>
      </c>
      <c r="C18" s="11">
        <v>146</v>
      </c>
      <c r="D18" s="11">
        <v>84</v>
      </c>
      <c r="E18" s="11">
        <v>124</v>
      </c>
      <c r="G18" s="2"/>
      <c r="H18" s="3"/>
      <c r="I18" s="3"/>
      <c r="J18" s="3"/>
    </row>
    <row r="19" spans="2:10" ht="15.75" x14ac:dyDescent="0.25">
      <c r="B19" s="13" t="s">
        <v>148</v>
      </c>
      <c r="C19" s="13">
        <v>42</v>
      </c>
      <c r="D19" s="13">
        <v>27</v>
      </c>
      <c r="E19" s="13">
        <v>31</v>
      </c>
      <c r="G19" s="2"/>
      <c r="H19" s="3"/>
      <c r="I19" s="3"/>
      <c r="J19" s="3"/>
    </row>
    <row r="20" spans="2:10" ht="15.75" x14ac:dyDescent="0.25">
      <c r="B20" s="11" t="s">
        <v>149</v>
      </c>
      <c r="C20" s="11">
        <v>63</v>
      </c>
      <c r="D20" s="11">
        <v>25</v>
      </c>
      <c r="E20" s="11">
        <v>20</v>
      </c>
      <c r="G20" s="2"/>
      <c r="H20" s="3"/>
      <c r="I20" s="3"/>
      <c r="J20" s="3"/>
    </row>
    <row r="21" spans="2:10" ht="15.75" x14ac:dyDescent="0.25">
      <c r="B21" s="13" t="s">
        <v>150</v>
      </c>
      <c r="C21" s="13">
        <v>1</v>
      </c>
      <c r="D21" s="13">
        <v>6</v>
      </c>
      <c r="E21" s="13">
        <v>8</v>
      </c>
      <c r="G21" s="2"/>
      <c r="H21" s="3"/>
      <c r="I21" s="3"/>
      <c r="J21" s="3"/>
    </row>
    <row r="22" spans="2:10" ht="15.75" x14ac:dyDescent="0.25">
      <c r="B22" s="11" t="s">
        <v>151</v>
      </c>
      <c r="C22" s="11">
        <v>8</v>
      </c>
      <c r="D22" s="11">
        <v>7</v>
      </c>
      <c r="E22" s="11">
        <v>7</v>
      </c>
      <c r="G22" s="2"/>
      <c r="H22" s="3"/>
      <c r="I22" s="3"/>
      <c r="J22" s="3"/>
    </row>
    <row r="23" spans="2:10" ht="15.75" x14ac:dyDescent="0.25">
      <c r="B23" s="13" t="s">
        <v>152</v>
      </c>
      <c r="C23" s="13">
        <v>8</v>
      </c>
      <c r="D23" s="13">
        <v>5</v>
      </c>
      <c r="E23" s="13">
        <v>5</v>
      </c>
      <c r="G23" s="2"/>
      <c r="H23" s="3"/>
      <c r="I23" s="3"/>
      <c r="J23" s="3"/>
    </row>
    <row r="24" spans="2:10" ht="15.75" x14ac:dyDescent="0.25">
      <c r="B24" s="11" t="s">
        <v>153</v>
      </c>
      <c r="C24" s="11">
        <v>14</v>
      </c>
      <c r="D24" s="11">
        <v>11</v>
      </c>
      <c r="E24" s="11">
        <v>3</v>
      </c>
      <c r="G24" s="2"/>
      <c r="H24" s="3"/>
      <c r="I24" s="3"/>
      <c r="J24" s="3"/>
    </row>
    <row r="25" spans="2:10" ht="15.75" x14ac:dyDescent="0.25">
      <c r="B25" s="13" t="s">
        <v>154</v>
      </c>
      <c r="C25" s="13">
        <v>7</v>
      </c>
      <c r="D25" s="13">
        <v>0</v>
      </c>
      <c r="E25" s="13">
        <v>3</v>
      </c>
      <c r="G25" s="2"/>
      <c r="H25" s="3"/>
      <c r="I25" s="3"/>
      <c r="J25" s="3"/>
    </row>
    <row r="26" spans="2:10" ht="15.75" x14ac:dyDescent="0.25">
      <c r="B26" s="11" t="s">
        <v>155</v>
      </c>
      <c r="C26" s="11">
        <v>34</v>
      </c>
      <c r="D26" s="11">
        <v>90</v>
      </c>
      <c r="E26" s="11">
        <v>1</v>
      </c>
      <c r="G26" s="2"/>
      <c r="H26" s="3"/>
      <c r="I26" s="3"/>
      <c r="J26" s="3"/>
    </row>
    <row r="27" spans="2:10" ht="15.75" x14ac:dyDescent="0.25">
      <c r="B27" s="13" t="s">
        <v>156</v>
      </c>
      <c r="C27" s="13">
        <v>1</v>
      </c>
      <c r="D27" s="13">
        <v>0</v>
      </c>
      <c r="E27" s="13">
        <v>1</v>
      </c>
      <c r="G27" s="2"/>
      <c r="H27" s="3"/>
      <c r="I27" s="3"/>
      <c r="J27" s="3"/>
    </row>
    <row r="28" spans="2:10" ht="15.75" x14ac:dyDescent="0.25">
      <c r="B28" s="11" t="s">
        <v>157</v>
      </c>
      <c r="C28" s="11">
        <v>1</v>
      </c>
      <c r="D28" s="11">
        <v>0</v>
      </c>
      <c r="E28" s="11">
        <v>1</v>
      </c>
      <c r="G28" s="2"/>
      <c r="H28" s="3"/>
      <c r="I28" s="3"/>
      <c r="J28" s="3"/>
    </row>
    <row r="29" spans="2:10" ht="15.75" x14ac:dyDescent="0.25">
      <c r="B29" s="13" t="s">
        <v>158</v>
      </c>
      <c r="C29" s="13">
        <v>0</v>
      </c>
      <c r="D29" s="13">
        <v>1</v>
      </c>
      <c r="E29" s="13">
        <v>1</v>
      </c>
      <c r="G29" s="2"/>
      <c r="H29" s="3"/>
      <c r="I29" s="3"/>
      <c r="J29" s="3"/>
    </row>
    <row r="30" spans="2:10" ht="15.75" x14ac:dyDescent="0.25">
      <c r="B30" s="11" t="s">
        <v>159</v>
      </c>
      <c r="C30" s="11">
        <v>52</v>
      </c>
      <c r="D30" s="11">
        <v>1</v>
      </c>
      <c r="E30" s="11">
        <v>0</v>
      </c>
      <c r="G30" s="2"/>
      <c r="H30" s="3"/>
      <c r="I30" s="3"/>
      <c r="J30" s="3"/>
    </row>
    <row r="31" spans="2:10" ht="15.75" x14ac:dyDescent="0.25">
      <c r="B31" s="13" t="s">
        <v>160</v>
      </c>
      <c r="C31" s="13">
        <v>0</v>
      </c>
      <c r="D31" s="13">
        <v>1</v>
      </c>
      <c r="E31" s="13">
        <v>0</v>
      </c>
      <c r="G31" s="2"/>
      <c r="H31" s="3"/>
      <c r="I31" s="3"/>
      <c r="J31" s="3"/>
    </row>
    <row r="32" spans="2:10" ht="15.75" x14ac:dyDescent="0.25">
      <c r="B32" s="11" t="s">
        <v>161</v>
      </c>
      <c r="C32" s="11">
        <v>0</v>
      </c>
      <c r="D32" s="11">
        <v>4</v>
      </c>
      <c r="E32" s="11">
        <v>0</v>
      </c>
      <c r="G32" s="100"/>
      <c r="H32" s="101"/>
      <c r="I32" s="101"/>
      <c r="J32" s="101"/>
    </row>
    <row r="33" spans="2:10" ht="24.75" customHeight="1" x14ac:dyDescent="0.25">
      <c r="B33" s="158" t="s">
        <v>115</v>
      </c>
      <c r="C33" s="159"/>
      <c r="D33" s="159"/>
      <c r="E33" s="159"/>
      <c r="G33" s="3"/>
      <c r="H33" s="3"/>
      <c r="I33" s="3"/>
      <c r="J33" s="3"/>
    </row>
    <row r="34" spans="2:10" ht="29.1" customHeight="1" x14ac:dyDescent="0.25">
      <c r="B34" s="75"/>
      <c r="C34" s="75"/>
      <c r="D34" s="75"/>
      <c r="G34" s="3"/>
      <c r="H34" s="3"/>
      <c r="I34" s="3"/>
      <c r="J34" s="3"/>
    </row>
    <row r="35" spans="2:10" x14ac:dyDescent="0.25">
      <c r="B35" s="75"/>
      <c r="C35" s="75"/>
      <c r="D35" s="75"/>
      <c r="G35" s="3"/>
      <c r="H35" s="3"/>
      <c r="I35" s="3"/>
      <c r="J35" s="3"/>
    </row>
    <row r="36" spans="2:10" x14ac:dyDescent="0.25">
      <c r="B36" s="75"/>
      <c r="C36" s="75"/>
      <c r="D36" s="75"/>
      <c r="G36" s="3"/>
      <c r="H36" s="3"/>
      <c r="I36" s="3"/>
      <c r="J36" s="3"/>
    </row>
    <row r="37" spans="2:10" ht="32.25" customHeight="1" thickBot="1" x14ac:dyDescent="0.3">
      <c r="B37" s="154" t="s">
        <v>116</v>
      </c>
      <c r="C37" s="155"/>
      <c r="D37" s="155"/>
      <c r="E37" s="155"/>
      <c r="G37" s="3"/>
      <c r="H37" s="3"/>
      <c r="I37" s="3"/>
      <c r="J37" s="3"/>
    </row>
    <row r="38" spans="2:10" ht="30" customHeight="1" thickBot="1" x14ac:dyDescent="0.3">
      <c r="B38" s="74" t="s">
        <v>87</v>
      </c>
      <c r="C38" s="123" t="s">
        <v>143</v>
      </c>
      <c r="D38" s="123" t="s">
        <v>111</v>
      </c>
      <c r="E38" s="123" t="s">
        <v>144</v>
      </c>
      <c r="G38" s="3"/>
      <c r="H38" s="3"/>
      <c r="I38" s="3"/>
      <c r="J38" s="3"/>
    </row>
    <row r="39" spans="2:10" ht="17.25" thickTop="1" thickBot="1" x14ac:dyDescent="0.3">
      <c r="B39" s="9" t="s">
        <v>1</v>
      </c>
      <c r="C39" s="46">
        <v>379</v>
      </c>
      <c r="D39" s="46">
        <v>444</v>
      </c>
      <c r="E39" s="46">
        <v>552</v>
      </c>
      <c r="G39" s="98"/>
      <c r="H39" s="98"/>
      <c r="I39" s="98"/>
      <c r="J39" s="98"/>
    </row>
    <row r="40" spans="2:10" ht="15.75" x14ac:dyDescent="0.25">
      <c r="B40" s="11" t="s">
        <v>158</v>
      </c>
      <c r="C40" s="11">
        <v>135</v>
      </c>
      <c r="D40" s="11">
        <v>252</v>
      </c>
      <c r="E40" s="11">
        <v>300</v>
      </c>
      <c r="G40" s="9"/>
      <c r="H40" s="99"/>
      <c r="I40" s="99"/>
      <c r="J40" s="99"/>
    </row>
    <row r="41" spans="2:10" ht="15.75" x14ac:dyDescent="0.25">
      <c r="B41" s="13" t="s">
        <v>147</v>
      </c>
      <c r="C41" s="13">
        <v>53</v>
      </c>
      <c r="D41" s="13">
        <v>43</v>
      </c>
      <c r="E41" s="13">
        <v>69</v>
      </c>
      <c r="G41" s="2"/>
      <c r="H41" s="3"/>
      <c r="I41" s="3"/>
      <c r="J41" s="3"/>
    </row>
    <row r="42" spans="2:10" ht="15.75" x14ac:dyDescent="0.25">
      <c r="B42" s="11" t="s">
        <v>148</v>
      </c>
      <c r="C42" s="11">
        <v>35</v>
      </c>
      <c r="D42" s="11">
        <v>63</v>
      </c>
      <c r="E42" s="11">
        <v>59</v>
      </c>
      <c r="G42" s="2"/>
      <c r="H42" s="3"/>
      <c r="I42" s="3"/>
      <c r="J42" s="3"/>
    </row>
    <row r="43" spans="2:10" ht="15.75" x14ac:dyDescent="0.25">
      <c r="B43" s="13" t="s">
        <v>162</v>
      </c>
      <c r="C43" s="13">
        <v>91</v>
      </c>
      <c r="D43" s="13">
        <v>31</v>
      </c>
      <c r="E43" s="13">
        <v>37</v>
      </c>
      <c r="G43" s="2"/>
      <c r="H43" s="3"/>
      <c r="I43" s="3"/>
      <c r="J43" s="3"/>
    </row>
    <row r="44" spans="2:10" ht="15.75" x14ac:dyDescent="0.25">
      <c r="B44" s="11" t="s">
        <v>145</v>
      </c>
      <c r="C44" s="11">
        <v>17</v>
      </c>
      <c r="D44" s="11">
        <v>18</v>
      </c>
      <c r="E44" s="11">
        <v>27</v>
      </c>
      <c r="G44" s="2"/>
      <c r="H44" s="3"/>
      <c r="I44" s="3"/>
      <c r="J44" s="3"/>
    </row>
    <row r="45" spans="2:10" ht="15.75" x14ac:dyDescent="0.25">
      <c r="B45" s="13" t="s">
        <v>160</v>
      </c>
      <c r="C45" s="13">
        <v>8</v>
      </c>
      <c r="D45" s="13">
        <v>6</v>
      </c>
      <c r="E45" s="13">
        <v>16</v>
      </c>
      <c r="G45" s="2"/>
      <c r="H45" s="3"/>
      <c r="I45" s="3"/>
      <c r="J45" s="3"/>
    </row>
    <row r="46" spans="2:10" ht="15.75" x14ac:dyDescent="0.25">
      <c r="B46" s="11" t="s">
        <v>152</v>
      </c>
      <c r="C46" s="11">
        <v>14</v>
      </c>
      <c r="D46" s="11">
        <v>6</v>
      </c>
      <c r="E46" s="11">
        <v>15</v>
      </c>
      <c r="G46" s="2"/>
      <c r="H46" s="3"/>
      <c r="I46" s="3"/>
      <c r="J46" s="3"/>
    </row>
    <row r="47" spans="2:10" ht="15.75" x14ac:dyDescent="0.25">
      <c r="B47" s="13" t="s">
        <v>146</v>
      </c>
      <c r="C47" s="13">
        <v>0</v>
      </c>
      <c r="D47" s="13">
        <v>2</v>
      </c>
      <c r="E47" s="13">
        <v>7</v>
      </c>
      <c r="G47" s="2"/>
      <c r="H47" s="3"/>
      <c r="I47" s="3"/>
      <c r="J47" s="3"/>
    </row>
    <row r="48" spans="2:10" ht="15.75" x14ac:dyDescent="0.25">
      <c r="B48" s="11" t="s">
        <v>163</v>
      </c>
      <c r="C48" s="11">
        <v>2</v>
      </c>
      <c r="D48" s="11">
        <v>1</v>
      </c>
      <c r="E48" s="11">
        <v>6</v>
      </c>
      <c r="G48" s="2"/>
      <c r="H48" s="3"/>
      <c r="I48" s="3"/>
      <c r="J48" s="3"/>
    </row>
    <row r="49" spans="2:11" ht="15.75" x14ac:dyDescent="0.25">
      <c r="B49" s="13" t="s">
        <v>164</v>
      </c>
      <c r="C49" s="13">
        <v>0</v>
      </c>
      <c r="D49" s="13">
        <v>3</v>
      </c>
      <c r="E49" s="13">
        <v>4</v>
      </c>
      <c r="G49" s="2"/>
      <c r="H49" s="3"/>
      <c r="I49" s="3"/>
      <c r="J49" s="3"/>
    </row>
    <row r="50" spans="2:11" ht="15.75" x14ac:dyDescent="0.25">
      <c r="B50" s="11" t="s">
        <v>150</v>
      </c>
      <c r="C50" s="11">
        <v>4</v>
      </c>
      <c r="D50" s="11">
        <v>8</v>
      </c>
      <c r="E50" s="11">
        <v>3</v>
      </c>
      <c r="G50" s="2"/>
      <c r="H50" s="3"/>
      <c r="I50" s="3"/>
      <c r="J50" s="3"/>
    </row>
    <row r="51" spans="2:11" ht="15.75" x14ac:dyDescent="0.25">
      <c r="B51" s="13" t="s">
        <v>149</v>
      </c>
      <c r="C51" s="13">
        <v>3</v>
      </c>
      <c r="D51" s="13">
        <v>2</v>
      </c>
      <c r="E51" s="13">
        <v>2</v>
      </c>
      <c r="G51" s="2"/>
      <c r="H51" s="3"/>
      <c r="I51" s="3"/>
      <c r="J51" s="3"/>
    </row>
    <row r="52" spans="2:11" ht="15.75" x14ac:dyDescent="0.25">
      <c r="B52" s="11" t="s">
        <v>154</v>
      </c>
      <c r="C52" s="11">
        <v>7</v>
      </c>
      <c r="D52" s="11">
        <v>1</v>
      </c>
      <c r="E52" s="11">
        <v>2</v>
      </c>
      <c r="G52" s="2"/>
      <c r="H52" s="3"/>
      <c r="I52" s="3"/>
      <c r="J52" s="3"/>
    </row>
    <row r="53" spans="2:11" ht="15.75" x14ac:dyDescent="0.25">
      <c r="B53" s="13" t="s">
        <v>161</v>
      </c>
      <c r="C53" s="13">
        <v>1</v>
      </c>
      <c r="D53" s="13">
        <v>1</v>
      </c>
      <c r="E53" s="13">
        <v>2</v>
      </c>
      <c r="G53" s="2"/>
      <c r="H53" s="3"/>
      <c r="I53" s="3"/>
      <c r="J53" s="3"/>
    </row>
    <row r="54" spans="2:11" ht="15.75" x14ac:dyDescent="0.25">
      <c r="B54" s="11" t="s">
        <v>165</v>
      </c>
      <c r="C54" s="11">
        <v>1</v>
      </c>
      <c r="D54" s="11">
        <v>0</v>
      </c>
      <c r="E54" s="11">
        <v>1</v>
      </c>
      <c r="G54" s="2"/>
      <c r="H54" s="3"/>
      <c r="I54" s="3"/>
      <c r="J54" s="3"/>
    </row>
    <row r="55" spans="2:11" ht="15.75" x14ac:dyDescent="0.25">
      <c r="B55" s="13" t="s">
        <v>166</v>
      </c>
      <c r="C55" s="13">
        <v>4</v>
      </c>
      <c r="D55" s="13">
        <v>2</v>
      </c>
      <c r="E55" s="13">
        <v>1</v>
      </c>
      <c r="G55" s="2"/>
      <c r="H55" s="3"/>
      <c r="I55" s="3"/>
      <c r="J55" s="3"/>
    </row>
    <row r="56" spans="2:11" ht="15.75" x14ac:dyDescent="0.25">
      <c r="B56" s="11" t="s">
        <v>167</v>
      </c>
      <c r="C56" s="11">
        <v>0</v>
      </c>
      <c r="D56" s="11">
        <v>2</v>
      </c>
      <c r="E56" s="11">
        <v>1</v>
      </c>
      <c r="G56" s="92"/>
    </row>
    <row r="57" spans="2:11" ht="15.75" x14ac:dyDescent="0.25">
      <c r="B57" s="13" t="s">
        <v>168</v>
      </c>
      <c r="C57" s="13">
        <v>0</v>
      </c>
      <c r="D57" s="13">
        <v>1</v>
      </c>
      <c r="E57" s="13">
        <v>0</v>
      </c>
      <c r="G57" s="92"/>
    </row>
    <row r="58" spans="2:11" ht="15.75" x14ac:dyDescent="0.25">
      <c r="B58" s="11" t="s">
        <v>153</v>
      </c>
      <c r="C58" s="11">
        <v>3</v>
      </c>
      <c r="D58" s="11">
        <v>2</v>
      </c>
      <c r="E58" s="11">
        <v>0</v>
      </c>
      <c r="G58" s="92"/>
    </row>
    <row r="59" spans="2:11" ht="15.75" x14ac:dyDescent="0.25">
      <c r="B59" s="13" t="s">
        <v>157</v>
      </c>
      <c r="C59" s="13">
        <v>1</v>
      </c>
      <c r="D59" s="13">
        <v>0</v>
      </c>
      <c r="E59" s="13">
        <v>0</v>
      </c>
      <c r="G59" s="92"/>
    </row>
    <row r="60" spans="2:11" ht="25.5" customHeight="1" x14ac:dyDescent="0.25">
      <c r="B60" s="160" t="s">
        <v>115</v>
      </c>
      <c r="C60" s="161"/>
      <c r="D60" s="161"/>
      <c r="E60" s="162"/>
      <c r="G60" s="92"/>
    </row>
    <row r="61" spans="2:11" s="3" customFormat="1" ht="29.1" customHeight="1" x14ac:dyDescent="0.25">
      <c r="B61" s="76"/>
      <c r="C61" s="77"/>
      <c r="D61" s="77"/>
      <c r="E61" s="77"/>
    </row>
    <row r="62" spans="2:11" s="3" customFormat="1" x14ac:dyDescent="0.25">
      <c r="B62" s="76"/>
      <c r="C62" s="77"/>
      <c r="D62" s="77"/>
      <c r="E62" s="77"/>
    </row>
    <row r="63" spans="2:11" s="3" customFormat="1" x14ac:dyDescent="0.25">
      <c r="B63" s="76"/>
      <c r="C63" s="77"/>
      <c r="D63" s="77"/>
      <c r="E63" s="77"/>
    </row>
    <row r="64" spans="2:11" ht="30.75" customHeight="1" x14ac:dyDescent="0.25">
      <c r="B64" s="163" t="s">
        <v>117</v>
      </c>
      <c r="C64" s="164"/>
      <c r="D64" s="164"/>
      <c r="E64" s="164"/>
      <c r="F64" s="164"/>
      <c r="G64" s="164"/>
      <c r="H64" s="164"/>
      <c r="I64" s="164"/>
      <c r="J64" s="164"/>
      <c r="K64" s="164"/>
    </row>
    <row r="65" spans="2:11" ht="15.75" customHeight="1" x14ac:dyDescent="0.25">
      <c r="B65" s="149" t="s">
        <v>6</v>
      </c>
      <c r="C65" s="151" t="s">
        <v>143</v>
      </c>
      <c r="D65" s="151"/>
      <c r="E65" s="151" t="s">
        <v>72</v>
      </c>
      <c r="F65" s="151" t="s">
        <v>111</v>
      </c>
      <c r="G65" s="151"/>
      <c r="H65" s="151" t="s">
        <v>73</v>
      </c>
      <c r="I65" s="151" t="s">
        <v>144</v>
      </c>
      <c r="J65" s="151"/>
      <c r="K65" s="151" t="s">
        <v>73</v>
      </c>
    </row>
    <row r="66" spans="2:11" ht="16.5" thickBot="1" x14ac:dyDescent="0.3">
      <c r="B66" s="150"/>
      <c r="C66" s="61" t="s">
        <v>1</v>
      </c>
      <c r="D66" s="62" t="s">
        <v>4</v>
      </c>
      <c r="E66" s="63" t="s">
        <v>5</v>
      </c>
      <c r="F66" s="61" t="s">
        <v>1</v>
      </c>
      <c r="G66" s="62" t="s">
        <v>4</v>
      </c>
      <c r="H66" s="63" t="s">
        <v>5</v>
      </c>
      <c r="I66" s="61" t="s">
        <v>1</v>
      </c>
      <c r="J66" s="8" t="s">
        <v>4</v>
      </c>
      <c r="K66" s="8" t="s">
        <v>5</v>
      </c>
    </row>
    <row r="67" spans="2:11" s="3" customFormat="1" ht="15.75" x14ac:dyDescent="0.25">
      <c r="B67" s="9" t="s">
        <v>1</v>
      </c>
      <c r="C67" s="93">
        <v>2443</v>
      </c>
      <c r="D67" s="93">
        <v>2266</v>
      </c>
      <c r="E67" s="93">
        <v>177</v>
      </c>
      <c r="F67" s="93">
        <v>2065</v>
      </c>
      <c r="G67" s="93">
        <v>1916</v>
      </c>
      <c r="H67" s="93">
        <v>149</v>
      </c>
      <c r="I67" s="93">
        <v>1957</v>
      </c>
      <c r="J67" s="94">
        <v>1819</v>
      </c>
      <c r="K67" s="94">
        <v>138</v>
      </c>
    </row>
    <row r="68" spans="2:11" ht="15.75" x14ac:dyDescent="0.25">
      <c r="B68" s="11" t="s">
        <v>169</v>
      </c>
      <c r="C68" s="12">
        <v>201</v>
      </c>
      <c r="D68" s="12">
        <v>179</v>
      </c>
      <c r="E68" s="12">
        <v>22</v>
      </c>
      <c r="F68" s="12">
        <v>159</v>
      </c>
      <c r="G68" s="12">
        <v>143</v>
      </c>
      <c r="H68" s="12">
        <v>16</v>
      </c>
      <c r="I68" s="12">
        <v>253</v>
      </c>
      <c r="J68" s="12">
        <v>226</v>
      </c>
      <c r="K68" s="12">
        <v>27</v>
      </c>
    </row>
    <row r="69" spans="2:11" ht="15" customHeight="1" x14ac:dyDescent="0.25">
      <c r="B69" s="13" t="s">
        <v>170</v>
      </c>
      <c r="C69" s="14">
        <v>294</v>
      </c>
      <c r="D69" s="14">
        <v>284</v>
      </c>
      <c r="E69" s="14">
        <v>10</v>
      </c>
      <c r="F69" s="14">
        <v>230</v>
      </c>
      <c r="G69" s="14">
        <v>226</v>
      </c>
      <c r="H69" s="14">
        <v>4</v>
      </c>
      <c r="I69" s="14">
        <v>237</v>
      </c>
      <c r="J69" s="14">
        <v>230</v>
      </c>
      <c r="K69" s="14">
        <v>7</v>
      </c>
    </row>
    <row r="70" spans="2:11" ht="15.75" x14ac:dyDescent="0.25">
      <c r="B70" s="11" t="s">
        <v>171</v>
      </c>
      <c r="C70" s="12">
        <v>169</v>
      </c>
      <c r="D70" s="12">
        <v>152</v>
      </c>
      <c r="E70" s="12">
        <v>17</v>
      </c>
      <c r="F70" s="12">
        <v>149</v>
      </c>
      <c r="G70" s="12">
        <v>141</v>
      </c>
      <c r="H70" s="12">
        <v>8</v>
      </c>
      <c r="I70" s="12">
        <v>138</v>
      </c>
      <c r="J70" s="12">
        <v>126</v>
      </c>
      <c r="K70" s="12">
        <v>12</v>
      </c>
    </row>
    <row r="71" spans="2:11" ht="15.75" x14ac:dyDescent="0.25">
      <c r="B71" s="13" t="s">
        <v>172</v>
      </c>
      <c r="C71" s="14">
        <v>182</v>
      </c>
      <c r="D71" s="14">
        <v>173</v>
      </c>
      <c r="E71" s="14">
        <v>9</v>
      </c>
      <c r="F71" s="14">
        <v>92</v>
      </c>
      <c r="G71" s="14">
        <v>89</v>
      </c>
      <c r="H71" s="14">
        <v>3</v>
      </c>
      <c r="I71" s="14">
        <v>116</v>
      </c>
      <c r="J71" s="14">
        <v>113</v>
      </c>
      <c r="K71" s="14">
        <v>3</v>
      </c>
    </row>
    <row r="72" spans="2:11" ht="15.75" x14ac:dyDescent="0.25">
      <c r="B72" s="11" t="s">
        <v>173</v>
      </c>
      <c r="C72" s="12">
        <v>105</v>
      </c>
      <c r="D72" s="12">
        <v>103</v>
      </c>
      <c r="E72" s="12">
        <v>2</v>
      </c>
      <c r="F72" s="12">
        <v>92</v>
      </c>
      <c r="G72" s="12">
        <v>90</v>
      </c>
      <c r="H72" s="12">
        <v>2</v>
      </c>
      <c r="I72" s="12">
        <v>97</v>
      </c>
      <c r="J72" s="12">
        <v>92</v>
      </c>
      <c r="K72" s="12">
        <v>5</v>
      </c>
    </row>
    <row r="73" spans="2:11" ht="15.75" x14ac:dyDescent="0.25">
      <c r="B73" s="13" t="s">
        <v>174</v>
      </c>
      <c r="C73" s="14">
        <v>115</v>
      </c>
      <c r="D73" s="14">
        <v>108</v>
      </c>
      <c r="E73" s="14">
        <v>7</v>
      </c>
      <c r="F73" s="14">
        <v>66</v>
      </c>
      <c r="G73" s="14">
        <v>61</v>
      </c>
      <c r="H73" s="14">
        <v>5</v>
      </c>
      <c r="I73" s="14">
        <v>85</v>
      </c>
      <c r="J73" s="14">
        <v>79</v>
      </c>
      <c r="K73" s="14">
        <v>6</v>
      </c>
    </row>
    <row r="74" spans="2:11" ht="15.75" x14ac:dyDescent="0.25">
      <c r="B74" s="11" t="s">
        <v>175</v>
      </c>
      <c r="C74" s="12">
        <v>72</v>
      </c>
      <c r="D74" s="12">
        <v>61</v>
      </c>
      <c r="E74" s="12">
        <v>11</v>
      </c>
      <c r="F74" s="12">
        <v>116</v>
      </c>
      <c r="G74" s="12">
        <v>108</v>
      </c>
      <c r="H74" s="12">
        <v>8</v>
      </c>
      <c r="I74" s="12">
        <v>82</v>
      </c>
      <c r="J74" s="12">
        <v>75</v>
      </c>
      <c r="K74" s="12">
        <v>7</v>
      </c>
    </row>
    <row r="75" spans="2:11" ht="15.75" x14ac:dyDescent="0.25">
      <c r="B75" s="13" t="s">
        <v>176</v>
      </c>
      <c r="C75" s="14">
        <v>111</v>
      </c>
      <c r="D75" s="14">
        <v>97</v>
      </c>
      <c r="E75" s="14">
        <v>14</v>
      </c>
      <c r="F75" s="14">
        <v>123</v>
      </c>
      <c r="G75" s="14">
        <v>92</v>
      </c>
      <c r="H75" s="14">
        <v>31</v>
      </c>
      <c r="I75" s="14">
        <v>80</v>
      </c>
      <c r="J75" s="14">
        <v>66</v>
      </c>
      <c r="K75" s="14">
        <v>14</v>
      </c>
    </row>
    <row r="76" spans="2:11" ht="15.75" x14ac:dyDescent="0.25">
      <c r="B76" s="11" t="s">
        <v>177</v>
      </c>
      <c r="C76" s="12">
        <v>105</v>
      </c>
      <c r="D76" s="12">
        <v>101</v>
      </c>
      <c r="E76" s="12">
        <v>4</v>
      </c>
      <c r="F76" s="12">
        <v>81</v>
      </c>
      <c r="G76" s="12">
        <v>80</v>
      </c>
      <c r="H76" s="12">
        <v>1</v>
      </c>
      <c r="I76" s="12">
        <v>70</v>
      </c>
      <c r="J76" s="12">
        <v>68</v>
      </c>
      <c r="K76" s="12">
        <v>2</v>
      </c>
    </row>
    <row r="77" spans="2:11" ht="15.75" x14ac:dyDescent="0.25">
      <c r="B77" s="13" t="s">
        <v>178</v>
      </c>
      <c r="C77" s="14">
        <v>36</v>
      </c>
      <c r="D77" s="14">
        <v>36</v>
      </c>
      <c r="E77" s="14">
        <v>0</v>
      </c>
      <c r="F77" s="14">
        <v>151</v>
      </c>
      <c r="G77" s="14">
        <v>149</v>
      </c>
      <c r="H77" s="14">
        <v>2</v>
      </c>
      <c r="I77" s="14">
        <v>57</v>
      </c>
      <c r="J77" s="14">
        <v>51</v>
      </c>
      <c r="K77" s="14">
        <v>6</v>
      </c>
    </row>
    <row r="78" spans="2:11" ht="15.75" x14ac:dyDescent="0.25">
      <c r="B78" s="11" t="s">
        <v>74</v>
      </c>
      <c r="C78" s="12">
        <v>1053</v>
      </c>
      <c r="D78" s="12">
        <v>972</v>
      </c>
      <c r="E78" s="12">
        <v>81</v>
      </c>
      <c r="F78" s="12">
        <v>806</v>
      </c>
      <c r="G78" s="12">
        <v>737</v>
      </c>
      <c r="H78" s="12">
        <v>69</v>
      </c>
      <c r="I78" s="12">
        <v>742</v>
      </c>
      <c r="J78" s="12">
        <v>693</v>
      </c>
      <c r="K78" s="12">
        <v>49</v>
      </c>
    </row>
    <row r="79" spans="2:11" ht="22.5" customHeight="1" x14ac:dyDescent="0.25">
      <c r="B79" s="158" t="s">
        <v>113</v>
      </c>
      <c r="C79" s="159"/>
      <c r="D79" s="159"/>
      <c r="E79" s="159"/>
      <c r="F79" s="159"/>
      <c r="G79" s="159"/>
      <c r="H79" s="159"/>
      <c r="I79" s="159"/>
      <c r="J79" s="159"/>
      <c r="K79" s="159"/>
    </row>
    <row r="80" spans="2:11" s="3" customFormat="1" x14ac:dyDescent="0.25">
      <c r="B80" s="95"/>
      <c r="C80" s="95"/>
      <c r="D80" s="95"/>
      <c r="E80" s="95"/>
    </row>
    <row r="83" spans="2:10" ht="47.25" customHeight="1" x14ac:dyDescent="0.25">
      <c r="B83" s="148" t="s">
        <v>118</v>
      </c>
      <c r="C83" s="148"/>
      <c r="D83" s="148"/>
      <c r="E83" s="148"/>
    </row>
    <row r="84" spans="2:10" ht="15.75" customHeight="1" x14ac:dyDescent="0.25">
      <c r="B84" s="124" t="s">
        <v>92</v>
      </c>
      <c r="C84" s="123" t="s">
        <v>143</v>
      </c>
      <c r="D84" s="123" t="s">
        <v>111</v>
      </c>
      <c r="E84" s="123" t="s">
        <v>144</v>
      </c>
      <c r="G84" s="3"/>
      <c r="H84" s="3"/>
      <c r="I84" s="3"/>
      <c r="J84" s="3"/>
    </row>
    <row r="85" spans="2:10" ht="15.75" x14ac:dyDescent="0.25">
      <c r="B85" s="9" t="s">
        <v>1</v>
      </c>
      <c r="C85" s="10">
        <v>2444</v>
      </c>
      <c r="D85" s="10">
        <v>2065</v>
      </c>
      <c r="E85" s="10">
        <v>1957</v>
      </c>
      <c r="G85" s="3"/>
      <c r="H85" s="3"/>
      <c r="I85" s="3"/>
      <c r="J85" s="3"/>
    </row>
    <row r="86" spans="2:10" ht="15.75" x14ac:dyDescent="0.25">
      <c r="B86" s="15" t="s">
        <v>49</v>
      </c>
      <c r="C86" s="12">
        <v>28</v>
      </c>
      <c r="D86" s="12">
        <v>5</v>
      </c>
      <c r="E86" s="12">
        <v>3</v>
      </c>
      <c r="G86" s="3"/>
      <c r="H86" s="3"/>
      <c r="I86" s="3"/>
      <c r="J86" s="3"/>
    </row>
    <row r="87" spans="2:10" ht="15.75" x14ac:dyDescent="0.25">
      <c r="B87" s="16" t="s">
        <v>50</v>
      </c>
      <c r="C87" s="14">
        <v>877</v>
      </c>
      <c r="D87" s="14">
        <v>638</v>
      </c>
      <c r="E87" s="14">
        <v>613</v>
      </c>
      <c r="G87" s="3"/>
      <c r="H87" s="3"/>
      <c r="I87" s="3"/>
      <c r="J87" s="3"/>
    </row>
    <row r="88" spans="2:10" ht="15.75" x14ac:dyDescent="0.25">
      <c r="B88" s="15" t="s">
        <v>51</v>
      </c>
      <c r="C88" s="12">
        <v>1017</v>
      </c>
      <c r="D88" s="12">
        <v>959</v>
      </c>
      <c r="E88" s="12">
        <v>923</v>
      </c>
      <c r="G88" s="3"/>
      <c r="H88" s="3"/>
      <c r="I88" s="3"/>
      <c r="J88" s="3"/>
    </row>
    <row r="89" spans="2:10" ht="15.75" x14ac:dyDescent="0.25">
      <c r="B89" s="16" t="s">
        <v>52</v>
      </c>
      <c r="C89" s="14">
        <v>491</v>
      </c>
      <c r="D89" s="14">
        <v>438</v>
      </c>
      <c r="E89" s="14">
        <v>387</v>
      </c>
      <c r="G89" s="3"/>
      <c r="H89" s="3"/>
      <c r="I89" s="3"/>
      <c r="J89" s="3"/>
    </row>
    <row r="90" spans="2:10" ht="15.75" x14ac:dyDescent="0.25">
      <c r="B90" s="15" t="s">
        <v>53</v>
      </c>
      <c r="C90" s="12">
        <v>29</v>
      </c>
      <c r="D90" s="12">
        <v>21</v>
      </c>
      <c r="E90" s="12">
        <v>26</v>
      </c>
      <c r="G90" s="3"/>
      <c r="H90" s="3"/>
      <c r="I90" s="3"/>
      <c r="J90" s="3"/>
    </row>
    <row r="91" spans="2:10" ht="26.1" customHeight="1" x14ac:dyDescent="0.25">
      <c r="B91" s="16" t="s">
        <v>7</v>
      </c>
      <c r="C91" s="14">
        <v>2</v>
      </c>
      <c r="D91" s="14">
        <v>4</v>
      </c>
      <c r="E91" s="14">
        <v>5</v>
      </c>
      <c r="G91" s="3"/>
      <c r="H91" s="3"/>
      <c r="I91" s="3"/>
      <c r="J91" s="3"/>
    </row>
    <row r="92" spans="2:10" ht="24.75" customHeight="1" x14ac:dyDescent="0.25">
      <c r="B92" s="147" t="s">
        <v>113</v>
      </c>
      <c r="C92" s="147"/>
      <c r="D92" s="147"/>
      <c r="E92" s="147"/>
      <c r="G92" s="3"/>
      <c r="H92" s="3"/>
      <c r="I92" s="3"/>
      <c r="J92" s="3"/>
    </row>
    <row r="93" spans="2:10" x14ac:dyDescent="0.25">
      <c r="G93" s="3"/>
      <c r="H93" s="3"/>
      <c r="I93" s="3"/>
      <c r="J93" s="3"/>
    </row>
    <row r="94" spans="2:10" x14ac:dyDescent="0.25">
      <c r="G94" s="3"/>
      <c r="H94" s="3"/>
      <c r="I94" s="3"/>
      <c r="J94" s="3"/>
    </row>
    <row r="95" spans="2:10" ht="45" customHeight="1" x14ac:dyDescent="0.25">
      <c r="G95" s="3"/>
      <c r="H95" s="3"/>
      <c r="I95" s="3"/>
      <c r="J95" s="3"/>
    </row>
    <row r="96" spans="2:10" ht="31.5" customHeight="1" x14ac:dyDescent="0.25">
      <c r="B96" s="148" t="s">
        <v>119</v>
      </c>
      <c r="C96" s="148"/>
      <c r="D96" s="148"/>
      <c r="E96" s="148"/>
      <c r="G96" s="3"/>
      <c r="H96" s="3"/>
      <c r="I96" s="3"/>
      <c r="J96" s="3"/>
    </row>
    <row r="97" spans="2:10" ht="31.5" x14ac:dyDescent="0.25">
      <c r="B97" s="124" t="s">
        <v>48</v>
      </c>
      <c r="C97" s="123" t="s">
        <v>143</v>
      </c>
      <c r="D97" s="123" t="s">
        <v>111</v>
      </c>
      <c r="E97" s="123" t="s">
        <v>144</v>
      </c>
      <c r="G97" s="9"/>
      <c r="H97" s="3"/>
      <c r="I97" s="3"/>
      <c r="J97" s="3"/>
    </row>
    <row r="98" spans="2:10" ht="15.75" x14ac:dyDescent="0.25">
      <c r="B98" s="9" t="s">
        <v>1</v>
      </c>
      <c r="C98" s="10">
        <v>2444</v>
      </c>
      <c r="D98" s="10">
        <v>2065</v>
      </c>
      <c r="E98" s="10">
        <v>1957</v>
      </c>
      <c r="G98" s="3"/>
      <c r="H98" s="3"/>
      <c r="I98" s="3"/>
      <c r="J98" s="3"/>
    </row>
    <row r="99" spans="2:10" ht="15.75" x14ac:dyDescent="0.25">
      <c r="B99" s="15" t="s">
        <v>58</v>
      </c>
      <c r="C99" s="12">
        <v>1</v>
      </c>
      <c r="D99" s="12">
        <v>1</v>
      </c>
      <c r="E99" s="12">
        <v>1</v>
      </c>
      <c r="G99" s="3"/>
      <c r="H99" s="3"/>
      <c r="I99" s="3"/>
      <c r="J99" s="3"/>
    </row>
    <row r="100" spans="2:10" ht="15.75" x14ac:dyDescent="0.25">
      <c r="B100" s="16" t="s">
        <v>89</v>
      </c>
      <c r="C100" s="14">
        <v>11</v>
      </c>
      <c r="D100" s="14">
        <v>8</v>
      </c>
      <c r="E100" s="14">
        <v>6</v>
      </c>
      <c r="G100" s="3"/>
      <c r="H100" s="3"/>
      <c r="I100" s="3"/>
      <c r="J100" s="3"/>
    </row>
    <row r="101" spans="2:10" ht="15.75" x14ac:dyDescent="0.25">
      <c r="B101" s="15" t="s">
        <v>90</v>
      </c>
      <c r="C101" s="12">
        <v>800</v>
      </c>
      <c r="D101" s="12">
        <v>600</v>
      </c>
      <c r="E101" s="12">
        <v>573</v>
      </c>
      <c r="G101" s="3"/>
      <c r="H101" s="3"/>
      <c r="I101" s="3"/>
      <c r="J101" s="3"/>
    </row>
    <row r="102" spans="2:10" ht="15.75" x14ac:dyDescent="0.25">
      <c r="B102" s="16" t="s">
        <v>77</v>
      </c>
      <c r="C102" s="14">
        <v>1430</v>
      </c>
      <c r="D102" s="14">
        <v>1241</v>
      </c>
      <c r="E102" s="14">
        <v>1182</v>
      </c>
      <c r="G102" s="3"/>
      <c r="H102" s="3"/>
      <c r="I102" s="3"/>
      <c r="J102" s="3"/>
    </row>
    <row r="103" spans="2:10" ht="15.75" x14ac:dyDescent="0.25">
      <c r="B103" s="15" t="s">
        <v>78</v>
      </c>
      <c r="C103" s="12">
        <v>40</v>
      </c>
      <c r="D103" s="12">
        <v>57</v>
      </c>
      <c r="E103" s="12">
        <v>33</v>
      </c>
      <c r="G103" s="3"/>
      <c r="H103" s="3"/>
      <c r="I103" s="3"/>
      <c r="J103" s="3"/>
    </row>
    <row r="104" spans="2:10" ht="15.75" x14ac:dyDescent="0.25">
      <c r="B104" s="16" t="s">
        <v>59</v>
      </c>
      <c r="C104" s="14">
        <v>127</v>
      </c>
      <c r="D104" s="14">
        <v>132</v>
      </c>
      <c r="E104" s="14">
        <v>122</v>
      </c>
      <c r="G104" s="3"/>
      <c r="H104" s="3"/>
      <c r="I104" s="3"/>
      <c r="J104" s="3"/>
    </row>
    <row r="105" spans="2:10" ht="26.1" customHeight="1" x14ac:dyDescent="0.25">
      <c r="B105" s="15" t="s">
        <v>60</v>
      </c>
      <c r="C105" s="12">
        <v>35</v>
      </c>
      <c r="D105" s="12">
        <v>26</v>
      </c>
      <c r="E105" s="12">
        <v>40</v>
      </c>
      <c r="G105" s="3"/>
      <c r="H105" s="3"/>
      <c r="I105" s="3"/>
      <c r="J105" s="3"/>
    </row>
    <row r="106" spans="2:10" ht="27.75" customHeight="1" x14ac:dyDescent="0.25">
      <c r="B106" s="147" t="s">
        <v>113</v>
      </c>
      <c r="C106" s="147"/>
      <c r="D106" s="147"/>
      <c r="E106" s="147"/>
      <c r="G106" s="3"/>
      <c r="H106" s="3"/>
      <c r="I106" s="3"/>
      <c r="J106" s="3"/>
    </row>
    <row r="107" spans="2:10" x14ac:dyDescent="0.25">
      <c r="G107" s="3"/>
      <c r="H107" s="3"/>
      <c r="I107" s="3"/>
      <c r="J107" s="3"/>
    </row>
    <row r="108" spans="2:10" x14ac:dyDescent="0.25">
      <c r="G108" s="3"/>
      <c r="H108" s="3"/>
      <c r="I108" s="3"/>
      <c r="J108" s="3"/>
    </row>
    <row r="109" spans="2:10" ht="47.25" customHeight="1" x14ac:dyDescent="0.25">
      <c r="G109" s="3"/>
      <c r="H109" s="3"/>
      <c r="I109" s="3"/>
      <c r="J109" s="3"/>
    </row>
    <row r="110" spans="2:10" ht="27.75" customHeight="1" x14ac:dyDescent="0.25">
      <c r="B110" s="148" t="s">
        <v>120</v>
      </c>
      <c r="C110" s="148"/>
      <c r="D110" s="148"/>
      <c r="E110" s="148"/>
      <c r="G110" s="3"/>
      <c r="H110" s="3"/>
      <c r="I110" s="3"/>
      <c r="J110" s="3"/>
    </row>
    <row r="111" spans="2:10" ht="31.5" x14ac:dyDescent="0.25">
      <c r="B111" s="124" t="s">
        <v>75</v>
      </c>
      <c r="C111" s="123" t="s">
        <v>143</v>
      </c>
      <c r="D111" s="123" t="s">
        <v>111</v>
      </c>
      <c r="E111" s="123" t="s">
        <v>144</v>
      </c>
      <c r="G111" s="9"/>
      <c r="H111" s="3"/>
      <c r="I111" s="3"/>
      <c r="J111" s="3"/>
    </row>
    <row r="112" spans="2:10" ht="15.75" x14ac:dyDescent="0.25">
      <c r="B112" s="9" t="s">
        <v>1</v>
      </c>
      <c r="C112" s="10">
        <v>2444</v>
      </c>
      <c r="D112" s="10">
        <v>2065</v>
      </c>
      <c r="E112" s="10">
        <v>1957</v>
      </c>
      <c r="G112" s="3"/>
      <c r="H112" s="3"/>
      <c r="I112" s="3"/>
      <c r="J112" s="3"/>
    </row>
    <row r="113" spans="2:10" ht="15.75" x14ac:dyDescent="0.25">
      <c r="B113" s="47" t="s">
        <v>179</v>
      </c>
      <c r="C113" s="12">
        <v>883</v>
      </c>
      <c r="D113" s="12">
        <v>674</v>
      </c>
      <c r="E113" s="12">
        <v>653</v>
      </c>
      <c r="G113" s="3"/>
      <c r="H113" s="3"/>
      <c r="I113" s="3"/>
      <c r="J113" s="3"/>
    </row>
    <row r="114" spans="2:10" ht="15.75" x14ac:dyDescent="0.25">
      <c r="B114" s="48" t="s">
        <v>180</v>
      </c>
      <c r="C114" s="14">
        <v>857</v>
      </c>
      <c r="D114" s="14">
        <v>722</v>
      </c>
      <c r="E114" s="14">
        <v>614</v>
      </c>
      <c r="G114" s="3"/>
      <c r="H114" s="3"/>
      <c r="I114" s="3"/>
      <c r="J114" s="3"/>
    </row>
    <row r="115" spans="2:10" ht="31.5" x14ac:dyDescent="0.25">
      <c r="B115" s="47" t="s">
        <v>181</v>
      </c>
      <c r="C115" s="12">
        <v>322</v>
      </c>
      <c r="D115" s="12">
        <v>231</v>
      </c>
      <c r="E115" s="12">
        <v>271</v>
      </c>
      <c r="G115" s="3"/>
      <c r="H115" s="3"/>
      <c r="I115" s="3"/>
      <c r="J115" s="3"/>
    </row>
    <row r="116" spans="2:10" ht="47.25" x14ac:dyDescent="0.25">
      <c r="B116" s="48" t="s">
        <v>182</v>
      </c>
      <c r="C116" s="14">
        <v>139</v>
      </c>
      <c r="D116" s="14">
        <v>187</v>
      </c>
      <c r="E116" s="14">
        <v>221</v>
      </c>
      <c r="G116" s="3"/>
      <c r="H116" s="3"/>
      <c r="I116" s="3"/>
      <c r="J116" s="3"/>
    </row>
    <row r="117" spans="2:10" ht="31.5" x14ac:dyDescent="0.25">
      <c r="B117" s="47" t="s">
        <v>183</v>
      </c>
      <c r="C117" s="12">
        <v>142</v>
      </c>
      <c r="D117" s="12">
        <v>118</v>
      </c>
      <c r="E117" s="12">
        <v>113</v>
      </c>
      <c r="G117" s="3"/>
      <c r="H117" s="3"/>
      <c r="I117" s="3"/>
      <c r="J117" s="3"/>
    </row>
    <row r="118" spans="2:10" ht="31.5" x14ac:dyDescent="0.25">
      <c r="B118" s="48" t="s">
        <v>184</v>
      </c>
      <c r="C118" s="14">
        <v>82</v>
      </c>
      <c r="D118" s="14">
        <v>121</v>
      </c>
      <c r="E118" s="14">
        <v>55</v>
      </c>
      <c r="G118" s="3"/>
      <c r="H118" s="3"/>
      <c r="I118" s="3"/>
      <c r="J118" s="3"/>
    </row>
    <row r="119" spans="2:10" ht="15.75" x14ac:dyDescent="0.25">
      <c r="B119" s="47" t="s">
        <v>185</v>
      </c>
      <c r="C119" s="12">
        <v>18</v>
      </c>
      <c r="D119" s="12">
        <v>10</v>
      </c>
      <c r="E119" s="12">
        <v>16</v>
      </c>
      <c r="G119" s="3"/>
      <c r="H119" s="3"/>
      <c r="I119" s="3"/>
      <c r="J119" s="3"/>
    </row>
    <row r="120" spans="2:10" ht="31.5" x14ac:dyDescent="0.25">
      <c r="B120" s="48" t="s">
        <v>186</v>
      </c>
      <c r="C120" s="14">
        <v>1</v>
      </c>
      <c r="D120" s="14">
        <v>1</v>
      </c>
      <c r="E120" s="14">
        <v>14</v>
      </c>
      <c r="G120" s="3"/>
      <c r="H120" s="3"/>
      <c r="I120" s="3"/>
      <c r="J120" s="3"/>
    </row>
    <row r="121" spans="2:10" ht="24.6" customHeight="1" x14ac:dyDescent="0.25">
      <c r="B121" s="47" t="s">
        <v>7</v>
      </c>
      <c r="C121" s="12">
        <v>0</v>
      </c>
      <c r="D121" s="12">
        <v>1</v>
      </c>
      <c r="E121" s="12">
        <v>0</v>
      </c>
      <c r="G121" s="3"/>
      <c r="H121" s="3"/>
      <c r="I121" s="3"/>
      <c r="J121" s="3"/>
    </row>
    <row r="122" spans="2:10" s="3" customFormat="1" ht="27.75" customHeight="1" x14ac:dyDescent="0.25">
      <c r="B122" s="147" t="s">
        <v>113</v>
      </c>
      <c r="C122" s="147"/>
      <c r="D122" s="147"/>
      <c r="E122" s="147"/>
    </row>
    <row r="123" spans="2:10" s="3" customFormat="1" x14ac:dyDescent="0.25">
      <c r="B123" s="95"/>
      <c r="C123" s="95"/>
      <c r="D123" s="95"/>
      <c r="E123" s="95"/>
    </row>
    <row r="124" spans="2:10" x14ac:dyDescent="0.25">
      <c r="B124" s="95"/>
      <c r="C124" s="95"/>
      <c r="D124" s="95"/>
      <c r="E124" s="95"/>
      <c r="G124" s="3"/>
      <c r="H124" s="3"/>
      <c r="I124" s="3"/>
      <c r="J124" s="3"/>
    </row>
    <row r="125" spans="2:10" ht="51" customHeight="1" x14ac:dyDescent="0.25">
      <c r="G125" s="3"/>
      <c r="H125" s="3"/>
      <c r="I125" s="3"/>
      <c r="J125" s="3"/>
    </row>
    <row r="126" spans="2:10" ht="33" customHeight="1" x14ac:dyDescent="0.25">
      <c r="B126" s="148" t="s">
        <v>121</v>
      </c>
      <c r="C126" s="148"/>
      <c r="D126" s="148"/>
      <c r="E126" s="148"/>
      <c r="G126" s="3"/>
      <c r="H126" s="3"/>
      <c r="I126" s="3"/>
      <c r="J126" s="3"/>
    </row>
    <row r="127" spans="2:10" ht="31.5" x14ac:dyDescent="0.25">
      <c r="B127" s="66" t="s">
        <v>67</v>
      </c>
      <c r="C127" s="123" t="s">
        <v>143</v>
      </c>
      <c r="D127" s="123" t="s">
        <v>111</v>
      </c>
      <c r="E127" s="123" t="s">
        <v>144</v>
      </c>
      <c r="G127" s="9"/>
      <c r="H127" s="3"/>
      <c r="I127" s="3"/>
      <c r="J127" s="3"/>
    </row>
    <row r="128" spans="2:10" ht="15.75" x14ac:dyDescent="0.25">
      <c r="B128" s="9" t="s">
        <v>47</v>
      </c>
      <c r="C128" s="10">
        <v>2444</v>
      </c>
      <c r="D128" s="10">
        <v>2065</v>
      </c>
      <c r="E128" s="10">
        <v>1957</v>
      </c>
      <c r="G128" s="9"/>
      <c r="H128" s="3"/>
      <c r="I128" s="3"/>
      <c r="J128" s="3"/>
    </row>
    <row r="129" spans="2:10" ht="15.75" x14ac:dyDescent="0.25">
      <c r="B129" s="17" t="s">
        <v>9</v>
      </c>
      <c r="C129" s="18">
        <v>58</v>
      </c>
      <c r="D129" s="18">
        <v>23</v>
      </c>
      <c r="E129" s="18">
        <v>42</v>
      </c>
      <c r="G129" s="3"/>
      <c r="H129" s="3"/>
      <c r="I129" s="3"/>
      <c r="J129" s="3"/>
    </row>
    <row r="130" spans="2:10" ht="15.75" x14ac:dyDescent="0.25">
      <c r="B130" s="16" t="s">
        <v>10</v>
      </c>
      <c r="C130" s="14">
        <v>4</v>
      </c>
      <c r="D130" s="14">
        <v>0</v>
      </c>
      <c r="E130" s="14">
        <v>0</v>
      </c>
      <c r="G130" s="3"/>
      <c r="H130" s="3"/>
      <c r="I130" s="3"/>
      <c r="J130" s="3"/>
    </row>
    <row r="131" spans="2:10" ht="15.75" x14ac:dyDescent="0.25">
      <c r="B131" s="15" t="s">
        <v>11</v>
      </c>
      <c r="C131" s="12">
        <v>0</v>
      </c>
      <c r="D131" s="12">
        <v>0</v>
      </c>
      <c r="E131" s="12">
        <v>1</v>
      </c>
      <c r="G131" s="3"/>
      <c r="H131" s="3"/>
      <c r="I131" s="3"/>
      <c r="J131" s="3"/>
    </row>
    <row r="132" spans="2:10" ht="15.75" x14ac:dyDescent="0.25">
      <c r="B132" s="16" t="s">
        <v>12</v>
      </c>
      <c r="C132" s="14">
        <v>33</v>
      </c>
      <c r="D132" s="14">
        <v>7</v>
      </c>
      <c r="E132" s="14">
        <v>28</v>
      </c>
      <c r="G132" s="3"/>
      <c r="H132" s="3"/>
      <c r="I132" s="3"/>
      <c r="J132" s="3"/>
    </row>
    <row r="133" spans="2:10" ht="15.75" x14ac:dyDescent="0.25">
      <c r="B133" s="15" t="s">
        <v>13</v>
      </c>
      <c r="C133" s="12">
        <v>0</v>
      </c>
      <c r="D133" s="12">
        <v>5</v>
      </c>
      <c r="E133" s="12">
        <v>1</v>
      </c>
      <c r="G133" s="3"/>
      <c r="H133" s="3"/>
      <c r="I133" s="3"/>
      <c r="J133" s="3"/>
    </row>
    <row r="134" spans="2:10" ht="15.75" x14ac:dyDescent="0.25">
      <c r="B134" s="16" t="s">
        <v>14</v>
      </c>
      <c r="C134" s="14">
        <v>18</v>
      </c>
      <c r="D134" s="14">
        <v>10</v>
      </c>
      <c r="E134" s="14">
        <v>11</v>
      </c>
      <c r="G134" s="3"/>
      <c r="H134" s="3"/>
      <c r="I134" s="3"/>
      <c r="J134" s="3"/>
    </row>
    <row r="135" spans="2:10" ht="15.75" x14ac:dyDescent="0.25">
      <c r="B135" s="15" t="s">
        <v>15</v>
      </c>
      <c r="C135" s="12">
        <v>1</v>
      </c>
      <c r="D135" s="12">
        <v>1</v>
      </c>
      <c r="E135" s="12">
        <v>0</v>
      </c>
      <c r="G135" s="3"/>
      <c r="H135" s="3"/>
      <c r="I135" s="3"/>
      <c r="J135" s="3"/>
    </row>
    <row r="136" spans="2:10" ht="15.75" x14ac:dyDescent="0.25">
      <c r="B136" s="16" t="s">
        <v>16</v>
      </c>
      <c r="C136" s="14">
        <v>2</v>
      </c>
      <c r="D136" s="14">
        <v>0</v>
      </c>
      <c r="E136" s="14">
        <v>1</v>
      </c>
      <c r="G136" s="9"/>
      <c r="H136" s="3"/>
      <c r="I136" s="3"/>
      <c r="J136" s="3"/>
    </row>
    <row r="137" spans="2:10" ht="15.75" x14ac:dyDescent="0.25">
      <c r="B137" s="17" t="s">
        <v>17</v>
      </c>
      <c r="C137" s="18">
        <v>170</v>
      </c>
      <c r="D137" s="18">
        <v>106</v>
      </c>
      <c r="E137" s="18">
        <v>108</v>
      </c>
      <c r="G137" s="3"/>
      <c r="H137" s="3"/>
      <c r="I137" s="3"/>
      <c r="J137" s="3"/>
    </row>
    <row r="138" spans="2:10" ht="15.75" x14ac:dyDescent="0.25">
      <c r="B138" s="16" t="s">
        <v>18</v>
      </c>
      <c r="C138" s="14">
        <v>4</v>
      </c>
      <c r="D138" s="14">
        <v>6</v>
      </c>
      <c r="E138" s="14">
        <v>13</v>
      </c>
      <c r="G138" s="3"/>
      <c r="H138" s="3"/>
      <c r="I138" s="3"/>
      <c r="J138" s="3"/>
    </row>
    <row r="139" spans="2:10" ht="15.75" x14ac:dyDescent="0.25">
      <c r="B139" s="15" t="s">
        <v>19</v>
      </c>
      <c r="C139" s="12">
        <v>1</v>
      </c>
      <c r="D139" s="12">
        <v>3</v>
      </c>
      <c r="E139" s="12">
        <v>2</v>
      </c>
      <c r="G139" s="3"/>
      <c r="H139" s="3"/>
      <c r="I139" s="3"/>
      <c r="J139" s="3"/>
    </row>
    <row r="140" spans="2:10" ht="15.75" x14ac:dyDescent="0.25">
      <c r="B140" s="16" t="s">
        <v>20</v>
      </c>
      <c r="C140" s="14">
        <v>32</v>
      </c>
      <c r="D140" s="14">
        <v>34</v>
      </c>
      <c r="E140" s="14">
        <v>19</v>
      </c>
      <c r="G140" s="3"/>
      <c r="H140" s="3"/>
      <c r="I140" s="3"/>
      <c r="J140" s="3"/>
    </row>
    <row r="141" spans="2:10" ht="15.75" x14ac:dyDescent="0.25">
      <c r="B141" s="15" t="s">
        <v>21</v>
      </c>
      <c r="C141" s="12">
        <v>65</v>
      </c>
      <c r="D141" s="12">
        <v>1</v>
      </c>
      <c r="E141" s="12">
        <v>14</v>
      </c>
      <c r="G141" s="3"/>
      <c r="H141" s="3"/>
      <c r="I141" s="3"/>
      <c r="J141" s="3"/>
    </row>
    <row r="142" spans="2:10" ht="15.75" x14ac:dyDescent="0.25">
      <c r="B142" s="16" t="s">
        <v>22</v>
      </c>
      <c r="C142" s="14">
        <v>9</v>
      </c>
      <c r="D142" s="14">
        <v>0</v>
      </c>
      <c r="E142" s="14">
        <v>6</v>
      </c>
      <c r="G142" s="3"/>
      <c r="H142" s="3"/>
      <c r="I142" s="3"/>
      <c r="J142" s="3"/>
    </row>
    <row r="143" spans="2:10" ht="15.75" x14ac:dyDescent="0.25">
      <c r="B143" s="15" t="s">
        <v>23</v>
      </c>
      <c r="C143" s="12">
        <v>31</v>
      </c>
      <c r="D143" s="12">
        <v>31</v>
      </c>
      <c r="E143" s="12">
        <v>16</v>
      </c>
      <c r="G143" s="3"/>
      <c r="H143" s="3"/>
      <c r="I143" s="3"/>
      <c r="J143" s="3"/>
    </row>
    <row r="144" spans="2:10" ht="15.75" x14ac:dyDescent="0.25">
      <c r="B144" s="16" t="s">
        <v>24</v>
      </c>
      <c r="C144" s="14">
        <v>4</v>
      </c>
      <c r="D144" s="14">
        <v>1</v>
      </c>
      <c r="E144" s="14">
        <v>0</v>
      </c>
      <c r="G144" s="3"/>
      <c r="H144" s="3"/>
      <c r="I144" s="3"/>
      <c r="J144" s="3"/>
    </row>
    <row r="145" spans="2:10" ht="15.75" x14ac:dyDescent="0.25">
      <c r="B145" s="15" t="s">
        <v>25</v>
      </c>
      <c r="C145" s="12">
        <v>3</v>
      </c>
      <c r="D145" s="12">
        <v>4</v>
      </c>
      <c r="E145" s="12">
        <v>1</v>
      </c>
      <c r="G145" s="3"/>
      <c r="H145" s="3"/>
      <c r="I145" s="3"/>
      <c r="J145" s="3"/>
    </row>
    <row r="146" spans="2:10" ht="15.75" x14ac:dyDescent="0.25">
      <c r="B146" s="16" t="s">
        <v>26</v>
      </c>
      <c r="C146" s="14">
        <v>21</v>
      </c>
      <c r="D146" s="14">
        <v>26</v>
      </c>
      <c r="E146" s="14">
        <v>37</v>
      </c>
      <c r="G146" s="9"/>
      <c r="H146" s="3"/>
      <c r="I146" s="3"/>
      <c r="J146" s="3"/>
    </row>
    <row r="147" spans="2:10" ht="15.75" x14ac:dyDescent="0.25">
      <c r="B147" s="17" t="s">
        <v>27</v>
      </c>
      <c r="C147" s="18">
        <v>2021</v>
      </c>
      <c r="D147" s="18">
        <v>1825</v>
      </c>
      <c r="E147" s="18">
        <v>1679</v>
      </c>
      <c r="G147" s="3"/>
      <c r="H147" s="3"/>
      <c r="I147" s="3"/>
      <c r="J147" s="3"/>
    </row>
    <row r="148" spans="2:10" ht="15.75" x14ac:dyDescent="0.25">
      <c r="B148" s="16" t="s">
        <v>28</v>
      </c>
      <c r="C148" s="14">
        <v>148</v>
      </c>
      <c r="D148" s="14">
        <v>81</v>
      </c>
      <c r="E148" s="14">
        <v>104</v>
      </c>
      <c r="G148" s="3"/>
      <c r="H148" s="3"/>
      <c r="I148" s="3"/>
      <c r="J148" s="3"/>
    </row>
    <row r="149" spans="2:10" ht="15.75" x14ac:dyDescent="0.25">
      <c r="B149" s="15" t="s">
        <v>29</v>
      </c>
      <c r="C149" s="12">
        <v>13</v>
      </c>
      <c r="D149" s="12">
        <v>1</v>
      </c>
      <c r="E149" s="12">
        <v>6</v>
      </c>
      <c r="G149" s="3"/>
      <c r="H149" s="3"/>
      <c r="I149" s="3"/>
      <c r="J149" s="3"/>
    </row>
    <row r="150" spans="2:10" ht="15.75" x14ac:dyDescent="0.25">
      <c r="B150" s="16" t="s">
        <v>30</v>
      </c>
      <c r="C150" s="14">
        <v>1262</v>
      </c>
      <c r="D150" s="14">
        <v>1077</v>
      </c>
      <c r="E150" s="14">
        <v>1060</v>
      </c>
      <c r="G150" s="3"/>
      <c r="H150" s="3"/>
      <c r="I150" s="3"/>
      <c r="J150" s="3"/>
    </row>
    <row r="151" spans="2:10" ht="15.75" x14ac:dyDescent="0.25">
      <c r="B151" s="15" t="s">
        <v>31</v>
      </c>
      <c r="C151" s="12">
        <v>598</v>
      </c>
      <c r="D151" s="12">
        <v>666</v>
      </c>
      <c r="E151" s="12">
        <v>509</v>
      </c>
      <c r="G151" s="9"/>
      <c r="H151" s="3"/>
      <c r="I151" s="3"/>
      <c r="J151" s="3"/>
    </row>
    <row r="152" spans="2:10" ht="15.75" x14ac:dyDescent="0.25">
      <c r="B152" s="19" t="s">
        <v>32</v>
      </c>
      <c r="C152" s="20">
        <v>134</v>
      </c>
      <c r="D152" s="20">
        <v>87</v>
      </c>
      <c r="E152" s="20">
        <v>104</v>
      </c>
      <c r="G152" s="3"/>
      <c r="H152" s="3"/>
      <c r="I152" s="3"/>
      <c r="J152" s="3"/>
    </row>
    <row r="153" spans="2:10" ht="15.75" x14ac:dyDescent="0.25">
      <c r="B153" s="15" t="s">
        <v>33</v>
      </c>
      <c r="C153" s="12">
        <v>44</v>
      </c>
      <c r="D153" s="12">
        <v>38</v>
      </c>
      <c r="E153" s="12">
        <v>55</v>
      </c>
      <c r="G153" s="3"/>
      <c r="H153" s="3"/>
      <c r="I153" s="3"/>
      <c r="J153" s="3"/>
    </row>
    <row r="154" spans="2:10" ht="15.75" x14ac:dyDescent="0.25">
      <c r="B154" s="16" t="s">
        <v>34</v>
      </c>
      <c r="C154" s="14">
        <v>20</v>
      </c>
      <c r="D154" s="14">
        <v>30</v>
      </c>
      <c r="E154" s="14">
        <v>38</v>
      </c>
      <c r="G154" s="3"/>
      <c r="H154" s="3"/>
      <c r="I154" s="3"/>
      <c r="J154" s="3"/>
    </row>
    <row r="155" spans="2:10" ht="15.75" x14ac:dyDescent="0.25">
      <c r="B155" s="15" t="s">
        <v>35</v>
      </c>
      <c r="C155" s="12">
        <v>70</v>
      </c>
      <c r="D155" s="12">
        <v>19</v>
      </c>
      <c r="E155" s="12">
        <v>11</v>
      </c>
      <c r="G155" s="9"/>
      <c r="H155" s="3"/>
      <c r="I155" s="3"/>
      <c r="J155" s="3"/>
    </row>
    <row r="156" spans="2:10" ht="15.75" x14ac:dyDescent="0.25">
      <c r="B156" s="19" t="s">
        <v>36</v>
      </c>
      <c r="C156" s="20">
        <v>61</v>
      </c>
      <c r="D156" s="20">
        <v>24</v>
      </c>
      <c r="E156" s="20">
        <v>24</v>
      </c>
      <c r="G156" s="3"/>
      <c r="H156" s="3"/>
      <c r="I156" s="3"/>
      <c r="J156" s="3"/>
    </row>
    <row r="157" spans="2:10" ht="15.75" x14ac:dyDescent="0.25">
      <c r="B157" s="15" t="s">
        <v>37</v>
      </c>
      <c r="C157" s="12">
        <v>13</v>
      </c>
      <c r="D157" s="12">
        <v>1</v>
      </c>
      <c r="E157" s="12">
        <v>5</v>
      </c>
      <c r="G157" s="3"/>
      <c r="H157" s="3"/>
      <c r="I157" s="3"/>
      <c r="J157" s="3"/>
    </row>
    <row r="158" spans="2:10" ht="15.75" x14ac:dyDescent="0.25">
      <c r="B158" s="16" t="s">
        <v>54</v>
      </c>
      <c r="C158" s="14">
        <v>5</v>
      </c>
      <c r="D158" s="14">
        <v>0</v>
      </c>
      <c r="E158" s="14">
        <v>3</v>
      </c>
      <c r="G158" s="3"/>
      <c r="H158" s="3"/>
      <c r="I158" s="3"/>
      <c r="J158" s="3"/>
    </row>
    <row r="159" spans="2:10" ht="15.75" x14ac:dyDescent="0.25">
      <c r="B159" s="15" t="s">
        <v>39</v>
      </c>
      <c r="C159" s="12">
        <v>32</v>
      </c>
      <c r="D159" s="12">
        <v>1</v>
      </c>
      <c r="E159" s="12">
        <v>5</v>
      </c>
      <c r="G159" s="3"/>
      <c r="H159" s="3"/>
      <c r="I159" s="3"/>
      <c r="J159" s="3"/>
    </row>
    <row r="160" spans="2:10" ht="26.45" customHeight="1" x14ac:dyDescent="0.25">
      <c r="B160" s="16" t="s">
        <v>40</v>
      </c>
      <c r="C160" s="14">
        <v>11</v>
      </c>
      <c r="D160" s="14">
        <v>21</v>
      </c>
      <c r="E160" s="14">
        <v>11</v>
      </c>
    </row>
    <row r="161" spans="2:11" s="3" customFormat="1" ht="26.45" customHeight="1" x14ac:dyDescent="0.25">
      <c r="B161" s="131" t="s">
        <v>7</v>
      </c>
      <c r="C161" s="96">
        <v>0</v>
      </c>
      <c r="D161" s="96">
        <v>1</v>
      </c>
      <c r="E161" s="96">
        <v>0</v>
      </c>
    </row>
    <row r="162" spans="2:11" s="3" customFormat="1" ht="26.45" customHeight="1" x14ac:dyDescent="0.25">
      <c r="B162" s="147" t="s">
        <v>113</v>
      </c>
      <c r="C162" s="147"/>
      <c r="D162" s="147"/>
      <c r="E162" s="147"/>
    </row>
    <row r="163" spans="2:11" s="3" customFormat="1" ht="26.45" customHeight="1" x14ac:dyDescent="0.25">
      <c r="B163" s="95"/>
      <c r="C163" s="95"/>
      <c r="D163" s="95"/>
      <c r="E163" s="95"/>
    </row>
    <row r="164" spans="2:11" s="3" customFormat="1" ht="29.45" customHeight="1" x14ac:dyDescent="0.25">
      <c r="B164" s="148" t="s">
        <v>122</v>
      </c>
      <c r="C164" s="148"/>
      <c r="D164" s="148"/>
      <c r="E164" s="148"/>
      <c r="F164" s="148"/>
      <c r="G164" s="148"/>
      <c r="H164" s="148"/>
      <c r="I164" s="148"/>
      <c r="J164" s="148"/>
      <c r="K164" s="148"/>
    </row>
    <row r="165" spans="2:11" s="3" customFormat="1" ht="15.6" customHeight="1" x14ac:dyDescent="0.25">
      <c r="B165" s="152" t="s">
        <v>76</v>
      </c>
      <c r="C165" s="151" t="s">
        <v>143</v>
      </c>
      <c r="D165" s="151"/>
      <c r="E165" s="151" t="s">
        <v>72</v>
      </c>
      <c r="F165" s="151" t="s">
        <v>111</v>
      </c>
      <c r="G165" s="151"/>
      <c r="H165" s="151" t="s">
        <v>73</v>
      </c>
      <c r="I165" s="151" t="s">
        <v>144</v>
      </c>
      <c r="J165" s="151"/>
      <c r="K165" s="151" t="s">
        <v>73</v>
      </c>
    </row>
    <row r="166" spans="2:11" s="3" customFormat="1" ht="15.6" customHeight="1" thickBot="1" x14ac:dyDescent="0.3">
      <c r="B166" s="153"/>
      <c r="C166" s="61" t="s">
        <v>1</v>
      </c>
      <c r="D166" s="62" t="s">
        <v>4</v>
      </c>
      <c r="E166" s="63" t="s">
        <v>5</v>
      </c>
      <c r="F166" s="61" t="s">
        <v>1</v>
      </c>
      <c r="G166" s="62" t="s">
        <v>4</v>
      </c>
      <c r="H166" s="63" t="s">
        <v>5</v>
      </c>
      <c r="I166" s="61" t="s">
        <v>1</v>
      </c>
      <c r="J166" s="8" t="s">
        <v>4</v>
      </c>
      <c r="K166" s="8" t="s">
        <v>5</v>
      </c>
    </row>
    <row r="167" spans="2:11" s="3" customFormat="1" ht="15.6" customHeight="1" thickBot="1" x14ac:dyDescent="0.3">
      <c r="B167" s="45" t="s">
        <v>1</v>
      </c>
      <c r="C167" s="46">
        <v>218</v>
      </c>
      <c r="D167" s="46">
        <v>168</v>
      </c>
      <c r="E167" s="46">
        <v>50</v>
      </c>
      <c r="F167" s="46">
        <v>219</v>
      </c>
      <c r="G167" s="46">
        <v>170</v>
      </c>
      <c r="H167" s="46">
        <v>49</v>
      </c>
      <c r="I167" s="46">
        <v>279</v>
      </c>
      <c r="J167" s="46">
        <v>234</v>
      </c>
      <c r="K167" s="46">
        <v>45</v>
      </c>
    </row>
    <row r="168" spans="2:11" s="3" customFormat="1" ht="15.6" customHeight="1" x14ac:dyDescent="0.25">
      <c r="B168" s="15" t="s">
        <v>147</v>
      </c>
      <c r="C168" s="12">
        <v>177</v>
      </c>
      <c r="D168" s="12">
        <v>131</v>
      </c>
      <c r="E168" s="12">
        <v>46</v>
      </c>
      <c r="F168" s="12">
        <v>101</v>
      </c>
      <c r="G168" s="12">
        <v>81</v>
      </c>
      <c r="H168" s="12">
        <v>20</v>
      </c>
      <c r="I168" s="12">
        <v>155</v>
      </c>
      <c r="J168" s="12">
        <v>128</v>
      </c>
      <c r="K168" s="12">
        <v>27</v>
      </c>
    </row>
    <row r="169" spans="2:11" s="3" customFormat="1" ht="15.6" customHeight="1" x14ac:dyDescent="0.25">
      <c r="B169" s="16" t="s">
        <v>158</v>
      </c>
      <c r="C169" s="14">
        <v>22</v>
      </c>
      <c r="D169" s="14">
        <v>18</v>
      </c>
      <c r="E169" s="14">
        <v>4</v>
      </c>
      <c r="F169" s="14">
        <v>107</v>
      </c>
      <c r="G169" s="14">
        <v>78</v>
      </c>
      <c r="H169" s="14">
        <v>29</v>
      </c>
      <c r="I169" s="14">
        <v>116</v>
      </c>
      <c r="J169" s="14">
        <v>100</v>
      </c>
      <c r="K169" s="14">
        <v>16</v>
      </c>
    </row>
    <row r="170" spans="2:11" s="3" customFormat="1" ht="15.6" customHeight="1" x14ac:dyDescent="0.25">
      <c r="B170" s="15" t="s">
        <v>150</v>
      </c>
      <c r="C170" s="12">
        <v>5</v>
      </c>
      <c r="D170" s="12">
        <v>5</v>
      </c>
      <c r="E170" s="12">
        <v>0</v>
      </c>
      <c r="F170" s="12">
        <v>10</v>
      </c>
      <c r="G170" s="12">
        <v>10</v>
      </c>
      <c r="H170" s="12">
        <v>0</v>
      </c>
      <c r="I170" s="12">
        <v>4</v>
      </c>
      <c r="J170" s="12">
        <v>3</v>
      </c>
      <c r="K170" s="12">
        <v>1</v>
      </c>
    </row>
    <row r="171" spans="2:11" s="3" customFormat="1" ht="15.6" customHeight="1" x14ac:dyDescent="0.25">
      <c r="B171" s="16" t="s">
        <v>154</v>
      </c>
      <c r="C171" s="14">
        <v>14</v>
      </c>
      <c r="D171" s="14">
        <v>14</v>
      </c>
      <c r="E171" s="14">
        <v>0</v>
      </c>
      <c r="F171" s="14">
        <v>1</v>
      </c>
      <c r="G171" s="14">
        <v>1</v>
      </c>
      <c r="H171" s="14">
        <v>0</v>
      </c>
      <c r="I171" s="14">
        <v>4</v>
      </c>
      <c r="J171" s="14">
        <v>3</v>
      </c>
      <c r="K171" s="14">
        <v>1</v>
      </c>
    </row>
    <row r="172" spans="2:11" s="3" customFormat="1" ht="24.6" customHeight="1" x14ac:dyDescent="0.25">
      <c r="B172" s="147" t="s">
        <v>113</v>
      </c>
      <c r="C172" s="147"/>
      <c r="D172" s="147"/>
      <c r="E172" s="147"/>
      <c r="F172" s="147"/>
      <c r="G172" s="147"/>
      <c r="H172" s="147"/>
      <c r="I172" s="147"/>
      <c r="J172" s="147"/>
      <c r="K172" s="147"/>
    </row>
    <row r="173" spans="2:11" s="3" customFormat="1" ht="15.6" customHeight="1" x14ac:dyDescent="0.25">
      <c r="B173" s="95"/>
      <c r="C173" s="95"/>
      <c r="D173" s="95"/>
      <c r="E173" s="95"/>
    </row>
    <row r="174" spans="2:11" ht="15.6" customHeight="1" x14ac:dyDescent="0.25"/>
    <row r="175" spans="2:11" ht="32.450000000000003" customHeight="1" x14ac:dyDescent="0.25">
      <c r="B175" s="163" t="s">
        <v>123</v>
      </c>
      <c r="C175" s="164"/>
      <c r="D175" s="164"/>
      <c r="E175" s="164"/>
      <c r="F175" s="164"/>
      <c r="G175" s="164"/>
      <c r="H175" s="164"/>
      <c r="I175" s="164"/>
      <c r="J175" s="164"/>
      <c r="K175" s="164"/>
    </row>
    <row r="176" spans="2:11" ht="15.75" customHeight="1" x14ac:dyDescent="0.25">
      <c r="B176" s="149" t="s">
        <v>6</v>
      </c>
      <c r="C176" s="151" t="s">
        <v>143</v>
      </c>
      <c r="D176" s="151"/>
      <c r="E176" s="151" t="s">
        <v>72</v>
      </c>
      <c r="F176" s="151" t="s">
        <v>111</v>
      </c>
      <c r="G176" s="151"/>
      <c r="H176" s="151" t="s">
        <v>73</v>
      </c>
      <c r="I176" s="151" t="s">
        <v>144</v>
      </c>
      <c r="J176" s="151"/>
      <c r="K176" s="151" t="s">
        <v>73</v>
      </c>
    </row>
    <row r="177" spans="2:11" ht="15.75" customHeight="1" thickBot="1" x14ac:dyDescent="0.3">
      <c r="B177" s="150"/>
      <c r="C177" s="61" t="s">
        <v>1</v>
      </c>
      <c r="D177" s="62" t="s">
        <v>4</v>
      </c>
      <c r="E177" s="63" t="s">
        <v>5</v>
      </c>
      <c r="F177" s="61" t="s">
        <v>1</v>
      </c>
      <c r="G177" s="62" t="s">
        <v>4</v>
      </c>
      <c r="H177" s="63" t="s">
        <v>5</v>
      </c>
      <c r="I177" s="61" t="s">
        <v>1</v>
      </c>
      <c r="J177" s="8" t="s">
        <v>4</v>
      </c>
      <c r="K177" s="8" t="s">
        <v>5</v>
      </c>
    </row>
    <row r="178" spans="2:11" ht="15.75" x14ac:dyDescent="0.25">
      <c r="B178" s="9" t="s">
        <v>1</v>
      </c>
      <c r="C178" s="10">
        <v>218</v>
      </c>
      <c r="D178" s="10">
        <v>168</v>
      </c>
      <c r="E178" s="10">
        <v>50</v>
      </c>
      <c r="F178" s="10">
        <v>219</v>
      </c>
      <c r="G178" s="10">
        <v>170</v>
      </c>
      <c r="H178" s="10">
        <v>49</v>
      </c>
      <c r="I178" s="10">
        <v>279</v>
      </c>
      <c r="J178" s="10">
        <v>234</v>
      </c>
      <c r="K178" s="10">
        <v>45</v>
      </c>
    </row>
    <row r="179" spans="2:11" ht="15.75" x14ac:dyDescent="0.25">
      <c r="B179" s="15" t="s">
        <v>169</v>
      </c>
      <c r="C179" s="12">
        <v>52</v>
      </c>
      <c r="D179" s="12">
        <v>39</v>
      </c>
      <c r="E179" s="12">
        <v>13</v>
      </c>
      <c r="F179" s="12">
        <v>41</v>
      </c>
      <c r="G179" s="12">
        <v>33</v>
      </c>
      <c r="H179" s="12">
        <v>8</v>
      </c>
      <c r="I179" s="12">
        <v>70</v>
      </c>
      <c r="J179" s="12">
        <v>59</v>
      </c>
      <c r="K179" s="12">
        <v>11</v>
      </c>
    </row>
    <row r="180" spans="2:11" ht="15.75" x14ac:dyDescent="0.25">
      <c r="B180" s="16" t="s">
        <v>187</v>
      </c>
      <c r="C180" s="14">
        <v>12</v>
      </c>
      <c r="D180" s="14">
        <v>10</v>
      </c>
      <c r="E180" s="14">
        <v>2</v>
      </c>
      <c r="F180" s="14">
        <v>9</v>
      </c>
      <c r="G180" s="14">
        <v>4</v>
      </c>
      <c r="H180" s="14">
        <v>5</v>
      </c>
      <c r="I180" s="14">
        <v>28</v>
      </c>
      <c r="J180" s="14">
        <v>25</v>
      </c>
      <c r="K180" s="14">
        <v>3</v>
      </c>
    </row>
    <row r="181" spans="2:11" ht="15.75" x14ac:dyDescent="0.25">
      <c r="B181" s="15" t="s">
        <v>177</v>
      </c>
      <c r="C181" s="12">
        <v>15</v>
      </c>
      <c r="D181" s="12">
        <v>15</v>
      </c>
      <c r="E181" s="12">
        <v>0</v>
      </c>
      <c r="F181" s="12">
        <v>25</v>
      </c>
      <c r="G181" s="12">
        <v>25</v>
      </c>
      <c r="H181" s="12">
        <v>0</v>
      </c>
      <c r="I181" s="12">
        <v>22</v>
      </c>
      <c r="J181" s="12">
        <v>21</v>
      </c>
      <c r="K181" s="12">
        <v>1</v>
      </c>
    </row>
    <row r="182" spans="2:11" ht="15.75" x14ac:dyDescent="0.25">
      <c r="B182" s="16" t="s">
        <v>175</v>
      </c>
      <c r="C182" s="14">
        <v>17</v>
      </c>
      <c r="D182" s="14">
        <v>15</v>
      </c>
      <c r="E182" s="14">
        <v>2</v>
      </c>
      <c r="F182" s="14">
        <v>15</v>
      </c>
      <c r="G182" s="14">
        <v>13</v>
      </c>
      <c r="H182" s="14">
        <v>2</v>
      </c>
      <c r="I182" s="14">
        <v>21</v>
      </c>
      <c r="J182" s="14">
        <v>19</v>
      </c>
      <c r="K182" s="14">
        <v>2</v>
      </c>
    </row>
    <row r="183" spans="2:11" ht="15.75" x14ac:dyDescent="0.25">
      <c r="B183" s="15" t="s">
        <v>188</v>
      </c>
      <c r="C183" s="12">
        <v>11</v>
      </c>
      <c r="D183" s="12">
        <v>8</v>
      </c>
      <c r="E183" s="12">
        <v>3</v>
      </c>
      <c r="F183" s="12">
        <v>14</v>
      </c>
      <c r="G183" s="12">
        <v>12</v>
      </c>
      <c r="H183" s="12">
        <v>2</v>
      </c>
      <c r="I183" s="12">
        <v>21</v>
      </c>
      <c r="J183" s="12">
        <v>18</v>
      </c>
      <c r="K183" s="12">
        <v>3</v>
      </c>
    </row>
    <row r="184" spans="2:11" ht="15.75" x14ac:dyDescent="0.25">
      <c r="B184" s="16" t="s">
        <v>171</v>
      </c>
      <c r="C184" s="14">
        <v>11</v>
      </c>
      <c r="D184" s="14">
        <v>8</v>
      </c>
      <c r="E184" s="14">
        <v>3</v>
      </c>
      <c r="F184" s="14">
        <v>19</v>
      </c>
      <c r="G184" s="14">
        <v>16</v>
      </c>
      <c r="H184" s="14">
        <v>3</v>
      </c>
      <c r="I184" s="14">
        <v>13</v>
      </c>
      <c r="J184" s="14">
        <v>11</v>
      </c>
      <c r="K184" s="14">
        <v>2</v>
      </c>
    </row>
    <row r="185" spans="2:11" ht="15.75" x14ac:dyDescent="0.25">
      <c r="B185" s="15" t="s">
        <v>174</v>
      </c>
      <c r="C185" s="12">
        <v>10</v>
      </c>
      <c r="D185" s="12">
        <v>8</v>
      </c>
      <c r="E185" s="12">
        <v>2</v>
      </c>
      <c r="F185" s="12">
        <v>14</v>
      </c>
      <c r="G185" s="12">
        <v>10</v>
      </c>
      <c r="H185" s="12">
        <v>4</v>
      </c>
      <c r="I185" s="12">
        <v>13</v>
      </c>
      <c r="J185" s="12">
        <v>10</v>
      </c>
      <c r="K185" s="12">
        <v>3</v>
      </c>
    </row>
    <row r="186" spans="2:11" ht="15.75" x14ac:dyDescent="0.25">
      <c r="B186" s="16" t="s">
        <v>189</v>
      </c>
      <c r="C186" s="14">
        <v>6</v>
      </c>
      <c r="D186" s="14">
        <v>4</v>
      </c>
      <c r="E186" s="14">
        <v>2</v>
      </c>
      <c r="F186" s="14">
        <v>12</v>
      </c>
      <c r="G186" s="14">
        <v>10</v>
      </c>
      <c r="H186" s="14">
        <v>2</v>
      </c>
      <c r="I186" s="14">
        <v>13</v>
      </c>
      <c r="J186" s="14">
        <v>10</v>
      </c>
      <c r="K186" s="14">
        <v>3</v>
      </c>
    </row>
    <row r="187" spans="2:11" ht="15.75" x14ac:dyDescent="0.25">
      <c r="B187" s="15" t="s">
        <v>172</v>
      </c>
      <c r="C187" s="12">
        <v>22</v>
      </c>
      <c r="D187" s="12">
        <v>18</v>
      </c>
      <c r="E187" s="12">
        <v>4</v>
      </c>
      <c r="F187" s="12">
        <v>11</v>
      </c>
      <c r="G187" s="12">
        <v>8</v>
      </c>
      <c r="H187" s="12">
        <v>3</v>
      </c>
      <c r="I187" s="12">
        <v>9</v>
      </c>
      <c r="J187" s="12">
        <v>8</v>
      </c>
      <c r="K187" s="12">
        <v>1</v>
      </c>
    </row>
    <row r="188" spans="2:11" ht="15.75" x14ac:dyDescent="0.25">
      <c r="B188" s="16" t="s">
        <v>176</v>
      </c>
      <c r="C188" s="14">
        <v>8</v>
      </c>
      <c r="D188" s="14">
        <v>5</v>
      </c>
      <c r="E188" s="14">
        <v>3</v>
      </c>
      <c r="F188" s="14">
        <v>10</v>
      </c>
      <c r="G188" s="14">
        <v>8</v>
      </c>
      <c r="H188" s="14">
        <v>2</v>
      </c>
      <c r="I188" s="14">
        <v>9</v>
      </c>
      <c r="J188" s="14">
        <v>8</v>
      </c>
      <c r="K188" s="14">
        <v>1</v>
      </c>
    </row>
    <row r="189" spans="2:11" ht="15.75" x14ac:dyDescent="0.25">
      <c r="B189" s="15" t="s">
        <v>74</v>
      </c>
      <c r="C189" s="12">
        <v>54</v>
      </c>
      <c r="D189" s="12">
        <v>38</v>
      </c>
      <c r="E189" s="12">
        <v>16</v>
      </c>
      <c r="F189" s="12">
        <v>49</v>
      </c>
      <c r="G189" s="12">
        <v>31</v>
      </c>
      <c r="H189" s="12">
        <v>18</v>
      </c>
      <c r="I189" s="12">
        <v>60</v>
      </c>
      <c r="J189" s="12">
        <v>45</v>
      </c>
      <c r="K189" s="12">
        <v>15</v>
      </c>
    </row>
    <row r="190" spans="2:11" ht="31.5" customHeight="1" x14ac:dyDescent="0.25">
      <c r="B190" s="158" t="s">
        <v>113</v>
      </c>
      <c r="C190" s="159"/>
      <c r="D190" s="159"/>
      <c r="E190" s="159"/>
      <c r="F190" s="159"/>
      <c r="G190" s="159"/>
      <c r="H190" s="159"/>
      <c r="I190" s="159"/>
      <c r="J190" s="159"/>
      <c r="K190" s="159"/>
    </row>
    <row r="191" spans="2:11" s="3" customFormat="1" ht="15" customHeight="1" x14ac:dyDescent="0.25">
      <c r="B191" s="95"/>
      <c r="C191" s="95"/>
      <c r="D191" s="95"/>
      <c r="E191" s="95"/>
    </row>
    <row r="192" spans="2:11" s="3" customFormat="1" ht="15" customHeight="1" x14ac:dyDescent="0.25">
      <c r="B192" s="95"/>
      <c r="C192" s="95"/>
      <c r="D192" s="95"/>
      <c r="E192" s="95"/>
    </row>
    <row r="194" spans="2:10" ht="30.95" customHeight="1" x14ac:dyDescent="0.25">
      <c r="B194" s="148" t="s">
        <v>124</v>
      </c>
      <c r="C194" s="148"/>
      <c r="D194" s="148"/>
      <c r="E194" s="148"/>
    </row>
    <row r="195" spans="2:10" ht="15.75" customHeight="1" x14ac:dyDescent="0.25">
      <c r="B195" s="124" t="s">
        <v>92</v>
      </c>
      <c r="C195" s="123" t="s">
        <v>143</v>
      </c>
      <c r="D195" s="123" t="s">
        <v>111</v>
      </c>
      <c r="E195" s="123" t="s">
        <v>144</v>
      </c>
      <c r="G195" s="3"/>
      <c r="H195" s="3"/>
      <c r="I195" s="3"/>
      <c r="J195" s="3"/>
    </row>
    <row r="196" spans="2:10" ht="15.75" x14ac:dyDescent="0.25">
      <c r="B196" s="9" t="s">
        <v>1</v>
      </c>
      <c r="C196" s="10">
        <v>218</v>
      </c>
      <c r="D196" s="10">
        <v>219</v>
      </c>
      <c r="E196" s="10">
        <v>279</v>
      </c>
      <c r="G196" s="3"/>
      <c r="H196" s="3"/>
      <c r="I196" s="3"/>
      <c r="J196" s="3"/>
    </row>
    <row r="197" spans="2:10" ht="15.75" x14ac:dyDescent="0.25">
      <c r="B197" s="16" t="s">
        <v>49</v>
      </c>
      <c r="C197" s="14">
        <v>0</v>
      </c>
      <c r="D197" s="14">
        <v>0</v>
      </c>
      <c r="E197" s="14">
        <v>1</v>
      </c>
      <c r="G197" s="3"/>
      <c r="H197" s="3"/>
      <c r="I197" s="3"/>
      <c r="J197" s="3"/>
    </row>
    <row r="198" spans="2:10" ht="15.75" x14ac:dyDescent="0.25">
      <c r="B198" s="15" t="s">
        <v>50</v>
      </c>
      <c r="C198" s="12">
        <v>104</v>
      </c>
      <c r="D198" s="12">
        <v>95</v>
      </c>
      <c r="E198" s="12">
        <v>116</v>
      </c>
      <c r="G198" s="3"/>
      <c r="H198" s="3"/>
      <c r="I198" s="3"/>
      <c r="J198" s="3"/>
    </row>
    <row r="199" spans="2:10" ht="15.75" x14ac:dyDescent="0.25">
      <c r="B199" s="16" t="s">
        <v>51</v>
      </c>
      <c r="C199" s="14">
        <v>83</v>
      </c>
      <c r="D199" s="14">
        <v>92</v>
      </c>
      <c r="E199" s="14">
        <v>132</v>
      </c>
      <c r="G199" s="3"/>
      <c r="H199" s="3"/>
      <c r="I199" s="3"/>
      <c r="J199" s="3"/>
    </row>
    <row r="200" spans="2:10" ht="15.75" x14ac:dyDescent="0.25">
      <c r="B200" s="15" t="s">
        <v>52</v>
      </c>
      <c r="C200" s="12">
        <v>28</v>
      </c>
      <c r="D200" s="12">
        <v>31</v>
      </c>
      <c r="E200" s="12">
        <v>27</v>
      </c>
      <c r="G200" s="3"/>
      <c r="H200" s="3"/>
      <c r="I200" s="3"/>
      <c r="J200" s="3"/>
    </row>
    <row r="201" spans="2:10" ht="24.6" customHeight="1" x14ac:dyDescent="0.25">
      <c r="B201" s="16" t="s">
        <v>53</v>
      </c>
      <c r="C201" s="14">
        <v>3</v>
      </c>
      <c r="D201" s="14">
        <v>1</v>
      </c>
      <c r="E201" s="14">
        <v>3</v>
      </c>
      <c r="G201" s="3"/>
      <c r="H201" s="3"/>
      <c r="I201" s="3"/>
      <c r="J201" s="3"/>
    </row>
    <row r="202" spans="2:10" ht="26.25" customHeight="1" x14ac:dyDescent="0.25">
      <c r="B202" s="147" t="s">
        <v>113</v>
      </c>
      <c r="C202" s="147"/>
      <c r="D202" s="147"/>
      <c r="E202" s="147"/>
      <c r="G202" s="3"/>
      <c r="H202" s="3"/>
      <c r="I202" s="3"/>
      <c r="J202" s="3"/>
    </row>
    <row r="203" spans="2:10" x14ac:dyDescent="0.25">
      <c r="G203" s="3"/>
      <c r="H203" s="3"/>
      <c r="I203" s="3"/>
      <c r="J203" s="3"/>
    </row>
    <row r="204" spans="2:10" x14ac:dyDescent="0.25">
      <c r="G204" s="3"/>
      <c r="H204" s="3"/>
      <c r="I204" s="3"/>
      <c r="J204" s="3"/>
    </row>
    <row r="205" spans="2:10" ht="30" customHeight="1" x14ac:dyDescent="0.25">
      <c r="B205" s="145" t="s">
        <v>125</v>
      </c>
      <c r="C205" s="146"/>
      <c r="D205" s="146"/>
      <c r="E205" s="146"/>
      <c r="G205" s="3"/>
      <c r="H205" s="3"/>
      <c r="I205" s="3"/>
      <c r="J205" s="3"/>
    </row>
    <row r="206" spans="2:10" ht="15.75" customHeight="1" x14ac:dyDescent="0.25">
      <c r="B206" s="66" t="s">
        <v>48</v>
      </c>
      <c r="C206" s="123" t="s">
        <v>143</v>
      </c>
      <c r="D206" s="123" t="s">
        <v>111</v>
      </c>
      <c r="E206" s="123" t="s">
        <v>144</v>
      </c>
      <c r="G206" s="3"/>
      <c r="H206" s="3"/>
      <c r="I206" s="3"/>
      <c r="J206" s="3"/>
    </row>
    <row r="207" spans="2:10" ht="15.75" x14ac:dyDescent="0.25">
      <c r="B207" s="9" t="s">
        <v>1</v>
      </c>
      <c r="C207" s="10">
        <v>218</v>
      </c>
      <c r="D207" s="10">
        <v>219</v>
      </c>
      <c r="E207" s="10">
        <v>279</v>
      </c>
      <c r="G207" s="3"/>
      <c r="H207" s="3"/>
      <c r="I207" s="3"/>
      <c r="J207" s="3"/>
    </row>
    <row r="208" spans="2:10" ht="15.75" x14ac:dyDescent="0.25">
      <c r="B208" s="15" t="s">
        <v>77</v>
      </c>
      <c r="C208" s="12">
        <v>134</v>
      </c>
      <c r="D208" s="12">
        <v>129</v>
      </c>
      <c r="E208" s="12">
        <v>184</v>
      </c>
      <c r="G208" s="3"/>
      <c r="H208" s="3"/>
      <c r="I208" s="3"/>
      <c r="J208" s="3"/>
    </row>
    <row r="209" spans="2:10" ht="15.75" x14ac:dyDescent="0.25">
      <c r="B209" s="16" t="s">
        <v>78</v>
      </c>
      <c r="C209" s="14">
        <v>9</v>
      </c>
      <c r="D209" s="14">
        <v>8</v>
      </c>
      <c r="E209" s="14">
        <v>11</v>
      </c>
      <c r="G209" s="3"/>
      <c r="H209" s="3"/>
      <c r="I209" s="3"/>
      <c r="J209" s="3"/>
    </row>
    <row r="210" spans="2:10" ht="15.75" x14ac:dyDescent="0.25">
      <c r="B210" s="15" t="s">
        <v>59</v>
      </c>
      <c r="C210" s="12">
        <v>53</v>
      </c>
      <c r="D210" s="12">
        <v>66</v>
      </c>
      <c r="E210" s="12">
        <v>68</v>
      </c>
      <c r="G210" s="3"/>
      <c r="H210" s="3"/>
      <c r="I210" s="3"/>
      <c r="J210" s="3"/>
    </row>
    <row r="211" spans="2:10" ht="15.75" x14ac:dyDescent="0.25">
      <c r="B211" s="16" t="s">
        <v>60</v>
      </c>
      <c r="C211" s="14">
        <v>22</v>
      </c>
      <c r="D211" s="14">
        <v>16</v>
      </c>
      <c r="E211" s="14">
        <v>16</v>
      </c>
      <c r="G211" s="3"/>
      <c r="H211" s="3"/>
      <c r="I211" s="3"/>
      <c r="J211" s="3"/>
    </row>
    <row r="212" spans="2:10" ht="30" customHeight="1" x14ac:dyDescent="0.25">
      <c r="B212" s="147" t="s">
        <v>113</v>
      </c>
      <c r="C212" s="147"/>
      <c r="D212" s="147"/>
      <c r="E212" s="147"/>
      <c r="G212" s="3"/>
      <c r="H212" s="3"/>
      <c r="I212" s="3"/>
      <c r="J212" s="3"/>
    </row>
    <row r="213" spans="2:10" x14ac:dyDescent="0.25">
      <c r="G213" s="3"/>
      <c r="H213" s="3"/>
      <c r="I213" s="3"/>
      <c r="J213" s="3"/>
    </row>
    <row r="214" spans="2:10" x14ac:dyDescent="0.25">
      <c r="G214" s="3"/>
      <c r="H214" s="3"/>
      <c r="I214" s="3"/>
      <c r="J214" s="3"/>
    </row>
    <row r="215" spans="2:10" x14ac:dyDescent="0.25">
      <c r="G215" s="3"/>
      <c r="H215" s="3"/>
      <c r="I215" s="3"/>
      <c r="J215" s="3"/>
    </row>
    <row r="216" spans="2:10" ht="45" customHeight="1" x14ac:dyDescent="0.25">
      <c r="B216" s="145" t="s">
        <v>126</v>
      </c>
      <c r="C216" s="146"/>
      <c r="D216" s="146"/>
      <c r="E216" s="146"/>
      <c r="G216" s="3"/>
      <c r="H216" s="3"/>
      <c r="I216" s="3"/>
      <c r="J216" s="3"/>
    </row>
    <row r="217" spans="2:10" ht="15.75" customHeight="1" x14ac:dyDescent="0.25">
      <c r="B217" s="66" t="s">
        <v>75</v>
      </c>
      <c r="C217" s="123" t="s">
        <v>143</v>
      </c>
      <c r="D217" s="123" t="s">
        <v>111</v>
      </c>
      <c r="E217" s="123" t="s">
        <v>144</v>
      </c>
      <c r="G217" s="3"/>
      <c r="H217" s="3"/>
      <c r="I217" s="3"/>
      <c r="J217" s="3"/>
    </row>
    <row r="218" spans="2:10" ht="15.75" x14ac:dyDescent="0.25">
      <c r="B218" s="9" t="s">
        <v>1</v>
      </c>
      <c r="C218" s="10">
        <v>218</v>
      </c>
      <c r="D218" s="10">
        <v>219</v>
      </c>
      <c r="E218" s="10">
        <v>279</v>
      </c>
      <c r="G218" s="9"/>
      <c r="H218" s="3"/>
      <c r="I218" s="3"/>
      <c r="J218" s="3"/>
    </row>
    <row r="219" spans="2:10" ht="47.25" x14ac:dyDescent="0.25">
      <c r="B219" s="47" t="s">
        <v>182</v>
      </c>
      <c r="C219" s="12">
        <v>78</v>
      </c>
      <c r="D219" s="12">
        <v>114</v>
      </c>
      <c r="E219" s="12">
        <v>129</v>
      </c>
      <c r="G219" s="3"/>
      <c r="H219" s="3"/>
      <c r="I219" s="3"/>
      <c r="J219" s="3"/>
    </row>
    <row r="220" spans="2:10" ht="15.75" x14ac:dyDescent="0.25">
      <c r="B220" s="48" t="s">
        <v>179</v>
      </c>
      <c r="C220" s="14">
        <v>102</v>
      </c>
      <c r="D220" s="14">
        <v>75</v>
      </c>
      <c r="E220" s="14">
        <v>106</v>
      </c>
      <c r="G220" s="3"/>
      <c r="H220" s="3"/>
      <c r="I220" s="3"/>
      <c r="J220" s="3"/>
    </row>
    <row r="221" spans="2:10" ht="15.75" x14ac:dyDescent="0.25">
      <c r="B221" s="47" t="s">
        <v>180</v>
      </c>
      <c r="C221" s="12">
        <v>22</v>
      </c>
      <c r="D221" s="12">
        <v>23</v>
      </c>
      <c r="E221" s="12">
        <v>27</v>
      </c>
      <c r="G221" s="3"/>
      <c r="H221" s="3"/>
      <c r="I221" s="3"/>
      <c r="J221" s="3"/>
    </row>
    <row r="222" spans="2:10" ht="31.5" x14ac:dyDescent="0.25">
      <c r="B222" s="48" t="s">
        <v>184</v>
      </c>
      <c r="C222" s="14">
        <v>1</v>
      </c>
      <c r="D222" s="14">
        <v>4</v>
      </c>
      <c r="E222" s="14">
        <v>7</v>
      </c>
      <c r="G222" s="3"/>
      <c r="H222" s="3"/>
      <c r="I222" s="3"/>
      <c r="J222" s="3"/>
    </row>
    <row r="223" spans="2:10" ht="15.75" x14ac:dyDescent="0.25">
      <c r="B223" s="47" t="s">
        <v>185</v>
      </c>
      <c r="C223" s="12">
        <v>7</v>
      </c>
      <c r="D223" s="12">
        <v>3</v>
      </c>
      <c r="E223" s="12">
        <v>5</v>
      </c>
      <c r="G223" s="3"/>
      <c r="H223" s="3"/>
      <c r="I223" s="3"/>
      <c r="J223" s="3"/>
    </row>
    <row r="224" spans="2:10" ht="31.5" x14ac:dyDescent="0.25">
      <c r="B224" s="48" t="s">
        <v>181</v>
      </c>
      <c r="C224" s="14">
        <v>4</v>
      </c>
      <c r="D224" s="14">
        <v>0</v>
      </c>
      <c r="E224" s="14">
        <v>4</v>
      </c>
      <c r="G224" s="3"/>
      <c r="H224" s="3"/>
      <c r="I224" s="3"/>
      <c r="J224" s="3"/>
    </row>
    <row r="225" spans="2:10" ht="31.5" x14ac:dyDescent="0.25">
      <c r="B225" s="47" t="s">
        <v>183</v>
      </c>
      <c r="C225" s="12">
        <v>4</v>
      </c>
      <c r="D225" s="12">
        <v>0</v>
      </c>
      <c r="E225" s="12">
        <v>1</v>
      </c>
      <c r="G225" s="3"/>
      <c r="H225" s="3"/>
      <c r="I225" s="3"/>
      <c r="J225" s="3"/>
    </row>
    <row r="226" spans="2:10" ht="33" customHeight="1" x14ac:dyDescent="0.25">
      <c r="B226" s="147" t="s">
        <v>113</v>
      </c>
      <c r="C226" s="147"/>
      <c r="D226" s="147"/>
      <c r="E226" s="147"/>
      <c r="G226" s="3"/>
      <c r="H226" s="3"/>
      <c r="I226" s="3"/>
      <c r="J226" s="3"/>
    </row>
    <row r="227" spans="2:10" ht="23.25" customHeight="1" x14ac:dyDescent="0.25">
      <c r="G227" s="3"/>
      <c r="H227" s="3"/>
      <c r="I227" s="3"/>
      <c r="J227" s="3"/>
    </row>
    <row r="228" spans="2:10" x14ac:dyDescent="0.25">
      <c r="G228" s="3"/>
      <c r="H228" s="3"/>
      <c r="I228" s="3"/>
      <c r="J228" s="3"/>
    </row>
    <row r="229" spans="2:10" ht="44.25" customHeight="1" x14ac:dyDescent="0.25">
      <c r="B229" s="145" t="s">
        <v>127</v>
      </c>
      <c r="C229" s="146"/>
      <c r="D229" s="146"/>
      <c r="E229" s="146"/>
      <c r="G229" s="3"/>
      <c r="H229" s="3"/>
      <c r="I229" s="3"/>
      <c r="J229" s="3"/>
    </row>
    <row r="230" spans="2:10" ht="45.95" customHeight="1" x14ac:dyDescent="0.25">
      <c r="B230" s="125" t="s">
        <v>67</v>
      </c>
      <c r="C230" s="123" t="s">
        <v>143</v>
      </c>
      <c r="D230" s="123" t="s">
        <v>111</v>
      </c>
      <c r="E230" s="123" t="s">
        <v>144</v>
      </c>
      <c r="G230" s="3"/>
      <c r="H230" s="3"/>
      <c r="I230" s="3"/>
      <c r="J230" s="3"/>
    </row>
    <row r="231" spans="2:10" ht="15.75" customHeight="1" x14ac:dyDescent="0.25">
      <c r="B231" s="9" t="s">
        <v>47</v>
      </c>
      <c r="C231" s="10">
        <v>218</v>
      </c>
      <c r="D231" s="10">
        <v>219</v>
      </c>
      <c r="E231" s="10">
        <v>279</v>
      </c>
      <c r="G231" s="3"/>
      <c r="H231" s="3"/>
      <c r="I231" s="3"/>
      <c r="J231" s="3"/>
    </row>
    <row r="232" spans="2:10" ht="15.75" x14ac:dyDescent="0.25">
      <c r="B232" s="17" t="s">
        <v>9</v>
      </c>
      <c r="C232" s="18">
        <v>7</v>
      </c>
      <c r="D232" s="18">
        <v>0</v>
      </c>
      <c r="E232" s="18">
        <v>14</v>
      </c>
      <c r="G232" s="9"/>
      <c r="H232" s="3"/>
      <c r="I232" s="3"/>
      <c r="J232" s="3"/>
    </row>
    <row r="233" spans="2:10" ht="15.75" x14ac:dyDescent="0.25">
      <c r="B233" s="16" t="s">
        <v>10</v>
      </c>
      <c r="C233" s="14">
        <v>1</v>
      </c>
      <c r="D233" s="14">
        <v>0</v>
      </c>
      <c r="E233" s="14">
        <v>0</v>
      </c>
      <c r="G233" s="9"/>
      <c r="H233" s="3"/>
      <c r="I233" s="3"/>
      <c r="J233" s="3"/>
    </row>
    <row r="234" spans="2:10" ht="15.75" x14ac:dyDescent="0.25">
      <c r="B234" s="15" t="s">
        <v>11</v>
      </c>
      <c r="C234" s="12">
        <v>0</v>
      </c>
      <c r="D234" s="12">
        <v>0</v>
      </c>
      <c r="E234" s="12">
        <v>1</v>
      </c>
      <c r="G234" s="3"/>
      <c r="H234" s="3"/>
      <c r="I234" s="3"/>
      <c r="J234" s="3"/>
    </row>
    <row r="235" spans="2:10" ht="15.75" x14ac:dyDescent="0.25">
      <c r="B235" s="16" t="s">
        <v>12</v>
      </c>
      <c r="C235" s="14">
        <v>3</v>
      </c>
      <c r="D235" s="14">
        <v>0</v>
      </c>
      <c r="E235" s="14">
        <v>10</v>
      </c>
      <c r="G235" s="3"/>
      <c r="H235" s="3"/>
      <c r="I235" s="3"/>
      <c r="J235" s="3"/>
    </row>
    <row r="236" spans="2:10" ht="15.75" x14ac:dyDescent="0.25">
      <c r="B236" s="15" t="s">
        <v>14</v>
      </c>
      <c r="C236" s="12">
        <v>1</v>
      </c>
      <c r="D236" s="12">
        <v>0</v>
      </c>
      <c r="E236" s="12">
        <v>2</v>
      </c>
      <c r="G236" s="3"/>
      <c r="H236" s="3"/>
      <c r="I236" s="3"/>
      <c r="J236" s="3"/>
    </row>
    <row r="237" spans="2:10" ht="15.75" x14ac:dyDescent="0.25">
      <c r="B237" s="16" t="s">
        <v>16</v>
      </c>
      <c r="C237" s="14">
        <v>2</v>
      </c>
      <c r="D237" s="14">
        <v>0</v>
      </c>
      <c r="E237" s="14">
        <v>1</v>
      </c>
      <c r="G237" s="3"/>
      <c r="H237" s="3"/>
      <c r="I237" s="3"/>
      <c r="J237" s="3"/>
    </row>
    <row r="238" spans="2:10" ht="15.75" x14ac:dyDescent="0.25">
      <c r="B238" s="17" t="s">
        <v>17</v>
      </c>
      <c r="C238" s="96">
        <v>13</v>
      </c>
      <c r="D238" s="96">
        <v>13</v>
      </c>
      <c r="E238" s="96">
        <v>22</v>
      </c>
      <c r="G238" s="3"/>
      <c r="H238" s="3"/>
      <c r="I238" s="3"/>
      <c r="J238" s="3"/>
    </row>
    <row r="239" spans="2:10" ht="15.75" x14ac:dyDescent="0.25">
      <c r="B239" s="16" t="s">
        <v>18</v>
      </c>
      <c r="C239" s="14">
        <v>1</v>
      </c>
      <c r="D239" s="14">
        <v>0</v>
      </c>
      <c r="E239" s="14">
        <v>0</v>
      </c>
      <c r="G239" s="9"/>
      <c r="H239" s="3"/>
      <c r="I239" s="3"/>
      <c r="J239" s="3"/>
    </row>
    <row r="240" spans="2:10" ht="15.75" x14ac:dyDescent="0.25">
      <c r="B240" s="15" t="s">
        <v>19</v>
      </c>
      <c r="C240" s="12">
        <v>0</v>
      </c>
      <c r="D240" s="12">
        <v>1</v>
      </c>
      <c r="E240" s="12">
        <v>0</v>
      </c>
      <c r="G240" s="3"/>
      <c r="H240" s="3"/>
      <c r="I240" s="3"/>
      <c r="J240" s="3"/>
    </row>
    <row r="241" spans="2:10" ht="15.75" x14ac:dyDescent="0.25">
      <c r="B241" s="16" t="s">
        <v>20</v>
      </c>
      <c r="C241" s="14">
        <v>4</v>
      </c>
      <c r="D241" s="14">
        <v>2</v>
      </c>
      <c r="E241" s="14">
        <v>2</v>
      </c>
      <c r="G241" s="3"/>
      <c r="H241" s="3"/>
      <c r="I241" s="3"/>
      <c r="J241" s="3"/>
    </row>
    <row r="242" spans="2:10" ht="15.75" x14ac:dyDescent="0.25">
      <c r="B242" s="15" t="s">
        <v>21</v>
      </c>
      <c r="C242" s="12">
        <v>1</v>
      </c>
      <c r="D242" s="12">
        <v>0</v>
      </c>
      <c r="E242" s="12">
        <v>1</v>
      </c>
      <c r="G242" s="3"/>
      <c r="H242" s="3"/>
      <c r="I242" s="3"/>
      <c r="J242" s="3"/>
    </row>
    <row r="243" spans="2:10" ht="15.75" x14ac:dyDescent="0.25">
      <c r="B243" s="16" t="s">
        <v>22</v>
      </c>
      <c r="C243" s="14">
        <v>3</v>
      </c>
      <c r="D243" s="14">
        <v>0</v>
      </c>
      <c r="E243" s="14">
        <v>4</v>
      </c>
      <c r="G243" s="3"/>
      <c r="H243" s="3"/>
      <c r="I243" s="3"/>
      <c r="J243" s="3"/>
    </row>
    <row r="244" spans="2:10" ht="15.75" x14ac:dyDescent="0.25">
      <c r="B244" s="15" t="s">
        <v>23</v>
      </c>
      <c r="C244" s="12">
        <v>1</v>
      </c>
      <c r="D244" s="12">
        <v>4</v>
      </c>
      <c r="E244" s="12">
        <v>2</v>
      </c>
      <c r="G244" s="3"/>
      <c r="H244" s="3"/>
      <c r="I244" s="3"/>
      <c r="J244" s="3"/>
    </row>
    <row r="245" spans="2:10" ht="15.75" x14ac:dyDescent="0.25">
      <c r="B245" s="16" t="s">
        <v>25</v>
      </c>
      <c r="C245" s="14">
        <v>1</v>
      </c>
      <c r="D245" s="14">
        <v>1</v>
      </c>
      <c r="E245" s="14">
        <v>0</v>
      </c>
      <c r="G245" s="3"/>
      <c r="H245" s="3"/>
      <c r="I245" s="3"/>
      <c r="J245" s="3"/>
    </row>
    <row r="246" spans="2:10" ht="15.75" x14ac:dyDescent="0.25">
      <c r="B246" s="15" t="s">
        <v>26</v>
      </c>
      <c r="C246" s="12">
        <v>2</v>
      </c>
      <c r="D246" s="12">
        <v>5</v>
      </c>
      <c r="E246" s="12">
        <v>13</v>
      </c>
      <c r="G246" s="3"/>
      <c r="H246" s="3"/>
      <c r="I246" s="3"/>
      <c r="J246" s="3"/>
    </row>
    <row r="247" spans="2:10" ht="15.75" x14ac:dyDescent="0.25">
      <c r="B247" s="19" t="s">
        <v>27</v>
      </c>
      <c r="C247" s="97">
        <v>183</v>
      </c>
      <c r="D247" s="97">
        <v>182</v>
      </c>
      <c r="E247" s="97">
        <v>218</v>
      </c>
      <c r="G247" s="3"/>
      <c r="H247" s="3"/>
      <c r="I247" s="3"/>
      <c r="J247" s="3"/>
    </row>
    <row r="248" spans="2:10" ht="15.75" x14ac:dyDescent="0.25">
      <c r="B248" s="15" t="s">
        <v>28</v>
      </c>
      <c r="C248" s="12">
        <v>13</v>
      </c>
      <c r="D248" s="12">
        <v>14</v>
      </c>
      <c r="E248" s="12">
        <v>12</v>
      </c>
      <c r="G248" s="9"/>
      <c r="H248" s="3"/>
      <c r="I248" s="3"/>
      <c r="J248" s="3"/>
    </row>
    <row r="249" spans="2:10" ht="15.75" x14ac:dyDescent="0.25">
      <c r="B249" s="16" t="s">
        <v>29</v>
      </c>
      <c r="C249" s="14">
        <v>3</v>
      </c>
      <c r="D249" s="14">
        <v>0</v>
      </c>
      <c r="E249" s="14">
        <v>1</v>
      </c>
      <c r="G249" s="3"/>
      <c r="H249" s="3"/>
      <c r="I249" s="3"/>
      <c r="J249" s="3"/>
    </row>
    <row r="250" spans="2:10" ht="15.75" x14ac:dyDescent="0.25">
      <c r="B250" s="15" t="s">
        <v>30</v>
      </c>
      <c r="C250" s="12">
        <v>45</v>
      </c>
      <c r="D250" s="12">
        <v>29</v>
      </c>
      <c r="E250" s="12">
        <v>49</v>
      </c>
      <c r="G250" s="3"/>
      <c r="H250" s="3"/>
      <c r="I250" s="3"/>
      <c r="J250" s="3"/>
    </row>
    <row r="251" spans="2:10" ht="15.75" x14ac:dyDescent="0.25">
      <c r="B251" s="16" t="s">
        <v>31</v>
      </c>
      <c r="C251" s="14">
        <v>122</v>
      </c>
      <c r="D251" s="14">
        <v>139</v>
      </c>
      <c r="E251" s="14">
        <v>156</v>
      </c>
      <c r="G251" s="3"/>
      <c r="H251" s="3"/>
      <c r="I251" s="3"/>
      <c r="J251" s="3"/>
    </row>
    <row r="252" spans="2:10" ht="15.75" x14ac:dyDescent="0.25">
      <c r="B252" s="17" t="s">
        <v>36</v>
      </c>
      <c r="C252" s="96">
        <v>10</v>
      </c>
      <c r="D252" s="96">
        <v>17</v>
      </c>
      <c r="E252" s="96">
        <v>14</v>
      </c>
      <c r="G252" s="3"/>
      <c r="H252" s="3"/>
      <c r="I252" s="3"/>
      <c r="J252" s="3"/>
    </row>
    <row r="253" spans="2:10" ht="15.75" x14ac:dyDescent="0.25">
      <c r="B253" s="16" t="s">
        <v>33</v>
      </c>
      <c r="C253" s="14">
        <v>7</v>
      </c>
      <c r="D253" s="14">
        <v>11</v>
      </c>
      <c r="E253" s="14">
        <v>6</v>
      </c>
      <c r="G253" s="9"/>
      <c r="H253" s="3"/>
      <c r="I253" s="3"/>
      <c r="J253" s="3"/>
    </row>
    <row r="254" spans="2:10" ht="15.75" x14ac:dyDescent="0.25">
      <c r="B254" s="15" t="s">
        <v>34</v>
      </c>
      <c r="C254" s="12">
        <v>0</v>
      </c>
      <c r="D254" s="12">
        <v>4</v>
      </c>
      <c r="E254" s="12">
        <v>5</v>
      </c>
      <c r="G254" s="3"/>
      <c r="H254" s="3"/>
      <c r="I254" s="3"/>
      <c r="J254" s="3"/>
    </row>
    <row r="255" spans="2:10" ht="15.75" x14ac:dyDescent="0.25">
      <c r="B255" s="16" t="s">
        <v>35</v>
      </c>
      <c r="C255" s="14">
        <v>3</v>
      </c>
      <c r="D255" s="14">
        <v>2</v>
      </c>
      <c r="E255" s="14">
        <v>3</v>
      </c>
      <c r="G255" s="3"/>
      <c r="H255" s="3"/>
      <c r="I255" s="3"/>
      <c r="J255" s="3"/>
    </row>
    <row r="256" spans="2:10" ht="15.75" x14ac:dyDescent="0.25">
      <c r="B256" s="17" t="s">
        <v>36</v>
      </c>
      <c r="C256" s="96">
        <v>5</v>
      </c>
      <c r="D256" s="96">
        <v>7</v>
      </c>
      <c r="E256" s="96">
        <v>11</v>
      </c>
      <c r="G256" s="3"/>
      <c r="H256" s="3"/>
      <c r="I256" s="3"/>
      <c r="J256" s="3"/>
    </row>
    <row r="257" spans="2:10" ht="15.75" x14ac:dyDescent="0.25">
      <c r="B257" s="16" t="s">
        <v>37</v>
      </c>
      <c r="C257" s="14">
        <v>3</v>
      </c>
      <c r="D257" s="14">
        <v>1</v>
      </c>
      <c r="E257" s="14">
        <v>2</v>
      </c>
      <c r="G257" s="9"/>
      <c r="H257" s="3"/>
      <c r="I257" s="3"/>
      <c r="J257" s="3"/>
    </row>
    <row r="258" spans="2:10" ht="15.75" x14ac:dyDescent="0.25">
      <c r="B258" s="15" t="s">
        <v>54</v>
      </c>
      <c r="C258" s="12">
        <v>0</v>
      </c>
      <c r="D258" s="12">
        <v>0</v>
      </c>
      <c r="E258" s="12">
        <v>3</v>
      </c>
      <c r="G258" s="3"/>
      <c r="H258" s="3"/>
      <c r="I258" s="3"/>
      <c r="J258" s="3"/>
    </row>
    <row r="259" spans="2:10" ht="15.75" x14ac:dyDescent="0.25">
      <c r="B259" s="16" t="s">
        <v>39</v>
      </c>
      <c r="C259" s="14">
        <v>1</v>
      </c>
      <c r="D259" s="14">
        <v>0</v>
      </c>
      <c r="E259" s="14">
        <v>1</v>
      </c>
      <c r="G259" s="3"/>
      <c r="H259" s="3"/>
      <c r="I259" s="3"/>
      <c r="J259" s="3"/>
    </row>
    <row r="260" spans="2:10" ht="15.75" x14ac:dyDescent="0.25">
      <c r="B260" s="15" t="s">
        <v>40</v>
      </c>
      <c r="C260" s="12">
        <v>1</v>
      </c>
      <c r="D260" s="12">
        <v>6</v>
      </c>
      <c r="E260" s="12">
        <v>5</v>
      </c>
      <c r="G260" s="3"/>
      <c r="H260" s="3"/>
      <c r="I260" s="3"/>
      <c r="J260" s="3"/>
    </row>
    <row r="261" spans="2:10" ht="24.75" customHeight="1" x14ac:dyDescent="0.25">
      <c r="B261" s="147" t="s">
        <v>113</v>
      </c>
      <c r="C261" s="147"/>
      <c r="D261" s="147"/>
      <c r="E261" s="147"/>
      <c r="G261" s="3"/>
      <c r="H261" s="3"/>
      <c r="I261" s="3"/>
      <c r="J261" s="3"/>
    </row>
  </sheetData>
  <mergeCells count="45">
    <mergeCell ref="F176:H176"/>
    <mergeCell ref="I176:K176"/>
    <mergeCell ref="B190:K190"/>
    <mergeCell ref="B172:K172"/>
    <mergeCell ref="B175:K175"/>
    <mergeCell ref="B64:K64"/>
    <mergeCell ref="B65:B66"/>
    <mergeCell ref="B79:K79"/>
    <mergeCell ref="F65:H65"/>
    <mergeCell ref="I65:K65"/>
    <mergeCell ref="C65:E65"/>
    <mergeCell ref="B83:E83"/>
    <mergeCell ref="B92:E92"/>
    <mergeCell ref="B96:E96"/>
    <mergeCell ref="F165:H165"/>
    <mergeCell ref="I165:K165"/>
    <mergeCell ref="B106:E106"/>
    <mergeCell ref="B164:K164"/>
    <mergeCell ref="B13:E13"/>
    <mergeCell ref="B1:K1"/>
    <mergeCell ref="B9:K9"/>
    <mergeCell ref="B3:K3"/>
    <mergeCell ref="C4:E4"/>
    <mergeCell ref="F4:H4"/>
    <mergeCell ref="I4:K4"/>
    <mergeCell ref="B4:B5"/>
    <mergeCell ref="B33:E33"/>
    <mergeCell ref="B37:E37"/>
    <mergeCell ref="B60:E60"/>
    <mergeCell ref="B229:E229"/>
    <mergeCell ref="B261:E261"/>
    <mergeCell ref="B110:E110"/>
    <mergeCell ref="B122:E122"/>
    <mergeCell ref="B126:E126"/>
    <mergeCell ref="B162:E162"/>
    <mergeCell ref="B202:E202"/>
    <mergeCell ref="B176:B177"/>
    <mergeCell ref="C176:E176"/>
    <mergeCell ref="B212:E212"/>
    <mergeCell ref="B216:E216"/>
    <mergeCell ref="B226:E226"/>
    <mergeCell ref="B165:B166"/>
    <mergeCell ref="C165:E165"/>
    <mergeCell ref="B194:E194"/>
    <mergeCell ref="B205:E20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A0AAA-C395-496A-9230-D5A53792894D}">
  <dimension ref="C3:U146"/>
  <sheetViews>
    <sheetView topLeftCell="C144" workbookViewId="0">
      <selection activeCell="D134" sqref="D134:L145"/>
    </sheetView>
  </sheetViews>
  <sheetFormatPr defaultRowHeight="15" x14ac:dyDescent="0.25"/>
  <cols>
    <col min="3" max="3" width="30.5703125" customWidth="1"/>
    <col min="4" max="4" width="11" bestFit="1" customWidth="1"/>
    <col min="5" max="5" width="10.85546875" bestFit="1" customWidth="1"/>
    <col min="7" max="7" width="11" bestFit="1" customWidth="1"/>
    <col min="8" max="8" width="10.85546875" bestFit="1" customWidth="1"/>
    <col min="9" max="9" width="9.5703125" bestFit="1" customWidth="1"/>
    <col min="10" max="10" width="11" bestFit="1" customWidth="1"/>
    <col min="11" max="11" width="10.85546875" bestFit="1" customWidth="1"/>
    <col min="12" max="12" width="9.5703125" bestFit="1" customWidth="1"/>
    <col min="13" max="13" width="10.140625" bestFit="1" customWidth="1"/>
    <col min="14" max="14" width="10.42578125" customWidth="1"/>
    <col min="15" max="15" width="10.140625" bestFit="1" customWidth="1"/>
    <col min="17" max="17" width="10.140625" bestFit="1" customWidth="1"/>
    <col min="19" max="19" width="10.140625" bestFit="1" customWidth="1"/>
    <col min="21" max="21" width="10.140625" bestFit="1" customWidth="1"/>
  </cols>
  <sheetData>
    <row r="3" spans="3:21" ht="30" customHeight="1" x14ac:dyDescent="0.25">
      <c r="C3" s="169" t="s">
        <v>238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</row>
    <row r="4" spans="3:21" ht="20.100000000000001" customHeight="1" x14ac:dyDescent="0.25">
      <c r="C4" s="170" t="s">
        <v>6</v>
      </c>
      <c r="D4" s="173" t="str">
        <f>"novembro/19"</f>
        <v>novembro/19</v>
      </c>
      <c r="E4" s="174"/>
      <c r="F4" s="174"/>
      <c r="G4" s="174"/>
      <c r="H4" s="174"/>
      <c r="I4" s="174"/>
      <c r="J4" s="173" t="str">
        <f>"outubro/20"</f>
        <v>outubro/20</v>
      </c>
      <c r="K4" s="174"/>
      <c r="L4" s="174"/>
      <c r="M4" s="174"/>
      <c r="N4" s="174"/>
      <c r="O4" s="174"/>
      <c r="P4" s="173" t="str">
        <f>"novembro/20"</f>
        <v>novembro/20</v>
      </c>
      <c r="Q4" s="174"/>
      <c r="R4" s="174"/>
      <c r="S4" s="174"/>
      <c r="T4" s="174"/>
      <c r="U4" s="174"/>
    </row>
    <row r="5" spans="3:21" ht="15" customHeight="1" x14ac:dyDescent="0.25">
      <c r="C5" s="171"/>
      <c r="D5" s="175" t="s">
        <v>94</v>
      </c>
      <c r="E5" s="175"/>
      <c r="F5" s="175" t="s">
        <v>95</v>
      </c>
      <c r="G5" s="175"/>
      <c r="H5" s="175" t="s">
        <v>57</v>
      </c>
      <c r="I5" s="175"/>
      <c r="J5" s="175" t="s">
        <v>94</v>
      </c>
      <c r="K5" s="175"/>
      <c r="L5" s="175" t="s">
        <v>95</v>
      </c>
      <c r="M5" s="175"/>
      <c r="N5" s="175" t="s">
        <v>57</v>
      </c>
      <c r="O5" s="175"/>
      <c r="P5" s="175" t="s">
        <v>94</v>
      </c>
      <c r="Q5" s="175"/>
      <c r="R5" s="175" t="s">
        <v>95</v>
      </c>
      <c r="S5" s="175"/>
      <c r="T5" s="175" t="s">
        <v>57</v>
      </c>
      <c r="U5" s="175"/>
    </row>
    <row r="6" spans="3:21" ht="15.75" x14ac:dyDescent="0.25">
      <c r="C6" s="172"/>
      <c r="D6" s="102" t="s">
        <v>4</v>
      </c>
      <c r="E6" s="102" t="s">
        <v>5</v>
      </c>
      <c r="F6" s="102" t="s">
        <v>4</v>
      </c>
      <c r="G6" s="102" t="s">
        <v>5</v>
      </c>
      <c r="H6" s="102" t="s">
        <v>4</v>
      </c>
      <c r="I6" s="102" t="s">
        <v>5</v>
      </c>
      <c r="J6" s="102" t="s">
        <v>4</v>
      </c>
      <c r="K6" s="102" t="s">
        <v>5</v>
      </c>
      <c r="L6" s="102" t="s">
        <v>4</v>
      </c>
      <c r="M6" s="102" t="s">
        <v>5</v>
      </c>
      <c r="N6" s="102" t="s">
        <v>4</v>
      </c>
      <c r="O6" s="102" t="s">
        <v>5</v>
      </c>
      <c r="P6" s="102" t="s">
        <v>4</v>
      </c>
      <c r="Q6" s="102" t="s">
        <v>5</v>
      </c>
      <c r="R6" s="102" t="s">
        <v>4</v>
      </c>
      <c r="S6" s="102" t="s">
        <v>5</v>
      </c>
      <c r="T6" s="102" t="s">
        <v>4</v>
      </c>
      <c r="U6" s="102" t="s">
        <v>5</v>
      </c>
    </row>
    <row r="7" spans="3:21" ht="15.75" x14ac:dyDescent="0.25">
      <c r="C7" s="9" t="s">
        <v>1</v>
      </c>
      <c r="D7" s="132">
        <v>6025</v>
      </c>
      <c r="E7" s="132">
        <v>2802</v>
      </c>
      <c r="F7" s="132">
        <v>4176</v>
      </c>
      <c r="G7" s="132">
        <v>1693</v>
      </c>
      <c r="H7" s="132">
        <v>1849</v>
      </c>
      <c r="I7" s="132">
        <v>1109</v>
      </c>
      <c r="J7" s="132">
        <v>6803</v>
      </c>
      <c r="K7" s="132">
        <v>2666</v>
      </c>
      <c r="L7" s="132">
        <v>3713</v>
      </c>
      <c r="M7" s="132">
        <v>1173</v>
      </c>
      <c r="N7" s="132">
        <v>3090</v>
      </c>
      <c r="O7" s="132">
        <v>1493</v>
      </c>
      <c r="P7" s="132">
        <v>5962</v>
      </c>
      <c r="Q7" s="132">
        <v>2867</v>
      </c>
      <c r="R7" s="132">
        <v>3564</v>
      </c>
      <c r="S7" s="132">
        <v>1120</v>
      </c>
      <c r="T7" s="132">
        <v>2398</v>
      </c>
      <c r="U7" s="132">
        <v>1747</v>
      </c>
    </row>
    <row r="8" spans="3:21" ht="15.75" x14ac:dyDescent="0.25">
      <c r="C8" s="105" t="s">
        <v>239</v>
      </c>
      <c r="D8" s="133">
        <v>2092</v>
      </c>
      <c r="E8" s="133">
        <v>723</v>
      </c>
      <c r="F8" s="133">
        <v>1412</v>
      </c>
      <c r="G8" s="133">
        <v>393</v>
      </c>
      <c r="H8" s="133">
        <v>680</v>
      </c>
      <c r="I8" s="133">
        <v>330</v>
      </c>
      <c r="J8" s="133">
        <v>3129</v>
      </c>
      <c r="K8" s="133">
        <v>1130</v>
      </c>
      <c r="L8" s="133">
        <v>1593</v>
      </c>
      <c r="M8" s="133">
        <v>327</v>
      </c>
      <c r="N8" s="133">
        <v>1536</v>
      </c>
      <c r="O8" s="133">
        <v>803</v>
      </c>
      <c r="P8" s="133">
        <v>2567</v>
      </c>
      <c r="Q8" s="133">
        <v>1234</v>
      </c>
      <c r="R8" s="133">
        <v>1548</v>
      </c>
      <c r="S8" s="133">
        <v>327</v>
      </c>
      <c r="T8" s="133">
        <v>1019</v>
      </c>
      <c r="U8" s="133">
        <v>907</v>
      </c>
    </row>
    <row r="9" spans="3:21" ht="15.75" x14ac:dyDescent="0.25">
      <c r="C9" s="110" t="s">
        <v>240</v>
      </c>
      <c r="D9" s="134">
        <v>1669</v>
      </c>
      <c r="E9" s="134">
        <v>874</v>
      </c>
      <c r="F9" s="134">
        <v>678</v>
      </c>
      <c r="G9" s="134">
        <v>286</v>
      </c>
      <c r="H9" s="134">
        <v>991</v>
      </c>
      <c r="I9" s="134">
        <v>588</v>
      </c>
      <c r="J9" s="134">
        <v>2338</v>
      </c>
      <c r="K9" s="134">
        <v>986</v>
      </c>
      <c r="L9" s="134">
        <v>1079</v>
      </c>
      <c r="M9" s="134">
        <v>414</v>
      </c>
      <c r="N9" s="134">
        <v>1259</v>
      </c>
      <c r="O9" s="134">
        <v>572</v>
      </c>
      <c r="P9" s="134">
        <v>2134</v>
      </c>
      <c r="Q9" s="134">
        <v>1091</v>
      </c>
      <c r="R9" s="134">
        <v>1052</v>
      </c>
      <c r="S9" s="134">
        <v>421</v>
      </c>
      <c r="T9" s="134">
        <v>1082</v>
      </c>
      <c r="U9" s="134">
        <v>670</v>
      </c>
    </row>
    <row r="10" spans="3:21" ht="15.75" x14ac:dyDescent="0.25">
      <c r="C10" s="105" t="s">
        <v>241</v>
      </c>
      <c r="D10" s="133">
        <v>240</v>
      </c>
      <c r="E10" s="133">
        <v>183</v>
      </c>
      <c r="F10" s="133">
        <v>181</v>
      </c>
      <c r="G10" s="133">
        <v>124</v>
      </c>
      <c r="H10" s="133">
        <v>59</v>
      </c>
      <c r="I10" s="133">
        <v>59</v>
      </c>
      <c r="J10" s="133">
        <v>107</v>
      </c>
      <c r="K10" s="133">
        <v>79</v>
      </c>
      <c r="L10" s="133">
        <v>70</v>
      </c>
      <c r="M10" s="133">
        <v>60</v>
      </c>
      <c r="N10" s="133">
        <v>37</v>
      </c>
      <c r="O10" s="133">
        <v>19</v>
      </c>
      <c r="P10" s="133">
        <v>121</v>
      </c>
      <c r="Q10" s="133">
        <v>77</v>
      </c>
      <c r="R10" s="133">
        <v>70</v>
      </c>
      <c r="S10" s="133">
        <v>40</v>
      </c>
      <c r="T10" s="133">
        <v>51</v>
      </c>
      <c r="U10" s="133">
        <v>37</v>
      </c>
    </row>
    <row r="11" spans="3:21" ht="15.75" x14ac:dyDescent="0.25">
      <c r="C11" s="110" t="s">
        <v>242</v>
      </c>
      <c r="D11" s="134">
        <v>283</v>
      </c>
      <c r="E11" s="134">
        <v>212</v>
      </c>
      <c r="F11" s="134">
        <v>268</v>
      </c>
      <c r="G11" s="134">
        <v>184</v>
      </c>
      <c r="H11" s="134">
        <v>15</v>
      </c>
      <c r="I11" s="134">
        <v>28</v>
      </c>
      <c r="J11" s="134">
        <v>141</v>
      </c>
      <c r="K11" s="134">
        <v>60</v>
      </c>
      <c r="L11" s="134">
        <v>93</v>
      </c>
      <c r="M11" s="134">
        <v>45</v>
      </c>
      <c r="N11" s="134">
        <v>48</v>
      </c>
      <c r="O11" s="134">
        <v>15</v>
      </c>
      <c r="P11" s="134">
        <v>91</v>
      </c>
      <c r="Q11" s="134">
        <v>65</v>
      </c>
      <c r="R11" s="134">
        <v>91</v>
      </c>
      <c r="S11" s="134">
        <v>45</v>
      </c>
      <c r="T11" s="134">
        <v>0</v>
      </c>
      <c r="U11" s="134">
        <v>20</v>
      </c>
    </row>
    <row r="12" spans="3:21" ht="15.75" x14ac:dyDescent="0.25">
      <c r="C12" s="105" t="s">
        <v>243</v>
      </c>
      <c r="D12" s="133">
        <v>146</v>
      </c>
      <c r="E12" s="133">
        <v>97</v>
      </c>
      <c r="F12" s="133">
        <v>101</v>
      </c>
      <c r="G12" s="133">
        <v>38</v>
      </c>
      <c r="H12" s="133">
        <v>45</v>
      </c>
      <c r="I12" s="133">
        <v>59</v>
      </c>
      <c r="J12" s="133">
        <v>114</v>
      </c>
      <c r="K12" s="133">
        <v>50</v>
      </c>
      <c r="L12" s="133">
        <v>85</v>
      </c>
      <c r="M12" s="133">
        <v>21</v>
      </c>
      <c r="N12" s="133">
        <v>29</v>
      </c>
      <c r="O12" s="133">
        <v>29</v>
      </c>
      <c r="P12" s="133">
        <v>117</v>
      </c>
      <c r="Q12" s="133">
        <v>52</v>
      </c>
      <c r="R12" s="133">
        <v>91</v>
      </c>
      <c r="S12" s="133">
        <v>26</v>
      </c>
      <c r="T12" s="133">
        <v>26</v>
      </c>
      <c r="U12" s="133">
        <v>26</v>
      </c>
    </row>
    <row r="13" spans="3:21" ht="15.75" x14ac:dyDescent="0.25">
      <c r="C13" s="110" t="s">
        <v>244</v>
      </c>
      <c r="D13" s="134">
        <v>134</v>
      </c>
      <c r="E13" s="134">
        <v>72</v>
      </c>
      <c r="F13" s="134">
        <v>109</v>
      </c>
      <c r="G13" s="134">
        <v>63</v>
      </c>
      <c r="H13" s="134">
        <v>25</v>
      </c>
      <c r="I13" s="134">
        <v>9</v>
      </c>
      <c r="J13" s="134">
        <v>105</v>
      </c>
      <c r="K13" s="134">
        <v>46</v>
      </c>
      <c r="L13" s="134">
        <v>78</v>
      </c>
      <c r="M13" s="134">
        <v>40</v>
      </c>
      <c r="N13" s="134">
        <v>27</v>
      </c>
      <c r="O13" s="134">
        <v>6</v>
      </c>
      <c r="P13" s="134">
        <v>91</v>
      </c>
      <c r="Q13" s="134">
        <v>42</v>
      </c>
      <c r="R13" s="134">
        <v>69</v>
      </c>
      <c r="S13" s="134">
        <v>42</v>
      </c>
      <c r="T13" s="134">
        <v>22</v>
      </c>
      <c r="U13" s="134">
        <v>0</v>
      </c>
    </row>
    <row r="14" spans="3:21" ht="15.75" x14ac:dyDescent="0.25">
      <c r="C14" s="105" t="s">
        <v>245</v>
      </c>
      <c r="D14" s="133">
        <v>145</v>
      </c>
      <c r="E14" s="133">
        <v>104</v>
      </c>
      <c r="F14" s="133">
        <v>92</v>
      </c>
      <c r="G14" s="133">
        <v>73</v>
      </c>
      <c r="H14" s="133">
        <v>53</v>
      </c>
      <c r="I14" s="133">
        <v>31</v>
      </c>
      <c r="J14" s="133">
        <v>56</v>
      </c>
      <c r="K14" s="133">
        <v>40</v>
      </c>
      <c r="L14" s="133">
        <v>43</v>
      </c>
      <c r="M14" s="133">
        <v>34</v>
      </c>
      <c r="N14" s="133">
        <v>13</v>
      </c>
      <c r="O14" s="133">
        <v>6</v>
      </c>
      <c r="P14" s="133">
        <v>82</v>
      </c>
      <c r="Q14" s="133">
        <v>53</v>
      </c>
      <c r="R14" s="133">
        <v>41</v>
      </c>
      <c r="S14" s="133">
        <v>31</v>
      </c>
      <c r="T14" s="133">
        <v>41</v>
      </c>
      <c r="U14" s="133">
        <v>22</v>
      </c>
    </row>
    <row r="15" spans="3:21" ht="15.75" x14ac:dyDescent="0.25">
      <c r="C15" s="110" t="s">
        <v>246</v>
      </c>
      <c r="D15" s="134">
        <v>107</v>
      </c>
      <c r="E15" s="134">
        <v>54</v>
      </c>
      <c r="F15" s="134">
        <v>104</v>
      </c>
      <c r="G15" s="134">
        <v>53</v>
      </c>
      <c r="H15" s="134">
        <v>3</v>
      </c>
      <c r="I15" s="134">
        <v>1</v>
      </c>
      <c r="J15" s="134">
        <v>87</v>
      </c>
      <c r="K15" s="134">
        <v>25</v>
      </c>
      <c r="L15" s="134">
        <v>54</v>
      </c>
      <c r="M15" s="134">
        <v>23</v>
      </c>
      <c r="N15" s="134">
        <v>33</v>
      </c>
      <c r="O15" s="134">
        <v>2</v>
      </c>
      <c r="P15" s="134">
        <v>81</v>
      </c>
      <c r="Q15" s="134">
        <v>26</v>
      </c>
      <c r="R15" s="134">
        <v>61</v>
      </c>
      <c r="S15" s="134">
        <v>25</v>
      </c>
      <c r="T15" s="134">
        <v>20</v>
      </c>
      <c r="U15" s="134">
        <v>1</v>
      </c>
    </row>
    <row r="16" spans="3:21" ht="15.75" x14ac:dyDescent="0.25">
      <c r="C16" s="105" t="s">
        <v>247</v>
      </c>
      <c r="D16" s="133">
        <v>84</v>
      </c>
      <c r="E16" s="133">
        <v>42</v>
      </c>
      <c r="F16" s="133">
        <v>81</v>
      </c>
      <c r="G16" s="133">
        <v>49</v>
      </c>
      <c r="H16" s="133">
        <v>3</v>
      </c>
      <c r="I16" s="133">
        <v>-7</v>
      </c>
      <c r="J16" s="133">
        <v>59</v>
      </c>
      <c r="K16" s="133">
        <v>35</v>
      </c>
      <c r="L16" s="133">
        <v>46</v>
      </c>
      <c r="M16" s="133">
        <v>24</v>
      </c>
      <c r="N16" s="133">
        <v>13</v>
      </c>
      <c r="O16" s="133">
        <v>11</v>
      </c>
      <c r="P16" s="133">
        <v>64</v>
      </c>
      <c r="Q16" s="133">
        <v>40</v>
      </c>
      <c r="R16" s="133">
        <v>44</v>
      </c>
      <c r="S16" s="133">
        <v>26</v>
      </c>
      <c r="T16" s="133">
        <v>20</v>
      </c>
      <c r="U16" s="133">
        <v>14</v>
      </c>
    </row>
    <row r="17" spans="3:21" ht="15.75" x14ac:dyDescent="0.25">
      <c r="C17" s="110" t="s">
        <v>248</v>
      </c>
      <c r="D17" s="134">
        <v>117</v>
      </c>
      <c r="E17" s="134">
        <v>5</v>
      </c>
      <c r="F17" s="134">
        <v>67</v>
      </c>
      <c r="G17" s="134">
        <v>1</v>
      </c>
      <c r="H17" s="134">
        <v>50</v>
      </c>
      <c r="I17" s="134">
        <v>4</v>
      </c>
      <c r="J17" s="134">
        <v>87</v>
      </c>
      <c r="K17" s="134">
        <v>4</v>
      </c>
      <c r="L17" s="134">
        <v>98</v>
      </c>
      <c r="M17" s="134">
        <v>3</v>
      </c>
      <c r="N17" s="134">
        <v>-11</v>
      </c>
      <c r="O17" s="134">
        <v>1</v>
      </c>
      <c r="P17" s="134">
        <v>73</v>
      </c>
      <c r="Q17" s="134">
        <v>1</v>
      </c>
      <c r="R17" s="134">
        <v>86</v>
      </c>
      <c r="S17" s="134">
        <v>0</v>
      </c>
      <c r="T17" s="134">
        <v>-13</v>
      </c>
      <c r="U17" s="134">
        <v>1</v>
      </c>
    </row>
    <row r="18" spans="3:21" ht="15.75" x14ac:dyDescent="0.25">
      <c r="C18" s="105" t="s">
        <v>108</v>
      </c>
      <c r="D18" s="133">
        <v>1008</v>
      </c>
      <c r="E18" s="133">
        <v>436</v>
      </c>
      <c r="F18" s="133">
        <v>1083</v>
      </c>
      <c r="G18" s="133">
        <v>429</v>
      </c>
      <c r="H18" s="133">
        <v>-75</v>
      </c>
      <c r="I18" s="133">
        <v>7</v>
      </c>
      <c r="J18" s="133">
        <v>580</v>
      </c>
      <c r="K18" s="133">
        <v>211</v>
      </c>
      <c r="L18" s="133">
        <v>474</v>
      </c>
      <c r="M18" s="133">
        <v>182</v>
      </c>
      <c r="N18" s="133">
        <v>106</v>
      </c>
      <c r="O18" s="133">
        <v>29</v>
      </c>
      <c r="P18" s="133">
        <v>541</v>
      </c>
      <c r="Q18" s="133">
        <v>186</v>
      </c>
      <c r="R18" s="133">
        <v>411</v>
      </c>
      <c r="S18" s="133">
        <v>137</v>
      </c>
      <c r="T18" s="133">
        <v>130</v>
      </c>
      <c r="U18" s="133">
        <v>49</v>
      </c>
    </row>
    <row r="19" spans="3:21" ht="20.100000000000001" customHeight="1" x14ac:dyDescent="0.25">
      <c r="C19" s="168" t="s">
        <v>249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</row>
    <row r="21" spans="3:21" ht="15" customHeight="1" x14ac:dyDescent="0.25"/>
    <row r="23" spans="3:21" ht="30.95" customHeight="1" thickBot="1" x14ac:dyDescent="0.3">
      <c r="C23" s="169" t="s">
        <v>250</v>
      </c>
      <c r="D23" s="169"/>
      <c r="E23" s="169"/>
      <c r="F23" s="169"/>
      <c r="G23" s="169"/>
      <c r="H23" s="169"/>
      <c r="I23" s="169"/>
      <c r="J23" s="169"/>
      <c r="K23" s="169"/>
      <c r="L23" s="169"/>
    </row>
    <row r="24" spans="3:21" ht="16.5" thickBot="1" x14ac:dyDescent="0.3">
      <c r="C24" s="170" t="s">
        <v>92</v>
      </c>
      <c r="D24" s="165" t="str">
        <f>"novembro/19"</f>
        <v>novembro/19</v>
      </c>
      <c r="E24" s="166"/>
      <c r="F24" s="167"/>
      <c r="G24" s="165" t="str">
        <f>"outubro/20"</f>
        <v>outubro/20</v>
      </c>
      <c r="H24" s="166"/>
      <c r="I24" s="167"/>
      <c r="J24" s="165" t="str">
        <f>"novembro/20"</f>
        <v>novembro/20</v>
      </c>
      <c r="K24" s="166"/>
      <c r="L24" s="167"/>
    </row>
    <row r="25" spans="3:21" ht="15.75" x14ac:dyDescent="0.25">
      <c r="C25" s="172"/>
      <c r="D25" s="102" t="s">
        <v>94</v>
      </c>
      <c r="E25" s="102" t="s">
        <v>95</v>
      </c>
      <c r="F25" s="102" t="s">
        <v>57</v>
      </c>
      <c r="G25" s="102" t="s">
        <v>94</v>
      </c>
      <c r="H25" s="102" t="s">
        <v>95</v>
      </c>
      <c r="I25" s="102" t="s">
        <v>57</v>
      </c>
      <c r="J25" s="102" t="s">
        <v>94</v>
      </c>
      <c r="K25" s="102" t="s">
        <v>95</v>
      </c>
      <c r="L25" s="102" t="s">
        <v>57</v>
      </c>
    </row>
    <row r="26" spans="3:21" ht="15.75" x14ac:dyDescent="0.25">
      <c r="C26" s="9" t="s">
        <v>1</v>
      </c>
      <c r="D26" s="132">
        <v>8827</v>
      </c>
      <c r="E26" s="132">
        <v>5869</v>
      </c>
      <c r="F26" s="132">
        <v>2958</v>
      </c>
      <c r="G26" s="132">
        <v>9469</v>
      </c>
      <c r="H26" s="132">
        <v>4886</v>
      </c>
      <c r="I26" s="132">
        <v>4583</v>
      </c>
      <c r="J26" s="132">
        <v>8829</v>
      </c>
      <c r="K26" s="132">
        <v>4684</v>
      </c>
      <c r="L26" s="132">
        <v>4145</v>
      </c>
    </row>
    <row r="27" spans="3:21" ht="15.75" x14ac:dyDescent="0.25">
      <c r="C27" s="103" t="s">
        <v>96</v>
      </c>
      <c r="D27" s="133">
        <v>398</v>
      </c>
      <c r="E27" s="133">
        <v>146</v>
      </c>
      <c r="F27" s="133">
        <v>252</v>
      </c>
      <c r="G27" s="133">
        <v>580</v>
      </c>
      <c r="H27" s="133">
        <v>206</v>
      </c>
      <c r="I27" s="133">
        <v>374</v>
      </c>
      <c r="J27" s="133">
        <v>592</v>
      </c>
      <c r="K27" s="133">
        <v>200</v>
      </c>
      <c r="L27" s="133">
        <v>392</v>
      </c>
    </row>
    <row r="28" spans="3:21" ht="15.75" x14ac:dyDescent="0.25">
      <c r="C28" s="104" t="s">
        <v>97</v>
      </c>
      <c r="D28" s="134">
        <v>6561</v>
      </c>
      <c r="E28" s="134">
        <v>4182</v>
      </c>
      <c r="F28" s="134">
        <v>2379</v>
      </c>
      <c r="G28" s="134">
        <v>7228</v>
      </c>
      <c r="H28" s="134">
        <v>3601</v>
      </c>
      <c r="I28" s="134">
        <v>3627</v>
      </c>
      <c r="J28" s="134">
        <v>6776</v>
      </c>
      <c r="K28" s="134">
        <v>3546</v>
      </c>
      <c r="L28" s="134">
        <v>3230</v>
      </c>
    </row>
    <row r="29" spans="3:21" ht="15.75" x14ac:dyDescent="0.25">
      <c r="C29" s="103" t="s">
        <v>98</v>
      </c>
      <c r="D29" s="133">
        <v>1826</v>
      </c>
      <c r="E29" s="133">
        <v>1449</v>
      </c>
      <c r="F29" s="133">
        <v>377</v>
      </c>
      <c r="G29" s="133">
        <v>1642</v>
      </c>
      <c r="H29" s="133">
        <v>1033</v>
      </c>
      <c r="I29" s="133">
        <v>609</v>
      </c>
      <c r="J29" s="133">
        <v>1444</v>
      </c>
      <c r="K29" s="133">
        <v>913</v>
      </c>
      <c r="L29" s="133">
        <v>531</v>
      </c>
    </row>
    <row r="30" spans="3:21" ht="15.75" x14ac:dyDescent="0.25">
      <c r="C30" s="104" t="s">
        <v>99</v>
      </c>
      <c r="D30" s="134">
        <v>42</v>
      </c>
      <c r="E30" s="134">
        <v>92</v>
      </c>
      <c r="F30" s="134">
        <v>-50</v>
      </c>
      <c r="G30" s="134">
        <v>19</v>
      </c>
      <c r="H30" s="134">
        <v>46</v>
      </c>
      <c r="I30" s="134">
        <v>-27</v>
      </c>
      <c r="J30" s="134">
        <v>17</v>
      </c>
      <c r="K30" s="134">
        <v>25</v>
      </c>
      <c r="L30" s="134">
        <v>-8</v>
      </c>
    </row>
    <row r="31" spans="3:21" ht="30" customHeight="1" x14ac:dyDescent="0.25">
      <c r="C31" s="168" t="s">
        <v>251</v>
      </c>
      <c r="D31" s="168"/>
      <c r="E31" s="168"/>
      <c r="F31" s="168"/>
      <c r="G31" s="168"/>
      <c r="H31" s="168"/>
      <c r="I31" s="168"/>
      <c r="J31" s="168"/>
      <c r="K31" s="168"/>
      <c r="L31" s="168"/>
    </row>
    <row r="35" spans="3:12" ht="30.6" customHeight="1" thickBot="1" x14ac:dyDescent="0.3">
      <c r="C35" s="169" t="s">
        <v>252</v>
      </c>
      <c r="D35" s="169"/>
      <c r="E35" s="169"/>
      <c r="F35" s="169"/>
      <c r="G35" s="169"/>
      <c r="H35" s="169"/>
      <c r="I35" s="169"/>
      <c r="J35" s="169"/>
      <c r="K35" s="169"/>
      <c r="L35" s="169"/>
    </row>
    <row r="36" spans="3:12" ht="16.5" thickBot="1" x14ac:dyDescent="0.3">
      <c r="C36" s="177" t="s">
        <v>48</v>
      </c>
      <c r="D36" s="165" t="str">
        <f>"novembro/19"</f>
        <v>novembro/19</v>
      </c>
      <c r="E36" s="166"/>
      <c r="F36" s="167"/>
      <c r="G36" s="165" t="str">
        <f>"outubro/20"</f>
        <v>outubro/20</v>
      </c>
      <c r="H36" s="166"/>
      <c r="I36" s="167"/>
      <c r="J36" s="165" t="str">
        <f>"novembro/20"</f>
        <v>novembro/20</v>
      </c>
      <c r="K36" s="166"/>
      <c r="L36" s="167"/>
    </row>
    <row r="37" spans="3:12" ht="15.75" x14ac:dyDescent="0.25">
      <c r="C37" s="177"/>
      <c r="D37" s="102" t="s">
        <v>94</v>
      </c>
      <c r="E37" s="102" t="s">
        <v>95</v>
      </c>
      <c r="F37" s="102" t="s">
        <v>57</v>
      </c>
      <c r="G37" s="102" t="s">
        <v>94</v>
      </c>
      <c r="H37" s="102" t="s">
        <v>95</v>
      </c>
      <c r="I37" s="102" t="s">
        <v>57</v>
      </c>
      <c r="J37" s="102" t="s">
        <v>94</v>
      </c>
      <c r="K37" s="102" t="s">
        <v>95</v>
      </c>
      <c r="L37" s="102" t="s">
        <v>57</v>
      </c>
    </row>
    <row r="38" spans="3:12" ht="15.75" x14ac:dyDescent="0.25">
      <c r="C38" s="9" t="s">
        <v>1</v>
      </c>
      <c r="D38" s="205">
        <v>8827</v>
      </c>
      <c r="E38" s="205">
        <v>5869</v>
      </c>
      <c r="F38" s="205">
        <v>2958</v>
      </c>
      <c r="G38" s="205">
        <v>9469</v>
      </c>
      <c r="H38" s="205">
        <v>4886</v>
      </c>
      <c r="I38" s="205">
        <v>4583</v>
      </c>
      <c r="J38" s="205">
        <v>8829</v>
      </c>
      <c r="K38" s="205">
        <v>4684</v>
      </c>
      <c r="L38" s="205">
        <v>4145</v>
      </c>
    </row>
    <row r="39" spans="3:12" ht="16.5" thickBot="1" x14ac:dyDescent="0.3">
      <c r="C39" s="105" t="s">
        <v>100</v>
      </c>
      <c r="D39" s="206">
        <v>192</v>
      </c>
      <c r="E39" s="206">
        <v>43</v>
      </c>
      <c r="F39" s="207">
        <v>149</v>
      </c>
      <c r="G39" s="206">
        <v>176</v>
      </c>
      <c r="H39" s="206">
        <v>66</v>
      </c>
      <c r="I39" s="207">
        <v>110</v>
      </c>
      <c r="J39" s="207">
        <v>250</v>
      </c>
      <c r="K39" s="206">
        <v>127</v>
      </c>
      <c r="L39" s="206">
        <v>123</v>
      </c>
    </row>
    <row r="40" spans="3:12" ht="16.5" thickBot="1" x14ac:dyDescent="0.3">
      <c r="C40" s="107" t="s">
        <v>101</v>
      </c>
      <c r="D40" s="208">
        <v>825</v>
      </c>
      <c r="E40" s="208">
        <v>512</v>
      </c>
      <c r="F40" s="209">
        <v>313</v>
      </c>
      <c r="G40" s="208">
        <v>1032</v>
      </c>
      <c r="H40" s="208">
        <v>577</v>
      </c>
      <c r="I40" s="209">
        <v>455</v>
      </c>
      <c r="J40" s="209">
        <v>939</v>
      </c>
      <c r="K40" s="208">
        <v>506</v>
      </c>
      <c r="L40" s="208">
        <v>433</v>
      </c>
    </row>
    <row r="41" spans="3:12" ht="15.75" x14ac:dyDescent="0.25">
      <c r="C41" s="109" t="s">
        <v>102</v>
      </c>
      <c r="D41" s="206">
        <v>785</v>
      </c>
      <c r="E41" s="206">
        <v>536</v>
      </c>
      <c r="F41" s="207">
        <v>249</v>
      </c>
      <c r="G41" s="206">
        <v>1096</v>
      </c>
      <c r="H41" s="206">
        <v>581</v>
      </c>
      <c r="I41" s="207">
        <v>515</v>
      </c>
      <c r="J41" s="207">
        <v>1041</v>
      </c>
      <c r="K41" s="206">
        <v>540</v>
      </c>
      <c r="L41" s="206">
        <v>501</v>
      </c>
    </row>
    <row r="42" spans="3:12" ht="15.75" x14ac:dyDescent="0.25">
      <c r="C42" s="110" t="s">
        <v>103</v>
      </c>
      <c r="D42" s="208">
        <v>623</v>
      </c>
      <c r="E42" s="208">
        <v>424</v>
      </c>
      <c r="F42" s="209">
        <v>199</v>
      </c>
      <c r="G42" s="208">
        <v>779</v>
      </c>
      <c r="H42" s="208">
        <v>363</v>
      </c>
      <c r="I42" s="209">
        <v>416</v>
      </c>
      <c r="J42" s="209">
        <v>809</v>
      </c>
      <c r="K42" s="208">
        <v>420</v>
      </c>
      <c r="L42" s="208">
        <v>389</v>
      </c>
    </row>
    <row r="43" spans="3:12" ht="15.75" x14ac:dyDescent="0.25">
      <c r="C43" s="105" t="s">
        <v>104</v>
      </c>
      <c r="D43" s="206">
        <v>4915</v>
      </c>
      <c r="E43" s="206">
        <v>3131</v>
      </c>
      <c r="F43" s="207">
        <v>1784</v>
      </c>
      <c r="G43" s="206">
        <v>5347</v>
      </c>
      <c r="H43" s="206">
        <v>2558</v>
      </c>
      <c r="I43" s="207">
        <v>2789</v>
      </c>
      <c r="J43" s="207">
        <v>4816</v>
      </c>
      <c r="K43" s="206">
        <v>2459</v>
      </c>
      <c r="L43" s="206">
        <v>2357</v>
      </c>
    </row>
    <row r="44" spans="3:12" ht="15.75" x14ac:dyDescent="0.25">
      <c r="C44" s="110" t="s">
        <v>105</v>
      </c>
      <c r="D44" s="208">
        <v>305</v>
      </c>
      <c r="E44" s="208">
        <v>220</v>
      </c>
      <c r="F44" s="209">
        <v>85</v>
      </c>
      <c r="G44" s="208">
        <v>210</v>
      </c>
      <c r="H44" s="208">
        <v>133</v>
      </c>
      <c r="I44" s="209">
        <v>77</v>
      </c>
      <c r="J44" s="209">
        <v>220</v>
      </c>
      <c r="K44" s="208">
        <v>110</v>
      </c>
      <c r="L44" s="208">
        <v>110</v>
      </c>
    </row>
    <row r="45" spans="3:12" ht="15.75" x14ac:dyDescent="0.25">
      <c r="C45" s="105" t="s">
        <v>106</v>
      </c>
      <c r="D45" s="206">
        <v>1182</v>
      </c>
      <c r="E45" s="206">
        <v>1003</v>
      </c>
      <c r="F45" s="207">
        <v>179</v>
      </c>
      <c r="G45" s="206">
        <v>829</v>
      </c>
      <c r="H45" s="206">
        <v>608</v>
      </c>
      <c r="I45" s="207">
        <v>221</v>
      </c>
      <c r="J45" s="207">
        <v>754</v>
      </c>
      <c r="K45" s="206">
        <v>522</v>
      </c>
      <c r="L45" s="206">
        <v>232</v>
      </c>
    </row>
    <row r="46" spans="3:12" ht="31.5" customHeight="1" x14ac:dyDescent="0.25">
      <c r="C46" s="168" t="s">
        <v>251</v>
      </c>
      <c r="D46" s="168"/>
      <c r="E46" s="168"/>
      <c r="F46" s="168"/>
      <c r="G46" s="168"/>
      <c r="H46" s="168"/>
      <c r="I46" s="168"/>
      <c r="J46" s="168"/>
      <c r="K46" s="168"/>
      <c r="L46" s="168"/>
    </row>
    <row r="47" spans="3:12" ht="15.75" x14ac:dyDescent="0.25">
      <c r="C47" s="111"/>
      <c r="D47" s="111"/>
      <c r="E47" s="111"/>
      <c r="F47" s="111"/>
      <c r="G47" s="111"/>
      <c r="H47" s="111"/>
      <c r="I47" s="111"/>
      <c r="J47" s="111"/>
      <c r="K47" s="111"/>
      <c r="L47" s="111"/>
    </row>
    <row r="48" spans="3:12" ht="15.75" x14ac:dyDescent="0.25">
      <c r="C48" s="111"/>
      <c r="D48" s="111"/>
      <c r="E48" s="111"/>
      <c r="F48" s="111"/>
      <c r="G48" s="111"/>
      <c r="H48" s="111"/>
      <c r="I48" s="111"/>
      <c r="J48" s="111"/>
      <c r="K48" s="111"/>
      <c r="L48" s="111"/>
    </row>
    <row r="50" spans="3:12" ht="30.95" customHeight="1" thickBot="1" x14ac:dyDescent="0.3">
      <c r="C50" s="169" t="s">
        <v>253</v>
      </c>
      <c r="D50" s="169"/>
      <c r="E50" s="169"/>
      <c r="F50" s="169"/>
      <c r="G50" s="169"/>
      <c r="H50" s="169"/>
      <c r="I50" s="169"/>
      <c r="J50" s="169"/>
      <c r="K50" s="169"/>
      <c r="L50" s="169"/>
    </row>
    <row r="51" spans="3:12" ht="16.5" thickBot="1" x14ac:dyDescent="0.3">
      <c r="C51" s="177" t="s">
        <v>107</v>
      </c>
      <c r="D51" s="165" t="str">
        <f>"novembro/19"</f>
        <v>novembro/19</v>
      </c>
      <c r="E51" s="166"/>
      <c r="F51" s="167"/>
      <c r="G51" s="165" t="str">
        <f>"outubro/20"</f>
        <v>outubro/20</v>
      </c>
      <c r="H51" s="166"/>
      <c r="I51" s="167"/>
      <c r="J51" s="165" t="str">
        <f>"novembro/20"</f>
        <v>novembro/20</v>
      </c>
      <c r="K51" s="166"/>
      <c r="L51" s="167"/>
    </row>
    <row r="52" spans="3:12" ht="15.75" x14ac:dyDescent="0.25">
      <c r="C52" s="177"/>
      <c r="D52" s="102" t="s">
        <v>94</v>
      </c>
      <c r="E52" s="102" t="s">
        <v>95</v>
      </c>
      <c r="F52" s="102" t="s">
        <v>57</v>
      </c>
      <c r="G52" s="102" t="s">
        <v>94</v>
      </c>
      <c r="H52" s="102" t="s">
        <v>95</v>
      </c>
      <c r="I52" s="102" t="s">
        <v>57</v>
      </c>
      <c r="J52" s="102" t="s">
        <v>94</v>
      </c>
      <c r="K52" s="102" t="s">
        <v>95</v>
      </c>
      <c r="L52" s="102" t="s">
        <v>57</v>
      </c>
    </row>
    <row r="53" spans="3:12" ht="16.5" thickBot="1" x14ac:dyDescent="0.3">
      <c r="C53" s="9" t="s">
        <v>1</v>
      </c>
      <c r="D53" s="132">
        <v>8827</v>
      </c>
      <c r="E53" s="132">
        <v>5869</v>
      </c>
      <c r="F53" s="132">
        <v>2958</v>
      </c>
      <c r="G53" s="132">
        <v>9469</v>
      </c>
      <c r="H53" s="132">
        <v>4886</v>
      </c>
      <c r="I53" s="132">
        <v>4583</v>
      </c>
      <c r="J53" s="132">
        <v>8829</v>
      </c>
      <c r="K53" s="132">
        <v>4684</v>
      </c>
      <c r="L53" s="132">
        <v>4145</v>
      </c>
    </row>
    <row r="54" spans="3:12" ht="32.25" thickBot="1" x14ac:dyDescent="0.3">
      <c r="C54" s="109" t="s">
        <v>254</v>
      </c>
      <c r="D54" s="135">
        <v>836</v>
      </c>
      <c r="E54" s="135">
        <v>426</v>
      </c>
      <c r="F54" s="112">
        <v>410</v>
      </c>
      <c r="G54" s="135">
        <v>1554</v>
      </c>
      <c r="H54" s="135">
        <v>664</v>
      </c>
      <c r="I54" s="112">
        <v>890</v>
      </c>
      <c r="J54" s="112">
        <v>1441</v>
      </c>
      <c r="K54" s="135">
        <v>692</v>
      </c>
      <c r="L54" s="135">
        <v>749</v>
      </c>
    </row>
    <row r="55" spans="3:12" ht="16.5" thickBot="1" x14ac:dyDescent="0.3">
      <c r="C55" s="107" t="s">
        <v>255</v>
      </c>
      <c r="D55" s="136">
        <v>354</v>
      </c>
      <c r="E55" s="136">
        <v>78</v>
      </c>
      <c r="F55" s="113">
        <v>276</v>
      </c>
      <c r="G55" s="136">
        <v>701</v>
      </c>
      <c r="H55" s="136">
        <v>211</v>
      </c>
      <c r="I55" s="113">
        <v>490</v>
      </c>
      <c r="J55" s="113">
        <v>622</v>
      </c>
      <c r="K55" s="136">
        <v>236</v>
      </c>
      <c r="L55" s="136">
        <v>386</v>
      </c>
    </row>
    <row r="56" spans="3:12" ht="16.5" thickBot="1" x14ac:dyDescent="0.3">
      <c r="C56" s="109" t="s">
        <v>256</v>
      </c>
      <c r="D56" s="135">
        <v>320</v>
      </c>
      <c r="E56" s="135">
        <v>349</v>
      </c>
      <c r="F56" s="112">
        <v>-29</v>
      </c>
      <c r="G56" s="135">
        <v>591</v>
      </c>
      <c r="H56" s="135">
        <v>357</v>
      </c>
      <c r="I56" s="112">
        <v>234</v>
      </c>
      <c r="J56" s="112">
        <v>447</v>
      </c>
      <c r="K56" s="135">
        <v>368</v>
      </c>
      <c r="L56" s="135">
        <v>79</v>
      </c>
    </row>
    <row r="57" spans="3:12" ht="16.5" thickBot="1" x14ac:dyDescent="0.3">
      <c r="C57" s="107" t="s">
        <v>257</v>
      </c>
      <c r="D57" s="136">
        <v>602</v>
      </c>
      <c r="E57" s="136">
        <v>349</v>
      </c>
      <c r="F57" s="113">
        <v>253</v>
      </c>
      <c r="G57" s="136">
        <v>538</v>
      </c>
      <c r="H57" s="136">
        <v>307</v>
      </c>
      <c r="I57" s="113">
        <v>231</v>
      </c>
      <c r="J57" s="113">
        <v>490</v>
      </c>
      <c r="K57" s="136">
        <v>286</v>
      </c>
      <c r="L57" s="136">
        <v>204</v>
      </c>
    </row>
    <row r="58" spans="3:12" ht="32.25" thickBot="1" x14ac:dyDescent="0.3">
      <c r="C58" s="109" t="s">
        <v>258</v>
      </c>
      <c r="D58" s="135">
        <v>364</v>
      </c>
      <c r="E58" s="135">
        <v>232</v>
      </c>
      <c r="F58" s="112">
        <v>132</v>
      </c>
      <c r="G58" s="135">
        <v>262</v>
      </c>
      <c r="H58" s="135">
        <v>133</v>
      </c>
      <c r="I58" s="112">
        <v>129</v>
      </c>
      <c r="J58" s="112">
        <v>333</v>
      </c>
      <c r="K58" s="135">
        <v>129</v>
      </c>
      <c r="L58" s="135">
        <v>204</v>
      </c>
    </row>
    <row r="59" spans="3:12" ht="16.5" thickBot="1" x14ac:dyDescent="0.3">
      <c r="C59" s="107" t="s">
        <v>259</v>
      </c>
      <c r="D59" s="136">
        <v>279</v>
      </c>
      <c r="E59" s="136">
        <v>113</v>
      </c>
      <c r="F59" s="113">
        <v>166</v>
      </c>
      <c r="G59" s="136">
        <v>217</v>
      </c>
      <c r="H59" s="136">
        <v>149</v>
      </c>
      <c r="I59" s="113">
        <v>68</v>
      </c>
      <c r="J59" s="113">
        <v>249</v>
      </c>
      <c r="K59" s="136">
        <v>144</v>
      </c>
      <c r="L59" s="136">
        <v>105</v>
      </c>
    </row>
    <row r="60" spans="3:12" ht="16.5" thickBot="1" x14ac:dyDescent="0.3">
      <c r="C60" s="109" t="s">
        <v>260</v>
      </c>
      <c r="D60" s="135">
        <v>136</v>
      </c>
      <c r="E60" s="135">
        <v>64</v>
      </c>
      <c r="F60" s="112">
        <v>72</v>
      </c>
      <c r="G60" s="135">
        <v>162</v>
      </c>
      <c r="H60" s="135">
        <v>92</v>
      </c>
      <c r="I60" s="112">
        <v>70</v>
      </c>
      <c r="J60" s="112">
        <v>247</v>
      </c>
      <c r="K60" s="135">
        <v>120</v>
      </c>
      <c r="L60" s="135">
        <v>127</v>
      </c>
    </row>
    <row r="61" spans="3:12" ht="32.25" thickBot="1" x14ac:dyDescent="0.3">
      <c r="C61" s="107" t="s">
        <v>261</v>
      </c>
      <c r="D61" s="136">
        <v>317</v>
      </c>
      <c r="E61" s="136">
        <v>184</v>
      </c>
      <c r="F61" s="113">
        <v>133</v>
      </c>
      <c r="G61" s="136">
        <v>167</v>
      </c>
      <c r="H61" s="136">
        <v>83</v>
      </c>
      <c r="I61" s="113">
        <v>84</v>
      </c>
      <c r="J61" s="113">
        <v>149</v>
      </c>
      <c r="K61" s="136">
        <v>90</v>
      </c>
      <c r="L61" s="136">
        <v>59</v>
      </c>
    </row>
    <row r="62" spans="3:12" ht="16.5" thickBot="1" x14ac:dyDescent="0.3">
      <c r="C62" s="109" t="s">
        <v>262</v>
      </c>
      <c r="D62" s="135">
        <v>127</v>
      </c>
      <c r="E62" s="135">
        <v>73</v>
      </c>
      <c r="F62" s="112">
        <v>54</v>
      </c>
      <c r="G62" s="135">
        <v>155</v>
      </c>
      <c r="H62" s="135">
        <v>62</v>
      </c>
      <c r="I62" s="112">
        <v>93</v>
      </c>
      <c r="J62" s="112">
        <v>146</v>
      </c>
      <c r="K62" s="135">
        <v>62</v>
      </c>
      <c r="L62" s="135">
        <v>84</v>
      </c>
    </row>
    <row r="63" spans="3:12" ht="16.5" thickBot="1" x14ac:dyDescent="0.3">
      <c r="C63" s="107" t="s">
        <v>263</v>
      </c>
      <c r="D63" s="136">
        <v>67</v>
      </c>
      <c r="E63" s="136">
        <v>25</v>
      </c>
      <c r="F63" s="113">
        <v>42</v>
      </c>
      <c r="G63" s="137">
        <v>102</v>
      </c>
      <c r="H63" s="137">
        <v>49</v>
      </c>
      <c r="I63" s="113">
        <v>53</v>
      </c>
      <c r="J63" s="113">
        <v>150</v>
      </c>
      <c r="K63" s="137">
        <v>43</v>
      </c>
      <c r="L63" s="136">
        <v>107</v>
      </c>
    </row>
    <row r="64" spans="3:12" ht="16.5" thickBot="1" x14ac:dyDescent="0.3">
      <c r="C64" s="114" t="s">
        <v>108</v>
      </c>
      <c r="D64" s="138">
        <v>5425</v>
      </c>
      <c r="E64" s="139">
        <v>3976</v>
      </c>
      <c r="F64" s="115">
        <v>1449</v>
      </c>
      <c r="G64" s="140">
        <v>5020</v>
      </c>
      <c r="H64" s="140">
        <v>2779</v>
      </c>
      <c r="I64" s="116">
        <v>2241</v>
      </c>
      <c r="J64" s="116">
        <v>4555</v>
      </c>
      <c r="K64" s="141">
        <v>2514</v>
      </c>
      <c r="L64" s="142">
        <v>2041</v>
      </c>
    </row>
    <row r="65" spans="3:12" ht="30.95" customHeight="1" x14ac:dyDescent="0.25">
      <c r="C65" s="168" t="s">
        <v>251</v>
      </c>
      <c r="D65" s="168"/>
      <c r="E65" s="168"/>
      <c r="F65" s="168"/>
      <c r="G65" s="168"/>
      <c r="H65" s="168"/>
      <c r="I65" s="168"/>
      <c r="J65" s="168"/>
      <c r="K65" s="168"/>
      <c r="L65" s="168"/>
    </row>
    <row r="66" spans="3:12" ht="15.75" x14ac:dyDescent="0.25">
      <c r="C66" s="111"/>
      <c r="D66" s="111"/>
      <c r="E66" s="111"/>
      <c r="F66" s="111"/>
      <c r="G66" s="111"/>
      <c r="H66" s="111"/>
      <c r="I66" s="111"/>
      <c r="J66" s="111"/>
      <c r="K66" s="111"/>
      <c r="L66" s="111"/>
    </row>
    <row r="67" spans="3:12" ht="15.75" x14ac:dyDescent="0.25">
      <c r="C67" s="111"/>
      <c r="D67" s="111"/>
      <c r="E67" s="111"/>
      <c r="F67" s="111"/>
      <c r="G67" s="111"/>
      <c r="H67" s="111"/>
      <c r="I67" s="111"/>
      <c r="J67" s="111"/>
      <c r="K67" s="111"/>
      <c r="L67" s="111"/>
    </row>
    <row r="69" spans="3:12" ht="30.6" customHeight="1" thickBot="1" x14ac:dyDescent="0.3">
      <c r="C69" s="169" t="s">
        <v>264</v>
      </c>
      <c r="D69" s="169"/>
      <c r="E69" s="169"/>
      <c r="F69" s="169"/>
      <c r="G69" s="169"/>
      <c r="H69" s="169"/>
      <c r="I69" s="169"/>
      <c r="J69" s="169"/>
      <c r="K69" s="169"/>
      <c r="L69" s="169"/>
    </row>
    <row r="70" spans="3:12" ht="16.5" thickBot="1" x14ac:dyDescent="0.3">
      <c r="C70" s="176" t="s">
        <v>109</v>
      </c>
      <c r="D70" s="165" t="str">
        <f>"novembro/19"</f>
        <v>novembro/19</v>
      </c>
      <c r="E70" s="166"/>
      <c r="F70" s="167"/>
      <c r="G70" s="165" t="str">
        <f>"outubro/20"</f>
        <v>outubro/20</v>
      </c>
      <c r="H70" s="166"/>
      <c r="I70" s="167"/>
      <c r="J70" s="165" t="str">
        <f>"novembro/20"</f>
        <v>novembro/20</v>
      </c>
      <c r="K70" s="166"/>
      <c r="L70" s="167"/>
    </row>
    <row r="71" spans="3:12" ht="15.75" x14ac:dyDescent="0.25">
      <c r="C71" s="176"/>
      <c r="D71" s="102" t="s">
        <v>94</v>
      </c>
      <c r="E71" s="102" t="s">
        <v>95</v>
      </c>
      <c r="F71" s="102" t="s">
        <v>57</v>
      </c>
      <c r="G71" s="102" t="s">
        <v>94</v>
      </c>
      <c r="H71" s="102" t="s">
        <v>95</v>
      </c>
      <c r="I71" s="102" t="s">
        <v>57</v>
      </c>
      <c r="J71" s="102" t="s">
        <v>94</v>
      </c>
      <c r="K71" s="102" t="s">
        <v>95</v>
      </c>
      <c r="L71" s="102" t="s">
        <v>57</v>
      </c>
    </row>
    <row r="72" spans="3:12" ht="16.5" thickBot="1" x14ac:dyDescent="0.3">
      <c r="C72" s="9" t="s">
        <v>1</v>
      </c>
      <c r="D72" s="132">
        <v>8827</v>
      </c>
      <c r="E72" s="132">
        <v>5869</v>
      </c>
      <c r="F72" s="132">
        <v>2958</v>
      </c>
      <c r="G72" s="132">
        <v>9469</v>
      </c>
      <c r="H72" s="132">
        <v>4886</v>
      </c>
      <c r="I72" s="132">
        <v>4583</v>
      </c>
      <c r="J72" s="132">
        <v>8829</v>
      </c>
      <c r="K72" s="132">
        <v>4684</v>
      </c>
      <c r="L72" s="132">
        <v>4145</v>
      </c>
    </row>
    <row r="73" spans="3:12" ht="16.5" thickBot="1" x14ac:dyDescent="0.3">
      <c r="C73" s="109" t="s">
        <v>265</v>
      </c>
      <c r="D73" s="135">
        <v>385</v>
      </c>
      <c r="E73" s="135">
        <v>155</v>
      </c>
      <c r="F73" s="112">
        <v>230</v>
      </c>
      <c r="G73" s="135">
        <v>915</v>
      </c>
      <c r="H73" s="135">
        <v>292</v>
      </c>
      <c r="I73" s="112">
        <v>623</v>
      </c>
      <c r="J73" s="112">
        <v>977</v>
      </c>
      <c r="K73" s="135">
        <v>286</v>
      </c>
      <c r="L73" s="135">
        <v>691</v>
      </c>
    </row>
    <row r="74" spans="3:12" ht="16.5" thickBot="1" x14ac:dyDescent="0.3">
      <c r="C74" s="107" t="s">
        <v>266</v>
      </c>
      <c r="D74" s="136">
        <v>318</v>
      </c>
      <c r="E74" s="136">
        <v>96</v>
      </c>
      <c r="F74" s="113">
        <v>222</v>
      </c>
      <c r="G74" s="136">
        <v>512</v>
      </c>
      <c r="H74" s="136">
        <v>193</v>
      </c>
      <c r="I74" s="113">
        <v>319</v>
      </c>
      <c r="J74" s="113">
        <v>447</v>
      </c>
      <c r="K74" s="136">
        <v>230</v>
      </c>
      <c r="L74" s="136">
        <v>217</v>
      </c>
    </row>
    <row r="75" spans="3:12" ht="32.25" thickBot="1" x14ac:dyDescent="0.3">
      <c r="C75" s="109" t="s">
        <v>267</v>
      </c>
      <c r="D75" s="135">
        <v>100</v>
      </c>
      <c r="E75" s="135">
        <v>68</v>
      </c>
      <c r="F75" s="112">
        <v>32</v>
      </c>
      <c r="G75" s="135">
        <v>408</v>
      </c>
      <c r="H75" s="135">
        <v>209</v>
      </c>
      <c r="I75" s="112">
        <v>199</v>
      </c>
      <c r="J75" s="112">
        <v>424</v>
      </c>
      <c r="K75" s="135">
        <v>196</v>
      </c>
      <c r="L75" s="135">
        <v>228</v>
      </c>
    </row>
    <row r="76" spans="3:12" ht="16.5" thickBot="1" x14ac:dyDescent="0.3">
      <c r="C76" s="107" t="s">
        <v>268</v>
      </c>
      <c r="D76" s="136">
        <v>644</v>
      </c>
      <c r="E76" s="136">
        <v>423</v>
      </c>
      <c r="F76" s="113">
        <v>221</v>
      </c>
      <c r="G76" s="136">
        <v>361</v>
      </c>
      <c r="H76" s="136">
        <v>156</v>
      </c>
      <c r="I76" s="113">
        <v>205</v>
      </c>
      <c r="J76" s="113">
        <v>412</v>
      </c>
      <c r="K76" s="136">
        <v>179</v>
      </c>
      <c r="L76" s="136">
        <v>233</v>
      </c>
    </row>
    <row r="77" spans="3:12" ht="16.5" thickBot="1" x14ac:dyDescent="0.3">
      <c r="C77" s="109" t="s">
        <v>269</v>
      </c>
      <c r="D77" s="135">
        <v>257</v>
      </c>
      <c r="E77" s="135">
        <v>282</v>
      </c>
      <c r="F77" s="112">
        <v>-25</v>
      </c>
      <c r="G77" s="135">
        <v>402</v>
      </c>
      <c r="H77" s="135">
        <v>225</v>
      </c>
      <c r="I77" s="112">
        <v>177</v>
      </c>
      <c r="J77" s="112">
        <v>254</v>
      </c>
      <c r="K77" s="135">
        <v>272</v>
      </c>
      <c r="L77" s="135">
        <v>-18</v>
      </c>
    </row>
    <row r="78" spans="3:12" ht="63.75" thickBot="1" x14ac:dyDescent="0.3">
      <c r="C78" s="107" t="s">
        <v>270</v>
      </c>
      <c r="D78" s="136">
        <v>334</v>
      </c>
      <c r="E78" s="136">
        <v>175</v>
      </c>
      <c r="F78" s="113">
        <v>159</v>
      </c>
      <c r="G78" s="136">
        <v>264</v>
      </c>
      <c r="H78" s="136">
        <v>184</v>
      </c>
      <c r="I78" s="113">
        <v>80</v>
      </c>
      <c r="J78" s="113">
        <v>339</v>
      </c>
      <c r="K78" s="136">
        <v>169</v>
      </c>
      <c r="L78" s="136">
        <v>170</v>
      </c>
    </row>
    <row r="79" spans="3:12" ht="32.25" thickBot="1" x14ac:dyDescent="0.3">
      <c r="C79" s="109" t="s">
        <v>271</v>
      </c>
      <c r="D79" s="135">
        <v>265</v>
      </c>
      <c r="E79" s="135">
        <v>198</v>
      </c>
      <c r="F79" s="112">
        <v>67</v>
      </c>
      <c r="G79" s="135">
        <v>130</v>
      </c>
      <c r="H79" s="135">
        <v>76</v>
      </c>
      <c r="I79" s="112">
        <v>54</v>
      </c>
      <c r="J79" s="112">
        <v>165</v>
      </c>
      <c r="K79" s="135">
        <v>78</v>
      </c>
      <c r="L79" s="135">
        <v>87</v>
      </c>
    </row>
    <row r="80" spans="3:12" ht="79.5" thickBot="1" x14ac:dyDescent="0.3">
      <c r="C80" s="107" t="s">
        <v>272</v>
      </c>
      <c r="D80" s="136">
        <v>125</v>
      </c>
      <c r="E80" s="136">
        <v>84</v>
      </c>
      <c r="F80" s="113">
        <v>41</v>
      </c>
      <c r="G80" s="136">
        <v>162</v>
      </c>
      <c r="H80" s="136">
        <v>61</v>
      </c>
      <c r="I80" s="113">
        <v>101</v>
      </c>
      <c r="J80" s="113">
        <v>174</v>
      </c>
      <c r="K80" s="136">
        <v>64</v>
      </c>
      <c r="L80" s="136">
        <v>110</v>
      </c>
    </row>
    <row r="81" spans="3:12" ht="32.25" thickBot="1" x14ac:dyDescent="0.3">
      <c r="C81" s="109" t="s">
        <v>273</v>
      </c>
      <c r="D81" s="135">
        <v>144</v>
      </c>
      <c r="E81" s="135">
        <v>86</v>
      </c>
      <c r="F81" s="112">
        <v>58</v>
      </c>
      <c r="G81" s="135">
        <v>141</v>
      </c>
      <c r="H81" s="135">
        <v>78</v>
      </c>
      <c r="I81" s="112">
        <v>63</v>
      </c>
      <c r="J81" s="112">
        <v>137</v>
      </c>
      <c r="K81" s="135">
        <v>75</v>
      </c>
      <c r="L81" s="135">
        <v>62</v>
      </c>
    </row>
    <row r="82" spans="3:12" ht="16.5" thickBot="1" x14ac:dyDescent="0.3">
      <c r="C82" s="107" t="s">
        <v>274</v>
      </c>
      <c r="D82" s="136">
        <v>234</v>
      </c>
      <c r="E82" s="136">
        <v>152</v>
      </c>
      <c r="F82" s="113">
        <v>82</v>
      </c>
      <c r="G82" s="137">
        <v>95</v>
      </c>
      <c r="H82" s="137">
        <v>43</v>
      </c>
      <c r="I82" s="113">
        <v>52</v>
      </c>
      <c r="J82" s="113">
        <v>124</v>
      </c>
      <c r="K82" s="137">
        <v>49</v>
      </c>
      <c r="L82" s="137">
        <v>75</v>
      </c>
    </row>
    <row r="83" spans="3:12" ht="16.5" thickBot="1" x14ac:dyDescent="0.3">
      <c r="C83" s="117" t="s">
        <v>108</v>
      </c>
      <c r="D83" s="138">
        <v>6021</v>
      </c>
      <c r="E83" s="139">
        <v>4150</v>
      </c>
      <c r="F83" s="115">
        <v>1871</v>
      </c>
      <c r="G83" s="140">
        <v>6079</v>
      </c>
      <c r="H83" s="140">
        <v>3369</v>
      </c>
      <c r="I83" s="116">
        <v>2710</v>
      </c>
      <c r="J83" s="116">
        <v>5376</v>
      </c>
      <c r="K83" s="140">
        <v>3086</v>
      </c>
      <c r="L83" s="140">
        <v>2290</v>
      </c>
    </row>
    <row r="84" spans="3:12" ht="29.45" customHeight="1" x14ac:dyDescent="0.25">
      <c r="C84" s="168" t="s">
        <v>251</v>
      </c>
      <c r="D84" s="168"/>
      <c r="E84" s="168"/>
      <c r="F84" s="168"/>
      <c r="G84" s="168"/>
      <c r="H84" s="168"/>
      <c r="I84" s="168"/>
      <c r="J84" s="168"/>
      <c r="K84" s="168"/>
      <c r="L84" s="168"/>
    </row>
    <row r="85" spans="3:12" ht="15.75" x14ac:dyDescent="0.25">
      <c r="C85" s="111"/>
      <c r="D85" s="111"/>
      <c r="E85" s="111"/>
      <c r="F85" s="111"/>
      <c r="G85" s="111"/>
      <c r="H85" s="111"/>
      <c r="I85" s="111"/>
      <c r="J85" s="111"/>
      <c r="K85" s="111"/>
      <c r="L85" s="111"/>
    </row>
    <row r="89" spans="3:12" ht="31.5" customHeight="1" thickBot="1" x14ac:dyDescent="0.3">
      <c r="C89" s="169" t="s">
        <v>275</v>
      </c>
      <c r="D89" s="169"/>
      <c r="E89" s="169"/>
      <c r="F89" s="169"/>
      <c r="G89" s="169"/>
      <c r="H89" s="169"/>
      <c r="I89" s="169"/>
      <c r="J89" s="169"/>
      <c r="K89" s="169"/>
      <c r="L89" s="169"/>
    </row>
    <row r="90" spans="3:12" ht="16.5" thickBot="1" x14ac:dyDescent="0.3">
      <c r="C90" s="176" t="s">
        <v>110</v>
      </c>
      <c r="D90" s="165" t="str">
        <f>"novembro/19"</f>
        <v>novembro/19</v>
      </c>
      <c r="E90" s="166"/>
      <c r="F90" s="167"/>
      <c r="G90" s="165" t="str">
        <f>"outubro/20"</f>
        <v>outubro/20</v>
      </c>
      <c r="H90" s="166"/>
      <c r="I90" s="167"/>
      <c r="J90" s="165" t="str">
        <f>"novembro/20"</f>
        <v>novembro/20</v>
      </c>
      <c r="K90" s="166"/>
      <c r="L90" s="167"/>
    </row>
    <row r="91" spans="3:12" ht="15.75" x14ac:dyDescent="0.25">
      <c r="C91" s="176"/>
      <c r="D91" s="102" t="s">
        <v>94</v>
      </c>
      <c r="E91" s="102" t="s">
        <v>95</v>
      </c>
      <c r="F91" s="102" t="s">
        <v>57</v>
      </c>
      <c r="G91" s="102" t="s">
        <v>94</v>
      </c>
      <c r="H91" s="102" t="s">
        <v>95</v>
      </c>
      <c r="I91" s="102" t="s">
        <v>57</v>
      </c>
      <c r="J91" s="102" t="s">
        <v>94</v>
      </c>
      <c r="K91" s="102" t="s">
        <v>95</v>
      </c>
      <c r="L91" s="102" t="s">
        <v>57</v>
      </c>
    </row>
    <row r="92" spans="3:12" ht="15.75" x14ac:dyDescent="0.25">
      <c r="C92" s="9" t="s">
        <v>47</v>
      </c>
      <c r="D92" s="132">
        <v>8827</v>
      </c>
      <c r="E92" s="132">
        <v>5869</v>
      </c>
      <c r="F92" s="132">
        <v>2958</v>
      </c>
      <c r="G92" s="132">
        <v>9469</v>
      </c>
      <c r="H92" s="132">
        <v>4886</v>
      </c>
      <c r="I92" s="132">
        <v>4583</v>
      </c>
      <c r="J92" s="132">
        <v>8829</v>
      </c>
      <c r="K92" s="132">
        <v>4684</v>
      </c>
      <c r="L92" s="132">
        <v>4145</v>
      </c>
    </row>
    <row r="93" spans="3:12" ht="15.75" x14ac:dyDescent="0.25">
      <c r="C93" s="118" t="s">
        <v>9</v>
      </c>
      <c r="D93" s="143">
        <v>598</v>
      </c>
      <c r="E93" s="143">
        <v>433</v>
      </c>
      <c r="F93" s="119">
        <v>165</v>
      </c>
      <c r="G93" s="143">
        <v>724</v>
      </c>
      <c r="H93" s="143">
        <v>392</v>
      </c>
      <c r="I93" s="119">
        <v>332</v>
      </c>
      <c r="J93" s="119">
        <v>653</v>
      </c>
      <c r="K93" s="143">
        <v>342</v>
      </c>
      <c r="L93" s="143">
        <v>311</v>
      </c>
    </row>
    <row r="94" spans="3:12" ht="15.75" x14ac:dyDescent="0.25">
      <c r="C94" s="105" t="s">
        <v>10</v>
      </c>
      <c r="D94" s="133">
        <v>48</v>
      </c>
      <c r="E94" s="133">
        <v>61</v>
      </c>
      <c r="F94" s="106">
        <v>-13</v>
      </c>
      <c r="G94" s="133">
        <v>51</v>
      </c>
      <c r="H94" s="133">
        <v>34</v>
      </c>
      <c r="I94" s="106">
        <v>17</v>
      </c>
      <c r="J94" s="106">
        <v>27</v>
      </c>
      <c r="K94" s="133">
        <v>32</v>
      </c>
      <c r="L94" s="133">
        <v>-5</v>
      </c>
    </row>
    <row r="95" spans="3:12" ht="15.75" x14ac:dyDescent="0.25">
      <c r="C95" s="110" t="s">
        <v>11</v>
      </c>
      <c r="D95" s="134">
        <v>8</v>
      </c>
      <c r="E95" s="134">
        <v>3</v>
      </c>
      <c r="F95" s="108">
        <v>5</v>
      </c>
      <c r="G95" s="134">
        <v>1</v>
      </c>
      <c r="H95" s="134">
        <v>7</v>
      </c>
      <c r="I95" s="108">
        <v>-6</v>
      </c>
      <c r="J95" s="108">
        <v>4</v>
      </c>
      <c r="K95" s="134">
        <v>8</v>
      </c>
      <c r="L95" s="134">
        <v>-4</v>
      </c>
    </row>
    <row r="96" spans="3:12" ht="15.75" x14ac:dyDescent="0.25">
      <c r="C96" s="105" t="s">
        <v>12</v>
      </c>
      <c r="D96" s="133">
        <v>274</v>
      </c>
      <c r="E96" s="133">
        <v>145</v>
      </c>
      <c r="F96" s="106">
        <v>129</v>
      </c>
      <c r="G96" s="133">
        <v>261</v>
      </c>
      <c r="H96" s="133">
        <v>110</v>
      </c>
      <c r="I96" s="106">
        <v>151</v>
      </c>
      <c r="J96" s="106">
        <v>236</v>
      </c>
      <c r="K96" s="133">
        <v>150</v>
      </c>
      <c r="L96" s="133">
        <v>86</v>
      </c>
    </row>
    <row r="97" spans="3:12" ht="15.75" x14ac:dyDescent="0.25">
      <c r="C97" s="110" t="s">
        <v>13</v>
      </c>
      <c r="D97" s="134">
        <v>233</v>
      </c>
      <c r="E97" s="134">
        <v>178</v>
      </c>
      <c r="F97" s="108">
        <v>55</v>
      </c>
      <c r="G97" s="134">
        <v>376</v>
      </c>
      <c r="H97" s="134">
        <v>228</v>
      </c>
      <c r="I97" s="108">
        <v>148</v>
      </c>
      <c r="J97" s="108">
        <v>366</v>
      </c>
      <c r="K97" s="134">
        <v>139</v>
      </c>
      <c r="L97" s="134">
        <v>227</v>
      </c>
    </row>
    <row r="98" spans="3:12" ht="15.75" x14ac:dyDescent="0.25">
      <c r="C98" s="105" t="s">
        <v>14</v>
      </c>
      <c r="D98" s="133">
        <v>28</v>
      </c>
      <c r="E98" s="133">
        <v>43</v>
      </c>
      <c r="F98" s="106">
        <v>-15</v>
      </c>
      <c r="G98" s="133">
        <v>30</v>
      </c>
      <c r="H98" s="133">
        <v>10</v>
      </c>
      <c r="I98" s="106">
        <v>20</v>
      </c>
      <c r="J98" s="106">
        <v>17</v>
      </c>
      <c r="K98" s="133">
        <v>11</v>
      </c>
      <c r="L98" s="133">
        <v>6</v>
      </c>
    </row>
    <row r="99" spans="3:12" ht="15.75" x14ac:dyDescent="0.25">
      <c r="C99" s="110" t="s">
        <v>15</v>
      </c>
      <c r="D99" s="134">
        <v>2</v>
      </c>
      <c r="E99" s="134">
        <v>2</v>
      </c>
      <c r="F99" s="108">
        <v>0</v>
      </c>
      <c r="G99" s="134">
        <v>3</v>
      </c>
      <c r="H99" s="134">
        <v>1</v>
      </c>
      <c r="I99" s="108">
        <v>2</v>
      </c>
      <c r="J99" s="108">
        <v>0</v>
      </c>
      <c r="K99" s="134">
        <v>1</v>
      </c>
      <c r="L99" s="134">
        <v>-1</v>
      </c>
    </row>
    <row r="100" spans="3:12" ht="15.75" x14ac:dyDescent="0.25">
      <c r="C100" s="105" t="s">
        <v>16</v>
      </c>
      <c r="D100" s="133">
        <v>5</v>
      </c>
      <c r="E100" s="133">
        <v>1</v>
      </c>
      <c r="F100" s="106">
        <v>4</v>
      </c>
      <c r="G100" s="133">
        <v>2</v>
      </c>
      <c r="H100" s="133">
        <v>2</v>
      </c>
      <c r="I100" s="106">
        <v>0</v>
      </c>
      <c r="J100" s="106">
        <v>3</v>
      </c>
      <c r="K100" s="133">
        <v>1</v>
      </c>
      <c r="L100" s="133">
        <v>2</v>
      </c>
    </row>
    <row r="101" spans="3:12" ht="15.75" x14ac:dyDescent="0.25">
      <c r="C101" s="118" t="s">
        <v>17</v>
      </c>
      <c r="D101" s="144">
        <v>297</v>
      </c>
      <c r="E101" s="144">
        <v>192</v>
      </c>
      <c r="F101" s="120">
        <v>105</v>
      </c>
      <c r="G101" s="144">
        <v>114</v>
      </c>
      <c r="H101" s="144">
        <v>81</v>
      </c>
      <c r="I101" s="120">
        <v>33</v>
      </c>
      <c r="J101" s="120">
        <v>121</v>
      </c>
      <c r="K101" s="144">
        <v>67</v>
      </c>
      <c r="L101" s="144">
        <v>54</v>
      </c>
    </row>
    <row r="102" spans="3:12" ht="15.75" x14ac:dyDescent="0.25">
      <c r="C102" s="105" t="s">
        <v>18</v>
      </c>
      <c r="D102" s="133">
        <v>10</v>
      </c>
      <c r="E102" s="133">
        <v>6</v>
      </c>
      <c r="F102" s="106">
        <v>4</v>
      </c>
      <c r="G102" s="133">
        <v>3</v>
      </c>
      <c r="H102" s="133">
        <v>3</v>
      </c>
      <c r="I102" s="106">
        <v>0</v>
      </c>
      <c r="J102" s="106">
        <v>3</v>
      </c>
      <c r="K102" s="133">
        <v>0</v>
      </c>
      <c r="L102" s="133">
        <v>3</v>
      </c>
    </row>
    <row r="103" spans="3:12" ht="15.75" x14ac:dyDescent="0.25">
      <c r="C103" s="110" t="s">
        <v>19</v>
      </c>
      <c r="D103" s="134">
        <v>1</v>
      </c>
      <c r="E103" s="134">
        <v>5</v>
      </c>
      <c r="F103" s="108">
        <v>-4</v>
      </c>
      <c r="G103" s="134">
        <v>2</v>
      </c>
      <c r="H103" s="134">
        <v>0</v>
      </c>
      <c r="I103" s="108">
        <v>2</v>
      </c>
      <c r="J103" s="108">
        <v>1</v>
      </c>
      <c r="K103" s="134">
        <v>0</v>
      </c>
      <c r="L103" s="134">
        <v>1</v>
      </c>
    </row>
    <row r="104" spans="3:12" ht="15.75" x14ac:dyDescent="0.25">
      <c r="C104" s="105" t="s">
        <v>20</v>
      </c>
      <c r="D104" s="133">
        <v>76</v>
      </c>
      <c r="E104" s="133">
        <v>51</v>
      </c>
      <c r="F104" s="106">
        <v>25</v>
      </c>
      <c r="G104" s="133">
        <v>16</v>
      </c>
      <c r="H104" s="133">
        <v>14</v>
      </c>
      <c r="I104" s="106">
        <v>2</v>
      </c>
      <c r="J104" s="106">
        <v>31</v>
      </c>
      <c r="K104" s="133">
        <v>16</v>
      </c>
      <c r="L104" s="133">
        <v>15</v>
      </c>
    </row>
    <row r="105" spans="3:12" ht="15.75" x14ac:dyDescent="0.25">
      <c r="C105" s="110" t="s">
        <v>21</v>
      </c>
      <c r="D105" s="134">
        <v>19</v>
      </c>
      <c r="E105" s="134">
        <v>19</v>
      </c>
      <c r="F105" s="108">
        <v>0</v>
      </c>
      <c r="G105" s="134">
        <v>9</v>
      </c>
      <c r="H105" s="134">
        <v>6</v>
      </c>
      <c r="I105" s="108">
        <v>3</v>
      </c>
      <c r="J105" s="108">
        <v>8</v>
      </c>
      <c r="K105" s="134">
        <v>6</v>
      </c>
      <c r="L105" s="134">
        <v>2</v>
      </c>
    </row>
    <row r="106" spans="3:12" ht="15.75" x14ac:dyDescent="0.25">
      <c r="C106" s="105" t="s">
        <v>22</v>
      </c>
      <c r="D106" s="133">
        <v>16</v>
      </c>
      <c r="E106" s="133">
        <v>7</v>
      </c>
      <c r="F106" s="106">
        <v>9</v>
      </c>
      <c r="G106" s="133">
        <v>16</v>
      </c>
      <c r="H106" s="133">
        <v>5</v>
      </c>
      <c r="I106" s="106">
        <v>11</v>
      </c>
      <c r="J106" s="106">
        <v>11</v>
      </c>
      <c r="K106" s="133">
        <v>1</v>
      </c>
      <c r="L106" s="133">
        <v>10</v>
      </c>
    </row>
    <row r="107" spans="3:12" ht="15.75" x14ac:dyDescent="0.25">
      <c r="C107" s="110" t="s">
        <v>23</v>
      </c>
      <c r="D107" s="134">
        <v>65</v>
      </c>
      <c r="E107" s="134">
        <v>26</v>
      </c>
      <c r="F107" s="108">
        <v>39</v>
      </c>
      <c r="G107" s="134">
        <v>25</v>
      </c>
      <c r="H107" s="134">
        <v>12</v>
      </c>
      <c r="I107" s="108">
        <v>13</v>
      </c>
      <c r="J107" s="108">
        <v>19</v>
      </c>
      <c r="K107" s="134">
        <v>12</v>
      </c>
      <c r="L107" s="134">
        <v>7</v>
      </c>
    </row>
    <row r="108" spans="3:12" ht="15.75" x14ac:dyDescent="0.25">
      <c r="C108" s="105" t="s">
        <v>24</v>
      </c>
      <c r="D108" s="133">
        <v>9</v>
      </c>
      <c r="E108" s="133">
        <v>6</v>
      </c>
      <c r="F108" s="106">
        <v>3</v>
      </c>
      <c r="G108" s="133">
        <v>3</v>
      </c>
      <c r="H108" s="133">
        <v>3</v>
      </c>
      <c r="I108" s="106">
        <v>0</v>
      </c>
      <c r="J108" s="106">
        <v>2</v>
      </c>
      <c r="K108" s="133">
        <v>1</v>
      </c>
      <c r="L108" s="133">
        <v>1</v>
      </c>
    </row>
    <row r="109" spans="3:12" ht="15.75" x14ac:dyDescent="0.25">
      <c r="C109" s="110" t="s">
        <v>25</v>
      </c>
      <c r="D109" s="134">
        <v>2</v>
      </c>
      <c r="E109" s="134">
        <v>4</v>
      </c>
      <c r="F109" s="108">
        <v>-2</v>
      </c>
      <c r="G109" s="134">
        <v>2</v>
      </c>
      <c r="H109" s="134">
        <v>3</v>
      </c>
      <c r="I109" s="108">
        <v>-1</v>
      </c>
      <c r="J109" s="108">
        <v>3</v>
      </c>
      <c r="K109" s="134">
        <v>2</v>
      </c>
      <c r="L109" s="134">
        <v>1</v>
      </c>
    </row>
    <row r="110" spans="3:12" ht="15.75" x14ac:dyDescent="0.25">
      <c r="C110" s="105" t="s">
        <v>26</v>
      </c>
      <c r="D110" s="133">
        <v>99</v>
      </c>
      <c r="E110" s="133">
        <v>68</v>
      </c>
      <c r="F110" s="106">
        <v>31</v>
      </c>
      <c r="G110" s="133">
        <v>38</v>
      </c>
      <c r="H110" s="133">
        <v>35</v>
      </c>
      <c r="I110" s="106">
        <v>3</v>
      </c>
      <c r="J110" s="106">
        <v>43</v>
      </c>
      <c r="K110" s="133">
        <v>29</v>
      </c>
      <c r="L110" s="133">
        <v>14</v>
      </c>
    </row>
    <row r="111" spans="3:12" ht="15.75" x14ac:dyDescent="0.25">
      <c r="C111" s="118" t="s">
        <v>27</v>
      </c>
      <c r="D111" s="144">
        <v>2919</v>
      </c>
      <c r="E111" s="144">
        <v>2342</v>
      </c>
      <c r="F111" s="120">
        <v>577</v>
      </c>
      <c r="G111" s="144">
        <v>2640</v>
      </c>
      <c r="H111" s="144">
        <v>1711</v>
      </c>
      <c r="I111" s="120">
        <v>929</v>
      </c>
      <c r="J111" s="120">
        <v>2470</v>
      </c>
      <c r="K111" s="144">
        <v>1563</v>
      </c>
      <c r="L111" s="144">
        <v>907</v>
      </c>
    </row>
    <row r="112" spans="3:12" ht="15.75" x14ac:dyDescent="0.25">
      <c r="C112" s="105" t="s">
        <v>28</v>
      </c>
      <c r="D112" s="133">
        <v>414</v>
      </c>
      <c r="E112" s="133">
        <v>289</v>
      </c>
      <c r="F112" s="106">
        <v>125</v>
      </c>
      <c r="G112" s="133">
        <v>309</v>
      </c>
      <c r="H112" s="133">
        <v>195</v>
      </c>
      <c r="I112" s="106">
        <v>114</v>
      </c>
      <c r="J112" s="106">
        <v>285</v>
      </c>
      <c r="K112" s="133">
        <v>224</v>
      </c>
      <c r="L112" s="133">
        <v>61</v>
      </c>
    </row>
    <row r="113" spans="3:12" ht="15.75" x14ac:dyDescent="0.25">
      <c r="C113" s="110" t="s">
        <v>29</v>
      </c>
      <c r="D113" s="134">
        <v>55</v>
      </c>
      <c r="E113" s="134">
        <v>45</v>
      </c>
      <c r="F113" s="108">
        <v>10</v>
      </c>
      <c r="G113" s="134">
        <v>15</v>
      </c>
      <c r="H113" s="134">
        <v>13</v>
      </c>
      <c r="I113" s="108">
        <v>2</v>
      </c>
      <c r="J113" s="108">
        <v>23</v>
      </c>
      <c r="K113" s="134">
        <v>10</v>
      </c>
      <c r="L113" s="134">
        <v>13</v>
      </c>
    </row>
    <row r="114" spans="3:12" ht="15.75" x14ac:dyDescent="0.25">
      <c r="C114" s="105" t="s">
        <v>30</v>
      </c>
      <c r="D114" s="133">
        <v>451</v>
      </c>
      <c r="E114" s="133">
        <v>343</v>
      </c>
      <c r="F114" s="106">
        <v>108</v>
      </c>
      <c r="G114" s="133">
        <v>87</v>
      </c>
      <c r="H114" s="133">
        <v>60</v>
      </c>
      <c r="I114" s="106">
        <v>27</v>
      </c>
      <c r="J114" s="106">
        <v>98</v>
      </c>
      <c r="K114" s="133">
        <v>60</v>
      </c>
      <c r="L114" s="133">
        <v>38</v>
      </c>
    </row>
    <row r="115" spans="3:12" ht="15.75" x14ac:dyDescent="0.25">
      <c r="C115" s="110" t="s">
        <v>31</v>
      </c>
      <c r="D115" s="134">
        <v>1999</v>
      </c>
      <c r="E115" s="134">
        <v>1665</v>
      </c>
      <c r="F115" s="108">
        <v>334</v>
      </c>
      <c r="G115" s="134">
        <v>2229</v>
      </c>
      <c r="H115" s="134">
        <v>1443</v>
      </c>
      <c r="I115" s="108">
        <v>786</v>
      </c>
      <c r="J115" s="108">
        <v>2064</v>
      </c>
      <c r="K115" s="134">
        <v>1269</v>
      </c>
      <c r="L115" s="134">
        <v>795</v>
      </c>
    </row>
    <row r="116" spans="3:12" ht="15.75" x14ac:dyDescent="0.25">
      <c r="C116" s="118" t="s">
        <v>32</v>
      </c>
      <c r="D116" s="144">
        <v>4190</v>
      </c>
      <c r="E116" s="144">
        <v>2402</v>
      </c>
      <c r="F116" s="120">
        <v>1788</v>
      </c>
      <c r="G116" s="144">
        <v>5157</v>
      </c>
      <c r="H116" s="144">
        <v>2217</v>
      </c>
      <c r="I116" s="120">
        <v>2940</v>
      </c>
      <c r="J116" s="120">
        <v>4933</v>
      </c>
      <c r="K116" s="144">
        <v>2266</v>
      </c>
      <c r="L116" s="144">
        <v>2667</v>
      </c>
    </row>
    <row r="117" spans="3:12" ht="15.75" x14ac:dyDescent="0.25">
      <c r="C117" s="105" t="s">
        <v>33</v>
      </c>
      <c r="D117" s="133">
        <v>1367</v>
      </c>
      <c r="E117" s="133">
        <v>814</v>
      </c>
      <c r="F117" s="106">
        <v>553</v>
      </c>
      <c r="G117" s="133">
        <v>1347</v>
      </c>
      <c r="H117" s="133">
        <v>622</v>
      </c>
      <c r="I117" s="106">
        <v>725</v>
      </c>
      <c r="J117" s="106">
        <v>1275</v>
      </c>
      <c r="K117" s="133">
        <v>610</v>
      </c>
      <c r="L117" s="133">
        <v>665</v>
      </c>
    </row>
    <row r="118" spans="3:12" ht="15.75" x14ac:dyDescent="0.25">
      <c r="C118" s="110" t="s">
        <v>34</v>
      </c>
      <c r="D118" s="134">
        <v>1732</v>
      </c>
      <c r="E118" s="134">
        <v>949</v>
      </c>
      <c r="F118" s="108">
        <v>783</v>
      </c>
      <c r="G118" s="134">
        <v>2671</v>
      </c>
      <c r="H118" s="134">
        <v>1016</v>
      </c>
      <c r="I118" s="108">
        <v>1655</v>
      </c>
      <c r="J118" s="108">
        <v>2404</v>
      </c>
      <c r="K118" s="134">
        <v>1083</v>
      </c>
      <c r="L118" s="134">
        <v>1321</v>
      </c>
    </row>
    <row r="119" spans="3:12" ht="15.75" x14ac:dyDescent="0.25">
      <c r="C119" s="105" t="s">
        <v>35</v>
      </c>
      <c r="D119" s="133">
        <v>1091</v>
      </c>
      <c r="E119" s="133">
        <v>639</v>
      </c>
      <c r="F119" s="106">
        <v>452</v>
      </c>
      <c r="G119" s="133">
        <v>1139</v>
      </c>
      <c r="H119" s="133">
        <v>579</v>
      </c>
      <c r="I119" s="106">
        <v>560</v>
      </c>
      <c r="J119" s="106">
        <v>1254</v>
      </c>
      <c r="K119" s="133">
        <v>573</v>
      </c>
      <c r="L119" s="133">
        <v>681</v>
      </c>
    </row>
    <row r="120" spans="3:12" ht="15.75" x14ac:dyDescent="0.25">
      <c r="C120" s="118" t="s">
        <v>36</v>
      </c>
      <c r="D120" s="144">
        <v>823</v>
      </c>
      <c r="E120" s="144">
        <v>500</v>
      </c>
      <c r="F120" s="120">
        <v>323</v>
      </c>
      <c r="G120" s="144">
        <v>834</v>
      </c>
      <c r="H120" s="144">
        <v>485</v>
      </c>
      <c r="I120" s="120">
        <v>349</v>
      </c>
      <c r="J120" s="120">
        <v>652</v>
      </c>
      <c r="K120" s="144">
        <v>445</v>
      </c>
      <c r="L120" s="144">
        <v>207</v>
      </c>
    </row>
    <row r="121" spans="3:12" ht="15.75" x14ac:dyDescent="0.25">
      <c r="C121" s="105" t="s">
        <v>37</v>
      </c>
      <c r="D121" s="133">
        <v>217</v>
      </c>
      <c r="E121" s="133">
        <v>141</v>
      </c>
      <c r="F121" s="106">
        <v>76</v>
      </c>
      <c r="G121" s="133">
        <v>290</v>
      </c>
      <c r="H121" s="133">
        <v>141</v>
      </c>
      <c r="I121" s="106">
        <v>149</v>
      </c>
      <c r="J121" s="106">
        <v>229</v>
      </c>
      <c r="K121" s="133">
        <v>170</v>
      </c>
      <c r="L121" s="133">
        <v>59</v>
      </c>
    </row>
    <row r="122" spans="3:12" ht="15.75" x14ac:dyDescent="0.25">
      <c r="C122" s="110" t="s">
        <v>54</v>
      </c>
      <c r="D122" s="134">
        <v>337</v>
      </c>
      <c r="E122" s="134">
        <v>156</v>
      </c>
      <c r="F122" s="108">
        <v>181</v>
      </c>
      <c r="G122" s="134">
        <v>278</v>
      </c>
      <c r="H122" s="134">
        <v>185</v>
      </c>
      <c r="I122" s="108">
        <v>93</v>
      </c>
      <c r="J122" s="108">
        <v>242</v>
      </c>
      <c r="K122" s="134">
        <v>149</v>
      </c>
      <c r="L122" s="134">
        <v>93</v>
      </c>
    </row>
    <row r="123" spans="3:12" ht="15.75" x14ac:dyDescent="0.25">
      <c r="C123" s="105" t="s">
        <v>39</v>
      </c>
      <c r="D123" s="133">
        <v>155</v>
      </c>
      <c r="E123" s="133">
        <v>121</v>
      </c>
      <c r="F123" s="106">
        <v>34</v>
      </c>
      <c r="G123" s="133">
        <v>186</v>
      </c>
      <c r="H123" s="133">
        <v>102</v>
      </c>
      <c r="I123" s="106">
        <v>84</v>
      </c>
      <c r="J123" s="106">
        <v>120</v>
      </c>
      <c r="K123" s="133">
        <v>86</v>
      </c>
      <c r="L123" s="133">
        <v>34</v>
      </c>
    </row>
    <row r="124" spans="3:12" ht="15.75" x14ac:dyDescent="0.25">
      <c r="C124" s="110" t="s">
        <v>40</v>
      </c>
      <c r="D124" s="134">
        <v>114</v>
      </c>
      <c r="E124" s="134">
        <v>82</v>
      </c>
      <c r="F124" s="108">
        <v>32</v>
      </c>
      <c r="G124" s="134">
        <v>80</v>
      </c>
      <c r="H124" s="134">
        <v>57</v>
      </c>
      <c r="I124" s="108">
        <v>23</v>
      </c>
      <c r="J124" s="108">
        <v>61</v>
      </c>
      <c r="K124" s="134">
        <v>40</v>
      </c>
      <c r="L124" s="134">
        <v>21</v>
      </c>
    </row>
    <row r="125" spans="3:12" ht="15.75" x14ac:dyDescent="0.25">
      <c r="C125" s="118" t="s">
        <v>71</v>
      </c>
      <c r="D125" s="143">
        <v>0</v>
      </c>
      <c r="E125" s="143">
        <v>0</v>
      </c>
      <c r="F125" s="119">
        <v>0</v>
      </c>
      <c r="G125" s="143">
        <v>0</v>
      </c>
      <c r="H125" s="143">
        <v>0</v>
      </c>
      <c r="I125" s="119">
        <v>0</v>
      </c>
      <c r="J125" s="119">
        <v>0</v>
      </c>
      <c r="K125" s="143">
        <v>1</v>
      </c>
      <c r="L125" s="143">
        <v>-1</v>
      </c>
    </row>
    <row r="126" spans="3:12" ht="15.75" x14ac:dyDescent="0.25">
      <c r="C126" s="105" t="s">
        <v>71</v>
      </c>
      <c r="D126" s="133">
        <v>0</v>
      </c>
      <c r="E126" s="133">
        <v>0</v>
      </c>
      <c r="F126" s="106">
        <v>0</v>
      </c>
      <c r="G126" s="133">
        <v>0</v>
      </c>
      <c r="H126" s="133">
        <v>0</v>
      </c>
      <c r="I126" s="106">
        <v>0</v>
      </c>
      <c r="J126" s="106">
        <v>0</v>
      </c>
      <c r="K126" s="133">
        <v>1</v>
      </c>
      <c r="L126" s="133">
        <v>-1</v>
      </c>
    </row>
    <row r="127" spans="3:12" ht="29.45" customHeight="1" x14ac:dyDescent="0.25">
      <c r="C127" s="168" t="s">
        <v>251</v>
      </c>
      <c r="D127" s="168"/>
      <c r="E127" s="168"/>
      <c r="F127" s="168"/>
      <c r="G127" s="168"/>
      <c r="H127" s="168"/>
      <c r="I127" s="168"/>
      <c r="J127" s="168"/>
      <c r="K127" s="168"/>
      <c r="L127" s="168"/>
    </row>
    <row r="131" spans="3:12" ht="32.1" customHeight="1" thickBot="1" x14ac:dyDescent="0.3">
      <c r="C131" s="169" t="s">
        <v>276</v>
      </c>
      <c r="D131" s="169"/>
      <c r="E131" s="169"/>
      <c r="F131" s="169"/>
      <c r="G131" s="169"/>
      <c r="H131" s="169"/>
      <c r="I131" s="169"/>
      <c r="J131" s="169"/>
      <c r="K131" s="169"/>
      <c r="L131" s="169"/>
    </row>
    <row r="132" spans="3:12" ht="16.5" thickBot="1" x14ac:dyDescent="0.3">
      <c r="C132" s="176" t="s">
        <v>79</v>
      </c>
      <c r="D132" s="165" t="str">
        <f>"novembro/19"</f>
        <v>novembro/19</v>
      </c>
      <c r="E132" s="166"/>
      <c r="F132" s="167"/>
      <c r="G132" s="165" t="str">
        <f>"outubro/20"</f>
        <v>outubro/20</v>
      </c>
      <c r="H132" s="166"/>
      <c r="I132" s="167"/>
      <c r="J132" s="165" t="str">
        <f>"novembro/20"</f>
        <v>novembro/20</v>
      </c>
      <c r="K132" s="166"/>
      <c r="L132" s="167"/>
    </row>
    <row r="133" spans="3:12" ht="15.75" x14ac:dyDescent="0.25">
      <c r="C133" s="176"/>
      <c r="D133" s="102" t="s">
        <v>94</v>
      </c>
      <c r="E133" s="102" t="s">
        <v>95</v>
      </c>
      <c r="F133" s="102" t="s">
        <v>57</v>
      </c>
      <c r="G133" s="102" t="s">
        <v>94</v>
      </c>
      <c r="H133" s="102" t="s">
        <v>95</v>
      </c>
      <c r="I133" s="102" t="s">
        <v>57</v>
      </c>
      <c r="J133" s="102" t="s">
        <v>94</v>
      </c>
      <c r="K133" s="102" t="s">
        <v>95</v>
      </c>
      <c r="L133" s="102" t="s">
        <v>57</v>
      </c>
    </row>
    <row r="134" spans="3:12" ht="16.5" thickBot="1" x14ac:dyDescent="0.3">
      <c r="C134" s="9" t="s">
        <v>1</v>
      </c>
      <c r="D134" s="132">
        <v>8827</v>
      </c>
      <c r="E134" s="132">
        <v>5869</v>
      </c>
      <c r="F134" s="132">
        <v>2958</v>
      </c>
      <c r="G134" s="132">
        <v>9469</v>
      </c>
      <c r="H134" s="132">
        <v>4886</v>
      </c>
      <c r="I134" s="132">
        <v>4583</v>
      </c>
      <c r="J134" s="132">
        <v>8829</v>
      </c>
      <c r="K134" s="132">
        <v>4684</v>
      </c>
      <c r="L134" s="132">
        <v>4145</v>
      </c>
    </row>
    <row r="135" spans="3:12" ht="16.5" thickBot="1" x14ac:dyDescent="0.3">
      <c r="C135" s="109" t="s">
        <v>277</v>
      </c>
      <c r="D135" s="135">
        <v>1032</v>
      </c>
      <c r="E135" s="135">
        <v>871</v>
      </c>
      <c r="F135" s="112">
        <v>161</v>
      </c>
      <c r="G135" s="135">
        <v>1073</v>
      </c>
      <c r="H135" s="135">
        <v>730</v>
      </c>
      <c r="I135" s="112">
        <v>343</v>
      </c>
      <c r="J135" s="112">
        <v>955</v>
      </c>
      <c r="K135" s="135">
        <v>626</v>
      </c>
      <c r="L135" s="135">
        <v>329</v>
      </c>
    </row>
    <row r="136" spans="3:12" ht="16.5" thickBot="1" x14ac:dyDescent="0.3">
      <c r="C136" s="121" t="s">
        <v>278</v>
      </c>
      <c r="D136" s="136">
        <v>405</v>
      </c>
      <c r="E136" s="136">
        <v>236</v>
      </c>
      <c r="F136" s="113">
        <v>169</v>
      </c>
      <c r="G136" s="136">
        <v>400</v>
      </c>
      <c r="H136" s="136">
        <v>190</v>
      </c>
      <c r="I136" s="113">
        <v>210</v>
      </c>
      <c r="J136" s="113">
        <v>400</v>
      </c>
      <c r="K136" s="136">
        <v>195</v>
      </c>
      <c r="L136" s="136">
        <v>205</v>
      </c>
    </row>
    <row r="137" spans="3:12" ht="16.5" thickBot="1" x14ac:dyDescent="0.3">
      <c r="C137" s="122" t="s">
        <v>279</v>
      </c>
      <c r="D137" s="135">
        <v>127</v>
      </c>
      <c r="E137" s="135">
        <v>33</v>
      </c>
      <c r="F137" s="112">
        <v>94</v>
      </c>
      <c r="G137" s="135">
        <v>390</v>
      </c>
      <c r="H137" s="135">
        <v>127</v>
      </c>
      <c r="I137" s="112">
        <v>263</v>
      </c>
      <c r="J137" s="112">
        <v>348</v>
      </c>
      <c r="K137" s="135">
        <v>121</v>
      </c>
      <c r="L137" s="135">
        <v>227</v>
      </c>
    </row>
    <row r="138" spans="3:12" ht="16.5" thickBot="1" x14ac:dyDescent="0.3">
      <c r="C138" s="107" t="s">
        <v>280</v>
      </c>
      <c r="D138" s="136">
        <v>212</v>
      </c>
      <c r="E138" s="136">
        <v>165</v>
      </c>
      <c r="F138" s="113">
        <v>47</v>
      </c>
      <c r="G138" s="136">
        <v>348</v>
      </c>
      <c r="H138" s="136">
        <v>209</v>
      </c>
      <c r="I138" s="113">
        <v>139</v>
      </c>
      <c r="J138" s="113">
        <v>337</v>
      </c>
      <c r="K138" s="136">
        <v>119</v>
      </c>
      <c r="L138" s="136">
        <v>218</v>
      </c>
    </row>
    <row r="139" spans="3:12" ht="16.5" thickBot="1" x14ac:dyDescent="0.3">
      <c r="C139" s="109" t="s">
        <v>281</v>
      </c>
      <c r="D139" s="135">
        <v>106</v>
      </c>
      <c r="E139" s="135">
        <v>84</v>
      </c>
      <c r="F139" s="112">
        <v>22</v>
      </c>
      <c r="G139" s="135">
        <v>243</v>
      </c>
      <c r="H139" s="135">
        <v>106</v>
      </c>
      <c r="I139" s="112">
        <v>137</v>
      </c>
      <c r="J139" s="112">
        <v>289</v>
      </c>
      <c r="K139" s="135">
        <v>140</v>
      </c>
      <c r="L139" s="135">
        <v>149</v>
      </c>
    </row>
    <row r="140" spans="3:12" ht="16.5" thickBot="1" x14ac:dyDescent="0.3">
      <c r="C140" s="121" t="s">
        <v>282</v>
      </c>
      <c r="D140" s="136">
        <v>264</v>
      </c>
      <c r="E140" s="136">
        <v>143</v>
      </c>
      <c r="F140" s="113">
        <v>121</v>
      </c>
      <c r="G140" s="136">
        <v>260</v>
      </c>
      <c r="H140" s="136">
        <v>106</v>
      </c>
      <c r="I140" s="113">
        <v>154</v>
      </c>
      <c r="J140" s="113">
        <v>233</v>
      </c>
      <c r="K140" s="136">
        <v>143</v>
      </c>
      <c r="L140" s="136">
        <v>90</v>
      </c>
    </row>
    <row r="141" spans="3:12" ht="16.5" thickBot="1" x14ac:dyDescent="0.3">
      <c r="C141" s="122" t="s">
        <v>283</v>
      </c>
      <c r="D141" s="135">
        <v>221</v>
      </c>
      <c r="E141" s="135">
        <v>164</v>
      </c>
      <c r="F141" s="112">
        <v>57</v>
      </c>
      <c r="G141" s="135">
        <v>154</v>
      </c>
      <c r="H141" s="135">
        <v>92</v>
      </c>
      <c r="I141" s="112">
        <v>62</v>
      </c>
      <c r="J141" s="112">
        <v>205</v>
      </c>
      <c r="K141" s="135">
        <v>104</v>
      </c>
      <c r="L141" s="135">
        <v>101</v>
      </c>
    </row>
    <row r="142" spans="3:12" ht="16.5" thickBot="1" x14ac:dyDescent="0.3">
      <c r="C142" s="107" t="s">
        <v>284</v>
      </c>
      <c r="D142" s="136">
        <v>104</v>
      </c>
      <c r="E142" s="136">
        <v>66</v>
      </c>
      <c r="F142" s="113">
        <v>38</v>
      </c>
      <c r="G142" s="136">
        <v>238</v>
      </c>
      <c r="H142" s="136">
        <v>70</v>
      </c>
      <c r="I142" s="113">
        <v>168</v>
      </c>
      <c r="J142" s="113">
        <v>208</v>
      </c>
      <c r="K142" s="136">
        <v>63</v>
      </c>
      <c r="L142" s="136">
        <v>145</v>
      </c>
    </row>
    <row r="143" spans="3:12" ht="16.5" thickBot="1" x14ac:dyDescent="0.3">
      <c r="C143" s="109" t="s">
        <v>285</v>
      </c>
      <c r="D143" s="135">
        <v>239</v>
      </c>
      <c r="E143" s="135">
        <v>124</v>
      </c>
      <c r="F143" s="112">
        <v>115</v>
      </c>
      <c r="G143" s="135">
        <v>146</v>
      </c>
      <c r="H143" s="135">
        <v>63</v>
      </c>
      <c r="I143" s="112">
        <v>83</v>
      </c>
      <c r="J143" s="112">
        <v>167</v>
      </c>
      <c r="K143" s="135">
        <v>70</v>
      </c>
      <c r="L143" s="135">
        <v>97</v>
      </c>
    </row>
    <row r="144" spans="3:12" ht="16.5" thickBot="1" x14ac:dyDescent="0.3">
      <c r="C144" s="121" t="s">
        <v>286</v>
      </c>
      <c r="D144" s="136">
        <v>69</v>
      </c>
      <c r="E144" s="136">
        <v>40</v>
      </c>
      <c r="F144" s="113">
        <v>29</v>
      </c>
      <c r="G144" s="137">
        <v>137</v>
      </c>
      <c r="H144" s="137">
        <v>64</v>
      </c>
      <c r="I144" s="113">
        <v>73</v>
      </c>
      <c r="J144" s="113">
        <v>118</v>
      </c>
      <c r="K144" s="137">
        <v>94</v>
      </c>
      <c r="L144" s="136">
        <v>24</v>
      </c>
    </row>
    <row r="145" spans="3:12" ht="16.5" thickBot="1" x14ac:dyDescent="0.3">
      <c r="C145" s="117" t="s">
        <v>108</v>
      </c>
      <c r="D145" s="138">
        <v>6048</v>
      </c>
      <c r="E145" s="139">
        <v>3943</v>
      </c>
      <c r="F145" s="115">
        <v>2105</v>
      </c>
      <c r="G145" s="140">
        <v>6080</v>
      </c>
      <c r="H145" s="140">
        <v>3129</v>
      </c>
      <c r="I145" s="116">
        <v>2951</v>
      </c>
      <c r="J145" s="116">
        <v>5569</v>
      </c>
      <c r="K145" s="141">
        <v>3009</v>
      </c>
      <c r="L145" s="142">
        <v>2560</v>
      </c>
    </row>
    <row r="146" spans="3:12" ht="31.5" customHeight="1" x14ac:dyDescent="0.25">
      <c r="C146" s="168" t="s">
        <v>251</v>
      </c>
      <c r="D146" s="168"/>
      <c r="E146" s="168"/>
      <c r="F146" s="168"/>
      <c r="G146" s="168"/>
      <c r="H146" s="168"/>
      <c r="I146" s="168"/>
      <c r="J146" s="168"/>
      <c r="K146" s="168"/>
      <c r="L146" s="168"/>
    </row>
  </sheetData>
  <mergeCells count="51">
    <mergeCell ref="C131:L131"/>
    <mergeCell ref="C132:C133"/>
    <mergeCell ref="D132:F132"/>
    <mergeCell ref="G70:I70"/>
    <mergeCell ref="J70:L70"/>
    <mergeCell ref="C84:L84"/>
    <mergeCell ref="C89:L89"/>
    <mergeCell ref="C90:C91"/>
    <mergeCell ref="D90:F90"/>
    <mergeCell ref="G90:I90"/>
    <mergeCell ref="J90:L90"/>
    <mergeCell ref="C36:C37"/>
    <mergeCell ref="D36:F36"/>
    <mergeCell ref="G36:I36"/>
    <mergeCell ref="J36:L36"/>
    <mergeCell ref="C23:L23"/>
    <mergeCell ref="C24:C25"/>
    <mergeCell ref="D24:F24"/>
    <mergeCell ref="G24:I24"/>
    <mergeCell ref="T5:U5"/>
    <mergeCell ref="C69:L69"/>
    <mergeCell ref="C70:C71"/>
    <mergeCell ref="D70:F70"/>
    <mergeCell ref="C127:L127"/>
    <mergeCell ref="C65:L65"/>
    <mergeCell ref="C46:L46"/>
    <mergeCell ref="C50:L50"/>
    <mergeCell ref="C51:C52"/>
    <mergeCell ref="D51:F51"/>
    <mergeCell ref="G51:I51"/>
    <mergeCell ref="J51:L51"/>
    <mergeCell ref="C19:U19"/>
    <mergeCell ref="J24:L24"/>
    <mergeCell ref="C31:L31"/>
    <mergeCell ref="C35:L35"/>
    <mergeCell ref="G132:I132"/>
    <mergeCell ref="J132:L132"/>
    <mergeCell ref="C146:L146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120"/>
  <sheetViews>
    <sheetView topLeftCell="A134" workbookViewId="0">
      <selection activeCell="B108" sqref="B108:E119"/>
    </sheetView>
  </sheetViews>
  <sheetFormatPr defaultRowHeight="15" x14ac:dyDescent="0.25"/>
  <cols>
    <col min="2" max="2" width="34.5703125" customWidth="1"/>
    <col min="3" max="3" width="12.140625" customWidth="1"/>
    <col min="4" max="5" width="13.42578125" customWidth="1"/>
    <col min="6" max="6" width="13.140625" customWidth="1"/>
    <col min="9" max="9" width="17" bestFit="1" customWidth="1"/>
  </cols>
  <sheetData>
    <row r="2" spans="2:19" x14ac:dyDescent="0.25">
      <c r="B2" s="6"/>
      <c r="C2" s="6"/>
    </row>
    <row r="3" spans="2:19" s="3" customFormat="1" ht="30" customHeight="1" x14ac:dyDescent="0.25">
      <c r="B3" s="178" t="s">
        <v>128</v>
      </c>
      <c r="C3" s="178"/>
      <c r="D3" s="178"/>
      <c r="E3" s="178"/>
    </row>
    <row r="4" spans="2:19" s="3" customFormat="1" x14ac:dyDescent="0.25">
      <c r="B4" s="126" t="s">
        <v>0</v>
      </c>
      <c r="C4" s="127" t="s">
        <v>143</v>
      </c>
      <c r="D4" s="127" t="s">
        <v>111</v>
      </c>
      <c r="E4" s="127" t="s">
        <v>144</v>
      </c>
      <c r="F4" s="4"/>
    </row>
    <row r="5" spans="2:19" s="3" customFormat="1" x14ac:dyDescent="0.25">
      <c r="B5" s="22" t="s">
        <v>1</v>
      </c>
      <c r="C5" s="23">
        <f>SUM(C6:C9)</f>
        <v>13691</v>
      </c>
      <c r="D5" s="23">
        <f t="shared" ref="D5:E5" si="0">SUM(D6:D9)</f>
        <v>8939</v>
      </c>
      <c r="E5" s="23">
        <f t="shared" si="0"/>
        <v>8201</v>
      </c>
      <c r="F5" s="6"/>
      <c r="H5" s="78"/>
      <c r="L5" s="78"/>
    </row>
    <row r="6" spans="2:19" s="3" customFormat="1" x14ac:dyDescent="0.25">
      <c r="B6" s="24" t="s">
        <v>93</v>
      </c>
      <c r="C6" s="25">
        <v>1417</v>
      </c>
      <c r="D6" s="25">
        <v>2586</v>
      </c>
      <c r="E6" s="25">
        <v>2151</v>
      </c>
      <c r="F6" s="5"/>
      <c r="K6" s="78"/>
    </row>
    <row r="7" spans="2:19" s="3" customFormat="1" x14ac:dyDescent="0.25">
      <c r="B7" s="26" t="s">
        <v>2</v>
      </c>
      <c r="C7" s="27">
        <v>11796</v>
      </c>
      <c r="D7" s="27">
        <v>5863</v>
      </c>
      <c r="E7" s="27">
        <v>5242</v>
      </c>
      <c r="F7" s="5"/>
    </row>
    <row r="8" spans="2:19" s="3" customFormat="1" x14ac:dyDescent="0.25">
      <c r="B8" s="24" t="s">
        <v>3</v>
      </c>
      <c r="C8" s="25">
        <v>72</v>
      </c>
      <c r="D8" s="25">
        <v>75</v>
      </c>
      <c r="E8" s="25">
        <v>85</v>
      </c>
      <c r="F8" s="5"/>
    </row>
    <row r="9" spans="2:19" s="3" customFormat="1" x14ac:dyDescent="0.25">
      <c r="B9" s="26" t="s">
        <v>80</v>
      </c>
      <c r="C9" s="27">
        <v>406</v>
      </c>
      <c r="D9" s="27">
        <v>415</v>
      </c>
      <c r="E9" s="27">
        <v>723</v>
      </c>
      <c r="F9" s="5"/>
    </row>
    <row r="10" spans="2:19" s="3" customFormat="1" ht="44.25" customHeight="1" x14ac:dyDescent="0.25">
      <c r="B10" s="179" t="s">
        <v>129</v>
      </c>
      <c r="C10" s="179"/>
      <c r="D10" s="179"/>
      <c r="E10" s="179"/>
      <c r="F10" s="5"/>
    </row>
    <row r="11" spans="2:19" s="3" customFormat="1" x14ac:dyDescent="0.25">
      <c r="B11" s="79"/>
      <c r="C11" s="79"/>
      <c r="D11" s="79"/>
      <c r="E11" s="79"/>
    </row>
    <row r="12" spans="2:19" s="3" customFormat="1" x14ac:dyDescent="0.25">
      <c r="B12" s="79"/>
      <c r="C12" s="79"/>
      <c r="D12" s="79"/>
      <c r="E12" s="79"/>
    </row>
    <row r="13" spans="2:19" s="3" customFormat="1" ht="31.5" customHeight="1" x14ac:dyDescent="0.25">
      <c r="B13" s="194" t="s">
        <v>130</v>
      </c>
      <c r="C13" s="178"/>
      <c r="D13" s="178"/>
      <c r="E13" s="178"/>
      <c r="F13" s="178"/>
    </row>
    <row r="14" spans="2:19" s="3" customFormat="1" x14ac:dyDescent="0.25">
      <c r="B14" s="189" t="s">
        <v>86</v>
      </c>
      <c r="C14" s="189" t="s">
        <v>84</v>
      </c>
      <c r="D14" s="191" t="s">
        <v>85</v>
      </c>
      <c r="E14" s="191"/>
      <c r="F14" s="191"/>
    </row>
    <row r="15" spans="2:19" s="3" customFormat="1" ht="15.75" thickBot="1" x14ac:dyDescent="0.3">
      <c r="B15" s="190"/>
      <c r="C15" s="190"/>
      <c r="D15" s="127" t="s">
        <v>143</v>
      </c>
      <c r="E15" s="127" t="s">
        <v>111</v>
      </c>
      <c r="F15" s="127" t="s">
        <v>144</v>
      </c>
      <c r="Q15" s="78"/>
      <c r="R15" s="78"/>
      <c r="S15" s="78"/>
    </row>
    <row r="16" spans="2:19" s="3" customFormat="1" ht="15.75" thickTop="1" x14ac:dyDescent="0.25">
      <c r="B16" s="192" t="s">
        <v>1</v>
      </c>
      <c r="C16" s="193"/>
      <c r="D16" s="73">
        <f>SUM(D17:D29)</f>
        <v>13691</v>
      </c>
      <c r="E16" s="73">
        <f>SUM(E17:E29)</f>
        <v>8939</v>
      </c>
      <c r="F16" s="73">
        <f>SUM(F17:F29)</f>
        <v>8201</v>
      </c>
      <c r="J16" s="78"/>
      <c r="K16" s="78"/>
      <c r="L16" s="78"/>
      <c r="P16" s="78"/>
      <c r="Q16" s="80"/>
      <c r="R16" s="80"/>
    </row>
    <row r="17" spans="2:18" s="3" customFormat="1" ht="30" x14ac:dyDescent="0.25">
      <c r="B17" s="129" t="s">
        <v>220</v>
      </c>
      <c r="C17" s="27">
        <v>273</v>
      </c>
      <c r="D17" s="27">
        <v>8108</v>
      </c>
      <c r="E17" s="27">
        <v>1819</v>
      </c>
      <c r="F17" s="81">
        <v>1753</v>
      </c>
      <c r="J17" s="78"/>
      <c r="Q17" s="80"/>
      <c r="R17" s="80"/>
    </row>
    <row r="18" spans="2:18" s="3" customFormat="1" ht="30" x14ac:dyDescent="0.25">
      <c r="B18" s="130" t="s">
        <v>223</v>
      </c>
      <c r="C18" s="25">
        <v>279</v>
      </c>
      <c r="D18" s="25">
        <v>173</v>
      </c>
      <c r="E18" s="25">
        <v>2264</v>
      </c>
      <c r="F18" s="82">
        <v>1663</v>
      </c>
    </row>
    <row r="19" spans="2:18" s="3" customFormat="1" ht="30" x14ac:dyDescent="0.25">
      <c r="B19" s="129" t="s">
        <v>219</v>
      </c>
      <c r="C19" s="27">
        <v>209</v>
      </c>
      <c r="D19" s="27">
        <v>1170</v>
      </c>
      <c r="E19" s="27">
        <v>873</v>
      </c>
      <c r="F19" s="81">
        <v>946</v>
      </c>
    </row>
    <row r="20" spans="2:18" s="3" customFormat="1" x14ac:dyDescent="0.25">
      <c r="B20" s="65" t="s">
        <v>226</v>
      </c>
      <c r="C20" s="25">
        <v>286</v>
      </c>
      <c r="D20" s="25">
        <v>1102</v>
      </c>
      <c r="E20" s="25">
        <v>874</v>
      </c>
      <c r="F20" s="82">
        <v>742</v>
      </c>
    </row>
    <row r="21" spans="2:18" s="3" customFormat="1" ht="30" x14ac:dyDescent="0.25">
      <c r="B21" s="129" t="s">
        <v>218</v>
      </c>
      <c r="C21" s="27">
        <v>200</v>
      </c>
      <c r="D21" s="27">
        <v>345</v>
      </c>
      <c r="E21" s="27">
        <v>194</v>
      </c>
      <c r="F21" s="81">
        <v>263</v>
      </c>
    </row>
    <row r="22" spans="2:18" s="3" customFormat="1" ht="30" x14ac:dyDescent="0.25">
      <c r="B22" s="130" t="s">
        <v>222</v>
      </c>
      <c r="C22" s="25">
        <v>278</v>
      </c>
      <c r="D22" s="25">
        <v>381</v>
      </c>
      <c r="E22" s="25">
        <v>88</v>
      </c>
      <c r="F22" s="82">
        <v>183</v>
      </c>
    </row>
    <row r="23" spans="2:18" s="3" customFormat="1" x14ac:dyDescent="0.25">
      <c r="B23" s="129" t="s">
        <v>216</v>
      </c>
      <c r="C23" s="27">
        <v>132</v>
      </c>
      <c r="D23" s="27">
        <v>269</v>
      </c>
      <c r="E23" s="27">
        <v>103</v>
      </c>
      <c r="F23" s="81">
        <v>148</v>
      </c>
    </row>
    <row r="24" spans="2:18" s="3" customFormat="1" ht="30" x14ac:dyDescent="0.25">
      <c r="B24" s="130" t="s">
        <v>221</v>
      </c>
      <c r="C24" s="25">
        <v>274</v>
      </c>
      <c r="D24" s="25">
        <v>201</v>
      </c>
      <c r="E24" s="25">
        <v>82</v>
      </c>
      <c r="F24" s="82">
        <v>90</v>
      </c>
    </row>
    <row r="25" spans="2:18" s="3" customFormat="1" ht="30" x14ac:dyDescent="0.25">
      <c r="B25" s="129" t="s">
        <v>217</v>
      </c>
      <c r="C25" s="27">
        <v>166</v>
      </c>
      <c r="D25" s="27">
        <v>355</v>
      </c>
      <c r="E25" s="27">
        <v>113</v>
      </c>
      <c r="F25" s="81">
        <v>83</v>
      </c>
    </row>
    <row r="26" spans="2:18" s="3" customFormat="1" x14ac:dyDescent="0.25">
      <c r="B26" s="65" t="s">
        <v>224</v>
      </c>
      <c r="C26" s="25">
        <v>280</v>
      </c>
      <c r="D26" s="25">
        <v>183</v>
      </c>
      <c r="E26" s="25">
        <v>76</v>
      </c>
      <c r="F26" s="82">
        <v>75</v>
      </c>
    </row>
    <row r="27" spans="2:18" s="3" customFormat="1" x14ac:dyDescent="0.25">
      <c r="B27" s="64" t="s">
        <v>225</v>
      </c>
      <c r="C27" s="27">
        <v>284</v>
      </c>
      <c r="D27" s="27">
        <v>131</v>
      </c>
      <c r="E27" s="27">
        <v>83</v>
      </c>
      <c r="F27" s="81">
        <v>59</v>
      </c>
    </row>
    <row r="28" spans="2:18" s="3" customFormat="1" ht="30" x14ac:dyDescent="0.25">
      <c r="B28" s="130" t="s">
        <v>227</v>
      </c>
      <c r="C28" s="25">
        <v>312</v>
      </c>
      <c r="D28" s="25">
        <v>339</v>
      </c>
      <c r="E28" s="25">
        <v>59</v>
      </c>
      <c r="F28" s="82">
        <v>21</v>
      </c>
    </row>
    <row r="29" spans="2:18" s="3" customFormat="1" x14ac:dyDescent="0.25">
      <c r="B29" s="64" t="s">
        <v>88</v>
      </c>
      <c r="C29" s="27"/>
      <c r="D29" s="27">
        <v>934</v>
      </c>
      <c r="E29" s="27">
        <v>2311</v>
      </c>
      <c r="F29" s="81">
        <v>2175</v>
      </c>
    </row>
    <row r="30" spans="2:18" s="3" customFormat="1" ht="28.5" customHeight="1" x14ac:dyDescent="0.25">
      <c r="B30" s="181" t="s">
        <v>129</v>
      </c>
      <c r="C30" s="181"/>
      <c r="D30" s="181"/>
      <c r="E30" s="181"/>
      <c r="F30" s="181"/>
    </row>
    <row r="31" spans="2:18" s="3" customFormat="1" x14ac:dyDescent="0.25"/>
    <row r="32" spans="2:18" s="3" customFormat="1" x14ac:dyDescent="0.25"/>
    <row r="33" spans="2:11" s="3" customFormat="1" ht="36.6" customHeight="1" x14ac:dyDescent="0.25">
      <c r="B33" s="182" t="s">
        <v>131</v>
      </c>
      <c r="C33" s="183"/>
      <c r="D33" s="183"/>
      <c r="E33" s="183"/>
      <c r="F33" s="183"/>
      <c r="G33" s="183"/>
      <c r="H33" s="183"/>
      <c r="I33" s="183"/>
      <c r="J33" s="183"/>
      <c r="K33" s="184"/>
    </row>
    <row r="34" spans="2:11" s="3" customFormat="1" x14ac:dyDescent="0.25">
      <c r="B34" s="185" t="s">
        <v>6</v>
      </c>
      <c r="C34" s="186" t="s">
        <v>143</v>
      </c>
      <c r="D34" s="187"/>
      <c r="E34" s="188"/>
      <c r="F34" s="186" t="s">
        <v>111</v>
      </c>
      <c r="G34" s="187"/>
      <c r="H34" s="188"/>
      <c r="I34" s="186" t="s">
        <v>144</v>
      </c>
      <c r="J34" s="187"/>
      <c r="K34" s="188"/>
    </row>
    <row r="35" spans="2:11" s="3" customFormat="1" x14ac:dyDescent="0.25">
      <c r="B35" s="185"/>
      <c r="C35" s="21" t="s">
        <v>1</v>
      </c>
      <c r="D35" s="41" t="s">
        <v>4</v>
      </c>
      <c r="E35" s="41" t="s">
        <v>5</v>
      </c>
      <c r="F35" s="21" t="s">
        <v>1</v>
      </c>
      <c r="G35" s="41" t="s">
        <v>4</v>
      </c>
      <c r="H35" s="41" t="s">
        <v>5</v>
      </c>
      <c r="I35" s="21" t="s">
        <v>1</v>
      </c>
      <c r="J35" s="41" t="s">
        <v>4</v>
      </c>
      <c r="K35" s="41" t="s">
        <v>5</v>
      </c>
    </row>
    <row r="36" spans="2:11" s="3" customFormat="1" x14ac:dyDescent="0.25">
      <c r="B36" s="22" t="s">
        <v>1</v>
      </c>
      <c r="C36" s="23">
        <f>SUM(C37:C48)</f>
        <v>13690</v>
      </c>
      <c r="D36" s="23">
        <f t="shared" ref="D36:K36" si="1">SUM(D37:D48)</f>
        <v>7550</v>
      </c>
      <c r="E36" s="23">
        <f t="shared" si="1"/>
        <v>6140</v>
      </c>
      <c r="F36" s="23">
        <f t="shared" si="1"/>
        <v>8935</v>
      </c>
      <c r="G36" s="23">
        <f t="shared" si="1"/>
        <v>5172</v>
      </c>
      <c r="H36" s="23">
        <f t="shared" si="1"/>
        <v>3763</v>
      </c>
      <c r="I36" s="23">
        <f t="shared" si="1"/>
        <v>8199</v>
      </c>
      <c r="J36" s="23">
        <f t="shared" si="1"/>
        <v>4657</v>
      </c>
      <c r="K36" s="23">
        <f t="shared" si="1"/>
        <v>3542</v>
      </c>
    </row>
    <row r="37" spans="2:11" s="3" customFormat="1" x14ac:dyDescent="0.25">
      <c r="B37" s="29" t="s">
        <v>209</v>
      </c>
      <c r="C37" s="70">
        <f>D37+E37</f>
        <v>450</v>
      </c>
      <c r="D37" s="70">
        <v>266</v>
      </c>
      <c r="E37" s="70">
        <v>184</v>
      </c>
      <c r="F37" s="70">
        <f t="shared" ref="F37:F48" si="2">G37+H37</f>
        <v>246</v>
      </c>
      <c r="G37" s="70">
        <v>137</v>
      </c>
      <c r="H37" s="70">
        <v>109</v>
      </c>
      <c r="I37" s="70">
        <f t="shared" ref="I37:I48" si="3">J37+K37</f>
        <v>324</v>
      </c>
      <c r="J37" s="70">
        <v>184</v>
      </c>
      <c r="K37" s="70">
        <v>140</v>
      </c>
    </row>
    <row r="38" spans="2:11" s="3" customFormat="1" x14ac:dyDescent="0.25">
      <c r="B38" s="28" t="s">
        <v>210</v>
      </c>
      <c r="C38" s="71">
        <f t="shared" ref="C38:C48" si="4">D38+E38</f>
        <v>412</v>
      </c>
      <c r="D38" s="71">
        <v>211</v>
      </c>
      <c r="E38" s="71">
        <v>201</v>
      </c>
      <c r="F38" s="71">
        <f t="shared" si="2"/>
        <v>297</v>
      </c>
      <c r="G38" s="71">
        <v>147</v>
      </c>
      <c r="H38" s="71">
        <v>150</v>
      </c>
      <c r="I38" s="71">
        <f t="shared" si="3"/>
        <v>337</v>
      </c>
      <c r="J38" s="71">
        <v>156</v>
      </c>
      <c r="K38" s="71">
        <v>181</v>
      </c>
    </row>
    <row r="39" spans="2:11" s="3" customFormat="1" x14ac:dyDescent="0.25">
      <c r="B39" s="29" t="s">
        <v>169</v>
      </c>
      <c r="C39" s="70">
        <f t="shared" si="4"/>
        <v>312</v>
      </c>
      <c r="D39" s="70">
        <v>221</v>
      </c>
      <c r="E39" s="70">
        <v>91</v>
      </c>
      <c r="F39" s="70">
        <f t="shared" si="2"/>
        <v>204</v>
      </c>
      <c r="G39" s="70">
        <v>141</v>
      </c>
      <c r="H39" s="70">
        <v>63</v>
      </c>
      <c r="I39" s="70">
        <f t="shared" si="3"/>
        <v>148</v>
      </c>
      <c r="J39" s="70">
        <v>107</v>
      </c>
      <c r="K39" s="70">
        <v>41</v>
      </c>
    </row>
    <row r="40" spans="2:11" s="3" customFormat="1" x14ac:dyDescent="0.25">
      <c r="B40" s="28" t="s">
        <v>195</v>
      </c>
      <c r="C40" s="71">
        <f t="shared" si="4"/>
        <v>440</v>
      </c>
      <c r="D40" s="71">
        <v>287</v>
      </c>
      <c r="E40" s="71">
        <v>153</v>
      </c>
      <c r="F40" s="71">
        <f t="shared" si="2"/>
        <v>419</v>
      </c>
      <c r="G40" s="71">
        <v>268</v>
      </c>
      <c r="H40" s="71">
        <v>151</v>
      </c>
      <c r="I40" s="71">
        <f t="shared" si="3"/>
        <v>370</v>
      </c>
      <c r="J40" s="71">
        <v>237</v>
      </c>
      <c r="K40" s="71">
        <v>133</v>
      </c>
    </row>
    <row r="41" spans="2:11" s="3" customFormat="1" x14ac:dyDescent="0.25">
      <c r="B41" s="29" t="s">
        <v>192</v>
      </c>
      <c r="C41" s="70">
        <f t="shared" si="4"/>
        <v>113</v>
      </c>
      <c r="D41" s="70">
        <v>67</v>
      </c>
      <c r="E41" s="70">
        <v>46</v>
      </c>
      <c r="F41" s="70">
        <f t="shared" si="2"/>
        <v>127</v>
      </c>
      <c r="G41" s="70">
        <v>79</v>
      </c>
      <c r="H41" s="70">
        <v>48</v>
      </c>
      <c r="I41" s="70">
        <f t="shared" si="3"/>
        <v>134</v>
      </c>
      <c r="J41" s="70">
        <v>77</v>
      </c>
      <c r="K41" s="70">
        <v>57</v>
      </c>
    </row>
    <row r="42" spans="2:11" s="3" customFormat="1" x14ac:dyDescent="0.25">
      <c r="B42" s="28" t="s">
        <v>175</v>
      </c>
      <c r="C42" s="71">
        <f t="shared" si="4"/>
        <v>88</v>
      </c>
      <c r="D42" s="71">
        <v>55</v>
      </c>
      <c r="E42" s="71">
        <v>33</v>
      </c>
      <c r="F42" s="71">
        <f t="shared" si="2"/>
        <v>83</v>
      </c>
      <c r="G42" s="71">
        <v>59</v>
      </c>
      <c r="H42" s="71">
        <v>24</v>
      </c>
      <c r="I42" s="71">
        <f t="shared" si="3"/>
        <v>58</v>
      </c>
      <c r="J42" s="71">
        <v>44</v>
      </c>
      <c r="K42" s="71">
        <v>14</v>
      </c>
    </row>
    <row r="43" spans="2:11" s="3" customFormat="1" x14ac:dyDescent="0.25">
      <c r="B43" s="29" t="s">
        <v>193</v>
      </c>
      <c r="C43" s="70">
        <f t="shared" si="4"/>
        <v>767</v>
      </c>
      <c r="D43" s="70">
        <v>393</v>
      </c>
      <c r="E43" s="70">
        <v>374</v>
      </c>
      <c r="F43" s="70">
        <f t="shared" si="2"/>
        <v>2479</v>
      </c>
      <c r="G43" s="70">
        <v>1456</v>
      </c>
      <c r="H43" s="70">
        <v>1023</v>
      </c>
      <c r="I43" s="70">
        <f t="shared" si="3"/>
        <v>1923</v>
      </c>
      <c r="J43" s="70">
        <v>1098</v>
      </c>
      <c r="K43" s="70">
        <v>825</v>
      </c>
    </row>
    <row r="44" spans="2:11" s="3" customFormat="1" x14ac:dyDescent="0.25">
      <c r="B44" s="28" t="s">
        <v>212</v>
      </c>
      <c r="C44" s="71">
        <f t="shared" si="4"/>
        <v>186</v>
      </c>
      <c r="D44" s="71">
        <v>91</v>
      </c>
      <c r="E44" s="71">
        <v>95</v>
      </c>
      <c r="F44" s="71">
        <f t="shared" si="2"/>
        <v>103</v>
      </c>
      <c r="G44" s="71">
        <v>52</v>
      </c>
      <c r="H44" s="71">
        <v>51</v>
      </c>
      <c r="I44" s="71">
        <f t="shared" si="3"/>
        <v>175</v>
      </c>
      <c r="J44" s="71">
        <v>85</v>
      </c>
      <c r="K44" s="71">
        <v>90</v>
      </c>
    </row>
    <row r="45" spans="2:11" s="3" customFormat="1" x14ac:dyDescent="0.25">
      <c r="B45" s="29" t="s">
        <v>214</v>
      </c>
      <c r="C45" s="70">
        <f t="shared" si="4"/>
        <v>203</v>
      </c>
      <c r="D45" s="70">
        <v>108</v>
      </c>
      <c r="E45" s="70">
        <v>95</v>
      </c>
      <c r="F45" s="70">
        <f t="shared" si="2"/>
        <v>128</v>
      </c>
      <c r="G45" s="70">
        <v>66</v>
      </c>
      <c r="H45" s="70">
        <v>62</v>
      </c>
      <c r="I45" s="70">
        <f t="shared" si="3"/>
        <v>116</v>
      </c>
      <c r="J45" s="70">
        <v>69</v>
      </c>
      <c r="K45" s="70">
        <v>47</v>
      </c>
    </row>
    <row r="46" spans="2:11" s="3" customFormat="1" x14ac:dyDescent="0.25">
      <c r="B46" s="28" t="s">
        <v>215</v>
      </c>
      <c r="C46" s="71">
        <f t="shared" si="4"/>
        <v>246</v>
      </c>
      <c r="D46" s="71">
        <v>138</v>
      </c>
      <c r="E46" s="71">
        <v>108</v>
      </c>
      <c r="F46" s="71">
        <f t="shared" si="2"/>
        <v>127</v>
      </c>
      <c r="G46" s="71">
        <v>71</v>
      </c>
      <c r="H46" s="71">
        <v>56</v>
      </c>
      <c r="I46" s="71">
        <f t="shared" si="3"/>
        <v>142</v>
      </c>
      <c r="J46" s="71">
        <v>70</v>
      </c>
      <c r="K46" s="71">
        <v>72</v>
      </c>
    </row>
    <row r="47" spans="2:11" s="3" customFormat="1" x14ac:dyDescent="0.25">
      <c r="B47" s="29" t="s">
        <v>190</v>
      </c>
      <c r="C47" s="70">
        <f t="shared" si="4"/>
        <v>8135</v>
      </c>
      <c r="D47" s="70">
        <v>3988</v>
      </c>
      <c r="E47" s="70">
        <v>4147</v>
      </c>
      <c r="F47" s="70">
        <f t="shared" si="2"/>
        <v>3496</v>
      </c>
      <c r="G47" s="70">
        <v>1820</v>
      </c>
      <c r="H47" s="70">
        <v>1676</v>
      </c>
      <c r="I47" s="70">
        <f t="shared" si="3"/>
        <v>3335</v>
      </c>
      <c r="J47" s="70">
        <v>1739</v>
      </c>
      <c r="K47" s="70">
        <v>1596</v>
      </c>
    </row>
    <row r="48" spans="2:11" s="3" customFormat="1" x14ac:dyDescent="0.25">
      <c r="B48" s="28" t="s">
        <v>8</v>
      </c>
      <c r="C48" s="71">
        <f t="shared" si="4"/>
        <v>2338</v>
      </c>
      <c r="D48" s="71">
        <v>1725</v>
      </c>
      <c r="E48" s="71">
        <v>613</v>
      </c>
      <c r="F48" s="71">
        <f t="shared" si="2"/>
        <v>1226</v>
      </c>
      <c r="G48" s="71">
        <v>876</v>
      </c>
      <c r="H48" s="71">
        <v>350</v>
      </c>
      <c r="I48" s="71">
        <f t="shared" si="3"/>
        <v>1137</v>
      </c>
      <c r="J48" s="71">
        <v>791</v>
      </c>
      <c r="K48" s="71">
        <v>346</v>
      </c>
    </row>
    <row r="49" spans="2:18" s="3" customFormat="1" ht="27.95" customHeight="1" x14ac:dyDescent="0.25">
      <c r="B49" s="180" t="s">
        <v>129</v>
      </c>
      <c r="C49" s="180"/>
      <c r="D49" s="180"/>
      <c r="E49" s="180"/>
      <c r="F49" s="180"/>
      <c r="G49" s="180"/>
      <c r="H49" s="180"/>
      <c r="I49" s="180"/>
      <c r="J49" s="180"/>
      <c r="K49" s="180"/>
    </row>
    <row r="50" spans="2:18" s="3" customFormat="1" x14ac:dyDescent="0.25">
      <c r="B50" s="3" t="s">
        <v>81</v>
      </c>
      <c r="D50" s="5"/>
      <c r="E50" s="5"/>
      <c r="F50" s="5"/>
      <c r="Q50" s="80"/>
      <c r="R50" s="80"/>
    </row>
    <row r="51" spans="2:18" s="3" customFormat="1" x14ac:dyDescent="0.25">
      <c r="D51" s="5"/>
      <c r="E51" s="5"/>
      <c r="F51" s="5"/>
    </row>
    <row r="52" spans="2:18" s="3" customFormat="1" x14ac:dyDescent="0.25">
      <c r="B52" s="2"/>
      <c r="C52" s="2"/>
      <c r="D52" s="2"/>
      <c r="E52" s="2"/>
      <c r="F52" s="2"/>
    </row>
    <row r="53" spans="2:18" s="3" customFormat="1" ht="35.1" customHeight="1" x14ac:dyDescent="0.25">
      <c r="B53" s="178" t="s">
        <v>132</v>
      </c>
      <c r="C53" s="178"/>
      <c r="D53" s="178"/>
      <c r="E53" s="178"/>
      <c r="F53" s="2"/>
    </row>
    <row r="54" spans="2:18" s="3" customFormat="1" x14ac:dyDescent="0.25">
      <c r="B54" s="126" t="s">
        <v>68</v>
      </c>
      <c r="C54" s="127" t="s">
        <v>143</v>
      </c>
      <c r="D54" s="127" t="s">
        <v>111</v>
      </c>
      <c r="E54" s="127" t="s">
        <v>144</v>
      </c>
      <c r="F54" s="2"/>
    </row>
    <row r="55" spans="2:18" s="3" customFormat="1" x14ac:dyDescent="0.25">
      <c r="B55" s="22" t="s">
        <v>1</v>
      </c>
      <c r="C55" s="23">
        <f>SUM(C56:C61)</f>
        <v>13691</v>
      </c>
      <c r="D55" s="23">
        <f t="shared" ref="D55:E55" si="5">SUM(D56:D61)</f>
        <v>8939</v>
      </c>
      <c r="E55" s="23">
        <f t="shared" si="5"/>
        <v>8201</v>
      </c>
      <c r="F55" s="2"/>
      <c r="H55" s="78"/>
      <c r="I55" s="78"/>
      <c r="L55" s="78"/>
    </row>
    <row r="56" spans="2:18" s="3" customFormat="1" x14ac:dyDescent="0.25">
      <c r="B56" s="29" t="s">
        <v>41</v>
      </c>
      <c r="C56" s="27">
        <v>3081</v>
      </c>
      <c r="D56" s="27">
        <v>1125</v>
      </c>
      <c r="E56" s="27">
        <v>1187</v>
      </c>
      <c r="F56" s="2"/>
    </row>
    <row r="57" spans="2:18" s="3" customFormat="1" x14ac:dyDescent="0.25">
      <c r="B57" s="28" t="s">
        <v>42</v>
      </c>
      <c r="C57" s="25">
        <v>3114</v>
      </c>
      <c r="D57" s="25">
        <v>2279</v>
      </c>
      <c r="E57" s="25">
        <v>2059</v>
      </c>
      <c r="F57" s="2"/>
    </row>
    <row r="58" spans="2:18" s="3" customFormat="1" x14ac:dyDescent="0.25">
      <c r="B58" s="29" t="s">
        <v>43</v>
      </c>
      <c r="C58" s="27">
        <v>4779</v>
      </c>
      <c r="D58" s="27">
        <v>3792</v>
      </c>
      <c r="E58" s="27">
        <v>3370</v>
      </c>
      <c r="F58" s="2"/>
    </row>
    <row r="59" spans="2:18" s="3" customFormat="1" x14ac:dyDescent="0.25">
      <c r="B59" s="28" t="s">
        <v>44</v>
      </c>
      <c r="C59" s="25">
        <v>2413</v>
      </c>
      <c r="D59" s="25">
        <v>1546</v>
      </c>
      <c r="E59" s="25">
        <v>1395</v>
      </c>
      <c r="F59" s="2"/>
    </row>
    <row r="60" spans="2:18" s="3" customFormat="1" x14ac:dyDescent="0.25">
      <c r="B60" s="29" t="s">
        <v>45</v>
      </c>
      <c r="C60" s="27">
        <v>261</v>
      </c>
      <c r="D60" s="27">
        <v>129</v>
      </c>
      <c r="E60" s="27">
        <v>127</v>
      </c>
      <c r="F60" s="2"/>
    </row>
    <row r="61" spans="2:18" s="3" customFormat="1" x14ac:dyDescent="0.25">
      <c r="B61" s="28" t="s">
        <v>82</v>
      </c>
      <c r="C61" s="25">
        <v>43</v>
      </c>
      <c r="D61" s="25">
        <v>68</v>
      </c>
      <c r="E61" s="25">
        <v>63</v>
      </c>
      <c r="F61" s="2"/>
    </row>
    <row r="62" spans="2:18" s="3" customFormat="1" ht="49.5" customHeight="1" x14ac:dyDescent="0.25">
      <c r="B62" s="179" t="s">
        <v>129</v>
      </c>
      <c r="C62" s="179"/>
      <c r="D62" s="179"/>
      <c r="E62" s="179"/>
      <c r="F62" s="2"/>
    </row>
    <row r="63" spans="2:18" s="3" customFormat="1" x14ac:dyDescent="0.25">
      <c r="B63" s="79"/>
      <c r="C63" s="79"/>
      <c r="D63" s="79"/>
      <c r="E63" s="79"/>
      <c r="F63" s="2"/>
    </row>
    <row r="64" spans="2:18" s="3" customFormat="1" x14ac:dyDescent="0.25">
      <c r="B64" s="79"/>
      <c r="C64" s="79"/>
      <c r="D64" s="79"/>
      <c r="E64" s="79"/>
      <c r="F64" s="2"/>
    </row>
    <row r="65" spans="2:12" s="3" customFormat="1" x14ac:dyDescent="0.25">
      <c r="B65" s="2"/>
      <c r="C65" s="2"/>
      <c r="D65" s="2"/>
      <c r="E65" s="2"/>
      <c r="F65" s="2"/>
    </row>
    <row r="66" spans="2:12" s="3" customFormat="1" ht="44.1" customHeight="1" x14ac:dyDescent="0.25">
      <c r="B66" s="178" t="s">
        <v>133</v>
      </c>
      <c r="C66" s="178"/>
      <c r="D66" s="178"/>
      <c r="E66" s="178"/>
    </row>
    <row r="67" spans="2:12" s="3" customFormat="1" ht="30" x14ac:dyDescent="0.25">
      <c r="B67" s="126" t="s">
        <v>67</v>
      </c>
      <c r="C67" s="127" t="s">
        <v>143</v>
      </c>
      <c r="D67" s="127" t="s">
        <v>111</v>
      </c>
      <c r="E67" s="127" t="s">
        <v>144</v>
      </c>
      <c r="F67" s="4"/>
    </row>
    <row r="68" spans="2:12" s="3" customFormat="1" x14ac:dyDescent="0.25">
      <c r="B68" s="22" t="s">
        <v>47</v>
      </c>
      <c r="C68" s="23">
        <f>SUM(C69,C77,C87,C92,C96,C101)</f>
        <v>13691</v>
      </c>
      <c r="D68" s="23">
        <f t="shared" ref="D68:E68" si="6">SUM(D69,D77,D87,D92,D96,D101)</f>
        <v>8939</v>
      </c>
      <c r="E68" s="23">
        <f t="shared" si="6"/>
        <v>8201</v>
      </c>
      <c r="F68" s="6"/>
    </row>
    <row r="69" spans="2:12" s="3" customFormat="1" x14ac:dyDescent="0.25">
      <c r="B69" s="40" t="s">
        <v>9</v>
      </c>
      <c r="C69" s="43">
        <f>SUM(C70:C76)</f>
        <v>6761</v>
      </c>
      <c r="D69" s="43">
        <f t="shared" ref="D69:E69" si="7">SUM(D70:D76)</f>
        <v>2815</v>
      </c>
      <c r="E69" s="43">
        <f t="shared" si="7"/>
        <v>2659</v>
      </c>
      <c r="F69" s="5"/>
      <c r="H69" s="78"/>
      <c r="K69" s="78"/>
      <c r="L69" s="78"/>
    </row>
    <row r="70" spans="2:12" s="3" customFormat="1" x14ac:dyDescent="0.25">
      <c r="B70" s="28" t="s">
        <v>10</v>
      </c>
      <c r="C70" s="25">
        <v>105</v>
      </c>
      <c r="D70" s="25">
        <v>85</v>
      </c>
      <c r="E70" s="25">
        <v>80</v>
      </c>
      <c r="F70" s="5"/>
    </row>
    <row r="71" spans="2:12" s="3" customFormat="1" x14ac:dyDescent="0.25">
      <c r="B71" s="29" t="s">
        <v>11</v>
      </c>
      <c r="C71" s="27">
        <v>18</v>
      </c>
      <c r="D71" s="27">
        <v>15</v>
      </c>
      <c r="E71" s="27">
        <v>16</v>
      </c>
      <c r="F71" s="5"/>
    </row>
    <row r="72" spans="2:12" s="3" customFormat="1" x14ac:dyDescent="0.25">
      <c r="B72" s="28" t="s">
        <v>12</v>
      </c>
      <c r="C72" s="25">
        <v>2517</v>
      </c>
      <c r="D72" s="25">
        <v>1419</v>
      </c>
      <c r="E72" s="25">
        <v>1124</v>
      </c>
      <c r="F72" s="5"/>
    </row>
    <row r="73" spans="2:12" s="3" customFormat="1" x14ac:dyDescent="0.25">
      <c r="B73" s="29" t="s">
        <v>13</v>
      </c>
      <c r="C73" s="27">
        <v>4005</v>
      </c>
      <c r="D73" s="27">
        <v>1234</v>
      </c>
      <c r="E73" s="27">
        <v>1345</v>
      </c>
      <c r="F73" s="5"/>
    </row>
    <row r="74" spans="2:12" s="3" customFormat="1" x14ac:dyDescent="0.25">
      <c r="B74" s="28" t="s">
        <v>14</v>
      </c>
      <c r="C74" s="25">
        <v>83</v>
      </c>
      <c r="D74" s="25">
        <v>55</v>
      </c>
      <c r="E74" s="25">
        <v>80</v>
      </c>
      <c r="F74" s="5"/>
    </row>
    <row r="75" spans="2:12" s="3" customFormat="1" x14ac:dyDescent="0.25">
      <c r="B75" s="29" t="s">
        <v>15</v>
      </c>
      <c r="C75" s="27">
        <v>18</v>
      </c>
      <c r="D75" s="27">
        <v>4</v>
      </c>
      <c r="E75" s="27">
        <v>5</v>
      </c>
      <c r="F75" s="5"/>
    </row>
    <row r="76" spans="2:12" s="3" customFormat="1" x14ac:dyDescent="0.25">
      <c r="B76" s="28" t="s">
        <v>16</v>
      </c>
      <c r="C76" s="25">
        <v>15</v>
      </c>
      <c r="D76" s="25">
        <v>3</v>
      </c>
      <c r="E76" s="25">
        <v>9</v>
      </c>
      <c r="F76" s="5"/>
    </row>
    <row r="77" spans="2:12" s="3" customFormat="1" x14ac:dyDescent="0.25">
      <c r="B77" s="40" t="s">
        <v>17</v>
      </c>
      <c r="C77" s="43">
        <f>SUM(C78:C86)</f>
        <v>565</v>
      </c>
      <c r="D77" s="43">
        <f t="shared" ref="D77:E77" si="8">SUM(D78:D86)</f>
        <v>473</v>
      </c>
      <c r="E77" s="43">
        <f t="shared" si="8"/>
        <v>401</v>
      </c>
      <c r="F77" s="5"/>
    </row>
    <row r="78" spans="2:12" s="3" customFormat="1" x14ac:dyDescent="0.25">
      <c r="B78" s="28" t="s">
        <v>18</v>
      </c>
      <c r="C78" s="25">
        <v>44</v>
      </c>
      <c r="D78" s="25">
        <v>29</v>
      </c>
      <c r="E78" s="25">
        <v>21</v>
      </c>
      <c r="F78" s="5"/>
    </row>
    <row r="79" spans="2:12" s="3" customFormat="1" x14ac:dyDescent="0.25">
      <c r="B79" s="29" t="s">
        <v>19</v>
      </c>
      <c r="C79" s="27">
        <v>11</v>
      </c>
      <c r="D79" s="27">
        <v>13</v>
      </c>
      <c r="E79" s="27">
        <v>4</v>
      </c>
      <c r="F79" s="5"/>
    </row>
    <row r="80" spans="2:12" s="3" customFormat="1" x14ac:dyDescent="0.25">
      <c r="B80" s="28" t="s">
        <v>20</v>
      </c>
      <c r="C80" s="25">
        <v>88</v>
      </c>
      <c r="D80" s="25">
        <v>87</v>
      </c>
      <c r="E80" s="25">
        <v>60</v>
      </c>
      <c r="F80" s="5"/>
    </row>
    <row r="81" spans="2:6" s="3" customFormat="1" x14ac:dyDescent="0.25">
      <c r="B81" s="29" t="s">
        <v>21</v>
      </c>
      <c r="C81" s="27">
        <v>62</v>
      </c>
      <c r="D81" s="27">
        <v>59</v>
      </c>
      <c r="E81" s="27">
        <v>41</v>
      </c>
      <c r="F81" s="5"/>
    </row>
    <row r="82" spans="2:6" s="3" customFormat="1" x14ac:dyDescent="0.25">
      <c r="B82" s="28" t="s">
        <v>22</v>
      </c>
      <c r="C82" s="25">
        <v>31</v>
      </c>
      <c r="D82" s="25">
        <v>24</v>
      </c>
      <c r="E82" s="25">
        <v>12</v>
      </c>
      <c r="F82" s="5"/>
    </row>
    <row r="83" spans="2:6" s="3" customFormat="1" x14ac:dyDescent="0.25">
      <c r="B83" s="29" t="s">
        <v>23</v>
      </c>
      <c r="C83" s="27">
        <v>119</v>
      </c>
      <c r="D83" s="27">
        <v>74</v>
      </c>
      <c r="E83" s="27">
        <v>91</v>
      </c>
      <c r="F83" s="5"/>
    </row>
    <row r="84" spans="2:6" s="3" customFormat="1" x14ac:dyDescent="0.25">
      <c r="B84" s="28" t="s">
        <v>24</v>
      </c>
      <c r="C84" s="25">
        <v>18</v>
      </c>
      <c r="D84" s="25">
        <v>10</v>
      </c>
      <c r="E84" s="25">
        <v>26</v>
      </c>
      <c r="F84" s="5"/>
    </row>
    <row r="85" spans="2:6" s="3" customFormat="1" x14ac:dyDescent="0.25">
      <c r="B85" s="29" t="s">
        <v>25</v>
      </c>
      <c r="C85" s="27">
        <v>19</v>
      </c>
      <c r="D85" s="27">
        <v>16</v>
      </c>
      <c r="E85" s="27">
        <v>9</v>
      </c>
      <c r="F85" s="5"/>
    </row>
    <row r="86" spans="2:6" s="3" customFormat="1" x14ac:dyDescent="0.25">
      <c r="B86" s="28" t="s">
        <v>26</v>
      </c>
      <c r="C86" s="25">
        <v>173</v>
      </c>
      <c r="D86" s="25">
        <v>161</v>
      </c>
      <c r="E86" s="25">
        <v>137</v>
      </c>
      <c r="F86" s="5"/>
    </row>
    <row r="87" spans="2:6" s="3" customFormat="1" x14ac:dyDescent="0.25">
      <c r="B87" s="40" t="s">
        <v>27</v>
      </c>
      <c r="C87" s="72">
        <f>SUM(C88:C91)</f>
        <v>3628</v>
      </c>
      <c r="D87" s="72">
        <f t="shared" ref="D87:E87" si="9">SUM(D88:D91)</f>
        <v>2653</v>
      </c>
      <c r="E87" s="72">
        <f t="shared" si="9"/>
        <v>2486</v>
      </c>
      <c r="F87" s="5"/>
    </row>
    <row r="88" spans="2:6" s="3" customFormat="1" x14ac:dyDescent="0.25">
      <c r="B88" s="28" t="s">
        <v>28</v>
      </c>
      <c r="C88" s="25">
        <v>336</v>
      </c>
      <c r="D88" s="25">
        <v>308</v>
      </c>
      <c r="E88" s="25">
        <v>285</v>
      </c>
      <c r="F88" s="5"/>
    </row>
    <row r="89" spans="2:6" s="3" customFormat="1" x14ac:dyDescent="0.25">
      <c r="B89" s="29" t="s">
        <v>29</v>
      </c>
      <c r="C89" s="27">
        <v>68</v>
      </c>
      <c r="D89" s="27">
        <v>36</v>
      </c>
      <c r="E89" s="27">
        <v>23</v>
      </c>
      <c r="F89" s="5"/>
    </row>
    <row r="90" spans="2:6" s="3" customFormat="1" x14ac:dyDescent="0.25">
      <c r="B90" s="28" t="s">
        <v>30</v>
      </c>
      <c r="C90" s="25">
        <v>489</v>
      </c>
      <c r="D90" s="25">
        <v>407</v>
      </c>
      <c r="E90" s="25">
        <v>467</v>
      </c>
      <c r="F90" s="5"/>
    </row>
    <row r="91" spans="2:6" s="3" customFormat="1" x14ac:dyDescent="0.25">
      <c r="B91" s="29" t="s">
        <v>31</v>
      </c>
      <c r="C91" s="27">
        <v>2735</v>
      </c>
      <c r="D91" s="27">
        <v>1902</v>
      </c>
      <c r="E91" s="27">
        <v>1711</v>
      </c>
      <c r="F91" s="5"/>
    </row>
    <row r="92" spans="2:6" s="3" customFormat="1" x14ac:dyDescent="0.25">
      <c r="B92" s="39" t="s">
        <v>32</v>
      </c>
      <c r="C92" s="44">
        <f>SUM(C93:C95)</f>
        <v>2063</v>
      </c>
      <c r="D92" s="44">
        <f t="shared" ref="D92:E92" si="10">SUM(D93:D95)</f>
        <v>2339</v>
      </c>
      <c r="E92" s="44">
        <f t="shared" si="10"/>
        <v>2056</v>
      </c>
      <c r="F92" s="5"/>
    </row>
    <row r="93" spans="2:6" s="3" customFormat="1" x14ac:dyDescent="0.25">
      <c r="B93" s="29" t="s">
        <v>33</v>
      </c>
      <c r="C93" s="27">
        <v>789</v>
      </c>
      <c r="D93" s="27">
        <v>682</v>
      </c>
      <c r="E93" s="27">
        <v>736</v>
      </c>
      <c r="F93" s="5"/>
    </row>
    <row r="94" spans="2:6" s="3" customFormat="1" x14ac:dyDescent="0.25">
      <c r="B94" s="28" t="s">
        <v>34</v>
      </c>
      <c r="C94" s="25">
        <v>606</v>
      </c>
      <c r="D94" s="25">
        <v>771</v>
      </c>
      <c r="E94" s="25">
        <v>684</v>
      </c>
      <c r="F94" s="5"/>
    </row>
    <row r="95" spans="2:6" s="3" customFormat="1" x14ac:dyDescent="0.25">
      <c r="B95" s="29" t="s">
        <v>35</v>
      </c>
      <c r="C95" s="27">
        <v>668</v>
      </c>
      <c r="D95" s="27">
        <v>886</v>
      </c>
      <c r="E95" s="27">
        <v>636</v>
      </c>
      <c r="F95" s="5"/>
    </row>
    <row r="96" spans="2:6" s="3" customFormat="1" x14ac:dyDescent="0.25">
      <c r="B96" s="39" t="s">
        <v>36</v>
      </c>
      <c r="C96" s="44">
        <f>SUM(C97:C100)</f>
        <v>632</v>
      </c>
      <c r="D96" s="44">
        <f t="shared" ref="D96:E96" si="11">SUM(D97:D100)</f>
        <v>608</v>
      </c>
      <c r="E96" s="44">
        <f t="shared" si="11"/>
        <v>553</v>
      </c>
      <c r="F96" s="5"/>
    </row>
    <row r="97" spans="2:13" s="3" customFormat="1" x14ac:dyDescent="0.25">
      <c r="B97" s="29" t="s">
        <v>37</v>
      </c>
      <c r="C97" s="27">
        <v>178</v>
      </c>
      <c r="D97" s="27">
        <v>169</v>
      </c>
      <c r="E97" s="27">
        <v>164</v>
      </c>
      <c r="F97" s="5"/>
    </row>
    <row r="98" spans="2:13" s="3" customFormat="1" x14ac:dyDescent="0.25">
      <c r="B98" s="28" t="s">
        <v>38</v>
      </c>
      <c r="C98" s="25">
        <v>140</v>
      </c>
      <c r="D98" s="25">
        <v>210</v>
      </c>
      <c r="E98" s="25">
        <v>156</v>
      </c>
      <c r="F98" s="5"/>
    </row>
    <row r="99" spans="2:13" s="3" customFormat="1" x14ac:dyDescent="0.25">
      <c r="B99" s="29" t="s">
        <v>39</v>
      </c>
      <c r="C99" s="27">
        <v>156</v>
      </c>
      <c r="D99" s="27">
        <v>154</v>
      </c>
      <c r="E99" s="27">
        <v>108</v>
      </c>
      <c r="F99" s="5"/>
    </row>
    <row r="100" spans="2:13" s="3" customFormat="1" x14ac:dyDescent="0.25">
      <c r="B100" s="28" t="s">
        <v>40</v>
      </c>
      <c r="C100" s="25">
        <v>158</v>
      </c>
      <c r="D100" s="25">
        <v>75</v>
      </c>
      <c r="E100" s="25">
        <v>125</v>
      </c>
      <c r="F100" s="5"/>
    </row>
    <row r="101" spans="2:13" s="3" customFormat="1" x14ac:dyDescent="0.25">
      <c r="B101" s="29" t="s">
        <v>7</v>
      </c>
      <c r="C101" s="27">
        <v>42</v>
      </c>
      <c r="D101" s="27">
        <v>51</v>
      </c>
      <c r="E101" s="27">
        <v>46</v>
      </c>
      <c r="F101" s="5"/>
    </row>
    <row r="102" spans="2:13" s="3" customFormat="1" ht="42.95" customHeight="1" x14ac:dyDescent="0.25">
      <c r="B102" s="179" t="s">
        <v>129</v>
      </c>
      <c r="C102" s="179"/>
      <c r="D102" s="179"/>
      <c r="E102" s="179"/>
      <c r="F102" s="5"/>
    </row>
    <row r="103" spans="2:13" s="3" customFormat="1" x14ac:dyDescent="0.25">
      <c r="B103" s="79"/>
      <c r="C103" s="79"/>
      <c r="D103" s="79"/>
      <c r="E103" s="79"/>
      <c r="F103" s="5"/>
    </row>
    <row r="104" spans="2:13" s="3" customFormat="1" x14ac:dyDescent="0.25">
      <c r="B104" s="2"/>
      <c r="C104" s="2"/>
      <c r="D104" s="5"/>
      <c r="E104" s="5"/>
      <c r="F104" s="5"/>
    </row>
    <row r="105" spans="2:13" s="3" customFormat="1" x14ac:dyDescent="0.25">
      <c r="F105" s="2"/>
    </row>
    <row r="106" spans="2:13" ht="43.5" customHeight="1" x14ac:dyDescent="0.25">
      <c r="B106" s="178" t="s">
        <v>134</v>
      </c>
      <c r="C106" s="178"/>
      <c r="D106" s="178"/>
      <c r="E106" s="178"/>
    </row>
    <row r="107" spans="2:13" x14ac:dyDescent="0.25">
      <c r="B107" s="126" t="s">
        <v>79</v>
      </c>
      <c r="C107" s="127" t="s">
        <v>143</v>
      </c>
      <c r="D107" s="127" t="s">
        <v>111</v>
      </c>
      <c r="E107" s="127" t="s">
        <v>144</v>
      </c>
    </row>
    <row r="108" spans="2:13" x14ac:dyDescent="0.25">
      <c r="B108" s="22" t="s">
        <v>47</v>
      </c>
      <c r="C108" s="23">
        <f>SUM(C109:C119)</f>
        <v>13691</v>
      </c>
      <c r="D108" s="23">
        <f>SUM(D109:D119)</f>
        <v>8939</v>
      </c>
      <c r="E108" s="23">
        <f>SUM(E109:E119)</f>
        <v>8201</v>
      </c>
      <c r="J108" s="128"/>
      <c r="K108" s="83"/>
      <c r="M108" s="83"/>
    </row>
    <row r="109" spans="2:13" x14ac:dyDescent="0.25">
      <c r="B109" s="65" t="s">
        <v>229</v>
      </c>
      <c r="C109" s="25">
        <v>2448</v>
      </c>
      <c r="D109" s="25">
        <v>1322</v>
      </c>
      <c r="E109" s="25">
        <v>1031</v>
      </c>
    </row>
    <row r="110" spans="2:13" x14ac:dyDescent="0.25">
      <c r="B110" s="64" t="s">
        <v>230</v>
      </c>
      <c r="C110" s="27">
        <v>1789</v>
      </c>
      <c r="D110" s="27">
        <v>1037</v>
      </c>
      <c r="E110" s="27">
        <v>905</v>
      </c>
    </row>
    <row r="111" spans="2:13" x14ac:dyDescent="0.25">
      <c r="B111" s="65" t="s">
        <v>228</v>
      </c>
      <c r="C111" s="25">
        <v>3272</v>
      </c>
      <c r="D111" s="25">
        <v>944</v>
      </c>
      <c r="E111" s="25">
        <v>869</v>
      </c>
    </row>
    <row r="112" spans="2:13" x14ac:dyDescent="0.25">
      <c r="B112" s="64" t="s">
        <v>231</v>
      </c>
      <c r="C112" s="27">
        <v>463</v>
      </c>
      <c r="D112" s="27">
        <v>179</v>
      </c>
      <c r="E112" s="27">
        <v>362</v>
      </c>
    </row>
    <row r="113" spans="2:5" x14ac:dyDescent="0.25">
      <c r="B113" s="65" t="s">
        <v>233</v>
      </c>
      <c r="C113" s="25">
        <v>206</v>
      </c>
      <c r="D113" s="25">
        <v>276</v>
      </c>
      <c r="E113" s="25">
        <v>272</v>
      </c>
    </row>
    <row r="114" spans="2:5" x14ac:dyDescent="0.25">
      <c r="B114" s="64" t="s">
        <v>232</v>
      </c>
      <c r="C114" s="27">
        <v>248</v>
      </c>
      <c r="D114" s="27">
        <v>153</v>
      </c>
      <c r="E114" s="27">
        <v>254</v>
      </c>
    </row>
    <row r="115" spans="2:5" x14ac:dyDescent="0.25">
      <c r="B115" s="65" t="s">
        <v>235</v>
      </c>
      <c r="C115" s="25">
        <v>81</v>
      </c>
      <c r="D115" s="25">
        <v>173</v>
      </c>
      <c r="E115" s="25">
        <v>132</v>
      </c>
    </row>
    <row r="116" spans="2:5" x14ac:dyDescent="0.25">
      <c r="B116" s="64" t="s">
        <v>234</v>
      </c>
      <c r="C116" s="27">
        <v>158</v>
      </c>
      <c r="D116" s="27">
        <v>75</v>
      </c>
      <c r="E116" s="27">
        <v>125</v>
      </c>
    </row>
    <row r="117" spans="2:5" x14ac:dyDescent="0.25">
      <c r="B117" s="65" t="s">
        <v>236</v>
      </c>
      <c r="C117" s="25">
        <v>72</v>
      </c>
      <c r="D117" s="25">
        <v>139</v>
      </c>
      <c r="E117" s="25">
        <v>109</v>
      </c>
    </row>
    <row r="118" spans="2:5" x14ac:dyDescent="0.25">
      <c r="B118" s="64" t="s">
        <v>237</v>
      </c>
      <c r="C118" s="27">
        <v>3</v>
      </c>
      <c r="D118" s="27">
        <v>29</v>
      </c>
      <c r="E118" s="27">
        <v>78</v>
      </c>
    </row>
    <row r="119" spans="2:5" x14ac:dyDescent="0.25">
      <c r="B119" s="65" t="s">
        <v>83</v>
      </c>
      <c r="C119" s="25">
        <v>4951</v>
      </c>
      <c r="D119" s="25">
        <v>4612</v>
      </c>
      <c r="E119" s="25">
        <v>4064</v>
      </c>
    </row>
    <row r="120" spans="2:5" ht="42.95" customHeight="1" x14ac:dyDescent="0.25">
      <c r="B120" s="179" t="s">
        <v>129</v>
      </c>
      <c r="C120" s="179"/>
      <c r="D120" s="179"/>
      <c r="E120" s="179"/>
    </row>
  </sheetData>
  <sortState xmlns:xlrd2="http://schemas.microsoft.com/office/spreadsheetml/2017/richdata2" ref="B108:E118">
    <sortCondition descending="1" ref="E108:E118"/>
  </sortState>
  <mergeCells count="20">
    <mergeCell ref="B14:B15"/>
    <mergeCell ref="C14:C15"/>
    <mergeCell ref="D14:F14"/>
    <mergeCell ref="B16:C16"/>
    <mergeCell ref="B3:E3"/>
    <mergeCell ref="B10:E10"/>
    <mergeCell ref="B13:F13"/>
    <mergeCell ref="B30:F30"/>
    <mergeCell ref="B33:K33"/>
    <mergeCell ref="B34:B35"/>
    <mergeCell ref="C34:E34"/>
    <mergeCell ref="F34:H34"/>
    <mergeCell ref="I34:K34"/>
    <mergeCell ref="B106:E106"/>
    <mergeCell ref="B120:E120"/>
    <mergeCell ref="B49:K49"/>
    <mergeCell ref="B53:E53"/>
    <mergeCell ref="B62:E62"/>
    <mergeCell ref="B66:E66"/>
    <mergeCell ref="B102:E10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84"/>
  <sheetViews>
    <sheetView topLeftCell="A66" workbookViewId="0">
      <selection activeCell="B51" sqref="B51:K83"/>
    </sheetView>
  </sheetViews>
  <sheetFormatPr defaultRowHeight="15" x14ac:dyDescent="0.25"/>
  <cols>
    <col min="2" max="2" width="45" customWidth="1"/>
    <col min="3" max="11" width="12.28515625" customWidth="1"/>
  </cols>
  <sheetData>
    <row r="2" spans="2:11" s="3" customFormat="1" x14ac:dyDescent="0.25">
      <c r="B2" s="6"/>
      <c r="C2" s="6"/>
    </row>
    <row r="3" spans="2:11" ht="30.75" customHeight="1" x14ac:dyDescent="0.25">
      <c r="B3" s="195" t="s">
        <v>135</v>
      </c>
      <c r="C3" s="195"/>
      <c r="D3" s="195"/>
      <c r="E3" s="195"/>
      <c r="F3" s="195"/>
      <c r="G3" s="195"/>
      <c r="H3" s="195"/>
      <c r="I3" s="195"/>
      <c r="J3" s="195"/>
      <c r="K3" s="195"/>
    </row>
    <row r="4" spans="2:11" x14ac:dyDescent="0.25">
      <c r="B4" s="185" t="s">
        <v>66</v>
      </c>
      <c r="C4" s="186" t="s">
        <v>143</v>
      </c>
      <c r="D4" s="187"/>
      <c r="E4" s="188"/>
      <c r="F4" s="186" t="s">
        <v>111</v>
      </c>
      <c r="G4" s="187"/>
      <c r="H4" s="188"/>
      <c r="I4" s="186" t="s">
        <v>144</v>
      </c>
      <c r="J4" s="187"/>
      <c r="K4" s="188"/>
    </row>
    <row r="5" spans="2:11" x14ac:dyDescent="0.25">
      <c r="B5" s="185"/>
      <c r="C5" s="30" t="s">
        <v>69</v>
      </c>
      <c r="D5" s="31" t="s">
        <v>70</v>
      </c>
      <c r="E5" s="31" t="s">
        <v>57</v>
      </c>
      <c r="F5" s="30" t="s">
        <v>69</v>
      </c>
      <c r="G5" s="31" t="s">
        <v>70</v>
      </c>
      <c r="H5" s="31" t="s">
        <v>57</v>
      </c>
      <c r="I5" s="30" t="s">
        <v>69</v>
      </c>
      <c r="J5" s="31" t="s">
        <v>70</v>
      </c>
      <c r="K5" s="31" t="s">
        <v>57</v>
      </c>
    </row>
    <row r="6" spans="2:11" x14ac:dyDescent="0.25">
      <c r="B6" s="32" t="s">
        <v>1</v>
      </c>
      <c r="C6" s="23">
        <f t="shared" ref="C6:K6" si="0">SUM(C7:C14)</f>
        <v>1332695</v>
      </c>
      <c r="D6" s="23">
        <f t="shared" si="0"/>
        <v>1323144</v>
      </c>
      <c r="E6" s="23">
        <f t="shared" si="0"/>
        <v>9551</v>
      </c>
      <c r="F6" s="23">
        <f t="shared" si="0"/>
        <v>180825</v>
      </c>
      <c r="G6" s="23">
        <f t="shared" si="0"/>
        <v>140148</v>
      </c>
      <c r="H6" s="23">
        <f t="shared" si="0"/>
        <v>40677</v>
      </c>
      <c r="I6" s="23">
        <f t="shared" si="0"/>
        <v>318961</v>
      </c>
      <c r="J6" s="23">
        <f t="shared" si="0"/>
        <v>208690</v>
      </c>
      <c r="K6" s="23">
        <f t="shared" si="0"/>
        <v>110271</v>
      </c>
    </row>
    <row r="7" spans="2:11" x14ac:dyDescent="0.25">
      <c r="B7" s="33" t="s">
        <v>61</v>
      </c>
      <c r="C7" s="34">
        <v>665454</v>
      </c>
      <c r="D7" s="34">
        <v>787922</v>
      </c>
      <c r="E7" s="34">
        <f>C7-D7</f>
        <v>-122468</v>
      </c>
      <c r="F7" s="34">
        <v>94713</v>
      </c>
      <c r="G7" s="34">
        <v>65978</v>
      </c>
      <c r="H7" s="34">
        <f t="shared" ref="H7:H14" si="1">F7-G7</f>
        <v>28735</v>
      </c>
      <c r="I7" s="34">
        <v>183742</v>
      </c>
      <c r="J7" s="34">
        <v>101248</v>
      </c>
      <c r="K7" s="34">
        <f t="shared" ref="K7:K14" si="2">I7-J7</f>
        <v>82494</v>
      </c>
    </row>
    <row r="8" spans="2:11" x14ac:dyDescent="0.25">
      <c r="B8" s="35" t="s">
        <v>62</v>
      </c>
      <c r="C8" s="36">
        <v>43275</v>
      </c>
      <c r="D8" s="36">
        <v>71078</v>
      </c>
      <c r="E8" s="36">
        <f t="shared" ref="E8:E14" si="3">C8-D8</f>
        <v>-27803</v>
      </c>
      <c r="F8" s="36">
        <v>11585</v>
      </c>
      <c r="G8" s="36">
        <v>11768</v>
      </c>
      <c r="H8" s="36">
        <f t="shared" si="1"/>
        <v>-183</v>
      </c>
      <c r="I8" s="36">
        <v>13559</v>
      </c>
      <c r="J8" s="36">
        <v>24533</v>
      </c>
      <c r="K8" s="36">
        <f t="shared" si="2"/>
        <v>-10974</v>
      </c>
    </row>
    <row r="9" spans="2:11" x14ac:dyDescent="0.25">
      <c r="B9" s="33" t="s">
        <v>2</v>
      </c>
      <c r="C9" s="34">
        <v>33929</v>
      </c>
      <c r="D9" s="34">
        <v>37673</v>
      </c>
      <c r="E9" s="34">
        <f t="shared" si="3"/>
        <v>-3744</v>
      </c>
      <c r="F9" s="34">
        <v>6721</v>
      </c>
      <c r="G9" s="34">
        <v>4473</v>
      </c>
      <c r="H9" s="34">
        <f t="shared" si="1"/>
        <v>2248</v>
      </c>
      <c r="I9" s="34">
        <v>8090</v>
      </c>
      <c r="J9" s="34">
        <v>7527</v>
      </c>
      <c r="K9" s="34">
        <f t="shared" si="2"/>
        <v>563</v>
      </c>
    </row>
    <row r="10" spans="2:11" x14ac:dyDescent="0.25">
      <c r="B10" s="35" t="s">
        <v>63</v>
      </c>
      <c r="C10" s="36">
        <v>81630</v>
      </c>
      <c r="D10" s="36">
        <v>79935</v>
      </c>
      <c r="E10" s="36">
        <f t="shared" si="3"/>
        <v>1695</v>
      </c>
      <c r="F10" s="36">
        <v>31233</v>
      </c>
      <c r="G10" s="36">
        <v>31367</v>
      </c>
      <c r="H10" s="36">
        <f t="shared" si="1"/>
        <v>-134</v>
      </c>
      <c r="I10" s="36">
        <v>36288</v>
      </c>
      <c r="J10" s="36">
        <v>36309</v>
      </c>
      <c r="K10" s="36">
        <f t="shared" si="2"/>
        <v>-21</v>
      </c>
    </row>
    <row r="11" spans="2:11" x14ac:dyDescent="0.25">
      <c r="B11" s="33" t="s">
        <v>3</v>
      </c>
      <c r="C11" s="34">
        <v>504</v>
      </c>
      <c r="D11" s="34">
        <v>523</v>
      </c>
      <c r="E11" s="34">
        <f t="shared" si="3"/>
        <v>-19</v>
      </c>
      <c r="F11" s="34">
        <v>5</v>
      </c>
      <c r="G11" s="34">
        <v>7</v>
      </c>
      <c r="H11" s="34">
        <f t="shared" si="1"/>
        <v>-2</v>
      </c>
      <c r="I11" s="34">
        <v>10</v>
      </c>
      <c r="J11" s="34">
        <v>3</v>
      </c>
      <c r="K11" s="34">
        <f t="shared" si="2"/>
        <v>7</v>
      </c>
    </row>
    <row r="12" spans="2:11" x14ac:dyDescent="0.25">
      <c r="B12" s="35" t="s">
        <v>64</v>
      </c>
      <c r="C12" s="36">
        <v>1</v>
      </c>
      <c r="D12" s="36">
        <v>15</v>
      </c>
      <c r="E12" s="36">
        <f t="shared" si="3"/>
        <v>-14</v>
      </c>
      <c r="F12" s="36">
        <v>0</v>
      </c>
      <c r="G12" s="36">
        <v>322</v>
      </c>
      <c r="H12" s="36">
        <f t="shared" si="1"/>
        <v>-322</v>
      </c>
      <c r="I12" s="36">
        <v>0</v>
      </c>
      <c r="J12" s="36">
        <v>376</v>
      </c>
      <c r="K12" s="36">
        <f t="shared" si="2"/>
        <v>-376</v>
      </c>
    </row>
    <row r="13" spans="2:11" x14ac:dyDescent="0.25">
      <c r="B13" s="33" t="s">
        <v>65</v>
      </c>
      <c r="C13" s="34">
        <v>507890</v>
      </c>
      <c r="D13" s="34">
        <v>345992</v>
      </c>
      <c r="E13" s="34">
        <f t="shared" si="3"/>
        <v>161898</v>
      </c>
      <c r="F13" s="34">
        <v>36567</v>
      </c>
      <c r="G13" s="34">
        <v>26233</v>
      </c>
      <c r="H13" s="34">
        <f t="shared" si="1"/>
        <v>10334</v>
      </c>
      <c r="I13" s="34">
        <v>77270</v>
      </c>
      <c r="J13" s="34">
        <v>38694</v>
      </c>
      <c r="K13" s="34">
        <f t="shared" si="2"/>
        <v>38576</v>
      </c>
    </row>
    <row r="14" spans="2:11" x14ac:dyDescent="0.25">
      <c r="B14" s="35" t="s">
        <v>71</v>
      </c>
      <c r="C14" s="49">
        <v>12</v>
      </c>
      <c r="D14" s="49">
        <v>6</v>
      </c>
      <c r="E14" s="49">
        <f t="shared" si="3"/>
        <v>6</v>
      </c>
      <c r="F14" s="49">
        <v>1</v>
      </c>
      <c r="G14" s="49">
        <v>0</v>
      </c>
      <c r="H14" s="49">
        <f t="shared" si="1"/>
        <v>1</v>
      </c>
      <c r="I14" s="49">
        <v>2</v>
      </c>
      <c r="J14" s="49">
        <v>0</v>
      </c>
      <c r="K14" s="49">
        <f t="shared" si="2"/>
        <v>2</v>
      </c>
    </row>
    <row r="15" spans="2:11" x14ac:dyDescent="0.25">
      <c r="B15" s="198" t="s">
        <v>136</v>
      </c>
      <c r="C15" s="198"/>
      <c r="D15" s="198"/>
      <c r="E15" s="198"/>
      <c r="F15" s="198"/>
      <c r="G15" s="198"/>
      <c r="H15" s="198"/>
      <c r="I15" s="198"/>
      <c r="J15" s="198"/>
      <c r="K15" s="198"/>
    </row>
    <row r="16" spans="2:11" s="3" customFormat="1" x14ac:dyDescent="0.25"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9" spans="2:11" ht="35.25" customHeight="1" x14ac:dyDescent="0.25">
      <c r="B19" s="195" t="s">
        <v>137</v>
      </c>
      <c r="C19" s="195"/>
      <c r="D19" s="195"/>
      <c r="E19" s="195"/>
      <c r="F19" s="195"/>
      <c r="G19" s="195"/>
      <c r="H19" s="195"/>
      <c r="I19" s="195"/>
      <c r="J19" s="195"/>
      <c r="K19" s="195"/>
    </row>
    <row r="20" spans="2:11" x14ac:dyDescent="0.25">
      <c r="B20" s="185" t="s">
        <v>6</v>
      </c>
      <c r="C20" s="186" t="s">
        <v>143</v>
      </c>
      <c r="D20" s="187"/>
      <c r="E20" s="188"/>
      <c r="F20" s="186" t="s">
        <v>111</v>
      </c>
      <c r="G20" s="187"/>
      <c r="H20" s="188"/>
      <c r="I20" s="186" t="s">
        <v>144</v>
      </c>
      <c r="J20" s="187"/>
      <c r="K20" s="188"/>
    </row>
    <row r="21" spans="2:11" x14ac:dyDescent="0.25">
      <c r="B21" s="185"/>
      <c r="C21" s="30" t="s">
        <v>69</v>
      </c>
      <c r="D21" s="31" t="s">
        <v>70</v>
      </c>
      <c r="E21" s="31" t="s">
        <v>57</v>
      </c>
      <c r="F21" s="30" t="s">
        <v>69</v>
      </c>
      <c r="G21" s="31" t="s">
        <v>70</v>
      </c>
      <c r="H21" s="31" t="s">
        <v>57</v>
      </c>
      <c r="I21" s="30" t="s">
        <v>69</v>
      </c>
      <c r="J21" s="31" t="s">
        <v>70</v>
      </c>
      <c r="K21" s="31" t="s">
        <v>57</v>
      </c>
    </row>
    <row r="22" spans="2:11" x14ac:dyDescent="0.25">
      <c r="B22" s="32" t="s">
        <v>1</v>
      </c>
      <c r="C22" s="23">
        <f t="shared" ref="C22:K22" si="4">SUM(C23:C43)</f>
        <v>1332695</v>
      </c>
      <c r="D22" s="23">
        <f t="shared" si="4"/>
        <v>1323144</v>
      </c>
      <c r="E22" s="23">
        <f t="shared" si="4"/>
        <v>9551</v>
      </c>
      <c r="F22" s="23">
        <f t="shared" si="4"/>
        <v>180825</v>
      </c>
      <c r="G22" s="23">
        <f t="shared" si="4"/>
        <v>140148</v>
      </c>
      <c r="H22" s="23">
        <f t="shared" si="4"/>
        <v>40677</v>
      </c>
      <c r="I22" s="23">
        <f t="shared" si="4"/>
        <v>318961</v>
      </c>
      <c r="J22" s="23">
        <f t="shared" si="4"/>
        <v>208690</v>
      </c>
      <c r="K22" s="23">
        <f t="shared" si="4"/>
        <v>110271</v>
      </c>
    </row>
    <row r="23" spans="2:11" x14ac:dyDescent="0.25">
      <c r="B23" s="67" t="s">
        <v>174</v>
      </c>
      <c r="C23" s="34">
        <v>20632</v>
      </c>
      <c r="D23" s="34">
        <v>15757</v>
      </c>
      <c r="E23" s="34">
        <f t="shared" ref="E23:E42" si="5">C23-D23</f>
        <v>4875</v>
      </c>
      <c r="F23" s="34">
        <v>2581</v>
      </c>
      <c r="G23" s="34">
        <v>1802</v>
      </c>
      <c r="H23" s="34">
        <f t="shared" ref="H23:H43" si="6">F23-G23</f>
        <v>779</v>
      </c>
      <c r="I23" s="34">
        <v>4968</v>
      </c>
      <c r="J23" s="34">
        <v>2706</v>
      </c>
      <c r="K23" s="34">
        <f t="shared" ref="K23:K43" si="7">I23-J23</f>
        <v>2262</v>
      </c>
    </row>
    <row r="24" spans="2:11" x14ac:dyDescent="0.25">
      <c r="B24" s="68" t="s">
        <v>209</v>
      </c>
      <c r="C24" s="36">
        <v>182198</v>
      </c>
      <c r="D24" s="36">
        <v>128934</v>
      </c>
      <c r="E24" s="36">
        <f t="shared" si="5"/>
        <v>53264</v>
      </c>
      <c r="F24" s="36">
        <v>7719</v>
      </c>
      <c r="G24" s="36">
        <v>5915</v>
      </c>
      <c r="H24" s="36">
        <f t="shared" si="6"/>
        <v>1804</v>
      </c>
      <c r="I24" s="36">
        <v>11200</v>
      </c>
      <c r="J24" s="36">
        <v>9709</v>
      </c>
      <c r="K24" s="36">
        <f t="shared" si="7"/>
        <v>1491</v>
      </c>
    </row>
    <row r="25" spans="2:11" x14ac:dyDescent="0.25">
      <c r="B25" s="67" t="s">
        <v>210</v>
      </c>
      <c r="C25" s="34">
        <v>19525</v>
      </c>
      <c r="D25" s="34">
        <v>17432</v>
      </c>
      <c r="E25" s="34">
        <f t="shared" si="5"/>
        <v>2093</v>
      </c>
      <c r="F25" s="34">
        <v>5515</v>
      </c>
      <c r="G25" s="34">
        <v>4564</v>
      </c>
      <c r="H25" s="34">
        <f t="shared" si="6"/>
        <v>951</v>
      </c>
      <c r="I25" s="34">
        <v>6611</v>
      </c>
      <c r="J25" s="34">
        <v>7736</v>
      </c>
      <c r="K25" s="34">
        <f t="shared" si="7"/>
        <v>-1125</v>
      </c>
    </row>
    <row r="26" spans="2:11" x14ac:dyDescent="0.25">
      <c r="B26" s="68" t="s">
        <v>211</v>
      </c>
      <c r="C26" s="36">
        <v>37460</v>
      </c>
      <c r="D26" s="36">
        <v>32388</v>
      </c>
      <c r="E26" s="36">
        <f t="shared" si="5"/>
        <v>5072</v>
      </c>
      <c r="F26" s="36">
        <v>3731</v>
      </c>
      <c r="G26" s="36">
        <v>3344</v>
      </c>
      <c r="H26" s="36">
        <f t="shared" si="6"/>
        <v>387</v>
      </c>
      <c r="I26" s="36">
        <v>6847</v>
      </c>
      <c r="J26" s="36">
        <v>5445</v>
      </c>
      <c r="K26" s="36">
        <f t="shared" si="7"/>
        <v>1402</v>
      </c>
    </row>
    <row r="27" spans="2:11" x14ac:dyDescent="0.25">
      <c r="B27" s="67" t="s">
        <v>169</v>
      </c>
      <c r="C27" s="34">
        <v>7913</v>
      </c>
      <c r="D27" s="34">
        <v>10738</v>
      </c>
      <c r="E27" s="34">
        <f t="shared" si="5"/>
        <v>-2825</v>
      </c>
      <c r="F27" s="34">
        <v>1882</v>
      </c>
      <c r="G27" s="34">
        <v>1530</v>
      </c>
      <c r="H27" s="34">
        <f t="shared" si="6"/>
        <v>352</v>
      </c>
      <c r="I27" s="34">
        <v>1917</v>
      </c>
      <c r="J27" s="34">
        <v>1876</v>
      </c>
      <c r="K27" s="34">
        <f t="shared" si="7"/>
        <v>41</v>
      </c>
    </row>
    <row r="28" spans="2:11" x14ac:dyDescent="0.25">
      <c r="B28" s="68" t="s">
        <v>195</v>
      </c>
      <c r="C28" s="36">
        <v>14439</v>
      </c>
      <c r="D28" s="36">
        <v>15884</v>
      </c>
      <c r="E28" s="36">
        <f t="shared" si="5"/>
        <v>-1445</v>
      </c>
      <c r="F28" s="36">
        <v>2801</v>
      </c>
      <c r="G28" s="36">
        <v>3299</v>
      </c>
      <c r="H28" s="36">
        <f t="shared" si="6"/>
        <v>-498</v>
      </c>
      <c r="I28" s="36">
        <v>3763</v>
      </c>
      <c r="J28" s="36">
        <v>4612</v>
      </c>
      <c r="K28" s="36">
        <f t="shared" si="7"/>
        <v>-849</v>
      </c>
    </row>
    <row r="29" spans="2:11" x14ac:dyDescent="0.25">
      <c r="B29" s="67" t="s">
        <v>188</v>
      </c>
      <c r="C29" s="34">
        <v>16508</v>
      </c>
      <c r="D29" s="34">
        <v>14958</v>
      </c>
      <c r="E29" s="34">
        <f t="shared" si="5"/>
        <v>1550</v>
      </c>
      <c r="F29" s="34">
        <v>2187</v>
      </c>
      <c r="G29" s="34">
        <v>1459</v>
      </c>
      <c r="H29" s="34">
        <f t="shared" si="6"/>
        <v>728</v>
      </c>
      <c r="I29" s="34">
        <v>3975</v>
      </c>
      <c r="J29" s="34">
        <v>2985</v>
      </c>
      <c r="K29" s="34">
        <f t="shared" si="7"/>
        <v>990</v>
      </c>
    </row>
    <row r="30" spans="2:11" x14ac:dyDescent="0.25">
      <c r="B30" s="68" t="s">
        <v>171</v>
      </c>
      <c r="C30" s="36">
        <v>52348</v>
      </c>
      <c r="D30" s="36">
        <v>42534</v>
      </c>
      <c r="E30" s="36">
        <f t="shared" si="5"/>
        <v>9814</v>
      </c>
      <c r="F30" s="36">
        <v>10612</v>
      </c>
      <c r="G30" s="36">
        <v>9142</v>
      </c>
      <c r="H30" s="36">
        <f t="shared" si="6"/>
        <v>1470</v>
      </c>
      <c r="I30" s="36">
        <v>19319</v>
      </c>
      <c r="J30" s="36">
        <v>10723</v>
      </c>
      <c r="K30" s="36">
        <f t="shared" si="7"/>
        <v>8596</v>
      </c>
    </row>
    <row r="31" spans="2:11" x14ac:dyDescent="0.25">
      <c r="B31" s="67" t="s">
        <v>170</v>
      </c>
      <c r="C31" s="34">
        <v>10324</v>
      </c>
      <c r="D31" s="34">
        <v>9080</v>
      </c>
      <c r="E31" s="34">
        <f t="shared" si="5"/>
        <v>1244</v>
      </c>
      <c r="F31" s="34">
        <v>6284</v>
      </c>
      <c r="G31" s="34">
        <v>6087</v>
      </c>
      <c r="H31" s="34">
        <f t="shared" si="6"/>
        <v>197</v>
      </c>
      <c r="I31" s="34">
        <v>7780</v>
      </c>
      <c r="J31" s="34">
        <v>7294</v>
      </c>
      <c r="K31" s="34">
        <f t="shared" si="7"/>
        <v>486</v>
      </c>
    </row>
    <row r="32" spans="2:11" x14ac:dyDescent="0.25">
      <c r="B32" s="68" t="s">
        <v>175</v>
      </c>
      <c r="C32" s="36">
        <v>25348</v>
      </c>
      <c r="D32" s="36">
        <v>21005</v>
      </c>
      <c r="E32" s="36">
        <f t="shared" si="5"/>
        <v>4343</v>
      </c>
      <c r="F32" s="36">
        <v>3115</v>
      </c>
      <c r="G32" s="36">
        <v>2567</v>
      </c>
      <c r="H32" s="36">
        <f t="shared" si="6"/>
        <v>548</v>
      </c>
      <c r="I32" s="36">
        <v>7065</v>
      </c>
      <c r="J32" s="36">
        <v>4848</v>
      </c>
      <c r="K32" s="36">
        <f t="shared" si="7"/>
        <v>2217</v>
      </c>
    </row>
    <row r="33" spans="2:11" x14ac:dyDescent="0.25">
      <c r="B33" s="67" t="s">
        <v>176</v>
      </c>
      <c r="C33" s="34">
        <v>26914</v>
      </c>
      <c r="D33" s="34">
        <v>17585</v>
      </c>
      <c r="E33" s="34">
        <f t="shared" si="5"/>
        <v>9329</v>
      </c>
      <c r="F33" s="34">
        <v>3063</v>
      </c>
      <c r="G33" s="34">
        <v>1585</v>
      </c>
      <c r="H33" s="34">
        <f t="shared" si="6"/>
        <v>1478</v>
      </c>
      <c r="I33" s="34">
        <v>5119</v>
      </c>
      <c r="J33" s="34">
        <v>2594</v>
      </c>
      <c r="K33" s="34">
        <f t="shared" si="7"/>
        <v>2525</v>
      </c>
    </row>
    <row r="34" spans="2:11" x14ac:dyDescent="0.25">
      <c r="B34" s="68" t="s">
        <v>177</v>
      </c>
      <c r="C34" s="36">
        <v>4656</v>
      </c>
      <c r="D34" s="36">
        <v>5576</v>
      </c>
      <c r="E34" s="36">
        <f t="shared" si="5"/>
        <v>-920</v>
      </c>
      <c r="F34" s="36">
        <v>345</v>
      </c>
      <c r="G34" s="36">
        <v>241</v>
      </c>
      <c r="H34" s="36">
        <f t="shared" si="6"/>
        <v>104</v>
      </c>
      <c r="I34" s="36">
        <v>410</v>
      </c>
      <c r="J34" s="36">
        <v>649</v>
      </c>
      <c r="K34" s="36">
        <f t="shared" si="7"/>
        <v>-239</v>
      </c>
    </row>
    <row r="35" spans="2:11" x14ac:dyDescent="0.25">
      <c r="B35" s="67" t="s">
        <v>189</v>
      </c>
      <c r="C35" s="34">
        <v>8273</v>
      </c>
      <c r="D35" s="34">
        <v>8267</v>
      </c>
      <c r="E35" s="34">
        <f t="shared" si="5"/>
        <v>6</v>
      </c>
      <c r="F35" s="34">
        <v>1267</v>
      </c>
      <c r="G35" s="34">
        <v>1160</v>
      </c>
      <c r="H35" s="34">
        <f t="shared" si="6"/>
        <v>107</v>
      </c>
      <c r="I35" s="34">
        <v>1839</v>
      </c>
      <c r="J35" s="34">
        <v>1827</v>
      </c>
      <c r="K35" s="34">
        <f t="shared" si="7"/>
        <v>12</v>
      </c>
    </row>
    <row r="36" spans="2:11" x14ac:dyDescent="0.25">
      <c r="B36" s="68" t="s">
        <v>212</v>
      </c>
      <c r="C36" s="36">
        <v>37712</v>
      </c>
      <c r="D36" s="36">
        <v>23637</v>
      </c>
      <c r="E36" s="36">
        <f t="shared" si="5"/>
        <v>14075</v>
      </c>
      <c r="F36" s="36">
        <v>6822</v>
      </c>
      <c r="G36" s="36">
        <v>5842</v>
      </c>
      <c r="H36" s="36">
        <f t="shared" si="6"/>
        <v>980</v>
      </c>
      <c r="I36" s="36">
        <v>14026</v>
      </c>
      <c r="J36" s="36">
        <v>7972</v>
      </c>
      <c r="K36" s="36">
        <f t="shared" si="7"/>
        <v>6054</v>
      </c>
    </row>
    <row r="37" spans="2:11" x14ac:dyDescent="0.25">
      <c r="B37" s="67" t="s">
        <v>213</v>
      </c>
      <c r="C37" s="34">
        <v>7534</v>
      </c>
      <c r="D37" s="34">
        <v>6157</v>
      </c>
      <c r="E37" s="34">
        <f t="shared" si="5"/>
        <v>1377</v>
      </c>
      <c r="F37" s="34">
        <v>1545</v>
      </c>
      <c r="G37" s="34">
        <v>1286</v>
      </c>
      <c r="H37" s="34">
        <f t="shared" si="6"/>
        <v>259</v>
      </c>
      <c r="I37" s="34">
        <v>2404</v>
      </c>
      <c r="J37" s="34">
        <v>1605</v>
      </c>
      <c r="K37" s="34">
        <f t="shared" si="7"/>
        <v>799</v>
      </c>
    </row>
    <row r="38" spans="2:11" x14ac:dyDescent="0.25">
      <c r="B38" s="68" t="s">
        <v>214</v>
      </c>
      <c r="C38" s="36">
        <v>13467</v>
      </c>
      <c r="D38" s="36">
        <v>13747</v>
      </c>
      <c r="E38" s="36">
        <f t="shared" si="5"/>
        <v>-280</v>
      </c>
      <c r="F38" s="36">
        <v>1998</v>
      </c>
      <c r="G38" s="36">
        <v>1817</v>
      </c>
      <c r="H38" s="36">
        <f t="shared" si="6"/>
        <v>181</v>
      </c>
      <c r="I38" s="36">
        <v>2808</v>
      </c>
      <c r="J38" s="36">
        <v>3118</v>
      </c>
      <c r="K38" s="36">
        <f t="shared" si="7"/>
        <v>-310</v>
      </c>
    </row>
    <row r="39" spans="2:11" ht="15" customHeight="1" x14ac:dyDescent="0.25">
      <c r="B39" s="67" t="s">
        <v>187</v>
      </c>
      <c r="C39" s="34">
        <v>25475</v>
      </c>
      <c r="D39" s="34">
        <v>16757</v>
      </c>
      <c r="E39" s="34">
        <f t="shared" si="5"/>
        <v>8718</v>
      </c>
      <c r="F39" s="34">
        <v>5548</v>
      </c>
      <c r="G39" s="34">
        <v>3797</v>
      </c>
      <c r="H39" s="34">
        <f t="shared" si="6"/>
        <v>1751</v>
      </c>
      <c r="I39" s="34">
        <v>9407</v>
      </c>
      <c r="J39" s="34">
        <v>5632</v>
      </c>
      <c r="K39" s="34">
        <f t="shared" si="7"/>
        <v>3775</v>
      </c>
    </row>
    <row r="40" spans="2:11" x14ac:dyDescent="0.25">
      <c r="B40" s="68" t="s">
        <v>173</v>
      </c>
      <c r="C40" s="36">
        <v>13538</v>
      </c>
      <c r="D40" s="36">
        <v>11265</v>
      </c>
      <c r="E40" s="36">
        <f t="shared" si="5"/>
        <v>2273</v>
      </c>
      <c r="F40" s="36">
        <v>1670</v>
      </c>
      <c r="G40" s="36">
        <v>1230</v>
      </c>
      <c r="H40" s="36">
        <f t="shared" si="6"/>
        <v>440</v>
      </c>
      <c r="I40" s="36">
        <v>3165</v>
      </c>
      <c r="J40" s="36">
        <v>1926</v>
      </c>
      <c r="K40" s="36">
        <f t="shared" si="7"/>
        <v>1239</v>
      </c>
    </row>
    <row r="41" spans="2:11" x14ac:dyDescent="0.25">
      <c r="B41" s="67" t="s">
        <v>215</v>
      </c>
      <c r="C41" s="34">
        <v>25686</v>
      </c>
      <c r="D41" s="34">
        <v>20987</v>
      </c>
      <c r="E41" s="34">
        <f t="shared" si="5"/>
        <v>4699</v>
      </c>
      <c r="F41" s="34">
        <v>985</v>
      </c>
      <c r="G41" s="34">
        <v>953</v>
      </c>
      <c r="H41" s="34">
        <f t="shared" si="6"/>
        <v>32</v>
      </c>
      <c r="I41" s="34">
        <v>1229</v>
      </c>
      <c r="J41" s="34">
        <v>1299</v>
      </c>
      <c r="K41" s="34">
        <f t="shared" si="7"/>
        <v>-70</v>
      </c>
    </row>
    <row r="42" spans="2:11" x14ac:dyDescent="0.25">
      <c r="B42" s="68" t="s">
        <v>190</v>
      </c>
      <c r="C42" s="36">
        <v>19312</v>
      </c>
      <c r="D42" s="36">
        <v>11081</v>
      </c>
      <c r="E42" s="36">
        <f t="shared" si="5"/>
        <v>8231</v>
      </c>
      <c r="F42" s="36">
        <v>997</v>
      </c>
      <c r="G42" s="36">
        <v>1648</v>
      </c>
      <c r="H42" s="36">
        <f t="shared" si="6"/>
        <v>-651</v>
      </c>
      <c r="I42" s="36">
        <v>1563</v>
      </c>
      <c r="J42" s="36">
        <v>3338</v>
      </c>
      <c r="K42" s="36">
        <f t="shared" si="7"/>
        <v>-1775</v>
      </c>
    </row>
    <row r="43" spans="2:11" x14ac:dyDescent="0.25">
      <c r="B43" s="67" t="s">
        <v>46</v>
      </c>
      <c r="C43" s="34">
        <v>763433</v>
      </c>
      <c r="D43" s="34">
        <v>879375</v>
      </c>
      <c r="E43" s="34">
        <f>C43-D43</f>
        <v>-115942</v>
      </c>
      <c r="F43" s="34">
        <v>110158</v>
      </c>
      <c r="G43" s="34">
        <v>80880</v>
      </c>
      <c r="H43" s="34">
        <f t="shared" si="6"/>
        <v>29278</v>
      </c>
      <c r="I43" s="34">
        <v>203546</v>
      </c>
      <c r="J43" s="34">
        <v>120796</v>
      </c>
      <c r="K43" s="34">
        <f t="shared" si="7"/>
        <v>82750</v>
      </c>
    </row>
    <row r="44" spans="2:11" x14ac:dyDescent="0.25">
      <c r="B44" s="198" t="s">
        <v>136</v>
      </c>
      <c r="C44" s="198"/>
      <c r="D44" s="198"/>
      <c r="E44" s="198"/>
      <c r="F44" s="198"/>
      <c r="G44" s="198"/>
      <c r="H44" s="198"/>
      <c r="I44" s="198"/>
      <c r="J44" s="198"/>
      <c r="K44" s="198"/>
    </row>
    <row r="48" spans="2:11" ht="29.25" customHeight="1" x14ac:dyDescent="0.25">
      <c r="B48" s="195" t="s">
        <v>138</v>
      </c>
      <c r="C48" s="195"/>
      <c r="D48" s="195"/>
      <c r="E48" s="195"/>
      <c r="F48" s="195"/>
      <c r="G48" s="195"/>
      <c r="H48" s="195"/>
      <c r="I48" s="195"/>
      <c r="J48" s="195"/>
      <c r="K48" s="195"/>
    </row>
    <row r="49" spans="2:11" ht="15" customHeight="1" x14ac:dyDescent="0.25">
      <c r="B49" s="196" t="s">
        <v>67</v>
      </c>
      <c r="C49" s="186" t="s">
        <v>143</v>
      </c>
      <c r="D49" s="187"/>
      <c r="E49" s="188"/>
      <c r="F49" s="186" t="s">
        <v>111</v>
      </c>
      <c r="G49" s="187"/>
      <c r="H49" s="188"/>
      <c r="I49" s="186" t="s">
        <v>144</v>
      </c>
      <c r="J49" s="187"/>
      <c r="K49" s="188"/>
    </row>
    <row r="50" spans="2:11" x14ac:dyDescent="0.25">
      <c r="B50" s="197"/>
      <c r="C50" s="30" t="s">
        <v>69</v>
      </c>
      <c r="D50" s="31" t="s">
        <v>70</v>
      </c>
      <c r="E50" s="31" t="s">
        <v>57</v>
      </c>
      <c r="F50" s="30" t="s">
        <v>69</v>
      </c>
      <c r="G50" s="31" t="s">
        <v>70</v>
      </c>
      <c r="H50" s="31" t="s">
        <v>57</v>
      </c>
      <c r="I50" s="30" t="s">
        <v>69</v>
      </c>
      <c r="J50" s="31" t="s">
        <v>70</v>
      </c>
      <c r="K50" s="31" t="s">
        <v>57</v>
      </c>
    </row>
    <row r="51" spans="2:11" x14ac:dyDescent="0.25">
      <c r="B51" s="32" t="s">
        <v>47</v>
      </c>
      <c r="C51" s="23">
        <f>C52+C60+C70+C75+C79</f>
        <v>1332695</v>
      </c>
      <c r="D51" s="23">
        <f t="shared" ref="D51:K51" si="8">D52+D60+D70+D75+D79</f>
        <v>1323144</v>
      </c>
      <c r="E51" s="23">
        <f t="shared" si="8"/>
        <v>9551</v>
      </c>
      <c r="F51" s="23">
        <f t="shared" si="8"/>
        <v>180825</v>
      </c>
      <c r="G51" s="23">
        <f t="shared" si="8"/>
        <v>140148</v>
      </c>
      <c r="H51" s="23">
        <f t="shared" si="8"/>
        <v>40677</v>
      </c>
      <c r="I51" s="23">
        <f t="shared" si="8"/>
        <v>318961</v>
      </c>
      <c r="J51" s="23">
        <f t="shared" si="8"/>
        <v>208690</v>
      </c>
      <c r="K51" s="23">
        <f t="shared" si="8"/>
        <v>110271</v>
      </c>
    </row>
    <row r="52" spans="2:11" x14ac:dyDescent="0.25">
      <c r="B52" s="37" t="s">
        <v>9</v>
      </c>
      <c r="C52" s="38">
        <v>52363</v>
      </c>
      <c r="D52" s="38">
        <v>40122</v>
      </c>
      <c r="E52" s="38">
        <v>12241</v>
      </c>
      <c r="F52" s="38">
        <f t="shared" ref="F52:H52" si="9">SUM(F53:F59)</f>
        <v>4050</v>
      </c>
      <c r="G52" s="38">
        <f t="shared" si="9"/>
        <v>4308</v>
      </c>
      <c r="H52" s="38">
        <f t="shared" si="9"/>
        <v>-258</v>
      </c>
      <c r="I52" s="38">
        <f t="shared" ref="I52:K52" si="10">SUM(I53:I59)</f>
        <v>4895</v>
      </c>
      <c r="J52" s="38">
        <f t="shared" si="10"/>
        <v>6461</v>
      </c>
      <c r="K52" s="38">
        <f t="shared" si="10"/>
        <v>-1566</v>
      </c>
    </row>
    <row r="53" spans="2:11" x14ac:dyDescent="0.25">
      <c r="B53" s="35" t="s">
        <v>10</v>
      </c>
      <c r="C53" s="36">
        <v>1036</v>
      </c>
      <c r="D53" s="36">
        <v>837</v>
      </c>
      <c r="E53" s="36">
        <v>199</v>
      </c>
      <c r="F53" s="36">
        <v>78</v>
      </c>
      <c r="G53" s="36">
        <v>90</v>
      </c>
      <c r="H53" s="36">
        <f t="shared" ref="H53:H59" si="11">F53-G53</f>
        <v>-12</v>
      </c>
      <c r="I53" s="36">
        <v>154</v>
      </c>
      <c r="J53" s="36">
        <v>159</v>
      </c>
      <c r="K53" s="36">
        <f t="shared" ref="K53:K59" si="12">I53-J53</f>
        <v>-5</v>
      </c>
    </row>
    <row r="54" spans="2:11" x14ac:dyDescent="0.25">
      <c r="B54" s="33" t="s">
        <v>11</v>
      </c>
      <c r="C54" s="34">
        <v>5621</v>
      </c>
      <c r="D54" s="34">
        <v>7597</v>
      </c>
      <c r="E54" s="34">
        <v>-1976</v>
      </c>
      <c r="F54" s="34">
        <v>856</v>
      </c>
      <c r="G54" s="34">
        <v>790</v>
      </c>
      <c r="H54" s="34">
        <f t="shared" si="11"/>
        <v>66</v>
      </c>
      <c r="I54" s="34">
        <v>863</v>
      </c>
      <c r="J54" s="34">
        <v>1046</v>
      </c>
      <c r="K54" s="34">
        <f t="shared" si="12"/>
        <v>-183</v>
      </c>
    </row>
    <row r="55" spans="2:11" x14ac:dyDescent="0.25">
      <c r="B55" s="35" t="s">
        <v>12</v>
      </c>
      <c r="C55" s="36">
        <v>7423</v>
      </c>
      <c r="D55" s="36">
        <v>9053</v>
      </c>
      <c r="E55" s="36">
        <v>-1630</v>
      </c>
      <c r="F55" s="36">
        <v>376</v>
      </c>
      <c r="G55" s="36">
        <v>720</v>
      </c>
      <c r="H55" s="36">
        <f t="shared" si="11"/>
        <v>-344</v>
      </c>
      <c r="I55" s="36">
        <v>575</v>
      </c>
      <c r="J55" s="36">
        <v>997</v>
      </c>
      <c r="K55" s="36">
        <f t="shared" si="12"/>
        <v>-422</v>
      </c>
    </row>
    <row r="56" spans="2:11" x14ac:dyDescent="0.25">
      <c r="B56" s="33" t="s">
        <v>13</v>
      </c>
      <c r="C56" s="34">
        <v>20725</v>
      </c>
      <c r="D56" s="34">
        <v>5795</v>
      </c>
      <c r="E56" s="34">
        <v>14930</v>
      </c>
      <c r="F56" s="34">
        <v>387</v>
      </c>
      <c r="G56" s="34">
        <v>1267</v>
      </c>
      <c r="H56" s="34">
        <f t="shared" si="11"/>
        <v>-880</v>
      </c>
      <c r="I56" s="34">
        <v>538</v>
      </c>
      <c r="J56" s="34">
        <v>2702</v>
      </c>
      <c r="K56" s="34">
        <f t="shared" si="12"/>
        <v>-2164</v>
      </c>
    </row>
    <row r="57" spans="2:11" x14ac:dyDescent="0.25">
      <c r="B57" s="35" t="s">
        <v>14</v>
      </c>
      <c r="C57" s="36">
        <v>10066</v>
      </c>
      <c r="D57" s="36">
        <v>13920</v>
      </c>
      <c r="E57" s="36">
        <v>-3854</v>
      </c>
      <c r="F57" s="36">
        <v>1492</v>
      </c>
      <c r="G57" s="36">
        <v>1302</v>
      </c>
      <c r="H57" s="36">
        <f t="shared" si="11"/>
        <v>190</v>
      </c>
      <c r="I57" s="36">
        <v>1635</v>
      </c>
      <c r="J57" s="36">
        <v>1407</v>
      </c>
      <c r="K57" s="36">
        <f t="shared" si="12"/>
        <v>228</v>
      </c>
    </row>
    <row r="58" spans="2:11" x14ac:dyDescent="0.25">
      <c r="B58" s="33" t="s">
        <v>15</v>
      </c>
      <c r="C58" s="34">
        <v>7488</v>
      </c>
      <c r="D58" s="34">
        <v>2920</v>
      </c>
      <c r="E58" s="34">
        <v>4568</v>
      </c>
      <c r="F58" s="34">
        <v>861</v>
      </c>
      <c r="G58" s="34">
        <v>139</v>
      </c>
      <c r="H58" s="34">
        <f t="shared" si="11"/>
        <v>722</v>
      </c>
      <c r="I58" s="34">
        <v>1130</v>
      </c>
      <c r="J58" s="34">
        <v>150</v>
      </c>
      <c r="K58" s="34">
        <f t="shared" si="12"/>
        <v>980</v>
      </c>
    </row>
    <row r="59" spans="2:11" s="42" customFormat="1" x14ac:dyDescent="0.25">
      <c r="B59" s="35" t="s">
        <v>16</v>
      </c>
      <c r="C59" s="36">
        <v>4</v>
      </c>
      <c r="D59" s="36">
        <v>0</v>
      </c>
      <c r="E59" s="36">
        <v>4</v>
      </c>
      <c r="F59" s="36">
        <v>0</v>
      </c>
      <c r="G59" s="36">
        <v>0</v>
      </c>
      <c r="H59" s="36">
        <f t="shared" si="11"/>
        <v>0</v>
      </c>
      <c r="I59" s="36">
        <v>0</v>
      </c>
      <c r="J59" s="36">
        <v>0</v>
      </c>
      <c r="K59" s="36">
        <f t="shared" si="12"/>
        <v>0</v>
      </c>
    </row>
    <row r="60" spans="2:11" x14ac:dyDescent="0.25">
      <c r="B60" s="37" t="s">
        <v>17</v>
      </c>
      <c r="C60" s="38">
        <f>SUM(C61:C69)</f>
        <v>103849</v>
      </c>
      <c r="D60" s="38">
        <f t="shared" ref="D60:K60" si="13">SUM(D61:D69)</f>
        <v>81038</v>
      </c>
      <c r="E60" s="38">
        <f t="shared" si="13"/>
        <v>22811</v>
      </c>
      <c r="F60" s="38">
        <f t="shared" si="13"/>
        <v>10334</v>
      </c>
      <c r="G60" s="38">
        <f t="shared" si="13"/>
        <v>7125</v>
      </c>
      <c r="H60" s="38">
        <f t="shared" si="13"/>
        <v>3209</v>
      </c>
      <c r="I60" s="38">
        <f t="shared" si="13"/>
        <v>16828</v>
      </c>
      <c r="J60" s="38">
        <f t="shared" si="13"/>
        <v>9955</v>
      </c>
      <c r="K60" s="38">
        <f t="shared" si="13"/>
        <v>6873</v>
      </c>
    </row>
    <row r="61" spans="2:11" x14ac:dyDescent="0.25">
      <c r="B61" s="35" t="s">
        <v>18</v>
      </c>
      <c r="C61" s="36">
        <v>558</v>
      </c>
      <c r="D61" s="36">
        <v>336</v>
      </c>
      <c r="E61" s="36">
        <f t="shared" ref="E61:E69" si="14">C61-D61</f>
        <v>222</v>
      </c>
      <c r="F61" s="36">
        <v>138</v>
      </c>
      <c r="G61" s="36">
        <v>89</v>
      </c>
      <c r="H61" s="36">
        <f t="shared" ref="H61:H69" si="15">F61-G61</f>
        <v>49</v>
      </c>
      <c r="I61" s="36">
        <v>323</v>
      </c>
      <c r="J61" s="36">
        <v>160</v>
      </c>
      <c r="K61" s="36">
        <f t="shared" ref="K61:K69" si="16">I61-J61</f>
        <v>163</v>
      </c>
    </row>
    <row r="62" spans="2:11" x14ac:dyDescent="0.25">
      <c r="B62" s="33" t="s">
        <v>19</v>
      </c>
      <c r="C62" s="34">
        <v>0</v>
      </c>
      <c r="D62" s="34">
        <v>0</v>
      </c>
      <c r="E62" s="34">
        <f t="shared" si="14"/>
        <v>0</v>
      </c>
      <c r="F62" s="34">
        <v>0</v>
      </c>
      <c r="G62" s="34">
        <v>0</v>
      </c>
      <c r="H62" s="34">
        <f t="shared" si="15"/>
        <v>0</v>
      </c>
      <c r="I62" s="34">
        <v>0</v>
      </c>
      <c r="J62" s="34">
        <v>0</v>
      </c>
      <c r="K62" s="34">
        <f t="shared" si="16"/>
        <v>0</v>
      </c>
    </row>
    <row r="63" spans="2:11" x14ac:dyDescent="0.25">
      <c r="B63" s="35" t="s">
        <v>20</v>
      </c>
      <c r="C63" s="36">
        <v>26810</v>
      </c>
      <c r="D63" s="36">
        <v>24956</v>
      </c>
      <c r="E63" s="36">
        <f t="shared" si="14"/>
        <v>1854</v>
      </c>
      <c r="F63" s="36">
        <v>3236</v>
      </c>
      <c r="G63" s="36">
        <v>2527</v>
      </c>
      <c r="H63" s="36">
        <f t="shared" si="15"/>
        <v>709</v>
      </c>
      <c r="I63" s="36">
        <v>4676</v>
      </c>
      <c r="J63" s="36">
        <v>3120</v>
      </c>
      <c r="K63" s="36">
        <f t="shared" si="16"/>
        <v>1556</v>
      </c>
    </row>
    <row r="64" spans="2:11" x14ac:dyDescent="0.25">
      <c r="B64" s="33" t="s">
        <v>21</v>
      </c>
      <c r="C64" s="34">
        <v>6317</v>
      </c>
      <c r="D64" s="34">
        <v>5980</v>
      </c>
      <c r="E64" s="34">
        <f t="shared" si="14"/>
        <v>337</v>
      </c>
      <c r="F64" s="34">
        <v>19</v>
      </c>
      <c r="G64" s="34">
        <v>232</v>
      </c>
      <c r="H64" s="34">
        <f t="shared" si="15"/>
        <v>-213</v>
      </c>
      <c r="I64" s="34">
        <v>78</v>
      </c>
      <c r="J64" s="34">
        <v>93</v>
      </c>
      <c r="K64" s="34">
        <f t="shared" si="16"/>
        <v>-15</v>
      </c>
    </row>
    <row r="65" spans="2:11" s="42" customFormat="1" x14ac:dyDescent="0.25">
      <c r="B65" s="35" t="s">
        <v>22</v>
      </c>
      <c r="C65" s="36">
        <v>170</v>
      </c>
      <c r="D65" s="36">
        <v>148</v>
      </c>
      <c r="E65" s="36">
        <f t="shared" si="14"/>
        <v>22</v>
      </c>
      <c r="F65" s="36">
        <v>64</v>
      </c>
      <c r="G65" s="36">
        <v>44</v>
      </c>
      <c r="H65" s="36">
        <f t="shared" si="15"/>
        <v>20</v>
      </c>
      <c r="I65" s="36">
        <v>6</v>
      </c>
      <c r="J65" s="36">
        <v>19</v>
      </c>
      <c r="K65" s="36">
        <f t="shared" si="16"/>
        <v>-13</v>
      </c>
    </row>
    <row r="66" spans="2:11" x14ac:dyDescent="0.25">
      <c r="B66" s="33" t="s">
        <v>23</v>
      </c>
      <c r="C66" s="34">
        <v>32661</v>
      </c>
      <c r="D66" s="34">
        <v>27007</v>
      </c>
      <c r="E66" s="34">
        <f t="shared" si="14"/>
        <v>5654</v>
      </c>
      <c r="F66" s="34">
        <v>3101</v>
      </c>
      <c r="G66" s="34">
        <v>1984</v>
      </c>
      <c r="H66" s="34">
        <f t="shared" si="15"/>
        <v>1117</v>
      </c>
      <c r="I66" s="34">
        <v>4253</v>
      </c>
      <c r="J66" s="34">
        <v>2643</v>
      </c>
      <c r="K66" s="34">
        <f t="shared" si="16"/>
        <v>1610</v>
      </c>
    </row>
    <row r="67" spans="2:11" x14ac:dyDescent="0.25">
      <c r="B67" s="35" t="s">
        <v>24</v>
      </c>
      <c r="C67" s="36">
        <v>626</v>
      </c>
      <c r="D67" s="36">
        <v>735</v>
      </c>
      <c r="E67" s="36">
        <f t="shared" si="14"/>
        <v>-109</v>
      </c>
      <c r="F67" s="36">
        <v>541</v>
      </c>
      <c r="G67" s="36">
        <v>398</v>
      </c>
      <c r="H67" s="36">
        <f t="shared" si="15"/>
        <v>143</v>
      </c>
      <c r="I67" s="36">
        <v>814</v>
      </c>
      <c r="J67" s="36">
        <v>348</v>
      </c>
      <c r="K67" s="36">
        <f t="shared" si="16"/>
        <v>466</v>
      </c>
    </row>
    <row r="68" spans="2:11" x14ac:dyDescent="0.25">
      <c r="B68" s="33" t="s">
        <v>25</v>
      </c>
      <c r="C68" s="34">
        <v>19</v>
      </c>
      <c r="D68" s="34">
        <v>6</v>
      </c>
      <c r="E68" s="34">
        <f t="shared" si="14"/>
        <v>13</v>
      </c>
      <c r="F68" s="34">
        <v>21</v>
      </c>
      <c r="G68" s="34">
        <v>0</v>
      </c>
      <c r="H68" s="34">
        <f t="shared" si="15"/>
        <v>21</v>
      </c>
      <c r="I68" s="34">
        <v>7</v>
      </c>
      <c r="J68" s="34">
        <v>0</v>
      </c>
      <c r="K68" s="34">
        <f t="shared" si="16"/>
        <v>7</v>
      </c>
    </row>
    <row r="69" spans="2:11" s="42" customFormat="1" x14ac:dyDescent="0.25">
      <c r="B69" s="35" t="s">
        <v>26</v>
      </c>
      <c r="C69" s="36">
        <v>36688</v>
      </c>
      <c r="D69" s="36">
        <v>21870</v>
      </c>
      <c r="E69" s="36">
        <f t="shared" si="14"/>
        <v>14818</v>
      </c>
      <c r="F69" s="36">
        <v>3214</v>
      </c>
      <c r="G69" s="36">
        <v>1851</v>
      </c>
      <c r="H69" s="36">
        <f t="shared" si="15"/>
        <v>1363</v>
      </c>
      <c r="I69" s="36">
        <v>6671</v>
      </c>
      <c r="J69" s="36">
        <v>3572</v>
      </c>
      <c r="K69" s="36">
        <f t="shared" si="16"/>
        <v>3099</v>
      </c>
    </row>
    <row r="70" spans="2:11" x14ac:dyDescent="0.25">
      <c r="B70" s="37" t="s">
        <v>27</v>
      </c>
      <c r="C70" s="38">
        <f t="shared" ref="C70:K70" si="17">SUM(C71:C74)</f>
        <v>915651</v>
      </c>
      <c r="D70" s="38">
        <f t="shared" si="17"/>
        <v>959501</v>
      </c>
      <c r="E70" s="38">
        <f t="shared" si="17"/>
        <v>-43850</v>
      </c>
      <c r="F70" s="38">
        <f t="shared" si="17"/>
        <v>150869</v>
      </c>
      <c r="G70" s="38">
        <f t="shared" si="17"/>
        <v>114553</v>
      </c>
      <c r="H70" s="38">
        <f t="shared" si="17"/>
        <v>36316</v>
      </c>
      <c r="I70" s="38">
        <f t="shared" si="17"/>
        <v>268932</v>
      </c>
      <c r="J70" s="38">
        <f t="shared" si="17"/>
        <v>171316</v>
      </c>
      <c r="K70" s="38">
        <f t="shared" si="17"/>
        <v>97616</v>
      </c>
    </row>
    <row r="71" spans="2:11" x14ac:dyDescent="0.25">
      <c r="B71" s="35" t="s">
        <v>28</v>
      </c>
      <c r="C71" s="36">
        <v>22499</v>
      </c>
      <c r="D71" s="36">
        <v>22457</v>
      </c>
      <c r="E71" s="36">
        <f t="shared" ref="E71:E74" si="18">C71-D71</f>
        <v>42</v>
      </c>
      <c r="F71" s="36">
        <v>2091</v>
      </c>
      <c r="G71" s="36">
        <v>830</v>
      </c>
      <c r="H71" s="36">
        <f t="shared" ref="H71:H74" si="19">F71-G71</f>
        <v>1261</v>
      </c>
      <c r="I71" s="36">
        <v>4248</v>
      </c>
      <c r="J71" s="36">
        <v>2640</v>
      </c>
      <c r="K71" s="36">
        <f t="shared" ref="K71:K74" si="20">I71-J71</f>
        <v>1608</v>
      </c>
    </row>
    <row r="72" spans="2:11" x14ac:dyDescent="0.25">
      <c r="B72" s="33" t="s">
        <v>29</v>
      </c>
      <c r="C72" s="34">
        <v>668</v>
      </c>
      <c r="D72" s="34">
        <v>552</v>
      </c>
      <c r="E72" s="34">
        <f t="shared" si="18"/>
        <v>116</v>
      </c>
      <c r="F72" s="34">
        <v>978</v>
      </c>
      <c r="G72" s="34">
        <v>977</v>
      </c>
      <c r="H72" s="34">
        <f t="shared" si="19"/>
        <v>1</v>
      </c>
      <c r="I72" s="34">
        <v>1236</v>
      </c>
      <c r="J72" s="34">
        <v>1112</v>
      </c>
      <c r="K72" s="34">
        <f t="shared" si="20"/>
        <v>124</v>
      </c>
    </row>
    <row r="73" spans="2:11" x14ac:dyDescent="0.25">
      <c r="B73" s="35" t="s">
        <v>30</v>
      </c>
      <c r="C73" s="36">
        <v>226616</v>
      </c>
      <c r="D73" s="36">
        <v>219336</v>
      </c>
      <c r="E73" s="36">
        <f t="shared" si="18"/>
        <v>7280</v>
      </c>
      <c r="F73" s="36">
        <v>17382</v>
      </c>
      <c r="G73" s="36">
        <v>13049</v>
      </c>
      <c r="H73" s="36">
        <f t="shared" si="19"/>
        <v>4333</v>
      </c>
      <c r="I73" s="36">
        <v>41329</v>
      </c>
      <c r="J73" s="36">
        <v>24921</v>
      </c>
      <c r="K73" s="36">
        <f t="shared" si="20"/>
        <v>16408</v>
      </c>
    </row>
    <row r="74" spans="2:11" x14ac:dyDescent="0.25">
      <c r="B74" s="33" t="s">
        <v>31</v>
      </c>
      <c r="C74" s="34">
        <v>665868</v>
      </c>
      <c r="D74" s="34">
        <v>717156</v>
      </c>
      <c r="E74" s="34">
        <f t="shared" si="18"/>
        <v>-51288</v>
      </c>
      <c r="F74" s="34">
        <v>130418</v>
      </c>
      <c r="G74" s="34">
        <v>99697</v>
      </c>
      <c r="H74" s="34">
        <f t="shared" si="19"/>
        <v>30721</v>
      </c>
      <c r="I74" s="34">
        <v>222119</v>
      </c>
      <c r="J74" s="34">
        <v>142643</v>
      </c>
      <c r="K74" s="34">
        <f t="shared" si="20"/>
        <v>79476</v>
      </c>
    </row>
    <row r="75" spans="2:11" x14ac:dyDescent="0.25">
      <c r="B75" s="37" t="s">
        <v>32</v>
      </c>
      <c r="C75" s="38">
        <f t="shared" ref="C75:K75" si="21">SUM(C76:C78)</f>
        <v>213105</v>
      </c>
      <c r="D75" s="38">
        <f t="shared" si="21"/>
        <v>193183</v>
      </c>
      <c r="E75" s="38">
        <f t="shared" si="21"/>
        <v>19922</v>
      </c>
      <c r="F75" s="38">
        <f t="shared" si="21"/>
        <v>11891</v>
      </c>
      <c r="G75" s="38">
        <f t="shared" si="21"/>
        <v>10973</v>
      </c>
      <c r="H75" s="38">
        <f t="shared" si="21"/>
        <v>918</v>
      </c>
      <c r="I75" s="38">
        <f t="shared" si="21"/>
        <v>21532</v>
      </c>
      <c r="J75" s="38">
        <f t="shared" si="21"/>
        <v>14841</v>
      </c>
      <c r="K75" s="38">
        <f t="shared" si="21"/>
        <v>6691</v>
      </c>
    </row>
    <row r="76" spans="2:11" x14ac:dyDescent="0.25">
      <c r="B76" s="35" t="s">
        <v>33</v>
      </c>
      <c r="C76" s="36">
        <v>90870</v>
      </c>
      <c r="D76" s="36">
        <v>80570</v>
      </c>
      <c r="E76" s="36">
        <f t="shared" ref="E76:E78" si="22">C76-D76</f>
        <v>10300</v>
      </c>
      <c r="F76" s="36">
        <v>7225</v>
      </c>
      <c r="G76" s="36">
        <v>6250</v>
      </c>
      <c r="H76" s="36">
        <f t="shared" ref="H76:H78" si="23">F76-G76</f>
        <v>975</v>
      </c>
      <c r="I76" s="36">
        <v>14879</v>
      </c>
      <c r="J76" s="36">
        <v>8578</v>
      </c>
      <c r="K76" s="36">
        <f t="shared" ref="K76:K78" si="24">I76-J76</f>
        <v>6301</v>
      </c>
    </row>
    <row r="77" spans="2:11" x14ac:dyDescent="0.25">
      <c r="B77" s="33" t="s">
        <v>34</v>
      </c>
      <c r="C77" s="34">
        <v>26209</v>
      </c>
      <c r="D77" s="34">
        <v>30596</v>
      </c>
      <c r="E77" s="34">
        <f t="shared" si="22"/>
        <v>-4387</v>
      </c>
      <c r="F77" s="34">
        <v>845</v>
      </c>
      <c r="G77" s="34">
        <v>1369</v>
      </c>
      <c r="H77" s="34">
        <f t="shared" si="23"/>
        <v>-524</v>
      </c>
      <c r="I77" s="34">
        <v>2288</v>
      </c>
      <c r="J77" s="34">
        <v>2260</v>
      </c>
      <c r="K77" s="34">
        <f t="shared" si="24"/>
        <v>28</v>
      </c>
    </row>
    <row r="78" spans="2:11" x14ac:dyDescent="0.25">
      <c r="B78" s="35" t="s">
        <v>35</v>
      </c>
      <c r="C78" s="36">
        <v>96026</v>
      </c>
      <c r="D78" s="36">
        <v>82017</v>
      </c>
      <c r="E78" s="36">
        <f t="shared" si="22"/>
        <v>14009</v>
      </c>
      <c r="F78" s="36">
        <v>3821</v>
      </c>
      <c r="G78" s="36">
        <v>3354</v>
      </c>
      <c r="H78" s="36">
        <f t="shared" si="23"/>
        <v>467</v>
      </c>
      <c r="I78" s="36">
        <v>4365</v>
      </c>
      <c r="J78" s="36">
        <v>4003</v>
      </c>
      <c r="K78" s="36">
        <f t="shared" si="24"/>
        <v>362</v>
      </c>
    </row>
    <row r="79" spans="2:11" x14ac:dyDescent="0.25">
      <c r="B79" s="37" t="s">
        <v>36</v>
      </c>
      <c r="C79" s="38">
        <f>SUM(C80:C83)</f>
        <v>47727</v>
      </c>
      <c r="D79" s="38">
        <f t="shared" ref="D79:K79" si="25">SUM(D80:D83)</f>
        <v>49300</v>
      </c>
      <c r="E79" s="38">
        <f t="shared" si="25"/>
        <v>-1573</v>
      </c>
      <c r="F79" s="38">
        <f t="shared" si="25"/>
        <v>3681</v>
      </c>
      <c r="G79" s="38">
        <f t="shared" si="25"/>
        <v>3189</v>
      </c>
      <c r="H79" s="38">
        <f t="shared" si="25"/>
        <v>492</v>
      </c>
      <c r="I79" s="38">
        <f t="shared" si="25"/>
        <v>6774</v>
      </c>
      <c r="J79" s="38">
        <f t="shared" si="25"/>
        <v>6117</v>
      </c>
      <c r="K79" s="38">
        <f t="shared" si="25"/>
        <v>657</v>
      </c>
    </row>
    <row r="80" spans="2:11" x14ac:dyDescent="0.25">
      <c r="B80" s="35" t="s">
        <v>37</v>
      </c>
      <c r="C80" s="36">
        <v>14998</v>
      </c>
      <c r="D80" s="36">
        <v>13488</v>
      </c>
      <c r="E80" s="36">
        <f t="shared" ref="E80:E83" si="26">C80-D80</f>
        <v>1510</v>
      </c>
      <c r="F80" s="36">
        <v>1629</v>
      </c>
      <c r="G80" s="36">
        <v>1788</v>
      </c>
      <c r="H80" s="36">
        <f t="shared" ref="H80:H83" si="27">F80-G80</f>
        <v>-159</v>
      </c>
      <c r="I80" s="36">
        <v>2871</v>
      </c>
      <c r="J80" s="36">
        <v>3138</v>
      </c>
      <c r="K80" s="36">
        <f t="shared" ref="K80:K83" si="28">I80-J80</f>
        <v>-267</v>
      </c>
    </row>
    <row r="81" spans="2:11" x14ac:dyDescent="0.25">
      <c r="B81" s="33" t="s">
        <v>38</v>
      </c>
      <c r="C81" s="34">
        <v>691</v>
      </c>
      <c r="D81" s="34">
        <v>572</v>
      </c>
      <c r="E81" s="34">
        <f t="shared" si="26"/>
        <v>119</v>
      </c>
      <c r="F81" s="34">
        <v>33</v>
      </c>
      <c r="G81" s="34">
        <v>53</v>
      </c>
      <c r="H81" s="34">
        <f t="shared" si="27"/>
        <v>-20</v>
      </c>
      <c r="I81" s="34">
        <v>60</v>
      </c>
      <c r="J81" s="34">
        <v>92</v>
      </c>
      <c r="K81" s="34">
        <f t="shared" si="28"/>
        <v>-32</v>
      </c>
    </row>
    <row r="82" spans="2:11" x14ac:dyDescent="0.25">
      <c r="B82" s="35" t="s">
        <v>39</v>
      </c>
      <c r="C82" s="36">
        <v>0</v>
      </c>
      <c r="D82" s="36">
        <v>0</v>
      </c>
      <c r="E82" s="36">
        <f t="shared" si="26"/>
        <v>0</v>
      </c>
      <c r="F82" s="36">
        <v>0</v>
      </c>
      <c r="G82" s="36">
        <v>72</v>
      </c>
      <c r="H82" s="36">
        <f t="shared" si="27"/>
        <v>-72</v>
      </c>
      <c r="I82" s="36">
        <v>9</v>
      </c>
      <c r="J82" s="36">
        <v>22</v>
      </c>
      <c r="K82" s="36">
        <f t="shared" si="28"/>
        <v>-13</v>
      </c>
    </row>
    <row r="83" spans="2:11" x14ac:dyDescent="0.25">
      <c r="B83" s="33" t="s">
        <v>40</v>
      </c>
      <c r="C83" s="34">
        <v>32038</v>
      </c>
      <c r="D83" s="34">
        <v>35240</v>
      </c>
      <c r="E83" s="34">
        <f t="shared" si="26"/>
        <v>-3202</v>
      </c>
      <c r="F83" s="34">
        <v>2019</v>
      </c>
      <c r="G83" s="34">
        <v>1276</v>
      </c>
      <c r="H83" s="34">
        <f t="shared" si="27"/>
        <v>743</v>
      </c>
      <c r="I83" s="34">
        <v>3834</v>
      </c>
      <c r="J83" s="34">
        <v>2865</v>
      </c>
      <c r="K83" s="34">
        <f t="shared" si="28"/>
        <v>969</v>
      </c>
    </row>
    <row r="84" spans="2:11" x14ac:dyDescent="0.25">
      <c r="B84" s="198" t="s">
        <v>136</v>
      </c>
      <c r="C84" s="198"/>
      <c r="D84" s="198"/>
      <c r="E84" s="198"/>
      <c r="F84" s="198"/>
      <c r="G84" s="198"/>
      <c r="H84" s="198"/>
      <c r="I84" s="198"/>
      <c r="J84" s="198"/>
      <c r="K84" s="198"/>
    </row>
  </sheetData>
  <mergeCells count="18">
    <mergeCell ref="B84:K84"/>
    <mergeCell ref="F20:H20"/>
    <mergeCell ref="B44:K44"/>
    <mergeCell ref="B3:K3"/>
    <mergeCell ref="C4:E4"/>
    <mergeCell ref="F4:H4"/>
    <mergeCell ref="I4:K4"/>
    <mergeCell ref="B15:K15"/>
    <mergeCell ref="B19:K19"/>
    <mergeCell ref="B4:B5"/>
    <mergeCell ref="I20:K20"/>
    <mergeCell ref="B48:K48"/>
    <mergeCell ref="C49:E49"/>
    <mergeCell ref="F49:H49"/>
    <mergeCell ref="I49:K49"/>
    <mergeCell ref="B49:B50"/>
    <mergeCell ref="B20:B21"/>
    <mergeCell ref="C20:E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K69"/>
  <sheetViews>
    <sheetView tabSelected="1" topLeftCell="A60" zoomScale="80" zoomScaleNormal="80" workbookViewId="0">
      <selection activeCell="B55" sqref="B55:E66"/>
    </sheetView>
  </sheetViews>
  <sheetFormatPr defaultRowHeight="15" x14ac:dyDescent="0.25"/>
  <cols>
    <col min="2" max="2" width="35.5703125" customWidth="1"/>
    <col min="3" max="3" width="13.140625" customWidth="1"/>
    <col min="4" max="4" width="17.5703125" customWidth="1"/>
    <col min="5" max="5" width="12.7109375" customWidth="1"/>
    <col min="7" max="7" width="14" customWidth="1"/>
    <col min="8" max="8" width="9.140625" bestFit="1" customWidth="1"/>
    <col min="11" max="11" width="9.140625" bestFit="1" customWidth="1"/>
  </cols>
  <sheetData>
    <row r="3" spans="2:11" ht="14.45" customHeight="1" x14ac:dyDescent="0.25">
      <c r="B3" s="203" t="s">
        <v>139</v>
      </c>
      <c r="C3" s="203"/>
      <c r="D3" s="203"/>
      <c r="E3" s="203"/>
      <c r="F3" s="203"/>
      <c r="G3" s="203"/>
      <c r="H3" s="203"/>
      <c r="I3" s="203"/>
      <c r="J3" s="203"/>
      <c r="K3" s="203"/>
    </row>
    <row r="4" spans="2:11" x14ac:dyDescent="0.25">
      <c r="B4" s="201" t="s">
        <v>6</v>
      </c>
      <c r="C4" s="199" t="s">
        <v>143</v>
      </c>
      <c r="D4" s="200"/>
      <c r="E4" s="200"/>
      <c r="F4" s="199" t="s">
        <v>111</v>
      </c>
      <c r="G4" s="200"/>
      <c r="H4" s="200"/>
      <c r="I4" s="199" t="s">
        <v>144</v>
      </c>
      <c r="J4" s="200"/>
      <c r="K4" s="200"/>
    </row>
    <row r="5" spans="2:11" ht="15.75" thickBot="1" x14ac:dyDescent="0.3">
      <c r="B5" s="202"/>
      <c r="C5" s="50" t="s">
        <v>1</v>
      </c>
      <c r="D5" s="51" t="s">
        <v>4</v>
      </c>
      <c r="E5" s="51" t="s">
        <v>5</v>
      </c>
      <c r="F5" s="50" t="s">
        <v>1</v>
      </c>
      <c r="G5" s="51" t="s">
        <v>4</v>
      </c>
      <c r="H5" s="51" t="s">
        <v>5</v>
      </c>
      <c r="I5" s="50" t="s">
        <v>1</v>
      </c>
      <c r="J5" s="51" t="s">
        <v>4</v>
      </c>
      <c r="K5" s="51" t="s">
        <v>5</v>
      </c>
    </row>
    <row r="6" spans="2:11" ht="15.75" thickTop="1" x14ac:dyDescent="0.25">
      <c r="B6" s="1" t="s">
        <v>1</v>
      </c>
      <c r="C6" s="52">
        <v>7160</v>
      </c>
      <c r="D6" s="52">
        <v>3924</v>
      </c>
      <c r="E6" s="52">
        <v>3236</v>
      </c>
      <c r="F6" s="52">
        <v>1622</v>
      </c>
      <c r="G6" s="52">
        <v>947</v>
      </c>
      <c r="H6" s="52">
        <v>675</v>
      </c>
      <c r="I6" s="52">
        <v>1727</v>
      </c>
      <c r="J6" s="52">
        <v>933</v>
      </c>
      <c r="K6" s="52">
        <v>794</v>
      </c>
    </row>
    <row r="7" spans="2:11" x14ac:dyDescent="0.25">
      <c r="B7" s="53" t="s">
        <v>190</v>
      </c>
      <c r="C7" s="54">
        <v>3935</v>
      </c>
      <c r="D7" s="54">
        <v>1987</v>
      </c>
      <c r="E7" s="54">
        <v>1948</v>
      </c>
      <c r="F7" s="54">
        <v>1090</v>
      </c>
      <c r="G7" s="54">
        <v>590</v>
      </c>
      <c r="H7" s="54">
        <v>500</v>
      </c>
      <c r="I7" s="54">
        <v>1453</v>
      </c>
      <c r="J7" s="54">
        <v>762</v>
      </c>
      <c r="K7" s="54">
        <v>691</v>
      </c>
    </row>
    <row r="8" spans="2:11" x14ac:dyDescent="0.25">
      <c r="B8" s="53" t="s">
        <v>191</v>
      </c>
      <c r="C8" s="55">
        <v>41</v>
      </c>
      <c r="D8" s="55">
        <v>16</v>
      </c>
      <c r="E8" s="55">
        <v>25</v>
      </c>
      <c r="F8" s="55">
        <v>50</v>
      </c>
      <c r="G8" s="55">
        <v>31</v>
      </c>
      <c r="H8" s="55">
        <v>19</v>
      </c>
      <c r="I8" s="55">
        <v>50</v>
      </c>
      <c r="J8" s="55">
        <v>20</v>
      </c>
      <c r="K8" s="55">
        <v>30</v>
      </c>
    </row>
    <row r="9" spans="2:11" x14ac:dyDescent="0.25">
      <c r="B9" s="53" t="s">
        <v>192</v>
      </c>
      <c r="C9" s="54">
        <v>282</v>
      </c>
      <c r="D9" s="54">
        <v>165</v>
      </c>
      <c r="E9" s="54">
        <v>117</v>
      </c>
      <c r="F9" s="54">
        <v>125</v>
      </c>
      <c r="G9" s="54">
        <v>75</v>
      </c>
      <c r="H9" s="54">
        <v>50</v>
      </c>
      <c r="I9" s="54">
        <v>32</v>
      </c>
      <c r="J9" s="54">
        <v>21</v>
      </c>
      <c r="K9" s="54">
        <v>11</v>
      </c>
    </row>
    <row r="10" spans="2:11" x14ac:dyDescent="0.25">
      <c r="B10" s="53" t="s">
        <v>169</v>
      </c>
      <c r="C10" s="55">
        <v>62</v>
      </c>
      <c r="D10" s="55">
        <v>36</v>
      </c>
      <c r="E10" s="55">
        <v>26</v>
      </c>
      <c r="F10" s="55">
        <v>63</v>
      </c>
      <c r="G10" s="55">
        <v>44</v>
      </c>
      <c r="H10" s="55">
        <v>19</v>
      </c>
      <c r="I10" s="55">
        <v>22</v>
      </c>
      <c r="J10" s="55">
        <v>13</v>
      </c>
      <c r="K10" s="55">
        <v>9</v>
      </c>
    </row>
    <row r="11" spans="2:11" x14ac:dyDescent="0.25">
      <c r="B11" s="53" t="s">
        <v>193</v>
      </c>
      <c r="C11" s="54">
        <v>2442</v>
      </c>
      <c r="D11" s="54">
        <v>1421</v>
      </c>
      <c r="E11" s="54">
        <v>1021</v>
      </c>
      <c r="F11" s="54">
        <v>48</v>
      </c>
      <c r="G11" s="54">
        <v>30</v>
      </c>
      <c r="H11" s="54">
        <v>18</v>
      </c>
      <c r="I11" s="54">
        <v>18</v>
      </c>
      <c r="J11" s="54">
        <v>10</v>
      </c>
      <c r="K11" s="54">
        <v>8</v>
      </c>
    </row>
    <row r="12" spans="2:11" x14ac:dyDescent="0.25">
      <c r="B12" s="53" t="s">
        <v>194</v>
      </c>
      <c r="C12" s="55">
        <v>22</v>
      </c>
      <c r="D12" s="55">
        <v>11</v>
      </c>
      <c r="E12" s="55">
        <v>11</v>
      </c>
      <c r="F12" s="55">
        <v>19</v>
      </c>
      <c r="G12" s="55">
        <v>11</v>
      </c>
      <c r="H12" s="55">
        <v>8</v>
      </c>
      <c r="I12" s="55">
        <v>17</v>
      </c>
      <c r="J12" s="55">
        <v>11</v>
      </c>
      <c r="K12" s="55">
        <v>6</v>
      </c>
    </row>
    <row r="13" spans="2:11" x14ac:dyDescent="0.25">
      <c r="B13" s="53" t="s">
        <v>195</v>
      </c>
      <c r="C13" s="54">
        <v>20</v>
      </c>
      <c r="D13" s="54">
        <v>14</v>
      </c>
      <c r="E13" s="54">
        <v>6</v>
      </c>
      <c r="F13" s="54">
        <v>14</v>
      </c>
      <c r="G13" s="54">
        <v>9</v>
      </c>
      <c r="H13" s="54">
        <v>5</v>
      </c>
      <c r="I13" s="54">
        <v>15</v>
      </c>
      <c r="J13" s="54">
        <v>10</v>
      </c>
      <c r="K13" s="54">
        <v>5</v>
      </c>
    </row>
    <row r="14" spans="2:11" x14ac:dyDescent="0.25">
      <c r="B14" s="53" t="s">
        <v>196</v>
      </c>
      <c r="C14" s="55">
        <v>34</v>
      </c>
      <c r="D14" s="55">
        <v>27</v>
      </c>
      <c r="E14" s="55">
        <v>7</v>
      </c>
      <c r="F14" s="55">
        <v>12</v>
      </c>
      <c r="G14" s="55">
        <v>8</v>
      </c>
      <c r="H14" s="55">
        <v>4</v>
      </c>
      <c r="I14" s="55">
        <v>8</v>
      </c>
      <c r="J14" s="55">
        <v>6</v>
      </c>
      <c r="K14" s="55">
        <v>2</v>
      </c>
    </row>
    <row r="15" spans="2:11" x14ac:dyDescent="0.25">
      <c r="B15" s="53" t="s">
        <v>197</v>
      </c>
      <c r="C15" s="54">
        <v>35</v>
      </c>
      <c r="D15" s="54">
        <v>26</v>
      </c>
      <c r="E15" s="54">
        <v>9</v>
      </c>
      <c r="F15" s="54">
        <v>21</v>
      </c>
      <c r="G15" s="54">
        <v>17</v>
      </c>
      <c r="H15" s="54">
        <v>4</v>
      </c>
      <c r="I15" s="54">
        <v>7</v>
      </c>
      <c r="J15" s="54">
        <v>6</v>
      </c>
      <c r="K15" s="54">
        <v>1</v>
      </c>
    </row>
    <row r="16" spans="2:11" x14ac:dyDescent="0.25">
      <c r="B16" s="53" t="s">
        <v>198</v>
      </c>
      <c r="C16" s="55">
        <v>32</v>
      </c>
      <c r="D16" s="55">
        <v>31</v>
      </c>
      <c r="E16" s="55">
        <v>1</v>
      </c>
      <c r="F16" s="55">
        <v>26</v>
      </c>
      <c r="G16" s="55">
        <v>25</v>
      </c>
      <c r="H16" s="55">
        <v>1</v>
      </c>
      <c r="I16" s="55">
        <v>4</v>
      </c>
      <c r="J16" s="55">
        <v>4</v>
      </c>
      <c r="K16" s="55">
        <v>0</v>
      </c>
    </row>
    <row r="17" spans="2:11" ht="15.75" thickBot="1" x14ac:dyDescent="0.3">
      <c r="B17" s="56" t="s">
        <v>74</v>
      </c>
      <c r="C17" s="57">
        <v>255</v>
      </c>
      <c r="D17" s="57">
        <v>190</v>
      </c>
      <c r="E17" s="57">
        <v>65</v>
      </c>
      <c r="F17" s="57">
        <v>154</v>
      </c>
      <c r="G17" s="57">
        <v>107</v>
      </c>
      <c r="H17" s="57">
        <v>47</v>
      </c>
      <c r="I17" s="57">
        <v>101</v>
      </c>
      <c r="J17" s="57">
        <v>70</v>
      </c>
      <c r="K17" s="57">
        <v>31</v>
      </c>
    </row>
    <row r="18" spans="2:11" ht="31.5" customHeight="1" thickTop="1" x14ac:dyDescent="0.25">
      <c r="B18" s="204" t="s">
        <v>140</v>
      </c>
      <c r="C18" s="204"/>
      <c r="D18" s="204"/>
      <c r="E18" s="204"/>
      <c r="F18" s="204"/>
      <c r="G18" s="204"/>
      <c r="H18" s="204"/>
      <c r="I18" s="204"/>
      <c r="J18" s="204"/>
      <c r="K18" s="204"/>
    </row>
    <row r="19" spans="2:11" x14ac:dyDescent="0.25">
      <c r="B19" s="7"/>
      <c r="C19" s="7"/>
      <c r="D19" s="7"/>
      <c r="E19" s="7"/>
      <c r="F19" s="7"/>
      <c r="G19" s="3"/>
      <c r="H19" s="3"/>
    </row>
    <row r="20" spans="2:11" x14ac:dyDescent="0.25">
      <c r="B20" s="7"/>
      <c r="C20" s="7"/>
      <c r="D20" s="7"/>
      <c r="E20" s="7"/>
      <c r="F20" s="7"/>
      <c r="G20" s="3"/>
      <c r="H20" s="3"/>
    </row>
    <row r="22" spans="2:11" ht="31.5" customHeight="1" x14ac:dyDescent="0.25">
      <c r="B22" s="203" t="s">
        <v>141</v>
      </c>
      <c r="C22" s="203"/>
      <c r="D22" s="203"/>
      <c r="E22" s="203"/>
      <c r="F22" s="42"/>
      <c r="G22" s="42"/>
    </row>
    <row r="23" spans="2:11" ht="35.450000000000003" customHeight="1" thickBot="1" x14ac:dyDescent="0.3">
      <c r="B23" s="86" t="s">
        <v>67</v>
      </c>
      <c r="C23" s="87" t="s">
        <v>143</v>
      </c>
      <c r="D23" s="87" t="s">
        <v>111</v>
      </c>
      <c r="E23" s="87" t="s">
        <v>144</v>
      </c>
      <c r="F23" s="3"/>
      <c r="G23" s="3"/>
      <c r="H23" s="3"/>
      <c r="I23" s="3"/>
    </row>
    <row r="24" spans="2:11" ht="15.75" thickTop="1" x14ac:dyDescent="0.25">
      <c r="B24" s="58" t="s">
        <v>47</v>
      </c>
      <c r="C24" s="52">
        <v>7160</v>
      </c>
      <c r="D24" s="52">
        <v>1622</v>
      </c>
      <c r="E24" s="52">
        <v>1727</v>
      </c>
      <c r="F24" s="88"/>
      <c r="G24" s="3"/>
      <c r="H24" s="3"/>
      <c r="I24" s="3"/>
    </row>
    <row r="25" spans="2:11" s="42" customFormat="1" x14ac:dyDescent="0.25">
      <c r="B25" s="1" t="s">
        <v>9</v>
      </c>
      <c r="C25" s="59">
        <v>6478</v>
      </c>
      <c r="D25" s="59">
        <v>1124</v>
      </c>
      <c r="E25" s="59">
        <v>1479</v>
      </c>
      <c r="F25" s="89"/>
      <c r="G25" s="6"/>
      <c r="H25" s="6"/>
      <c r="I25" s="6"/>
    </row>
    <row r="26" spans="2:11" x14ac:dyDescent="0.25">
      <c r="B26" s="53" t="s">
        <v>10</v>
      </c>
      <c r="C26" s="60">
        <v>2</v>
      </c>
      <c r="D26" s="60">
        <v>1</v>
      </c>
      <c r="E26" s="60">
        <v>1</v>
      </c>
      <c r="F26" s="3"/>
      <c r="G26" s="3"/>
      <c r="H26" s="3"/>
      <c r="I26" s="3"/>
    </row>
    <row r="27" spans="2:11" x14ac:dyDescent="0.25">
      <c r="B27" s="53" t="s">
        <v>11</v>
      </c>
      <c r="C27" s="54">
        <v>97</v>
      </c>
      <c r="D27" s="54">
        <v>46</v>
      </c>
      <c r="E27" s="54">
        <v>48</v>
      </c>
      <c r="F27" s="3"/>
      <c r="G27" s="3"/>
      <c r="H27" s="3"/>
      <c r="I27" s="3"/>
    </row>
    <row r="28" spans="2:11" x14ac:dyDescent="0.25">
      <c r="B28" s="53" t="s">
        <v>12</v>
      </c>
      <c r="C28" s="60">
        <v>31</v>
      </c>
      <c r="D28" s="60">
        <v>17</v>
      </c>
      <c r="E28" s="60">
        <v>21</v>
      </c>
      <c r="F28" s="3"/>
      <c r="G28" s="3"/>
      <c r="H28" s="3"/>
      <c r="I28" s="3"/>
    </row>
    <row r="29" spans="2:11" x14ac:dyDescent="0.25">
      <c r="B29" s="53" t="s">
        <v>13</v>
      </c>
      <c r="C29" s="54">
        <v>6342</v>
      </c>
      <c r="D29" s="54">
        <v>1059</v>
      </c>
      <c r="E29" s="54">
        <v>1406</v>
      </c>
      <c r="F29" s="3"/>
      <c r="G29" s="3"/>
      <c r="H29" s="3"/>
      <c r="I29" s="3"/>
    </row>
    <row r="30" spans="2:11" x14ac:dyDescent="0.25">
      <c r="B30" s="53" t="s">
        <v>14</v>
      </c>
      <c r="C30" s="60">
        <v>1</v>
      </c>
      <c r="D30" s="60">
        <v>0</v>
      </c>
      <c r="E30" s="60">
        <v>0</v>
      </c>
      <c r="F30" s="3"/>
      <c r="G30" s="3"/>
      <c r="H30" s="3"/>
      <c r="I30" s="3"/>
    </row>
    <row r="31" spans="2:11" x14ac:dyDescent="0.25">
      <c r="B31" s="53" t="s">
        <v>15</v>
      </c>
      <c r="C31" s="54">
        <v>5</v>
      </c>
      <c r="D31" s="54">
        <v>1</v>
      </c>
      <c r="E31" s="54">
        <v>3</v>
      </c>
      <c r="F31" s="3"/>
      <c r="G31" s="3"/>
      <c r="H31" s="3"/>
      <c r="I31" s="3"/>
    </row>
    <row r="32" spans="2:11" s="42" customFormat="1" x14ac:dyDescent="0.25">
      <c r="B32" s="1" t="s">
        <v>17</v>
      </c>
      <c r="C32" s="52">
        <v>14</v>
      </c>
      <c r="D32" s="52">
        <v>5</v>
      </c>
      <c r="E32" s="52">
        <v>2</v>
      </c>
      <c r="F32" s="3"/>
      <c r="G32" s="3"/>
      <c r="H32" s="3"/>
      <c r="I32" s="3"/>
    </row>
    <row r="33" spans="2:9" x14ac:dyDescent="0.25">
      <c r="B33" s="53" t="s">
        <v>18</v>
      </c>
      <c r="C33" s="54">
        <v>1</v>
      </c>
      <c r="D33" s="54">
        <v>2</v>
      </c>
      <c r="E33" s="54">
        <v>0</v>
      </c>
      <c r="F33" s="89"/>
      <c r="G33" s="3"/>
      <c r="H33" s="3"/>
      <c r="I33" s="3"/>
    </row>
    <row r="34" spans="2:9" x14ac:dyDescent="0.25">
      <c r="B34" s="53" t="s">
        <v>20</v>
      </c>
      <c r="C34" s="60">
        <v>4</v>
      </c>
      <c r="D34" s="60">
        <v>2</v>
      </c>
      <c r="E34" s="60">
        <v>2</v>
      </c>
      <c r="F34" s="3"/>
      <c r="G34" s="3"/>
      <c r="H34" s="3"/>
      <c r="I34" s="3"/>
    </row>
    <row r="35" spans="2:9" x14ac:dyDescent="0.25">
      <c r="B35" s="53" t="s">
        <v>21</v>
      </c>
      <c r="C35" s="54">
        <v>5</v>
      </c>
      <c r="D35" s="54">
        <v>0</v>
      </c>
      <c r="E35" s="54">
        <v>0</v>
      </c>
      <c r="F35" s="3"/>
      <c r="G35" s="3"/>
      <c r="H35" s="3"/>
      <c r="I35" s="3"/>
    </row>
    <row r="36" spans="2:9" x14ac:dyDescent="0.25">
      <c r="B36" s="53" t="s">
        <v>23</v>
      </c>
      <c r="C36" s="60">
        <v>4</v>
      </c>
      <c r="D36" s="60">
        <v>1</v>
      </c>
      <c r="E36" s="60">
        <v>0</v>
      </c>
      <c r="F36" s="3"/>
      <c r="G36" s="3"/>
      <c r="H36" s="3"/>
      <c r="I36" s="3"/>
    </row>
    <row r="37" spans="2:9" x14ac:dyDescent="0.25">
      <c r="B37" s="1" t="s">
        <v>27</v>
      </c>
      <c r="C37" s="59">
        <v>538</v>
      </c>
      <c r="D37" s="59">
        <v>426</v>
      </c>
      <c r="E37" s="59">
        <v>197</v>
      </c>
      <c r="F37" s="3"/>
      <c r="G37" s="3"/>
      <c r="H37" s="3"/>
      <c r="I37" s="3"/>
    </row>
    <row r="38" spans="2:9" x14ac:dyDescent="0.25">
      <c r="B38" s="53" t="s">
        <v>28</v>
      </c>
      <c r="C38" s="60">
        <v>1</v>
      </c>
      <c r="D38" s="60">
        <v>0</v>
      </c>
      <c r="E38" s="60">
        <v>0</v>
      </c>
      <c r="F38" s="3"/>
      <c r="G38" s="3"/>
      <c r="H38" s="3"/>
      <c r="I38" s="3"/>
    </row>
    <row r="39" spans="2:9" x14ac:dyDescent="0.25">
      <c r="B39" s="53" t="s">
        <v>30</v>
      </c>
      <c r="C39" s="54">
        <v>23</v>
      </c>
      <c r="D39" s="54">
        <v>14</v>
      </c>
      <c r="E39" s="54">
        <v>5</v>
      </c>
      <c r="F39" s="90"/>
      <c r="G39" s="3"/>
      <c r="H39" s="3"/>
      <c r="I39" s="3"/>
    </row>
    <row r="40" spans="2:9" x14ac:dyDescent="0.25">
      <c r="B40" s="53" t="s">
        <v>31</v>
      </c>
      <c r="C40" s="60">
        <v>514</v>
      </c>
      <c r="D40" s="60">
        <v>412</v>
      </c>
      <c r="E40" s="60">
        <v>192</v>
      </c>
      <c r="F40" s="3"/>
      <c r="G40" s="3"/>
      <c r="H40" s="3"/>
      <c r="I40" s="3"/>
    </row>
    <row r="41" spans="2:9" x14ac:dyDescent="0.25">
      <c r="B41" s="1" t="s">
        <v>32</v>
      </c>
      <c r="C41" s="59">
        <v>40</v>
      </c>
      <c r="D41" s="59">
        <v>51</v>
      </c>
      <c r="E41" s="59">
        <v>36</v>
      </c>
      <c r="F41" s="3"/>
      <c r="G41" s="3"/>
      <c r="H41" s="3"/>
      <c r="I41" s="3"/>
    </row>
    <row r="42" spans="2:9" x14ac:dyDescent="0.25">
      <c r="B42" s="53" t="s">
        <v>33</v>
      </c>
      <c r="C42" s="60">
        <v>26</v>
      </c>
      <c r="D42" s="60">
        <v>44</v>
      </c>
      <c r="E42" s="60">
        <v>32</v>
      </c>
      <c r="F42" s="3"/>
      <c r="G42" s="3"/>
      <c r="H42" s="3"/>
      <c r="I42" s="3"/>
    </row>
    <row r="43" spans="2:9" x14ac:dyDescent="0.25">
      <c r="B43" s="53" t="s">
        <v>34</v>
      </c>
      <c r="C43" s="54">
        <v>0</v>
      </c>
      <c r="D43" s="54">
        <v>4</v>
      </c>
      <c r="E43" s="54">
        <v>1</v>
      </c>
      <c r="F43" s="3"/>
      <c r="G43" s="3"/>
      <c r="H43" s="3"/>
      <c r="I43" s="3"/>
    </row>
    <row r="44" spans="2:9" s="42" customFormat="1" x14ac:dyDescent="0.25">
      <c r="B44" s="53" t="s">
        <v>35</v>
      </c>
      <c r="C44" s="60">
        <v>14</v>
      </c>
      <c r="D44" s="60">
        <v>3</v>
      </c>
      <c r="E44" s="60">
        <v>3</v>
      </c>
      <c r="F44" s="89"/>
      <c r="G44" s="6"/>
      <c r="H44" s="6"/>
      <c r="I44" s="6"/>
    </row>
    <row r="45" spans="2:9" x14ac:dyDescent="0.25">
      <c r="B45" s="1" t="s">
        <v>36</v>
      </c>
      <c r="C45" s="59">
        <v>90</v>
      </c>
      <c r="D45" s="59">
        <v>16</v>
      </c>
      <c r="E45" s="59">
        <v>13</v>
      </c>
      <c r="F45" s="3"/>
      <c r="G45" s="3"/>
      <c r="H45" s="3"/>
      <c r="I45" s="3"/>
    </row>
    <row r="46" spans="2:9" x14ac:dyDescent="0.25">
      <c r="B46" s="53" t="s">
        <v>37</v>
      </c>
      <c r="C46" s="60">
        <v>85</v>
      </c>
      <c r="D46" s="60">
        <v>13</v>
      </c>
      <c r="E46" s="60">
        <v>13</v>
      </c>
      <c r="F46" s="3"/>
      <c r="G46" s="3"/>
      <c r="H46" s="3"/>
      <c r="I46" s="3"/>
    </row>
    <row r="47" spans="2:9" x14ac:dyDescent="0.25">
      <c r="B47" s="53" t="s">
        <v>54</v>
      </c>
      <c r="C47" s="54">
        <v>1</v>
      </c>
      <c r="D47" s="54">
        <v>0</v>
      </c>
      <c r="E47" s="54">
        <v>0</v>
      </c>
      <c r="F47" s="3"/>
      <c r="G47" s="3"/>
      <c r="H47" s="3"/>
      <c r="I47" s="3"/>
    </row>
    <row r="48" spans="2:9" s="42" customFormat="1" ht="15.75" thickBot="1" x14ac:dyDescent="0.3">
      <c r="B48" s="53" t="s">
        <v>40</v>
      </c>
      <c r="C48" s="60">
        <v>4</v>
      </c>
      <c r="D48" s="60">
        <v>3</v>
      </c>
      <c r="E48" s="60">
        <v>0</v>
      </c>
      <c r="F48" s="89"/>
      <c r="G48" s="6"/>
      <c r="H48" s="6"/>
      <c r="I48" s="6"/>
    </row>
    <row r="49" spans="2:9" ht="38.25" customHeight="1" thickTop="1" x14ac:dyDescent="0.25">
      <c r="B49" s="204" t="s">
        <v>140</v>
      </c>
      <c r="C49" s="204"/>
      <c r="D49" s="204"/>
      <c r="E49" s="204"/>
      <c r="F49" s="3"/>
      <c r="G49" s="3"/>
      <c r="H49" s="3"/>
      <c r="I49" s="3"/>
    </row>
    <row r="50" spans="2:9" x14ac:dyDescent="0.25">
      <c r="F50" s="3"/>
      <c r="G50" s="3"/>
      <c r="H50" s="3"/>
      <c r="I50" s="3"/>
    </row>
    <row r="51" spans="2:9" x14ac:dyDescent="0.25">
      <c r="F51" s="3"/>
      <c r="G51" s="3"/>
      <c r="H51" s="3"/>
      <c r="I51" s="3"/>
    </row>
    <row r="52" spans="2:9" ht="27.95" customHeight="1" x14ac:dyDescent="0.25">
      <c r="F52" s="42"/>
      <c r="G52" s="42"/>
    </row>
    <row r="53" spans="2:9" ht="49.5" customHeight="1" x14ac:dyDescent="0.25">
      <c r="B53" s="203" t="s">
        <v>142</v>
      </c>
      <c r="C53" s="203"/>
      <c r="D53" s="203"/>
      <c r="E53" s="203"/>
    </row>
    <row r="54" spans="2:9" ht="15.75" thickBot="1" x14ac:dyDescent="0.3">
      <c r="B54" s="86" t="s">
        <v>79</v>
      </c>
      <c r="C54" s="87" t="s">
        <v>143</v>
      </c>
      <c r="D54" s="87" t="s">
        <v>111</v>
      </c>
      <c r="E54" s="87" t="s">
        <v>144</v>
      </c>
    </row>
    <row r="55" spans="2:9" ht="15.75" thickTop="1" x14ac:dyDescent="0.25">
      <c r="B55" s="58" t="s">
        <v>47</v>
      </c>
      <c r="C55" s="52">
        <v>7160</v>
      </c>
      <c r="D55" s="52">
        <v>1622</v>
      </c>
      <c r="E55" s="52">
        <v>1727</v>
      </c>
    </row>
    <row r="56" spans="2:9" ht="30" customHeight="1" x14ac:dyDescent="0.25">
      <c r="B56" s="69" t="s">
        <v>199</v>
      </c>
      <c r="C56" s="54">
        <v>3778</v>
      </c>
      <c r="D56" s="54">
        <v>962</v>
      </c>
      <c r="E56" s="54">
        <v>1368</v>
      </c>
    </row>
    <row r="57" spans="2:9" x14ac:dyDescent="0.25">
      <c r="B57" s="69" t="s">
        <v>200</v>
      </c>
      <c r="C57" s="55">
        <v>236</v>
      </c>
      <c r="D57" s="55">
        <v>166</v>
      </c>
      <c r="E57" s="55">
        <v>163</v>
      </c>
      <c r="F57" s="3"/>
      <c r="G57" s="3"/>
      <c r="H57" s="3"/>
      <c r="I57" s="3"/>
    </row>
    <row r="58" spans="2:9" x14ac:dyDescent="0.25">
      <c r="B58" s="69" t="s">
        <v>201</v>
      </c>
      <c r="C58" s="54">
        <v>82</v>
      </c>
      <c r="D58" s="54">
        <v>43</v>
      </c>
      <c r="E58" s="54">
        <v>46</v>
      </c>
      <c r="F58" s="88"/>
      <c r="G58" s="3"/>
      <c r="H58" s="3"/>
      <c r="I58" s="3"/>
    </row>
    <row r="59" spans="2:9" x14ac:dyDescent="0.25">
      <c r="B59" s="69" t="s">
        <v>202</v>
      </c>
      <c r="C59" s="55">
        <v>25</v>
      </c>
      <c r="D59" s="55">
        <v>43</v>
      </c>
      <c r="E59" s="55">
        <v>30</v>
      </c>
      <c r="F59" s="3"/>
      <c r="G59" s="3"/>
      <c r="H59" s="3"/>
      <c r="I59" s="3"/>
    </row>
    <row r="60" spans="2:9" x14ac:dyDescent="0.25">
      <c r="B60" s="69" t="s">
        <v>203</v>
      </c>
      <c r="C60" s="54">
        <v>2410</v>
      </c>
      <c r="D60" s="54">
        <v>72</v>
      </c>
      <c r="E60" s="54">
        <v>29</v>
      </c>
      <c r="F60" s="3"/>
      <c r="G60" s="3"/>
      <c r="H60" s="3"/>
      <c r="I60" s="3"/>
    </row>
    <row r="61" spans="2:9" x14ac:dyDescent="0.25">
      <c r="B61" s="69" t="s">
        <v>204</v>
      </c>
      <c r="C61" s="55">
        <v>277</v>
      </c>
      <c r="D61" s="55">
        <v>244</v>
      </c>
      <c r="E61" s="55">
        <v>26</v>
      </c>
      <c r="F61" s="3"/>
      <c r="G61" s="3"/>
      <c r="H61" s="3"/>
      <c r="I61" s="3"/>
    </row>
    <row r="62" spans="2:9" x14ac:dyDescent="0.25">
      <c r="B62" s="69" t="s">
        <v>205</v>
      </c>
      <c r="C62" s="54">
        <v>5</v>
      </c>
      <c r="D62" s="54">
        <v>15</v>
      </c>
      <c r="E62" s="54">
        <v>20</v>
      </c>
      <c r="F62" s="3"/>
      <c r="G62" s="3"/>
      <c r="H62" s="3"/>
      <c r="I62" s="3"/>
    </row>
    <row r="63" spans="2:9" x14ac:dyDescent="0.25">
      <c r="B63" s="69" t="s">
        <v>206</v>
      </c>
      <c r="C63" s="55">
        <v>84</v>
      </c>
      <c r="D63" s="55">
        <v>12</v>
      </c>
      <c r="E63" s="55">
        <v>13</v>
      </c>
      <c r="F63" s="3"/>
      <c r="G63" s="3"/>
      <c r="H63" s="3"/>
      <c r="I63" s="3"/>
    </row>
    <row r="64" spans="2:9" x14ac:dyDescent="0.25">
      <c r="B64" s="69" t="s">
        <v>207</v>
      </c>
      <c r="C64" s="54">
        <v>150</v>
      </c>
      <c r="D64" s="54">
        <v>25</v>
      </c>
      <c r="E64" s="54">
        <v>7</v>
      </c>
      <c r="F64" s="3"/>
      <c r="G64" s="3"/>
      <c r="H64" s="3"/>
      <c r="I64" s="3"/>
    </row>
    <row r="65" spans="2:11" x14ac:dyDescent="0.25">
      <c r="B65" s="69" t="s">
        <v>208</v>
      </c>
      <c r="C65" s="55">
        <v>23</v>
      </c>
      <c r="D65" s="55">
        <v>14</v>
      </c>
      <c r="E65" s="55">
        <v>5</v>
      </c>
      <c r="F65" s="3"/>
      <c r="G65" s="3"/>
      <c r="H65" s="3"/>
      <c r="I65" s="3"/>
    </row>
    <row r="66" spans="2:11" ht="15.75" thickBot="1" x14ac:dyDescent="0.3">
      <c r="B66" s="56" t="s">
        <v>74</v>
      </c>
      <c r="C66" s="57">
        <v>90</v>
      </c>
      <c r="D66" s="57">
        <v>26</v>
      </c>
      <c r="E66" s="57">
        <v>20</v>
      </c>
      <c r="F66" s="3"/>
      <c r="G66" s="3"/>
      <c r="H66" s="3"/>
      <c r="I66" s="3"/>
    </row>
    <row r="67" spans="2:11" ht="31.5" customHeight="1" thickTop="1" x14ac:dyDescent="0.25">
      <c r="B67" s="204" t="s">
        <v>140</v>
      </c>
      <c r="C67" s="204"/>
      <c r="D67" s="204"/>
      <c r="E67" s="204"/>
      <c r="F67" s="3"/>
      <c r="G67" s="3"/>
      <c r="H67" s="3"/>
      <c r="I67" s="3"/>
    </row>
    <row r="68" spans="2:11" x14ac:dyDescent="0.25">
      <c r="F68" s="91"/>
      <c r="G68" s="91"/>
      <c r="H68" s="91"/>
      <c r="I68" s="91"/>
      <c r="J68" s="91"/>
      <c r="K68" s="91"/>
    </row>
    <row r="69" spans="2:11" x14ac:dyDescent="0.25">
      <c r="F69" s="91"/>
      <c r="G69" s="91"/>
      <c r="H69" s="91"/>
      <c r="I69" s="91"/>
      <c r="J69" s="91"/>
      <c r="K69" s="91"/>
    </row>
  </sheetData>
  <mergeCells count="10">
    <mergeCell ref="B18:K18"/>
    <mergeCell ref="B22:E22"/>
    <mergeCell ref="B49:E49"/>
    <mergeCell ref="B53:E53"/>
    <mergeCell ref="B67:E67"/>
    <mergeCell ref="C4:E4"/>
    <mergeCell ref="B4:B5"/>
    <mergeCell ref="B3:K3"/>
    <mergeCell ref="F4:H4"/>
    <mergeCell ref="I4:K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Marília de macêdo</cp:lastModifiedBy>
  <dcterms:created xsi:type="dcterms:W3CDTF">2018-08-24T12:25:30Z</dcterms:created>
  <dcterms:modified xsi:type="dcterms:W3CDTF">2021-03-10T02:18:10Z</dcterms:modified>
</cp:coreProperties>
</file>