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o\Documents\2020\OBMIGRA\RELARÓRIOS\MENSAIS\ABRIL\"/>
    </mc:Choice>
  </mc:AlternateContent>
  <bookViews>
    <workbookView xWindow="0" yWindow="0" windowWidth="20490" windowHeight="7350"/>
  </bookViews>
  <sheets>
    <sheet name="CGIL" sheetId="6" r:id="rId1"/>
    <sheet name="SisMigra" sheetId="1" r:id="rId2"/>
    <sheet name="STI" sheetId="2" r:id="rId3"/>
    <sheet name="SOLIC_REFÚGIO" sheetId="3" r:id="rId4"/>
  </sheets>
  <definedNames>
    <definedName name="_xlnm._FilterDatabase" localSheetId="0" hidden="1">CGIL!#REF!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H83" i="2"/>
  <c r="K82" i="2"/>
  <c r="H82" i="2"/>
  <c r="K81" i="2"/>
  <c r="H81" i="2"/>
  <c r="K80" i="2"/>
  <c r="H80" i="2"/>
  <c r="K79" i="2"/>
  <c r="J79" i="2"/>
  <c r="I79" i="2"/>
  <c r="H79" i="2"/>
  <c r="G79" i="2"/>
  <c r="F79" i="2"/>
  <c r="E79" i="2"/>
  <c r="D79" i="2"/>
  <c r="C79" i="2"/>
  <c r="K78" i="2"/>
  <c r="H78" i="2"/>
  <c r="K77" i="2"/>
  <c r="H77" i="2"/>
  <c r="H75" i="2" s="1"/>
  <c r="K76" i="2"/>
  <c r="H76" i="2"/>
  <c r="K75" i="2"/>
  <c r="J75" i="2"/>
  <c r="I75" i="2"/>
  <c r="G75" i="2"/>
  <c r="F75" i="2"/>
  <c r="E75" i="2"/>
  <c r="D75" i="2"/>
  <c r="C75" i="2"/>
  <c r="K74" i="2"/>
  <c r="H74" i="2"/>
  <c r="K73" i="2"/>
  <c r="H73" i="2"/>
  <c r="K72" i="2"/>
  <c r="H72" i="2"/>
  <c r="K71" i="2"/>
  <c r="H71" i="2"/>
  <c r="K70" i="2"/>
  <c r="J70" i="2"/>
  <c r="I70" i="2"/>
  <c r="H70" i="2"/>
  <c r="G70" i="2"/>
  <c r="F70" i="2"/>
  <c r="E70" i="2"/>
  <c r="D70" i="2"/>
  <c r="D51" i="2" s="1"/>
  <c r="C70" i="2"/>
  <c r="K69" i="2"/>
  <c r="H69" i="2"/>
  <c r="K68" i="2"/>
  <c r="H68" i="2"/>
  <c r="K67" i="2"/>
  <c r="H67" i="2"/>
  <c r="K66" i="2"/>
  <c r="H66" i="2"/>
  <c r="K65" i="2"/>
  <c r="H65" i="2"/>
  <c r="K64" i="2"/>
  <c r="H64" i="2"/>
  <c r="K63" i="2"/>
  <c r="H63" i="2"/>
  <c r="K62" i="2"/>
  <c r="H62" i="2"/>
  <c r="H60" i="2" s="1"/>
  <c r="K61" i="2"/>
  <c r="H61" i="2"/>
  <c r="K60" i="2"/>
  <c r="J60" i="2"/>
  <c r="I60" i="2"/>
  <c r="G60" i="2"/>
  <c r="F60" i="2"/>
  <c r="E60" i="2"/>
  <c r="D60" i="2"/>
  <c r="C60" i="2"/>
  <c r="K59" i="2"/>
  <c r="H59" i="2"/>
  <c r="K58" i="2"/>
  <c r="H58" i="2"/>
  <c r="K57" i="2"/>
  <c r="H57" i="2"/>
  <c r="K56" i="2"/>
  <c r="H56" i="2"/>
  <c r="K55" i="2"/>
  <c r="H55" i="2"/>
  <c r="K54" i="2"/>
  <c r="H54" i="2"/>
  <c r="H52" i="2" s="1"/>
  <c r="K53" i="2"/>
  <c r="K52" i="2" s="1"/>
  <c r="K51" i="2" s="1"/>
  <c r="H53" i="2"/>
  <c r="J52" i="2"/>
  <c r="J51" i="2" s="1"/>
  <c r="I52" i="2"/>
  <c r="I51" i="2" s="1"/>
  <c r="G52" i="2"/>
  <c r="F52" i="2"/>
  <c r="F51" i="2" s="1"/>
  <c r="E52" i="2"/>
  <c r="E51" i="2" s="1"/>
  <c r="D52" i="2"/>
  <c r="C52" i="2"/>
  <c r="G51" i="2"/>
  <c r="C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H22" i="2" s="1"/>
  <c r="E25" i="2"/>
  <c r="K24" i="2"/>
  <c r="H24" i="2"/>
  <c r="E24" i="2"/>
  <c r="E22" i="2" s="1"/>
  <c r="K23" i="2"/>
  <c r="H23" i="2"/>
  <c r="E23" i="2"/>
  <c r="K22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K6" i="2" s="1"/>
  <c r="H9" i="2"/>
  <c r="E9" i="2"/>
  <c r="K8" i="2"/>
  <c r="H8" i="2"/>
  <c r="E8" i="2"/>
  <c r="K7" i="2"/>
  <c r="H7" i="2"/>
  <c r="E7" i="2"/>
  <c r="E6" i="2" s="1"/>
  <c r="J6" i="2"/>
  <c r="I6" i="2"/>
  <c r="H6" i="2"/>
  <c r="G6" i="2"/>
  <c r="F6" i="2"/>
  <c r="D6" i="2"/>
  <c r="C6" i="2"/>
  <c r="H51" i="2" l="1"/>
  <c r="E108" i="1" l="1"/>
  <c r="D108" i="1"/>
  <c r="C108" i="1"/>
  <c r="E96" i="1"/>
  <c r="D96" i="1"/>
  <c r="C96" i="1"/>
  <c r="E92" i="1"/>
  <c r="D92" i="1"/>
  <c r="D68" i="1" s="1"/>
  <c r="C92" i="1"/>
  <c r="E87" i="1"/>
  <c r="D87" i="1"/>
  <c r="C87" i="1"/>
  <c r="C68" i="1" s="1"/>
  <c r="E77" i="1"/>
  <c r="D77" i="1"/>
  <c r="C77" i="1"/>
  <c r="E69" i="1"/>
  <c r="E68" i="1" s="1"/>
  <c r="D69" i="1"/>
  <c r="C69" i="1"/>
  <c r="E55" i="1"/>
  <c r="D55" i="1"/>
  <c r="C55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F39" i="1"/>
  <c r="C39" i="1"/>
  <c r="I38" i="1"/>
  <c r="F38" i="1"/>
  <c r="C38" i="1"/>
  <c r="I37" i="1"/>
  <c r="F37" i="1"/>
  <c r="C37" i="1"/>
  <c r="K36" i="1"/>
  <c r="J36" i="1"/>
  <c r="H36" i="1"/>
  <c r="G36" i="1"/>
  <c r="E36" i="1"/>
  <c r="D36" i="1"/>
  <c r="E5" i="1"/>
  <c r="D5" i="1"/>
  <c r="C5" i="1"/>
  <c r="I36" i="1" l="1"/>
  <c r="C36" i="1"/>
  <c r="F36" i="1"/>
</calcChain>
</file>

<file path=xl/sharedStrings.xml><?xml version="1.0" encoding="utf-8"?>
<sst xmlns="http://schemas.openxmlformats.org/spreadsheetml/2006/main" count="340" uniqueCount="158">
  <si>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</si>
  <si>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</si>
  <si>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</si>
  <si>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</si>
  <si>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</si>
  <si>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</si>
  <si>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</si>
  <si>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</si>
  <si>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</si>
  <si>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</si>
  <si>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</si>
  <si>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</si>
  <si>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</si>
  <si>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</si>
  <si>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</si>
  <si>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</si>
  <si>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</si>
  <si>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</si>
  <si>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</si>
  <si>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</si>
  <si>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</si>
  <si>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</si>
  <si>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</si>
  <si>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</si>
  <si>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</si>
  <si>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</si>
  <si>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</si>
  <si>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</si>
  <si>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</si>
  <si>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</si>
  <si>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</si>
  <si>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</si>
  <si>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</si>
  <si>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</si>
  <si>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</si>
  <si>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</si>
  <si>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</si>
  <si>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</si>
  <si>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</si>
  <si>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</si>
  <si>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</si>
  <si>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</si>
  <si>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</si>
  <si>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</si>
  <si>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</si>
  <si>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</si>
  <si>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</si>
  <si>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</si>
  <si>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</si>
  <si>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</si>
  <si>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</si>
  <si>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</si>
  <si>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</si>
  <si>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</si>
  <si>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</si>
  <si>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</si>
  <si>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</si>
  <si>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</si>
  <si>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</si>
  <si>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</si>
  <si>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</si>
  <si>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</si>
  <si>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</si>
  <si>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</si>
  <si>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</si>
  <si>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</si>
  <si>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</si>
  <si>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Brasil e principais municípios</t>
  </si>
  <si>
    <t>Não Aplicáveis</t>
  </si>
  <si>
    <t>Nulo</t>
  </si>
  <si>
    <t>OUTROS MUNICÍPIOS</t>
  </si>
  <si>
    <t>OUTROS MUNICIPIOS</t>
  </si>
  <si>
    <t>Amparo</t>
  </si>
  <si>
    <t>ano de registro</t>
  </si>
  <si>
    <t>Descrição do amparo</t>
  </si>
  <si>
    <t>OUTROS AMPAROS</t>
  </si>
  <si>
    <t>março/20</t>
  </si>
  <si>
    <t>Não informado</t>
  </si>
  <si>
    <t>Permanente</t>
  </si>
  <si>
    <t>Tipo de autorização</t>
  </si>
  <si>
    <t>Número de autorizações concedidas, por mês e sexo, segundo o tipo de autorização, Brasil, abril/2019 e março e abril de 2020.</t>
  </si>
  <si>
    <t>Fonte: Elaborado pelo OBMigra, a partir dos dados da Coordenação Geral de Imigração Laboral/ Ministério da Justiça e Segurança Pública, abril/2019 e março e abril de 2020.</t>
  </si>
  <si>
    <t>Número de registros de imigrantes, por mês de registro, segundo classificação, Brasil, abril/2019 e março e abril de 2020.</t>
  </si>
  <si>
    <t>Fonte: Elaborado pelo OBMigra, a partir dos dados da Polícia Federal, Sistema de Registro Nacional Migratório (SISMIGRA), abril/2019 e março e abril de 2020.</t>
  </si>
  <si>
    <t>Número total de registros de imigrantes, por mês de registro, segundo amparo e descrição do amparo,  Brasil, abril/2019 e março e abril de 2020.</t>
  </si>
  <si>
    <t>Número de registros de imigrantes, por mês de registro e sexo, segundo principais países, Brasil, abril/2019 e março e abril de 2020.</t>
  </si>
  <si>
    <t>Número de registros de imigrantes, por mês de registro, segundo grupos de idade, Brasil, abril/2019 e março e abril de 2020.</t>
  </si>
  <si>
    <t>Número de registros de imigrantes, por mês de registro, segundo Grandes Regiões e Unidades da Federação, Brasil, abril/2019 e março e abril de 2020.</t>
  </si>
  <si>
    <t>Número de registros de imigrantes, por mês de registro, segundo principais municípios, abril/2019 e março e abril de 2020.</t>
  </si>
  <si>
    <t>Número de solicitações de refúgio, por mês e sexo, segundo principais países , Brasil, abril/2019 e março e abril de 2020.</t>
  </si>
  <si>
    <t>Fonte: Elaborado pelo OBMigra, a partir dos dados da Polícia Federal, Solicitações de refúgio, abril/2019 e março e abril de 2020.</t>
  </si>
  <si>
    <t>Número de  solicitações de refúgio, por mês, segundo Grandes Regiões e Unidades da Federação, Brasil, abril/2019 e março e abril de 2020.</t>
  </si>
  <si>
    <t>Número de solicitações de refúgio, por mês, segundo principais municípios, Brasil, abril/2019 e março e abril de 2020.</t>
  </si>
  <si>
    <t>Entrada e saídas do território brasileiro nos pontos de fronteira, por mês, segundo tipologias de classificação, Brasil, abril/2019 e março e abril de 2020.</t>
  </si>
  <si>
    <t>Fonte: Elaborado pelo OBMigra, a partir dos dados da Polícia Federal, Sistema de Tráfego Internacional (STI), abril/2019 e março e abril de 2020.</t>
  </si>
  <si>
    <t>Entrada e saídas do território brasileiro nos pontos de fronteira, por mês, segundo principais países, Brasil, abril/2019 e março e abril de 2020.</t>
  </si>
  <si>
    <t>Entrada e saídas do território brasileiro nos pontos de fronteira, por mês, segundo Grandes Regiões e Unidades da Federação, Brasil, abril/2019 e março e abril de 2020.</t>
  </si>
  <si>
    <t>abril/19</t>
  </si>
  <si>
    <t>abril/20</t>
  </si>
  <si>
    <t>274 - ACORDO DE RESIDENCIA BRASIL/URUGUAI.</t>
  </si>
  <si>
    <t>273 - PORTARIA INTERMINISTERIAL N 9/2018</t>
  </si>
  <si>
    <t>279 - PORTARIA INTERMINISTERIAL Nº 12/2019</t>
  </si>
  <si>
    <t>166 - RN 05, 06 E 22/2017- CNIG - MARITMO</t>
  </si>
  <si>
    <t>286 - ART. 37, LEI 13.445/2017.</t>
  </si>
  <si>
    <t>209 - ACORDO RESIDENCIA MERCOSUL E ASSOCIADOS</t>
  </si>
  <si>
    <t>280 - ART.14,I,D 13.445/17</t>
  </si>
  <si>
    <t>200 - ACORDO BRASIL/ARGENTINA DEC. 6736/09</t>
  </si>
  <si>
    <t>284 - ART. 14, I, LEI 13.445/2017.</t>
  </si>
  <si>
    <t>312 - PORTARIA INTERMINISTERIAL Nº 10/2019</t>
  </si>
  <si>
    <t>Fonte: Elaborado pelo OBMigra, a partir dos dados do Ministério da Justiça Segurança Pública, Polícia Federal, Sistema Nacional de Registro Migratório (SisMigra), março/2019 e fevereiro e março de 2020.</t>
  </si>
  <si>
    <t>URUGUAI</t>
  </si>
  <si>
    <t>VENEZUELA</t>
  </si>
  <si>
    <t>HAITI</t>
  </si>
  <si>
    <t>COLÔMBIA</t>
  </si>
  <si>
    <t>ARGENTINA</t>
  </si>
  <si>
    <t>PERU</t>
  </si>
  <si>
    <t>CHINA</t>
  </si>
  <si>
    <t>CUBA</t>
  </si>
  <si>
    <t>FRANÇA</t>
  </si>
  <si>
    <t>PARAGUAI</t>
  </si>
  <si>
    <t>BOLÍVIA</t>
  </si>
  <si>
    <t>*** Diferenças são devidos a valores da variável sexo diferente de masculino e feminino.</t>
  </si>
  <si>
    <t>RR - BOA VISTA</t>
  </si>
  <si>
    <t>AM - MANAUS</t>
  </si>
  <si>
    <t>SP - SÃO PAULO</t>
  </si>
  <si>
    <t>RJ - RIO DE JANEIRO</t>
  </si>
  <si>
    <t>FILIPINAS</t>
  </si>
  <si>
    <t>ESTADOS UNIDOS</t>
  </si>
  <si>
    <t>ALEMANHA</t>
  </si>
  <si>
    <t>PORTUGAL</t>
  </si>
  <si>
    <t>CHILE</t>
  </si>
  <si>
    <t>PAÍSES BAIXOS</t>
  </si>
  <si>
    <t>ITÁLIA</t>
  </si>
  <si>
    <t>REINO UNIDO</t>
  </si>
  <si>
    <t>ESPANHA</t>
  </si>
  <si>
    <t>MÉXICO</t>
  </si>
  <si>
    <t>JAPÃO</t>
  </si>
  <si>
    <t>RS - ACEGUÁ</t>
  </si>
  <si>
    <t>RS - CHUÍ</t>
  </si>
  <si>
    <t>RS - SANTA VITÓRIA DO PALMAR</t>
  </si>
  <si>
    <t>PR - MARINGÁ</t>
  </si>
  <si>
    <t>SC - ITAPIRANGA</t>
  </si>
  <si>
    <t>SP - RIBEIRÃO PRETO</t>
  </si>
  <si>
    <t>BANGLADESH</t>
  </si>
  <si>
    <t>ANGOLA</t>
  </si>
  <si>
    <t>SENEGAL</t>
  </si>
  <si>
    <t>SÍRIA</t>
  </si>
  <si>
    <t>ÍNDIA</t>
  </si>
  <si>
    <t>PACARAIMA-RR</t>
  </si>
  <si>
    <t>BOA VISTA-RR</t>
  </si>
  <si>
    <t>BONFIM-RR</t>
  </si>
  <si>
    <t>GUARULHOS-SP</t>
  </si>
  <si>
    <t>SÃO PAULO-SP</t>
  </si>
  <si>
    <t>CORUMBÁ-MS</t>
  </si>
  <si>
    <t>RIO DE JANEIRO-RJ</t>
  </si>
  <si>
    <t>ASSIS BRASIL-AC</t>
  </si>
  <si>
    <t>FOZ DO IGUAÇU-PR</t>
  </si>
  <si>
    <t>BRASÍLIA-DF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</si>
</sst>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</font>
    <font>
      <b/>
      <sz val="12"/>
      <color theme="1" tint="0.14999847407452621"/>
      <name val="Calibri"/>
      <family val="2"/>
    </font>
    <font>
      <b/>
      <sz val="12"/>
      <color theme="1" tint="0.1499984740745262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7" tint="0.59999389629810485"/>
        <bgColor rgb="FFFAEA2F"/>
      </patternFill>
    </fill>
    <fill>
      <patternFill patternType="solid">
        <fgColor theme="7" tint="0.39997558519241921"/>
        <bgColor rgb="FFF4C602"/>
      </patternFill>
    </fill>
    <fill>
      <patternFill patternType="solid">
        <fgColor rgb="FFFFF9E7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theme="0"/>
      </left>
      <right/>
      <top style="thin">
        <color auto="1"/>
      </top>
      <bottom style="double">
        <color indexed="64"/>
      </bottom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/>
      <right/>
      <top/>
      <bottom style="double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vertical="center" wrapText="1"/>
    </xf>
    <xf numFmtId="3" fontId="0" fillId="5" borderId="0" xfId="1" applyNumberFormat="1" applyFont="1" applyFill="1" applyAlignment="1">
      <alignment horizontal="center" vertical="center"/>
    </xf>
    <xf numFmtId="0" fontId="2" fillId="5" borderId="0" xfId="0" applyFont="1" applyFill="1"/>
    <xf numFmtId="0" fontId="2" fillId="5" borderId="3" xfId="0" applyFont="1" applyFill="1" applyBorder="1" applyAlignment="1">
      <alignment horizontal="center" wrapText="1"/>
    </xf>
    <xf numFmtId="3" fontId="2" fillId="5" borderId="3" xfId="1" applyNumberFormat="1" applyFont="1" applyFill="1" applyBorder="1" applyAlignment="1">
      <alignment horizontal="center" vertical="center"/>
    </xf>
    <xf numFmtId="3" fontId="1" fillId="4" borderId="3" xfId="1" applyNumberFormat="1" applyFont="1" applyFill="1" applyBorder="1" applyAlignment="1">
      <alignment horizontal="center" vertical="center"/>
    </xf>
    <xf numFmtId="3" fontId="1" fillId="13" borderId="3" xfId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1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2" borderId="3" xfId="0" applyFill="1" applyBorder="1"/>
    <xf numFmtId="3" fontId="0" fillId="12" borderId="3" xfId="1" applyNumberFormat="1" applyFont="1" applyFill="1" applyBorder="1" applyAlignment="1">
      <alignment horizontal="center" vertical="center"/>
    </xf>
    <xf numFmtId="0" fontId="0" fillId="3" borderId="3" xfId="0" applyFill="1" applyBorder="1"/>
    <xf numFmtId="3" fontId="0" fillId="3" borderId="3" xfId="1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3" fontId="2" fillId="13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ont="1"/>
    <xf numFmtId="3" fontId="0" fillId="12" borderId="3" xfId="1" applyNumberFormat="1" applyFont="1" applyFill="1" applyBorder="1" applyAlignment="1">
      <alignment horizontal="left" vertical="center"/>
    </xf>
    <xf numFmtId="3" fontId="0" fillId="3" borderId="3" xfId="1" applyNumberFormat="1" applyFont="1" applyFill="1" applyBorder="1" applyAlignment="1">
      <alignment horizontal="left" vertical="center"/>
    </xf>
    <xf numFmtId="3" fontId="4" fillId="13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3" xfId="0" applyBorder="1"/>
    <xf numFmtId="0" fontId="3" fillId="6" borderId="3" xfId="0" applyFont="1" applyFill="1" applyBorder="1" applyAlignment="1">
      <alignment vertical="center"/>
    </xf>
    <xf numFmtId="0" fontId="0" fillId="5" borderId="3" xfId="0" applyFill="1" applyBorder="1"/>
    <xf numFmtId="0" fontId="7" fillId="5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164" fontId="2" fillId="5" borderId="3" xfId="2" applyNumberFormat="1" applyFont="1" applyFill="1" applyBorder="1" applyAlignment="1">
      <alignment horizontal="center" vertical="center"/>
    </xf>
    <xf numFmtId="0" fontId="2" fillId="0" borderId="3" xfId="0" applyFont="1" applyBorder="1"/>
    <xf numFmtId="164" fontId="0" fillId="4" borderId="3" xfId="2" applyNumberFormat="1" applyFont="1" applyFill="1" applyBorder="1" applyAlignment="1">
      <alignment horizontal="center" vertical="center"/>
    </xf>
    <xf numFmtId="164" fontId="0" fillId="5" borderId="3" xfId="2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7" fillId="5" borderId="3" xfId="0" applyFont="1" applyFill="1" applyBorder="1" applyAlignment="1">
      <alignment horizontal="left" wrapText="1"/>
    </xf>
    <xf numFmtId="0" fontId="2" fillId="5" borderId="3" xfId="0" applyFont="1" applyFill="1" applyBorder="1"/>
    <xf numFmtId="0" fontId="6" fillId="5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0" fillId="5" borderId="3" xfId="0" applyFont="1" applyFill="1" applyBorder="1" applyAlignment="1">
      <alignment horizontal="left" wrapText="1"/>
    </xf>
    <xf numFmtId="0" fontId="0" fillId="5" borderId="3" xfId="0" applyFont="1" applyFill="1" applyBorder="1"/>
    <xf numFmtId="164" fontId="1" fillId="6" borderId="6" xfId="2" applyNumberForma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0" fillId="4" borderId="3" xfId="2" applyNumberFormat="1" applyFont="1" applyFill="1" applyBorder="1" applyAlignment="1">
      <alignment horizontal="left" vertical="center"/>
    </xf>
    <xf numFmtId="0" fontId="6" fillId="0" borderId="3" xfId="0" applyFont="1" applyBorder="1"/>
    <xf numFmtId="164" fontId="6" fillId="5" borderId="3" xfId="2" applyNumberFormat="1" applyFont="1" applyFill="1" applyBorder="1" applyAlignment="1">
      <alignment horizontal="center" vertical="center"/>
    </xf>
    <xf numFmtId="0" fontId="6" fillId="0" borderId="0" xfId="0" applyFont="1"/>
    <xf numFmtId="3" fontId="2" fillId="5" borderId="3" xfId="2" applyNumberFormat="1" applyFont="1" applyFill="1" applyBorder="1" applyAlignment="1">
      <alignment horizontal="center" vertical="center"/>
    </xf>
    <xf numFmtId="3" fontId="0" fillId="4" borderId="3" xfId="2" applyNumberFormat="1" applyFont="1" applyFill="1" applyBorder="1" applyAlignment="1">
      <alignment horizontal="center" vertical="center"/>
    </xf>
    <xf numFmtId="3" fontId="0" fillId="6" borderId="3" xfId="2" applyNumberFormat="1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wrapText="1"/>
    </xf>
    <xf numFmtId="3" fontId="10" fillId="5" borderId="3" xfId="1" applyNumberFormat="1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left" vertical="center"/>
    </xf>
    <xf numFmtId="3" fontId="11" fillId="13" borderId="3" xfId="1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3" fontId="11" fillId="4" borderId="3" xfId="1" applyNumberFormat="1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vertical="center"/>
    </xf>
    <xf numFmtId="3" fontId="11" fillId="13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3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/>
    <xf numFmtId="0" fontId="11" fillId="13" borderId="3" xfId="0" applyFont="1" applyFill="1" applyBorder="1"/>
    <xf numFmtId="0" fontId="15" fillId="5" borderId="3" xfId="0" applyFont="1" applyFill="1" applyBorder="1" applyAlignment="1">
      <alignment horizontal="center" vertical="center"/>
    </xf>
    <xf numFmtId="3" fontId="12" fillId="21" borderId="3" xfId="5" applyNumberFormat="1" applyFont="1" applyFill="1" applyBorder="1" applyAlignment="1">
      <alignment horizontal="center" vertical="center"/>
    </xf>
    <xf numFmtId="3" fontId="12" fillId="9" borderId="3" xfId="5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3" xfId="0" applyFont="1" applyBorder="1" applyAlignment="1">
      <alignment horizontal="center"/>
    </xf>
    <xf numFmtId="3" fontId="15" fillId="9" borderId="3" xfId="0" applyNumberFormat="1" applyFont="1" applyFill="1" applyBorder="1" applyAlignment="1">
      <alignment horizontal="center" vertical="center"/>
    </xf>
    <xf numFmtId="3" fontId="14" fillId="19" borderId="3" xfId="0" applyNumberFormat="1" applyFont="1" applyFill="1" applyBorder="1" applyAlignment="1">
      <alignment horizontal="center" vertical="center"/>
    </xf>
    <xf numFmtId="3" fontId="15" fillId="5" borderId="3" xfId="5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vertical="center"/>
    </xf>
    <xf numFmtId="0" fontId="12" fillId="21" borderId="3" xfId="0" applyFont="1" applyFill="1" applyBorder="1" applyAlignment="1">
      <alignment vertical="center"/>
    </xf>
    <xf numFmtId="0" fontId="13" fillId="17" borderId="3" xfId="0" applyFont="1" applyFill="1" applyBorder="1" applyAlignment="1">
      <alignment horizontal="left" vertical="center" wrapText="1"/>
    </xf>
    <xf numFmtId="0" fontId="11" fillId="5" borderId="0" xfId="0" applyFont="1" applyFill="1"/>
    <xf numFmtId="0" fontId="11" fillId="0" borderId="3" xfId="0" applyFont="1" applyBorder="1"/>
    <xf numFmtId="0" fontId="2" fillId="11" borderId="3" xfId="0" applyFont="1" applyFill="1" applyBorder="1" applyAlignment="1">
      <alignment horizontal="center"/>
    </xf>
    <xf numFmtId="3" fontId="2" fillId="11" borderId="3" xfId="1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17" fontId="0" fillId="5" borderId="0" xfId="0" applyNumberFormat="1" applyFill="1"/>
    <xf numFmtId="0" fontId="6" fillId="5" borderId="0" xfId="0" applyFont="1" applyFill="1" applyAlignment="1">
      <alignment horizontal="left" wrapText="1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17" fontId="0" fillId="0" borderId="0" xfId="0" applyNumberFormat="1"/>
    <xf numFmtId="3" fontId="2" fillId="5" borderId="5" xfId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3" fontId="3" fillId="4" borderId="3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/>
    </xf>
    <xf numFmtId="3" fontId="3" fillId="13" borderId="3" xfId="0" applyNumberFormat="1" applyFont="1" applyFill="1" applyBorder="1" applyAlignment="1">
      <alignment horizontal="center" vertical="center"/>
    </xf>
    <xf numFmtId="0" fontId="0" fillId="12" borderId="0" xfId="0" applyFill="1"/>
    <xf numFmtId="3" fontId="0" fillId="12" borderId="0" xfId="1" applyNumberFormat="1" applyFont="1" applyFill="1" applyAlignment="1">
      <alignment horizontal="center" vertical="center"/>
    </xf>
    <xf numFmtId="164" fontId="15" fillId="5" borderId="3" xfId="1" applyNumberFormat="1" applyFont="1" applyFill="1" applyBorder="1" applyAlignment="1">
      <alignment horizontal="center" vertical="center"/>
    </xf>
    <xf numFmtId="164" fontId="12" fillId="9" borderId="3" xfId="1" applyNumberFormat="1" applyFont="1" applyFill="1" applyBorder="1" applyAlignment="1">
      <alignment horizontal="center" vertical="center"/>
    </xf>
    <xf numFmtId="164" fontId="12" fillId="21" borderId="3" xfId="1" applyNumberFormat="1" applyFont="1" applyFill="1" applyBorder="1" applyAlignment="1">
      <alignment horizontal="center" vertical="center"/>
    </xf>
    <xf numFmtId="164" fontId="2" fillId="5" borderId="3" xfId="1" applyNumberFormat="1" applyFont="1" applyFill="1" applyBorder="1" applyAlignment="1">
      <alignment horizontal="center" vertical="center"/>
    </xf>
    <xf numFmtId="164" fontId="10" fillId="11" borderId="3" xfId="1" applyNumberFormat="1" applyFont="1" applyFill="1" applyBorder="1" applyAlignment="1">
      <alignment horizontal="center" vertical="center"/>
    </xf>
    <xf numFmtId="164" fontId="0" fillId="4" borderId="3" xfId="1" applyNumberFormat="1" applyFont="1" applyFill="1" applyBorder="1" applyAlignment="1">
      <alignment horizontal="center" vertical="center"/>
    </xf>
    <xf numFmtId="164" fontId="0" fillId="6" borderId="3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/>
    </xf>
    <xf numFmtId="49" fontId="14" fillId="20" borderId="3" xfId="0" applyNumberFormat="1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8" fillId="14" borderId="0" xfId="0" applyFont="1" applyFill="1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7" xfId="0" applyNumberFormat="1" applyFont="1" applyFill="1" applyBorder="1" applyAlignment="1">
      <alignment horizontal="center" vertical="center"/>
    </xf>
    <xf numFmtId="49" fontId="10" fillId="11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left" wrapText="1"/>
    </xf>
    <xf numFmtId="0" fontId="8" fillId="14" borderId="2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0" fillId="18" borderId="10" xfId="0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left"/>
    </xf>
    <xf numFmtId="0" fontId="5" fillId="15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</cellXfs>
  <cellStyles count="7">
    <cellStyle name="Normal" xfId="0" builtinId="0"/>
    <cellStyle name="Vírgula" xfId="1" builtinId="3"/>
    <cellStyle name="Vírgula 2" xfId="2"/>
    <cellStyle name="Vírgula 2 2" xfId="4"/>
    <cellStyle name="Vírgula 2 3" xfId="6"/>
    <cellStyle name="Vírgula 3" xfId="3"/>
    <cellStyle name="Vírgula 4" xfId="5"/>
  </cellStyles>
  <dxfs count="0"/>
  <tableStyles count="0" defaultTableStyle="TableStyleMedium2" defaultPivotStyle="PivotStyleLight16"/>
  <colors>
    <mruColors>
      <color rgb="FFFFF9E7"/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workbookViewId="0"/>
  </sheetViews>
  <sheetFormatPr defaultColWidth="9.140625" defaultRowHeight="15" x14ac:dyDescent="0.25"/>
  <cols>
    <col min="1" max="1" width="9.140625" style="78"/>
    <col min="2" max="2" width="72.85546875" style="87" customWidth="1"/>
    <col min="3" max="4" width="9.5703125" style="87" bestFit="1" customWidth="1"/>
    <col min="5" max="5" width="9.7109375" style="87" bestFit="1" customWidth="1"/>
    <col min="6" max="6" width="9.140625" style="87"/>
    <col min="7" max="7" width="8.42578125" style="87" bestFit="1" customWidth="1"/>
    <col min="8" max="8" width="9.5703125" style="87" bestFit="1" customWidth="1"/>
    <col min="9" max="11" width="9.140625" style="87"/>
    <col min="12" max="16384" width="9.140625" style="78"/>
  </cols>
  <sheetData>
    <row r="1" spans="2:11" x14ac:dyDescent="0.25"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2:1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2:11" ht="42.75" customHeight="1" x14ac:dyDescent="0.25">
      <c r="B3" s="113" t="s">
        <v>80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2:11" ht="15.6" customHeight="1" x14ac:dyDescent="0.25">
      <c r="B4" s="115" t="s">
        <v>79</v>
      </c>
      <c r="C4" s="116" t="s">
        <v>97</v>
      </c>
      <c r="D4" s="116"/>
      <c r="E4" s="116" t="s">
        <v>65</v>
      </c>
      <c r="F4" s="116" t="s">
        <v>76</v>
      </c>
      <c r="G4" s="116"/>
      <c r="H4" s="116" t="s">
        <v>66</v>
      </c>
      <c r="I4" s="116" t="s">
        <v>98</v>
      </c>
      <c r="J4" s="116"/>
      <c r="K4" s="116" t="s">
        <v>66</v>
      </c>
    </row>
    <row r="5" spans="2:11" ht="15.75" x14ac:dyDescent="0.25">
      <c r="B5" s="115"/>
      <c r="C5" s="80" t="s">
        <v>1</v>
      </c>
      <c r="D5" s="80" t="s">
        <v>4</v>
      </c>
      <c r="E5" s="80" t="s">
        <v>5</v>
      </c>
      <c r="F5" s="80" t="s">
        <v>1</v>
      </c>
      <c r="G5" s="80" t="s">
        <v>4</v>
      </c>
      <c r="H5" s="80" t="s">
        <v>5</v>
      </c>
      <c r="I5" s="80" t="s">
        <v>1</v>
      </c>
      <c r="J5" s="81" t="s">
        <v>4</v>
      </c>
      <c r="K5" s="81" t="s">
        <v>5</v>
      </c>
    </row>
    <row r="6" spans="2:11" ht="15.75" x14ac:dyDescent="0.25">
      <c r="B6" s="75" t="s">
        <v>1</v>
      </c>
      <c r="C6" s="105">
        <v>2664</v>
      </c>
      <c r="D6" s="105">
        <v>2412</v>
      </c>
      <c r="E6" s="105">
        <v>252</v>
      </c>
      <c r="F6" s="105">
        <v>1740</v>
      </c>
      <c r="G6" s="105">
        <v>1601</v>
      </c>
      <c r="H6" s="105">
        <v>139</v>
      </c>
      <c r="I6" s="105">
        <v>5</v>
      </c>
      <c r="J6" s="105">
        <v>5</v>
      </c>
      <c r="K6" s="82"/>
    </row>
    <row r="7" spans="2:11" ht="15.75" x14ac:dyDescent="0.25">
      <c r="B7" s="83" t="s">
        <v>78</v>
      </c>
      <c r="C7" s="106">
        <v>1</v>
      </c>
      <c r="D7" s="106">
        <v>1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77"/>
    </row>
    <row r="8" spans="2:11" ht="14.45" customHeight="1" x14ac:dyDescent="0.25">
      <c r="B8" s="84" t="s">
        <v>49</v>
      </c>
      <c r="C8" s="107">
        <v>603</v>
      </c>
      <c r="D8" s="107">
        <v>475</v>
      </c>
      <c r="E8" s="107">
        <v>128</v>
      </c>
      <c r="F8" s="107">
        <v>439</v>
      </c>
      <c r="G8" s="107">
        <v>376</v>
      </c>
      <c r="H8" s="107">
        <v>63</v>
      </c>
      <c r="I8" s="107">
        <v>5</v>
      </c>
      <c r="J8" s="107">
        <v>5</v>
      </c>
      <c r="K8" s="76"/>
    </row>
    <row r="9" spans="2:11" ht="15.75" x14ac:dyDescent="0.25">
      <c r="B9" s="83" t="s">
        <v>50</v>
      </c>
      <c r="C9" s="106">
        <v>2060</v>
      </c>
      <c r="D9" s="106">
        <v>1936</v>
      </c>
      <c r="E9" s="106">
        <v>124</v>
      </c>
      <c r="F9" s="106">
        <v>1301</v>
      </c>
      <c r="G9" s="106">
        <v>1225</v>
      </c>
      <c r="H9" s="106">
        <v>76</v>
      </c>
      <c r="I9" s="106">
        <v>0</v>
      </c>
      <c r="J9" s="106">
        <v>0</v>
      </c>
      <c r="K9" s="77"/>
    </row>
    <row r="10" spans="2:11" ht="15" customHeight="1" x14ac:dyDescent="0.25">
      <c r="B10" s="117" t="s">
        <v>81</v>
      </c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s="86" customFormat="1" ht="23.1" customHeight="1" x14ac:dyDescent="0.25"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2:11" s="86" customFormat="1" ht="23.1" customHeight="1" x14ac:dyDescent="0.25"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5" spans="2:11" ht="24.6" customHeight="1" x14ac:dyDescent="0.25"/>
  </sheetData>
  <mergeCells count="7">
    <mergeCell ref="B10:K10"/>
    <mergeCell ref="B1:K1"/>
    <mergeCell ref="B3:K3"/>
    <mergeCell ref="B4:B5"/>
    <mergeCell ref="C4:E4"/>
    <mergeCell ref="F4:H4"/>
    <mergeCell ref="I4:K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20"/>
  <sheetViews>
    <sheetView workbookViewId="0"/>
  </sheetViews>
  <sheetFormatPr defaultColWidth="8.7109375" defaultRowHeight="15" x14ac:dyDescent="0.25"/>
  <cols>
    <col min="1" max="1" width="8.7109375" style="30"/>
    <col min="2" max="2" width="42.5703125" style="30" customWidth="1"/>
    <col min="3" max="3" width="41.85546875" style="30" customWidth="1"/>
    <col min="4" max="4" width="21.140625" style="30" customWidth="1"/>
    <col min="5" max="5" width="23.7109375" style="30" customWidth="1"/>
    <col min="6" max="16384" width="8.7109375" style="30"/>
  </cols>
  <sheetData>
    <row r="2" spans="2:29" x14ac:dyDescent="0.25">
      <c r="B2" s="5"/>
      <c r="C2" s="5"/>
    </row>
    <row r="3" spans="2:29" s="2" customFormat="1" ht="30.95" customHeight="1" x14ac:dyDescent="0.25">
      <c r="B3" s="119" t="s">
        <v>82</v>
      </c>
      <c r="C3" s="119"/>
      <c r="D3" s="119"/>
      <c r="E3" s="119"/>
    </row>
    <row r="4" spans="2:29" s="2" customFormat="1" ht="18.95" customHeight="1" x14ac:dyDescent="0.25">
      <c r="B4" s="90" t="s">
        <v>0</v>
      </c>
      <c r="C4" s="91" t="s">
        <v>97</v>
      </c>
      <c r="D4" s="91" t="s">
        <v>76</v>
      </c>
      <c r="E4" s="91" t="s">
        <v>98</v>
      </c>
      <c r="F4" s="3"/>
    </row>
    <row r="5" spans="2:29" s="2" customFormat="1" x14ac:dyDescent="0.25">
      <c r="B5" s="61" t="s">
        <v>1</v>
      </c>
      <c r="C5" s="62">
        <f>SUM(C6:C9)</f>
        <v>13112</v>
      </c>
      <c r="D5" s="62">
        <f t="shared" ref="D5:E5" si="0">SUM(D6:D9)</f>
        <v>12870</v>
      </c>
      <c r="E5" s="62">
        <f t="shared" si="0"/>
        <v>342</v>
      </c>
      <c r="F5" s="5"/>
      <c r="G5" s="93"/>
      <c r="H5" s="93"/>
    </row>
    <row r="6" spans="2:29" s="2" customFormat="1" x14ac:dyDescent="0.25">
      <c r="B6" s="73" t="s">
        <v>52</v>
      </c>
      <c r="C6" s="66">
        <v>1531</v>
      </c>
      <c r="D6" s="66">
        <v>965</v>
      </c>
      <c r="E6" s="66">
        <v>113</v>
      </c>
      <c r="F6" s="4"/>
    </row>
    <row r="7" spans="2:29" s="2" customFormat="1" x14ac:dyDescent="0.25">
      <c r="B7" s="74" t="s">
        <v>2</v>
      </c>
      <c r="C7" s="64">
        <v>11078</v>
      </c>
      <c r="D7" s="64">
        <v>11531</v>
      </c>
      <c r="E7" s="64">
        <v>208</v>
      </c>
      <c r="F7" s="4"/>
    </row>
    <row r="8" spans="2:29" s="2" customFormat="1" x14ac:dyDescent="0.25">
      <c r="B8" s="73" t="s">
        <v>3</v>
      </c>
      <c r="C8" s="66">
        <v>84</v>
      </c>
      <c r="D8" s="66">
        <v>90</v>
      </c>
      <c r="E8" s="66">
        <v>10</v>
      </c>
      <c r="F8" s="4"/>
    </row>
    <row r="9" spans="2:29" s="2" customFormat="1" x14ac:dyDescent="0.25">
      <c r="B9" s="74" t="s">
        <v>68</v>
      </c>
      <c r="C9" s="64">
        <v>419</v>
      </c>
      <c r="D9" s="64">
        <v>284</v>
      </c>
      <c r="E9" s="64">
        <v>11</v>
      </c>
      <c r="F9" s="4"/>
    </row>
    <row r="10" spans="2:29" s="2" customFormat="1" x14ac:dyDescent="0.25">
      <c r="B10" s="120" t="s">
        <v>83</v>
      </c>
      <c r="C10" s="120"/>
      <c r="D10" s="120"/>
      <c r="E10" s="120"/>
      <c r="F10" s="4"/>
    </row>
    <row r="11" spans="2:29" s="2" customFormat="1" ht="15.6" customHeight="1" x14ac:dyDescent="0.25">
      <c r="B11" s="131" t="s">
        <v>53</v>
      </c>
      <c r="C11" s="132"/>
      <c r="D11" s="132"/>
      <c r="E11" s="132"/>
    </row>
    <row r="12" spans="2:29" s="2" customFormat="1" ht="15.6" customHeight="1" x14ac:dyDescent="0.25">
      <c r="B12" s="94"/>
      <c r="C12" s="94"/>
      <c r="D12" s="94"/>
      <c r="E12" s="94"/>
    </row>
    <row r="13" spans="2:29" s="2" customFormat="1" ht="15.6" customHeight="1" x14ac:dyDescent="0.25">
      <c r="B13" s="94"/>
      <c r="C13" s="94"/>
      <c r="D13" s="94"/>
      <c r="E13" s="94"/>
    </row>
    <row r="14" spans="2:29" ht="32.25" customHeight="1" x14ac:dyDescent="0.25">
      <c r="B14" s="122" t="s">
        <v>84</v>
      </c>
      <c r="C14" s="123"/>
      <c r="D14" s="123"/>
      <c r="E14" s="123"/>
      <c r="F14" s="124"/>
    </row>
    <row r="15" spans="2:29" x14ac:dyDescent="0.25">
      <c r="B15" s="136" t="s">
        <v>72</v>
      </c>
      <c r="C15" s="138" t="s">
        <v>74</v>
      </c>
      <c r="D15" s="135" t="s">
        <v>73</v>
      </c>
      <c r="E15" s="135"/>
      <c r="F15" s="135"/>
    </row>
    <row r="16" spans="2:29" ht="15.75" thickBot="1" x14ac:dyDescent="0.3">
      <c r="B16" s="137"/>
      <c r="C16" s="139"/>
      <c r="D16" s="95" t="s">
        <v>97</v>
      </c>
      <c r="E16" s="96" t="s">
        <v>76</v>
      </c>
      <c r="F16" s="96" t="s">
        <v>98</v>
      </c>
      <c r="AC16" s="97"/>
    </row>
    <row r="17" spans="2:26" ht="15.75" thickTop="1" x14ac:dyDescent="0.25">
      <c r="B17" s="133" t="s">
        <v>1</v>
      </c>
      <c r="C17" s="134"/>
      <c r="D17" s="98">
        <v>13112</v>
      </c>
      <c r="E17" s="98">
        <v>12870</v>
      </c>
      <c r="F17" s="98">
        <v>342</v>
      </c>
      <c r="I17" s="97"/>
      <c r="J17" s="97"/>
    </row>
    <row r="18" spans="2:26" x14ac:dyDescent="0.25">
      <c r="B18" s="99" t="s">
        <v>99</v>
      </c>
      <c r="C18" s="8">
        <v>274</v>
      </c>
      <c r="D18" s="8">
        <v>269</v>
      </c>
      <c r="E18" s="8">
        <v>189</v>
      </c>
      <c r="F18" s="100">
        <v>86</v>
      </c>
      <c r="Z18" s="97"/>
    </row>
    <row r="19" spans="2:26" x14ac:dyDescent="0.25">
      <c r="B19" s="101" t="s">
        <v>100</v>
      </c>
      <c r="C19" s="9">
        <v>273</v>
      </c>
      <c r="D19" s="9">
        <v>5118</v>
      </c>
      <c r="E19" s="9">
        <v>5809</v>
      </c>
      <c r="F19" s="102">
        <v>83</v>
      </c>
    </row>
    <row r="20" spans="2:26" x14ac:dyDescent="0.25">
      <c r="B20" s="99" t="s">
        <v>101</v>
      </c>
      <c r="C20" s="8">
        <v>279</v>
      </c>
      <c r="D20" s="8">
        <v>0</v>
      </c>
      <c r="E20" s="8">
        <v>2672</v>
      </c>
      <c r="F20" s="100">
        <v>28</v>
      </c>
    </row>
    <row r="21" spans="2:26" x14ac:dyDescent="0.25">
      <c r="B21" s="101" t="s">
        <v>102</v>
      </c>
      <c r="C21" s="9">
        <v>166</v>
      </c>
      <c r="D21" s="9">
        <v>249</v>
      </c>
      <c r="E21" s="9">
        <v>167</v>
      </c>
      <c r="F21" s="102">
        <v>25</v>
      </c>
    </row>
    <row r="22" spans="2:26" x14ac:dyDescent="0.25">
      <c r="B22" s="99" t="s">
        <v>103</v>
      </c>
      <c r="C22" s="8">
        <v>286</v>
      </c>
      <c r="D22" s="8">
        <v>1134</v>
      </c>
      <c r="E22" s="8">
        <v>711</v>
      </c>
      <c r="F22" s="100">
        <v>21</v>
      </c>
    </row>
    <row r="23" spans="2:26" x14ac:dyDescent="0.25">
      <c r="B23" s="101" t="s">
        <v>104</v>
      </c>
      <c r="C23" s="9">
        <v>209</v>
      </c>
      <c r="D23" s="9">
        <v>2013</v>
      </c>
      <c r="E23" s="9">
        <v>943</v>
      </c>
      <c r="F23" s="102">
        <v>17</v>
      </c>
    </row>
    <row r="24" spans="2:26" x14ac:dyDescent="0.25">
      <c r="B24" s="99" t="s">
        <v>105</v>
      </c>
      <c r="C24" s="8">
        <v>280</v>
      </c>
      <c r="D24" s="8">
        <v>1203</v>
      </c>
      <c r="E24" s="8">
        <v>669</v>
      </c>
      <c r="F24" s="100">
        <v>14</v>
      </c>
    </row>
    <row r="25" spans="2:26" x14ac:dyDescent="0.25">
      <c r="B25" s="101" t="s">
        <v>106</v>
      </c>
      <c r="C25" s="9">
        <v>200</v>
      </c>
      <c r="D25" s="9">
        <v>328</v>
      </c>
      <c r="E25" s="9">
        <v>242</v>
      </c>
      <c r="F25" s="102">
        <v>11</v>
      </c>
    </row>
    <row r="26" spans="2:26" x14ac:dyDescent="0.25">
      <c r="B26" s="99" t="s">
        <v>107</v>
      </c>
      <c r="C26" s="8">
        <v>284</v>
      </c>
      <c r="D26" s="8">
        <v>226</v>
      </c>
      <c r="E26" s="8">
        <v>90</v>
      </c>
      <c r="F26" s="100">
        <v>9</v>
      </c>
    </row>
    <row r="27" spans="2:26" x14ac:dyDescent="0.25">
      <c r="B27" s="101" t="s">
        <v>108</v>
      </c>
      <c r="C27" s="9">
        <v>312</v>
      </c>
      <c r="D27" s="9">
        <v>0</v>
      </c>
      <c r="E27" s="9">
        <v>330</v>
      </c>
      <c r="F27" s="102">
        <v>9</v>
      </c>
    </row>
    <row r="28" spans="2:26" x14ac:dyDescent="0.25">
      <c r="B28" s="129" t="s">
        <v>75</v>
      </c>
      <c r="C28" s="130"/>
      <c r="D28" s="8">
        <v>2572</v>
      </c>
      <c r="E28" s="8">
        <v>1048</v>
      </c>
      <c r="F28" s="100">
        <v>39</v>
      </c>
    </row>
    <row r="29" spans="2:26" x14ac:dyDescent="0.25">
      <c r="B29" s="121" t="s">
        <v>109</v>
      </c>
      <c r="C29" s="121"/>
      <c r="D29" s="121"/>
      <c r="E29" s="121"/>
      <c r="F29" s="121"/>
    </row>
    <row r="30" spans="2:26" s="2" customFormat="1" x14ac:dyDescent="0.25">
      <c r="B30" s="94"/>
      <c r="C30" s="94"/>
      <c r="D30" s="94"/>
      <c r="E30" s="94"/>
      <c r="F30" s="94"/>
    </row>
    <row r="31" spans="2:26" s="2" customFormat="1" x14ac:dyDescent="0.25"/>
    <row r="32" spans="2:26" s="2" customFormat="1" x14ac:dyDescent="0.25"/>
    <row r="33" spans="2:11" s="2" customFormat="1" ht="15.75" x14ac:dyDescent="0.25">
      <c r="B33" s="122" t="s">
        <v>85</v>
      </c>
      <c r="C33" s="123"/>
      <c r="D33" s="123"/>
      <c r="E33" s="123"/>
      <c r="F33" s="123"/>
      <c r="G33" s="123"/>
      <c r="H33" s="123"/>
      <c r="I33" s="123"/>
      <c r="J33" s="123"/>
      <c r="K33" s="124"/>
    </row>
    <row r="34" spans="2:11" s="2" customFormat="1" x14ac:dyDescent="0.25">
      <c r="B34" s="125" t="s">
        <v>6</v>
      </c>
      <c r="C34" s="126" t="s">
        <v>97</v>
      </c>
      <c r="D34" s="127"/>
      <c r="E34" s="128"/>
      <c r="F34" s="126" t="s">
        <v>76</v>
      </c>
      <c r="G34" s="127"/>
      <c r="H34" s="128"/>
      <c r="I34" s="126" t="s">
        <v>98</v>
      </c>
      <c r="J34" s="127"/>
      <c r="K34" s="128"/>
    </row>
    <row r="35" spans="2:11" s="2" customFormat="1" x14ac:dyDescent="0.25">
      <c r="B35" s="125"/>
      <c r="C35" s="67" t="s">
        <v>1</v>
      </c>
      <c r="D35" s="68" t="s">
        <v>4</v>
      </c>
      <c r="E35" s="68" t="s">
        <v>5</v>
      </c>
      <c r="F35" s="67" t="s">
        <v>1</v>
      </c>
      <c r="G35" s="68" t="s">
        <v>4</v>
      </c>
      <c r="H35" s="68" t="s">
        <v>5</v>
      </c>
      <c r="I35" s="67" t="s">
        <v>1</v>
      </c>
      <c r="J35" s="68" t="s">
        <v>4</v>
      </c>
      <c r="K35" s="68" t="s">
        <v>5</v>
      </c>
    </row>
    <row r="36" spans="2:11" s="2" customFormat="1" x14ac:dyDescent="0.25">
      <c r="B36" s="61" t="s">
        <v>1</v>
      </c>
      <c r="C36" s="62">
        <f t="shared" ref="C36:E36" si="1">SUM(C37:C48)</f>
        <v>13111</v>
      </c>
      <c r="D36" s="62">
        <f t="shared" si="1"/>
        <v>7454</v>
      </c>
      <c r="E36" s="62">
        <f t="shared" si="1"/>
        <v>5657</v>
      </c>
      <c r="F36" s="62">
        <f>SUM(F37:F48)</f>
        <v>12869</v>
      </c>
      <c r="G36" s="62">
        <f t="shared" ref="G36:K36" si="2">SUM(G37:G48)</f>
        <v>7292</v>
      </c>
      <c r="H36" s="62">
        <f t="shared" si="2"/>
        <v>5577</v>
      </c>
      <c r="I36" s="62">
        <f t="shared" si="2"/>
        <v>341</v>
      </c>
      <c r="J36" s="62">
        <f t="shared" si="2"/>
        <v>207</v>
      </c>
      <c r="K36" s="62">
        <f t="shared" si="2"/>
        <v>134</v>
      </c>
    </row>
    <row r="37" spans="2:11" s="2" customFormat="1" x14ac:dyDescent="0.25">
      <c r="B37" s="71" t="s">
        <v>110</v>
      </c>
      <c r="C37" s="72">
        <f t="shared" ref="C37:C48" si="3">SUM(D37:E37)</f>
        <v>327</v>
      </c>
      <c r="D37" s="72">
        <v>192</v>
      </c>
      <c r="E37" s="72">
        <v>135</v>
      </c>
      <c r="F37" s="72">
        <f t="shared" ref="F37:F48" si="4">SUM(G37:H37)</f>
        <v>237</v>
      </c>
      <c r="G37" s="72">
        <v>149</v>
      </c>
      <c r="H37" s="72">
        <v>88</v>
      </c>
      <c r="I37" s="72">
        <f t="shared" ref="I37:I48" si="5">SUM(J37:K37)</f>
        <v>96</v>
      </c>
      <c r="J37" s="72">
        <v>63</v>
      </c>
      <c r="K37" s="72">
        <v>33</v>
      </c>
    </row>
    <row r="38" spans="2:11" s="2" customFormat="1" x14ac:dyDescent="0.25">
      <c r="B38" s="69" t="s">
        <v>111</v>
      </c>
      <c r="C38" s="70">
        <f t="shared" si="3"/>
        <v>5119</v>
      </c>
      <c r="D38" s="70">
        <v>2689</v>
      </c>
      <c r="E38" s="70">
        <v>2430</v>
      </c>
      <c r="F38" s="70">
        <f t="shared" si="4"/>
        <v>5857</v>
      </c>
      <c r="G38" s="70">
        <v>3026</v>
      </c>
      <c r="H38" s="70">
        <v>2831</v>
      </c>
      <c r="I38" s="70">
        <f t="shared" si="5"/>
        <v>82</v>
      </c>
      <c r="J38" s="70">
        <v>40</v>
      </c>
      <c r="K38" s="70">
        <v>42</v>
      </c>
    </row>
    <row r="39" spans="2:11" s="2" customFormat="1" x14ac:dyDescent="0.25">
      <c r="B39" s="71" t="s">
        <v>112</v>
      </c>
      <c r="C39" s="72">
        <f t="shared" si="3"/>
        <v>1610</v>
      </c>
      <c r="D39" s="72">
        <v>933</v>
      </c>
      <c r="E39" s="72">
        <v>677</v>
      </c>
      <c r="F39" s="72">
        <f t="shared" si="4"/>
        <v>3173</v>
      </c>
      <c r="G39" s="72">
        <v>1817</v>
      </c>
      <c r="H39" s="72">
        <v>1356</v>
      </c>
      <c r="I39" s="72">
        <f t="shared" si="5"/>
        <v>35</v>
      </c>
      <c r="J39" s="72">
        <v>14</v>
      </c>
      <c r="K39" s="72">
        <v>21</v>
      </c>
    </row>
    <row r="40" spans="2:11" s="2" customFormat="1" x14ac:dyDescent="0.25">
      <c r="B40" s="69" t="s">
        <v>113</v>
      </c>
      <c r="C40" s="70">
        <f t="shared" si="3"/>
        <v>878</v>
      </c>
      <c r="D40" s="70">
        <v>556</v>
      </c>
      <c r="E40" s="70">
        <v>322</v>
      </c>
      <c r="F40" s="70">
        <f t="shared" si="4"/>
        <v>533</v>
      </c>
      <c r="G40" s="70">
        <v>338</v>
      </c>
      <c r="H40" s="70">
        <v>195</v>
      </c>
      <c r="I40" s="70">
        <f t="shared" si="5"/>
        <v>17</v>
      </c>
      <c r="J40" s="70">
        <v>9</v>
      </c>
      <c r="K40" s="70">
        <v>8</v>
      </c>
    </row>
    <row r="41" spans="2:11" s="2" customFormat="1" x14ac:dyDescent="0.25">
      <c r="B41" s="71" t="s">
        <v>114</v>
      </c>
      <c r="C41" s="72">
        <f t="shared" si="3"/>
        <v>479</v>
      </c>
      <c r="D41" s="72">
        <v>243</v>
      </c>
      <c r="E41" s="72">
        <v>236</v>
      </c>
      <c r="F41" s="72">
        <f t="shared" si="4"/>
        <v>344</v>
      </c>
      <c r="G41" s="72">
        <v>188</v>
      </c>
      <c r="H41" s="72">
        <v>156</v>
      </c>
      <c r="I41" s="72">
        <f t="shared" si="5"/>
        <v>12</v>
      </c>
      <c r="J41" s="72">
        <v>10</v>
      </c>
      <c r="K41" s="72">
        <v>2</v>
      </c>
    </row>
    <row r="42" spans="2:11" s="2" customFormat="1" x14ac:dyDescent="0.25">
      <c r="B42" s="69" t="s">
        <v>115</v>
      </c>
      <c r="C42" s="70">
        <f t="shared" si="3"/>
        <v>315</v>
      </c>
      <c r="D42" s="70">
        <v>177</v>
      </c>
      <c r="E42" s="70">
        <v>138</v>
      </c>
      <c r="F42" s="70">
        <f t="shared" si="4"/>
        <v>174</v>
      </c>
      <c r="G42" s="70">
        <v>97</v>
      </c>
      <c r="H42" s="70">
        <v>77</v>
      </c>
      <c r="I42" s="70">
        <f t="shared" si="5"/>
        <v>10</v>
      </c>
      <c r="J42" s="70">
        <v>7</v>
      </c>
      <c r="K42" s="70">
        <v>3</v>
      </c>
    </row>
    <row r="43" spans="2:11" s="2" customFormat="1" x14ac:dyDescent="0.25">
      <c r="B43" s="71" t="s">
        <v>116</v>
      </c>
      <c r="C43" s="72">
        <f t="shared" si="3"/>
        <v>245</v>
      </c>
      <c r="D43" s="72">
        <v>144</v>
      </c>
      <c r="E43" s="72">
        <v>101</v>
      </c>
      <c r="F43" s="72">
        <f t="shared" si="4"/>
        <v>108</v>
      </c>
      <c r="G43" s="72">
        <v>68</v>
      </c>
      <c r="H43" s="72">
        <v>40</v>
      </c>
      <c r="I43" s="72">
        <f t="shared" si="5"/>
        <v>6</v>
      </c>
      <c r="J43" s="72">
        <v>6</v>
      </c>
      <c r="K43" s="72">
        <v>0</v>
      </c>
    </row>
    <row r="44" spans="2:11" s="2" customFormat="1" x14ac:dyDescent="0.25">
      <c r="B44" s="69" t="s">
        <v>117</v>
      </c>
      <c r="C44" s="70">
        <f t="shared" si="3"/>
        <v>76</v>
      </c>
      <c r="D44" s="70">
        <v>37</v>
      </c>
      <c r="E44" s="70">
        <v>39</v>
      </c>
      <c r="F44" s="70">
        <f t="shared" si="4"/>
        <v>71</v>
      </c>
      <c r="G44" s="70">
        <v>38</v>
      </c>
      <c r="H44" s="70">
        <v>33</v>
      </c>
      <c r="I44" s="70">
        <f t="shared" si="5"/>
        <v>2</v>
      </c>
      <c r="J44" s="70">
        <v>1</v>
      </c>
      <c r="K44" s="70">
        <v>1</v>
      </c>
    </row>
    <row r="45" spans="2:11" s="2" customFormat="1" x14ac:dyDescent="0.25">
      <c r="B45" s="71" t="s">
        <v>118</v>
      </c>
      <c r="C45" s="72">
        <f t="shared" si="3"/>
        <v>345</v>
      </c>
      <c r="D45" s="72">
        <v>190</v>
      </c>
      <c r="E45" s="72">
        <v>155</v>
      </c>
      <c r="F45" s="72">
        <f t="shared" si="4"/>
        <v>132</v>
      </c>
      <c r="G45" s="72">
        <v>75</v>
      </c>
      <c r="H45" s="72">
        <v>57</v>
      </c>
      <c r="I45" s="72">
        <f t="shared" si="5"/>
        <v>2</v>
      </c>
      <c r="J45" s="72">
        <v>2</v>
      </c>
      <c r="K45" s="72">
        <v>0</v>
      </c>
    </row>
    <row r="46" spans="2:11" s="2" customFormat="1" x14ac:dyDescent="0.25">
      <c r="B46" s="69" t="s">
        <v>119</v>
      </c>
      <c r="C46" s="70">
        <f t="shared" si="3"/>
        <v>257</v>
      </c>
      <c r="D46" s="70">
        <v>140</v>
      </c>
      <c r="E46" s="70">
        <v>117</v>
      </c>
      <c r="F46" s="70">
        <f t="shared" si="4"/>
        <v>165</v>
      </c>
      <c r="G46" s="70">
        <v>83</v>
      </c>
      <c r="H46" s="70">
        <v>82</v>
      </c>
      <c r="I46" s="70">
        <f t="shared" si="5"/>
        <v>2</v>
      </c>
      <c r="J46" s="70">
        <v>0</v>
      </c>
      <c r="K46" s="70">
        <v>2</v>
      </c>
    </row>
    <row r="47" spans="2:11" s="2" customFormat="1" x14ac:dyDescent="0.25">
      <c r="B47" s="71" t="s">
        <v>120</v>
      </c>
      <c r="C47" s="72">
        <f t="shared" si="3"/>
        <v>772</v>
      </c>
      <c r="D47" s="72">
        <v>401</v>
      </c>
      <c r="E47" s="72">
        <v>371</v>
      </c>
      <c r="F47" s="72">
        <f t="shared" si="4"/>
        <v>235</v>
      </c>
      <c r="G47" s="72">
        <v>125</v>
      </c>
      <c r="H47" s="72">
        <v>110</v>
      </c>
      <c r="I47" s="72">
        <f t="shared" si="5"/>
        <v>0</v>
      </c>
      <c r="J47" s="72">
        <v>0</v>
      </c>
      <c r="K47" s="72">
        <v>0</v>
      </c>
    </row>
    <row r="48" spans="2:11" s="2" customFormat="1" x14ac:dyDescent="0.25">
      <c r="B48" s="69" t="s">
        <v>8</v>
      </c>
      <c r="C48" s="70">
        <f t="shared" si="3"/>
        <v>2688</v>
      </c>
      <c r="D48" s="70">
        <v>1752</v>
      </c>
      <c r="E48" s="70">
        <v>936</v>
      </c>
      <c r="F48" s="70">
        <f t="shared" si="4"/>
        <v>1840</v>
      </c>
      <c r="G48" s="70">
        <v>1288</v>
      </c>
      <c r="H48" s="70">
        <v>552</v>
      </c>
      <c r="I48" s="70">
        <f t="shared" si="5"/>
        <v>77</v>
      </c>
      <c r="J48" s="70">
        <v>55</v>
      </c>
      <c r="K48" s="70">
        <v>22</v>
      </c>
    </row>
    <row r="49" spans="2:11" s="46" customFormat="1" ht="14.25" customHeight="1" x14ac:dyDescent="0.2">
      <c r="B49" s="120" t="s">
        <v>83</v>
      </c>
      <c r="C49" s="120"/>
      <c r="D49" s="120"/>
      <c r="E49" s="120"/>
      <c r="F49" s="120"/>
      <c r="G49" s="120"/>
      <c r="H49" s="120"/>
      <c r="I49" s="120"/>
      <c r="J49" s="120"/>
      <c r="K49" s="120"/>
    </row>
    <row r="50" spans="2:11" s="2" customFormat="1" x14ac:dyDescent="0.25">
      <c r="B50" s="103" t="s">
        <v>121</v>
      </c>
      <c r="C50" s="103"/>
      <c r="D50" s="104"/>
      <c r="E50" s="104"/>
      <c r="F50" s="104"/>
      <c r="G50" s="103"/>
      <c r="H50" s="103"/>
      <c r="I50" s="103"/>
      <c r="J50" s="103"/>
      <c r="K50" s="103"/>
    </row>
    <row r="51" spans="2:11" s="2" customFormat="1" x14ac:dyDescent="0.25">
      <c r="D51" s="4"/>
      <c r="E51" s="4"/>
      <c r="F51" s="4"/>
    </row>
    <row r="52" spans="2:11" s="2" customFormat="1" x14ac:dyDescent="0.25">
      <c r="B52" s="1"/>
      <c r="C52" s="1"/>
      <c r="D52" s="1"/>
      <c r="E52" s="1"/>
      <c r="F52" s="1"/>
    </row>
    <row r="53" spans="2:11" s="2" customFormat="1" ht="28.5" customHeight="1" x14ac:dyDescent="0.25">
      <c r="B53" s="119" t="s">
        <v>86</v>
      </c>
      <c r="C53" s="119"/>
      <c r="D53" s="119"/>
      <c r="E53" s="119"/>
      <c r="F53" s="1"/>
    </row>
    <row r="54" spans="2:11" s="2" customFormat="1" x14ac:dyDescent="0.25">
      <c r="B54" s="92" t="s">
        <v>61</v>
      </c>
      <c r="C54" s="91" t="s">
        <v>97</v>
      </c>
      <c r="D54" s="91" t="s">
        <v>76</v>
      </c>
      <c r="E54" s="91" t="s">
        <v>98</v>
      </c>
      <c r="F54" s="1"/>
    </row>
    <row r="55" spans="2:11" s="2" customFormat="1" x14ac:dyDescent="0.25">
      <c r="B55" s="6" t="s">
        <v>1</v>
      </c>
      <c r="C55" s="7">
        <f>SUM(C56:C61)</f>
        <v>13112</v>
      </c>
      <c r="D55" s="7">
        <f t="shared" ref="D55:E55" si="6">SUM(D56:D61)</f>
        <v>12870</v>
      </c>
      <c r="E55" s="7">
        <f t="shared" si="6"/>
        <v>342</v>
      </c>
      <c r="F55" s="1"/>
      <c r="H55" s="93"/>
      <c r="K55" s="93"/>
    </row>
    <row r="56" spans="2:11" s="2" customFormat="1" x14ac:dyDescent="0.25">
      <c r="B56" s="11" t="s">
        <v>41</v>
      </c>
      <c r="C56" s="9">
        <v>1205</v>
      </c>
      <c r="D56" s="9">
        <v>2202</v>
      </c>
      <c r="E56" s="9">
        <v>44</v>
      </c>
      <c r="F56" s="1"/>
    </row>
    <row r="57" spans="2:11" s="2" customFormat="1" x14ac:dyDescent="0.25">
      <c r="B57" s="10" t="s">
        <v>42</v>
      </c>
      <c r="C57" s="8">
        <v>4031</v>
      </c>
      <c r="D57" s="8">
        <v>3383</v>
      </c>
      <c r="E57" s="8">
        <v>60</v>
      </c>
      <c r="F57" s="1"/>
    </row>
    <row r="58" spans="2:11" s="2" customFormat="1" x14ac:dyDescent="0.25">
      <c r="B58" s="11" t="s">
        <v>43</v>
      </c>
      <c r="C58" s="9">
        <v>5221</v>
      </c>
      <c r="D58" s="9">
        <v>5026</v>
      </c>
      <c r="E58" s="9">
        <v>137</v>
      </c>
      <c r="F58" s="1"/>
    </row>
    <row r="59" spans="2:11" s="2" customFormat="1" x14ac:dyDescent="0.25">
      <c r="B59" s="10" t="s">
        <v>44</v>
      </c>
      <c r="C59" s="8">
        <v>2409</v>
      </c>
      <c r="D59" s="8">
        <v>1973</v>
      </c>
      <c r="E59" s="8">
        <v>87</v>
      </c>
      <c r="F59" s="1"/>
    </row>
    <row r="60" spans="2:11" s="2" customFormat="1" x14ac:dyDescent="0.25">
      <c r="B60" s="11" t="s">
        <v>45</v>
      </c>
      <c r="C60" s="9">
        <v>191</v>
      </c>
      <c r="D60" s="9">
        <v>213</v>
      </c>
      <c r="E60" s="9">
        <v>12</v>
      </c>
      <c r="F60" s="1"/>
    </row>
    <row r="61" spans="2:11" s="2" customFormat="1" x14ac:dyDescent="0.25">
      <c r="B61" s="10" t="s">
        <v>69</v>
      </c>
      <c r="C61" s="8">
        <v>55</v>
      </c>
      <c r="D61" s="8">
        <v>73</v>
      </c>
      <c r="E61" s="8">
        <v>2</v>
      </c>
      <c r="F61" s="1"/>
    </row>
    <row r="62" spans="2:11" s="46" customFormat="1" ht="15" customHeight="1" x14ac:dyDescent="0.2">
      <c r="B62" s="120" t="s">
        <v>83</v>
      </c>
      <c r="C62" s="120"/>
      <c r="D62" s="120"/>
      <c r="E62" s="120"/>
      <c r="F62" s="47"/>
    </row>
    <row r="63" spans="2:11" s="2" customFormat="1" x14ac:dyDescent="0.25">
      <c r="B63" s="94"/>
      <c r="C63" s="94"/>
      <c r="D63" s="94"/>
      <c r="E63" s="94"/>
      <c r="F63" s="1"/>
    </row>
    <row r="64" spans="2:11" s="2" customFormat="1" x14ac:dyDescent="0.25">
      <c r="B64" s="94"/>
      <c r="C64" s="94"/>
      <c r="D64" s="94"/>
      <c r="E64" s="94"/>
      <c r="F64" s="1"/>
    </row>
    <row r="65" spans="2:8" s="2" customFormat="1" x14ac:dyDescent="0.25">
      <c r="B65" s="1"/>
      <c r="C65" s="1"/>
      <c r="D65" s="1"/>
      <c r="E65" s="1"/>
      <c r="F65" s="1"/>
    </row>
    <row r="66" spans="2:8" s="2" customFormat="1" ht="47.1" customHeight="1" x14ac:dyDescent="0.25">
      <c r="B66" s="119" t="s">
        <v>87</v>
      </c>
      <c r="C66" s="119"/>
      <c r="D66" s="119"/>
      <c r="E66" s="119"/>
    </row>
    <row r="67" spans="2:8" s="2" customFormat="1" ht="27.95" customHeight="1" x14ac:dyDescent="0.25">
      <c r="B67" s="92" t="s">
        <v>60</v>
      </c>
      <c r="C67" s="91" t="s">
        <v>97</v>
      </c>
      <c r="D67" s="91" t="s">
        <v>76</v>
      </c>
      <c r="E67" s="91" t="s">
        <v>98</v>
      </c>
      <c r="F67" s="3"/>
    </row>
    <row r="68" spans="2:8" s="2" customFormat="1" x14ac:dyDescent="0.25">
      <c r="B68" s="6" t="s">
        <v>47</v>
      </c>
      <c r="C68" s="7">
        <f>C69+C77+C87+C92+C96+C101</f>
        <v>13112</v>
      </c>
      <c r="D68" s="7">
        <f t="shared" ref="D68:E68" si="7">D69+D77+D87+D92+D96+D101</f>
        <v>12870</v>
      </c>
      <c r="E68" s="7">
        <f t="shared" si="7"/>
        <v>342</v>
      </c>
      <c r="F68" s="5"/>
      <c r="H68" s="93"/>
    </row>
    <row r="69" spans="2:8" s="2" customFormat="1" x14ac:dyDescent="0.25">
      <c r="B69" s="20" t="s">
        <v>9</v>
      </c>
      <c r="C69" s="21">
        <f>SUM(C70:C76)</f>
        <v>4511</v>
      </c>
      <c r="D69" s="21">
        <f t="shared" ref="D69:E69" si="8">SUM(D70:D76)</f>
        <v>4516</v>
      </c>
      <c r="E69" s="21">
        <f t="shared" si="8"/>
        <v>53</v>
      </c>
      <c r="F69" s="4"/>
      <c r="G69" s="93"/>
    </row>
    <row r="70" spans="2:8" s="2" customFormat="1" x14ac:dyDescent="0.25">
      <c r="B70" s="10" t="s">
        <v>10</v>
      </c>
      <c r="C70" s="8">
        <v>65</v>
      </c>
      <c r="D70" s="8">
        <v>81</v>
      </c>
      <c r="E70" s="8">
        <v>0</v>
      </c>
      <c r="F70" s="4"/>
    </row>
    <row r="71" spans="2:8" s="2" customFormat="1" x14ac:dyDescent="0.25">
      <c r="B71" s="11" t="s">
        <v>11</v>
      </c>
      <c r="C71" s="9">
        <v>43</v>
      </c>
      <c r="D71" s="9">
        <v>22</v>
      </c>
      <c r="E71" s="9">
        <v>1</v>
      </c>
      <c r="F71" s="4"/>
    </row>
    <row r="72" spans="2:8" s="2" customFormat="1" x14ac:dyDescent="0.25">
      <c r="B72" s="10" t="s">
        <v>12</v>
      </c>
      <c r="C72" s="8">
        <v>880</v>
      </c>
      <c r="D72" s="8">
        <v>1789</v>
      </c>
      <c r="E72" s="8">
        <v>9</v>
      </c>
      <c r="F72" s="4"/>
    </row>
    <row r="73" spans="2:8" s="2" customFormat="1" x14ac:dyDescent="0.25">
      <c r="B73" s="11" t="s">
        <v>13</v>
      </c>
      <c r="C73" s="9">
        <v>3399</v>
      </c>
      <c r="D73" s="9">
        <v>2544</v>
      </c>
      <c r="E73" s="9">
        <v>41</v>
      </c>
      <c r="F73" s="4"/>
    </row>
    <row r="74" spans="2:8" s="2" customFormat="1" x14ac:dyDescent="0.25">
      <c r="B74" s="10" t="s">
        <v>14</v>
      </c>
      <c r="C74" s="8">
        <v>92</v>
      </c>
      <c r="D74" s="8">
        <v>61</v>
      </c>
      <c r="E74" s="8">
        <v>1</v>
      </c>
      <c r="F74" s="4"/>
    </row>
    <row r="75" spans="2:8" s="2" customFormat="1" x14ac:dyDescent="0.25">
      <c r="B75" s="11" t="s">
        <v>15</v>
      </c>
      <c r="C75" s="9">
        <v>25</v>
      </c>
      <c r="D75" s="9">
        <v>14</v>
      </c>
      <c r="E75" s="9">
        <v>0</v>
      </c>
      <c r="F75" s="4"/>
    </row>
    <row r="76" spans="2:8" s="2" customFormat="1" x14ac:dyDescent="0.25">
      <c r="B76" s="10" t="s">
        <v>16</v>
      </c>
      <c r="C76" s="8">
        <v>7</v>
      </c>
      <c r="D76" s="8">
        <v>5</v>
      </c>
      <c r="E76" s="8">
        <v>1</v>
      </c>
      <c r="F76" s="4"/>
    </row>
    <row r="77" spans="2:8" s="2" customFormat="1" x14ac:dyDescent="0.25">
      <c r="B77" s="20" t="s">
        <v>17</v>
      </c>
      <c r="C77" s="21">
        <f>SUM(C78:C86)</f>
        <v>740</v>
      </c>
      <c r="D77" s="21">
        <f t="shared" ref="D77:E77" si="9">SUM(D78:D86)</f>
        <v>437</v>
      </c>
      <c r="E77" s="21">
        <f t="shared" si="9"/>
        <v>6</v>
      </c>
      <c r="F77" s="4"/>
    </row>
    <row r="78" spans="2:8" s="2" customFormat="1" x14ac:dyDescent="0.25">
      <c r="B78" s="10" t="s">
        <v>18</v>
      </c>
      <c r="C78" s="8">
        <v>41</v>
      </c>
      <c r="D78" s="8">
        <v>27</v>
      </c>
      <c r="E78" s="8">
        <v>0</v>
      </c>
      <c r="F78" s="4"/>
    </row>
    <row r="79" spans="2:8" s="2" customFormat="1" x14ac:dyDescent="0.25">
      <c r="B79" s="11" t="s">
        <v>19</v>
      </c>
      <c r="C79" s="9">
        <v>32</v>
      </c>
      <c r="D79" s="9">
        <v>7</v>
      </c>
      <c r="E79" s="9">
        <v>1</v>
      </c>
      <c r="F79" s="4"/>
    </row>
    <row r="80" spans="2:8" s="2" customFormat="1" x14ac:dyDescent="0.25">
      <c r="B80" s="10" t="s">
        <v>20</v>
      </c>
      <c r="C80" s="8">
        <v>206</v>
      </c>
      <c r="D80" s="8">
        <v>73</v>
      </c>
      <c r="E80" s="8">
        <v>2</v>
      </c>
      <c r="F80" s="4"/>
    </row>
    <row r="81" spans="2:6" s="2" customFormat="1" x14ac:dyDescent="0.25">
      <c r="B81" s="11" t="s">
        <v>21</v>
      </c>
      <c r="C81" s="9">
        <v>42</v>
      </c>
      <c r="D81" s="9">
        <v>64</v>
      </c>
      <c r="E81" s="9">
        <v>0</v>
      </c>
      <c r="F81" s="4"/>
    </row>
    <row r="82" spans="2:6" s="2" customFormat="1" x14ac:dyDescent="0.25">
      <c r="B82" s="10" t="s">
        <v>22</v>
      </c>
      <c r="C82" s="8">
        <v>45</v>
      </c>
      <c r="D82" s="8">
        <v>39</v>
      </c>
      <c r="E82" s="8">
        <v>3</v>
      </c>
      <c r="F82" s="4"/>
    </row>
    <row r="83" spans="2:6" s="2" customFormat="1" x14ac:dyDescent="0.25">
      <c r="B83" s="11" t="s">
        <v>23</v>
      </c>
      <c r="C83" s="9">
        <v>154</v>
      </c>
      <c r="D83" s="9">
        <v>80</v>
      </c>
      <c r="E83" s="9">
        <v>0</v>
      </c>
      <c r="F83" s="4"/>
    </row>
    <row r="84" spans="2:6" s="2" customFormat="1" x14ac:dyDescent="0.25">
      <c r="B84" s="10" t="s">
        <v>24</v>
      </c>
      <c r="C84" s="8">
        <v>16</v>
      </c>
      <c r="D84" s="8">
        <v>17</v>
      </c>
      <c r="E84" s="8">
        <v>0</v>
      </c>
      <c r="F84" s="4"/>
    </row>
    <row r="85" spans="2:6" s="2" customFormat="1" x14ac:dyDescent="0.25">
      <c r="B85" s="11" t="s">
        <v>25</v>
      </c>
      <c r="C85" s="9">
        <v>15</v>
      </c>
      <c r="D85" s="9">
        <v>18</v>
      </c>
      <c r="E85" s="9">
        <v>0</v>
      </c>
      <c r="F85" s="4"/>
    </row>
    <row r="86" spans="2:6" s="2" customFormat="1" x14ac:dyDescent="0.25">
      <c r="B86" s="10" t="s">
        <v>26</v>
      </c>
      <c r="C86" s="8">
        <v>189</v>
      </c>
      <c r="D86" s="8">
        <v>112</v>
      </c>
      <c r="E86" s="8">
        <v>0</v>
      </c>
      <c r="F86" s="4"/>
    </row>
    <row r="87" spans="2:6" s="2" customFormat="1" x14ac:dyDescent="0.25">
      <c r="B87" s="20" t="s">
        <v>27</v>
      </c>
      <c r="C87" s="27">
        <f>SUM(C88:C91)</f>
        <v>4606</v>
      </c>
      <c r="D87" s="27">
        <f t="shared" ref="D87:E87" si="10">SUM(D88:D91)</f>
        <v>3395</v>
      </c>
      <c r="E87" s="27">
        <f t="shared" si="10"/>
        <v>104</v>
      </c>
      <c r="F87" s="4"/>
    </row>
    <row r="88" spans="2:6" s="2" customFormat="1" x14ac:dyDescent="0.25">
      <c r="B88" s="10" t="s">
        <v>28</v>
      </c>
      <c r="C88" s="8">
        <v>536</v>
      </c>
      <c r="D88" s="8">
        <v>493</v>
      </c>
      <c r="E88" s="8">
        <v>16</v>
      </c>
      <c r="F88" s="4"/>
    </row>
    <row r="89" spans="2:6" s="2" customFormat="1" x14ac:dyDescent="0.25">
      <c r="B89" s="11" t="s">
        <v>29</v>
      </c>
      <c r="C89" s="9">
        <v>41</v>
      </c>
      <c r="D89" s="9">
        <v>77</v>
      </c>
      <c r="E89" s="9">
        <v>2</v>
      </c>
      <c r="F89" s="4"/>
    </row>
    <row r="90" spans="2:6" s="2" customFormat="1" x14ac:dyDescent="0.25">
      <c r="B90" s="10" t="s">
        <v>30</v>
      </c>
      <c r="C90" s="8">
        <v>722</v>
      </c>
      <c r="D90" s="8">
        <v>352</v>
      </c>
      <c r="E90" s="8">
        <v>16</v>
      </c>
      <c r="F90" s="4"/>
    </row>
    <row r="91" spans="2:6" s="2" customFormat="1" x14ac:dyDescent="0.25">
      <c r="B91" s="11" t="s">
        <v>31</v>
      </c>
      <c r="C91" s="9">
        <v>3307</v>
      </c>
      <c r="D91" s="9">
        <v>2473</v>
      </c>
      <c r="E91" s="9">
        <v>70</v>
      </c>
      <c r="F91" s="4"/>
    </row>
    <row r="92" spans="2:6" s="2" customFormat="1" x14ac:dyDescent="0.25">
      <c r="B92" s="19" t="s">
        <v>32</v>
      </c>
      <c r="C92" s="22">
        <f>SUM(C93:C95)</f>
        <v>2440</v>
      </c>
      <c r="D92" s="22">
        <f t="shared" ref="D92:E92" si="11">SUM(D93:D95)</f>
        <v>3554</v>
      </c>
      <c r="E92" s="22">
        <f t="shared" si="11"/>
        <v>170</v>
      </c>
      <c r="F92" s="4"/>
    </row>
    <row r="93" spans="2:6" s="2" customFormat="1" x14ac:dyDescent="0.25">
      <c r="B93" s="11" t="s">
        <v>33</v>
      </c>
      <c r="C93" s="9">
        <v>830</v>
      </c>
      <c r="D93" s="9">
        <v>1055</v>
      </c>
      <c r="E93" s="9">
        <v>45</v>
      </c>
      <c r="F93" s="4"/>
    </row>
    <row r="94" spans="2:6" s="2" customFormat="1" x14ac:dyDescent="0.25">
      <c r="B94" s="10" t="s">
        <v>34</v>
      </c>
      <c r="C94" s="8">
        <v>846</v>
      </c>
      <c r="D94" s="8">
        <v>1098</v>
      </c>
      <c r="E94" s="8">
        <v>10</v>
      </c>
      <c r="F94" s="4"/>
    </row>
    <row r="95" spans="2:6" s="2" customFormat="1" x14ac:dyDescent="0.25">
      <c r="B95" s="11" t="s">
        <v>35</v>
      </c>
      <c r="C95" s="9">
        <v>764</v>
      </c>
      <c r="D95" s="9">
        <v>1401</v>
      </c>
      <c r="E95" s="9">
        <v>115</v>
      </c>
      <c r="F95" s="4"/>
    </row>
    <row r="96" spans="2:6" s="2" customFormat="1" x14ac:dyDescent="0.25">
      <c r="B96" s="19" t="s">
        <v>36</v>
      </c>
      <c r="C96" s="22">
        <f>SUM(C97:C100)</f>
        <v>768</v>
      </c>
      <c r="D96" s="22">
        <f t="shared" ref="D96:E96" si="12">SUM(D97:D100)</f>
        <v>908</v>
      </c>
      <c r="E96" s="22">
        <f t="shared" si="12"/>
        <v>2</v>
      </c>
      <c r="F96" s="4"/>
    </row>
    <row r="97" spans="2:10" s="2" customFormat="1" x14ac:dyDescent="0.25">
      <c r="B97" s="11" t="s">
        <v>37</v>
      </c>
      <c r="C97" s="9">
        <v>175</v>
      </c>
      <c r="D97" s="9">
        <v>207</v>
      </c>
      <c r="E97" s="9">
        <v>0</v>
      </c>
      <c r="F97" s="4"/>
    </row>
    <row r="98" spans="2:10" s="2" customFormat="1" x14ac:dyDescent="0.25">
      <c r="B98" s="10" t="s">
        <v>38</v>
      </c>
      <c r="C98" s="8">
        <v>188</v>
      </c>
      <c r="D98" s="8">
        <v>368</v>
      </c>
      <c r="E98" s="8">
        <v>0</v>
      </c>
      <c r="F98" s="4"/>
    </row>
    <row r="99" spans="2:10" s="2" customFormat="1" x14ac:dyDescent="0.25">
      <c r="B99" s="11" t="s">
        <v>39</v>
      </c>
      <c r="C99" s="9">
        <v>187</v>
      </c>
      <c r="D99" s="9">
        <v>166</v>
      </c>
      <c r="E99" s="9">
        <v>2</v>
      </c>
      <c r="F99" s="4"/>
    </row>
    <row r="100" spans="2:10" s="2" customFormat="1" x14ac:dyDescent="0.25">
      <c r="B100" s="10" t="s">
        <v>40</v>
      </c>
      <c r="C100" s="8">
        <v>218</v>
      </c>
      <c r="D100" s="8">
        <v>167</v>
      </c>
      <c r="E100" s="8">
        <v>0</v>
      </c>
      <c r="F100" s="4"/>
    </row>
    <row r="101" spans="2:10" s="2" customFormat="1" x14ac:dyDescent="0.25">
      <c r="B101" s="11" t="s">
        <v>7</v>
      </c>
      <c r="C101" s="9">
        <v>47</v>
      </c>
      <c r="D101" s="9">
        <v>60</v>
      </c>
      <c r="E101" s="9">
        <v>7</v>
      </c>
      <c r="F101" s="4"/>
    </row>
    <row r="102" spans="2:10" s="2" customFormat="1" x14ac:dyDescent="0.25">
      <c r="B102" s="120" t="s">
        <v>83</v>
      </c>
      <c r="C102" s="120"/>
      <c r="D102" s="120"/>
      <c r="E102" s="120"/>
      <c r="F102" s="4"/>
    </row>
    <row r="103" spans="2:10" s="2" customFormat="1" x14ac:dyDescent="0.25">
      <c r="B103" s="94"/>
      <c r="C103" s="94"/>
      <c r="D103" s="94"/>
      <c r="E103" s="94"/>
      <c r="F103" s="4"/>
    </row>
    <row r="104" spans="2:10" s="2" customFormat="1" x14ac:dyDescent="0.25">
      <c r="B104" s="1"/>
      <c r="C104" s="1"/>
      <c r="D104" s="4"/>
      <c r="E104" s="4"/>
      <c r="F104" s="4"/>
    </row>
    <row r="105" spans="2:10" s="2" customFormat="1" x14ac:dyDescent="0.25">
      <c r="F105" s="1"/>
    </row>
    <row r="106" spans="2:10" ht="32.1" customHeight="1" x14ac:dyDescent="0.25">
      <c r="B106" s="119" t="s">
        <v>88</v>
      </c>
      <c r="C106" s="119"/>
      <c r="D106" s="119"/>
      <c r="E106" s="119"/>
    </row>
    <row r="107" spans="2:10" x14ac:dyDescent="0.25">
      <c r="B107" s="90" t="s">
        <v>67</v>
      </c>
      <c r="C107" s="91" t="s">
        <v>97</v>
      </c>
      <c r="D107" s="91" t="s">
        <v>76</v>
      </c>
      <c r="E107" s="91" t="s">
        <v>98</v>
      </c>
    </row>
    <row r="108" spans="2:10" x14ac:dyDescent="0.25">
      <c r="B108" s="61" t="s">
        <v>47</v>
      </c>
      <c r="C108" s="62">
        <f>SUM(C109:C119)</f>
        <v>13112</v>
      </c>
      <c r="D108" s="62">
        <f t="shared" ref="D108:E108" si="13">SUM(D109:D119)</f>
        <v>12870</v>
      </c>
      <c r="E108" s="62">
        <f t="shared" si="13"/>
        <v>342</v>
      </c>
      <c r="G108" s="97"/>
      <c r="I108" s="97"/>
      <c r="J108" s="97"/>
    </row>
    <row r="109" spans="2:10" x14ac:dyDescent="0.25">
      <c r="B109" s="65" t="s">
        <v>137</v>
      </c>
      <c r="C109" s="66">
        <v>22</v>
      </c>
      <c r="D109" s="66">
        <v>14</v>
      </c>
      <c r="E109" s="66">
        <v>39</v>
      </c>
    </row>
    <row r="110" spans="2:10" x14ac:dyDescent="0.25">
      <c r="B110" s="63" t="s">
        <v>122</v>
      </c>
      <c r="C110" s="64">
        <v>2768</v>
      </c>
      <c r="D110" s="64">
        <v>2013</v>
      </c>
      <c r="E110" s="64">
        <v>38</v>
      </c>
    </row>
    <row r="111" spans="2:10" x14ac:dyDescent="0.25">
      <c r="B111" s="65" t="s">
        <v>124</v>
      </c>
      <c r="C111" s="66">
        <v>1966</v>
      </c>
      <c r="D111" s="66">
        <v>1423</v>
      </c>
      <c r="E111" s="66">
        <v>37</v>
      </c>
    </row>
    <row r="112" spans="2:10" x14ac:dyDescent="0.25">
      <c r="B112" s="63" t="s">
        <v>138</v>
      </c>
      <c r="C112" s="64">
        <v>59</v>
      </c>
      <c r="D112" s="64">
        <v>54</v>
      </c>
      <c r="E112" s="64">
        <v>30</v>
      </c>
    </row>
    <row r="113" spans="2:5" x14ac:dyDescent="0.25">
      <c r="B113" s="65" t="s">
        <v>139</v>
      </c>
      <c r="C113" s="66">
        <v>35</v>
      </c>
      <c r="D113" s="66">
        <v>36</v>
      </c>
      <c r="E113" s="66">
        <v>25</v>
      </c>
    </row>
    <row r="114" spans="2:5" x14ac:dyDescent="0.25">
      <c r="B114" s="63" t="s">
        <v>125</v>
      </c>
      <c r="C114" s="64">
        <v>451</v>
      </c>
      <c r="D114" s="64">
        <v>189</v>
      </c>
      <c r="E114" s="64">
        <v>13</v>
      </c>
    </row>
    <row r="115" spans="2:5" x14ac:dyDescent="0.25">
      <c r="B115" s="65" t="s">
        <v>140</v>
      </c>
      <c r="C115" s="66">
        <v>22</v>
      </c>
      <c r="D115" s="66">
        <v>52</v>
      </c>
      <c r="E115" s="66">
        <v>12</v>
      </c>
    </row>
    <row r="116" spans="2:5" x14ac:dyDescent="0.25">
      <c r="B116" s="63" t="s">
        <v>123</v>
      </c>
      <c r="C116" s="64">
        <v>845</v>
      </c>
      <c r="D116" s="64">
        <v>1731</v>
      </c>
      <c r="E116" s="64">
        <v>9</v>
      </c>
    </row>
    <row r="117" spans="2:5" x14ac:dyDescent="0.25">
      <c r="B117" s="65" t="s">
        <v>141</v>
      </c>
      <c r="C117" s="66">
        <v>2</v>
      </c>
      <c r="D117" s="66">
        <v>15</v>
      </c>
      <c r="E117" s="66">
        <v>9</v>
      </c>
    </row>
    <row r="118" spans="2:5" x14ac:dyDescent="0.25">
      <c r="B118" s="63" t="s">
        <v>142</v>
      </c>
      <c r="C118" s="64">
        <v>42</v>
      </c>
      <c r="D118" s="64">
        <v>26</v>
      </c>
      <c r="E118" s="64">
        <v>8</v>
      </c>
    </row>
    <row r="119" spans="2:5" x14ac:dyDescent="0.25">
      <c r="B119" s="65" t="s">
        <v>70</v>
      </c>
      <c r="C119" s="66">
        <v>6900</v>
      </c>
      <c r="D119" s="66">
        <v>7317</v>
      </c>
      <c r="E119" s="66">
        <v>122</v>
      </c>
    </row>
    <row r="120" spans="2:5" ht="18" customHeight="1" x14ac:dyDescent="0.25">
      <c r="B120" s="120" t="s">
        <v>83</v>
      </c>
      <c r="C120" s="120"/>
      <c r="D120" s="120"/>
      <c r="E120" s="120"/>
    </row>
  </sheetData>
  <sortState ref="B35:K45">
    <sortCondition descending="1" ref="I35:I45"/>
  </sortState>
  <mergeCells count="22">
    <mergeCell ref="B28:C28"/>
    <mergeCell ref="B3:E3"/>
    <mergeCell ref="B11:E11"/>
    <mergeCell ref="B10:E10"/>
    <mergeCell ref="B17:C17"/>
    <mergeCell ref="B14:F14"/>
    <mergeCell ref="D15:F15"/>
    <mergeCell ref="B15:B16"/>
    <mergeCell ref="C15:C16"/>
    <mergeCell ref="B29:F29"/>
    <mergeCell ref="B33:K33"/>
    <mergeCell ref="B34:B35"/>
    <mergeCell ref="C34:E34"/>
    <mergeCell ref="F34:H34"/>
    <mergeCell ref="I34:K34"/>
    <mergeCell ref="B106:E106"/>
    <mergeCell ref="B120:E120"/>
    <mergeCell ref="B49:K49"/>
    <mergeCell ref="B53:E53"/>
    <mergeCell ref="B62:E62"/>
    <mergeCell ref="B66:E66"/>
    <mergeCell ref="B102:E10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4"/>
  <sheetViews>
    <sheetView workbookViewId="0"/>
  </sheetViews>
  <sheetFormatPr defaultColWidth="8.7109375" defaultRowHeight="15" x14ac:dyDescent="0.25"/>
  <cols>
    <col min="1" max="1" width="8.7109375" style="31"/>
    <col min="2" max="2" width="45" style="31" customWidth="1"/>
    <col min="3" max="11" width="12.28515625" style="31" customWidth="1"/>
    <col min="12" max="13" width="8.7109375" style="31"/>
    <col min="14" max="16384" width="8.7109375" style="29"/>
  </cols>
  <sheetData>
    <row r="2" spans="1:13" s="2" customFormat="1" x14ac:dyDescent="0.25">
      <c r="A2" s="33"/>
      <c r="B2" s="43"/>
      <c r="C2" s="4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0.75" customHeight="1" x14ac:dyDescent="0.25">
      <c r="B3" s="142" t="s">
        <v>93</v>
      </c>
      <c r="C3" s="142"/>
      <c r="D3" s="142"/>
      <c r="E3" s="142"/>
      <c r="F3" s="142"/>
      <c r="G3" s="142"/>
      <c r="H3" s="142"/>
      <c r="I3" s="142"/>
      <c r="J3" s="142"/>
      <c r="K3" s="142"/>
    </row>
    <row r="4" spans="1:13" x14ac:dyDescent="0.25">
      <c r="B4" s="140" t="s">
        <v>59</v>
      </c>
      <c r="C4" s="126" t="s">
        <v>97</v>
      </c>
      <c r="D4" s="127"/>
      <c r="E4" s="128"/>
      <c r="F4" s="126" t="s">
        <v>76</v>
      </c>
      <c r="G4" s="127"/>
      <c r="H4" s="128"/>
      <c r="I4" s="126" t="s">
        <v>98</v>
      </c>
      <c r="J4" s="127"/>
      <c r="K4" s="128"/>
    </row>
    <row r="5" spans="1:13" x14ac:dyDescent="0.25">
      <c r="B5" s="140"/>
      <c r="C5" s="12" t="s">
        <v>62</v>
      </c>
      <c r="D5" s="13" t="s">
        <v>63</v>
      </c>
      <c r="E5" s="13" t="s">
        <v>51</v>
      </c>
      <c r="F5" s="12" t="s">
        <v>62</v>
      </c>
      <c r="G5" s="13" t="s">
        <v>63</v>
      </c>
      <c r="H5" s="13" t="s">
        <v>51</v>
      </c>
      <c r="I5" s="12" t="s">
        <v>62</v>
      </c>
      <c r="J5" s="13" t="s">
        <v>63</v>
      </c>
      <c r="K5" s="13" t="s">
        <v>51</v>
      </c>
    </row>
    <row r="6" spans="1:13" x14ac:dyDescent="0.25">
      <c r="B6" s="14" t="s">
        <v>1</v>
      </c>
      <c r="C6" s="7">
        <f>SUM(C7:C14)</f>
        <v>1086032</v>
      </c>
      <c r="D6" s="7">
        <f t="shared" ref="D6:K6" si="0">SUM(D7:D14)</f>
        <v>1178255</v>
      </c>
      <c r="E6" s="7">
        <f t="shared" si="0"/>
        <v>-92223</v>
      </c>
      <c r="F6" s="7">
        <f t="shared" si="0"/>
        <v>755421</v>
      </c>
      <c r="G6" s="7">
        <f t="shared" si="0"/>
        <v>746128</v>
      </c>
      <c r="H6" s="7">
        <f t="shared" si="0"/>
        <v>9293</v>
      </c>
      <c r="I6" s="7">
        <f t="shared" si="0"/>
        <v>49678</v>
      </c>
      <c r="J6" s="7">
        <f t="shared" si="0"/>
        <v>36774</v>
      </c>
      <c r="K6" s="7">
        <f t="shared" si="0"/>
        <v>12904</v>
      </c>
    </row>
    <row r="7" spans="1:13" x14ac:dyDescent="0.25">
      <c r="B7" s="15" t="s">
        <v>54</v>
      </c>
      <c r="C7" s="16">
        <v>556344</v>
      </c>
      <c r="D7" s="16">
        <v>633308</v>
      </c>
      <c r="E7" s="16">
        <f>C7-D7</f>
        <v>-76964</v>
      </c>
      <c r="F7" s="16">
        <v>408590</v>
      </c>
      <c r="G7" s="16">
        <v>262840</v>
      </c>
      <c r="H7" s="16">
        <f t="shared" ref="H7:H14" si="1">F7-G7</f>
        <v>145750</v>
      </c>
      <c r="I7" s="16">
        <v>31410</v>
      </c>
      <c r="J7" s="16">
        <v>8548</v>
      </c>
      <c r="K7" s="16">
        <f t="shared" ref="K7:K14" si="2">I7-J7</f>
        <v>22862</v>
      </c>
    </row>
    <row r="8" spans="1:13" x14ac:dyDescent="0.25">
      <c r="B8" s="17" t="s">
        <v>55</v>
      </c>
      <c r="C8" s="18">
        <v>39120</v>
      </c>
      <c r="D8" s="18">
        <v>41415</v>
      </c>
      <c r="E8" s="18">
        <f t="shared" ref="E8:E14" si="3">C8-D8</f>
        <v>-2295</v>
      </c>
      <c r="F8" s="18">
        <v>28425</v>
      </c>
      <c r="G8" s="18">
        <v>23926</v>
      </c>
      <c r="H8" s="18">
        <f t="shared" si="1"/>
        <v>4499</v>
      </c>
      <c r="I8" s="18">
        <v>1267</v>
      </c>
      <c r="J8" s="18">
        <v>3291</v>
      </c>
      <c r="K8" s="18">
        <f t="shared" si="2"/>
        <v>-2024</v>
      </c>
    </row>
    <row r="9" spans="1:13" x14ac:dyDescent="0.25">
      <c r="B9" s="15" t="s">
        <v>2</v>
      </c>
      <c r="C9" s="16">
        <v>46800</v>
      </c>
      <c r="D9" s="16">
        <v>41632</v>
      </c>
      <c r="E9" s="16">
        <f t="shared" si="3"/>
        <v>5168</v>
      </c>
      <c r="F9" s="16">
        <v>18187</v>
      </c>
      <c r="G9" s="16">
        <v>19533</v>
      </c>
      <c r="H9" s="16">
        <f t="shared" si="1"/>
        <v>-1346</v>
      </c>
      <c r="I9" s="16">
        <v>440</v>
      </c>
      <c r="J9" s="16">
        <v>955</v>
      </c>
      <c r="K9" s="16">
        <f t="shared" si="2"/>
        <v>-515</v>
      </c>
    </row>
    <row r="10" spans="1:13" x14ac:dyDescent="0.25">
      <c r="B10" s="17" t="s">
        <v>56</v>
      </c>
      <c r="C10" s="18">
        <v>64863</v>
      </c>
      <c r="D10" s="18">
        <v>67826</v>
      </c>
      <c r="E10" s="18">
        <f t="shared" si="3"/>
        <v>-2963</v>
      </c>
      <c r="F10" s="18">
        <v>58699</v>
      </c>
      <c r="G10" s="18">
        <v>63899</v>
      </c>
      <c r="H10" s="18">
        <f t="shared" si="1"/>
        <v>-5200</v>
      </c>
      <c r="I10" s="18">
        <v>16167</v>
      </c>
      <c r="J10" s="18">
        <v>16324</v>
      </c>
      <c r="K10" s="18">
        <f t="shared" si="2"/>
        <v>-157</v>
      </c>
    </row>
    <row r="11" spans="1:13" x14ac:dyDescent="0.25">
      <c r="B11" s="15" t="s">
        <v>3</v>
      </c>
      <c r="C11" s="16">
        <v>1590</v>
      </c>
      <c r="D11" s="16">
        <v>1544</v>
      </c>
      <c r="E11" s="16">
        <f t="shared" si="3"/>
        <v>46</v>
      </c>
      <c r="F11" s="16">
        <v>273</v>
      </c>
      <c r="G11" s="16">
        <v>296</v>
      </c>
      <c r="H11" s="16">
        <f t="shared" si="1"/>
        <v>-23</v>
      </c>
      <c r="I11" s="16">
        <v>5</v>
      </c>
      <c r="J11" s="16">
        <v>2</v>
      </c>
      <c r="K11" s="16">
        <f t="shared" si="2"/>
        <v>3</v>
      </c>
    </row>
    <row r="12" spans="1:13" x14ac:dyDescent="0.25">
      <c r="B12" s="17" t="s">
        <v>57</v>
      </c>
      <c r="C12" s="18">
        <v>1</v>
      </c>
      <c r="D12" s="18">
        <v>13</v>
      </c>
      <c r="E12" s="18">
        <f t="shared" si="3"/>
        <v>-12</v>
      </c>
      <c r="F12" s="18">
        <v>3</v>
      </c>
      <c r="G12" s="18">
        <v>25</v>
      </c>
      <c r="H12" s="18">
        <f t="shared" si="1"/>
        <v>-22</v>
      </c>
      <c r="I12" s="18">
        <v>2</v>
      </c>
      <c r="J12" s="18">
        <v>161</v>
      </c>
      <c r="K12" s="18">
        <f t="shared" si="2"/>
        <v>-159</v>
      </c>
    </row>
    <row r="13" spans="1:13" x14ac:dyDescent="0.25">
      <c r="B13" s="15" t="s">
        <v>58</v>
      </c>
      <c r="C13" s="16">
        <v>377304</v>
      </c>
      <c r="D13" s="16">
        <v>392515</v>
      </c>
      <c r="E13" s="16">
        <f t="shared" si="3"/>
        <v>-15211</v>
      </c>
      <c r="F13" s="16">
        <v>241243</v>
      </c>
      <c r="G13" s="16">
        <v>375607</v>
      </c>
      <c r="H13" s="16">
        <f t="shared" si="1"/>
        <v>-134364</v>
      </c>
      <c r="I13" s="16">
        <v>386</v>
      </c>
      <c r="J13" s="16">
        <v>7490</v>
      </c>
      <c r="K13" s="16">
        <f t="shared" si="2"/>
        <v>-7104</v>
      </c>
    </row>
    <row r="14" spans="1:13" x14ac:dyDescent="0.25">
      <c r="B14" s="17" t="s">
        <v>64</v>
      </c>
      <c r="C14" s="23">
        <v>10</v>
      </c>
      <c r="D14" s="23">
        <v>2</v>
      </c>
      <c r="E14" s="23">
        <f t="shared" si="3"/>
        <v>8</v>
      </c>
      <c r="F14" s="23">
        <v>1</v>
      </c>
      <c r="G14" s="23">
        <v>2</v>
      </c>
      <c r="H14" s="23">
        <f t="shared" si="1"/>
        <v>-1</v>
      </c>
      <c r="I14" s="23">
        <v>1</v>
      </c>
      <c r="J14" s="23">
        <v>3</v>
      </c>
      <c r="K14" s="23">
        <f t="shared" si="2"/>
        <v>-2</v>
      </c>
    </row>
    <row r="15" spans="1:13" x14ac:dyDescent="0.25">
      <c r="B15" s="141" t="s">
        <v>94</v>
      </c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3" s="2" customFormat="1" x14ac:dyDescent="0.25">
      <c r="A16" s="3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33"/>
      <c r="M16" s="33"/>
    </row>
    <row r="19" spans="2:11" ht="35.25" customHeight="1" x14ac:dyDescent="0.25">
      <c r="B19" s="142" t="s">
        <v>95</v>
      </c>
      <c r="C19" s="142"/>
      <c r="D19" s="142"/>
      <c r="E19" s="142"/>
      <c r="F19" s="142"/>
      <c r="G19" s="142"/>
      <c r="H19" s="142"/>
      <c r="I19" s="142"/>
      <c r="J19" s="142"/>
      <c r="K19" s="142"/>
    </row>
    <row r="20" spans="2:11" x14ac:dyDescent="0.25">
      <c r="B20" s="140" t="s">
        <v>6</v>
      </c>
      <c r="C20" s="126" t="s">
        <v>97</v>
      </c>
      <c r="D20" s="127"/>
      <c r="E20" s="128"/>
      <c r="F20" s="126" t="s">
        <v>76</v>
      </c>
      <c r="G20" s="127"/>
      <c r="H20" s="128"/>
      <c r="I20" s="126" t="s">
        <v>98</v>
      </c>
      <c r="J20" s="127"/>
      <c r="K20" s="128"/>
    </row>
    <row r="21" spans="2:11" x14ac:dyDescent="0.25">
      <c r="B21" s="140"/>
      <c r="C21" s="12" t="s">
        <v>62</v>
      </c>
      <c r="D21" s="13" t="s">
        <v>63</v>
      </c>
      <c r="E21" s="13" t="s">
        <v>51</v>
      </c>
      <c r="F21" s="12" t="s">
        <v>62</v>
      </c>
      <c r="G21" s="13" t="s">
        <v>63</v>
      </c>
      <c r="H21" s="13" t="s">
        <v>51</v>
      </c>
      <c r="I21" s="12" t="s">
        <v>62</v>
      </c>
      <c r="J21" s="13" t="s">
        <v>63</v>
      </c>
      <c r="K21" s="13" t="s">
        <v>51</v>
      </c>
    </row>
    <row r="22" spans="2:11" x14ac:dyDescent="0.25">
      <c r="B22" s="14" t="s">
        <v>1</v>
      </c>
      <c r="C22" s="7">
        <f>SUM(C23:C43)</f>
        <v>1086032</v>
      </c>
      <c r="D22" s="7">
        <f t="shared" ref="D22:K22" si="4">SUM(D23:D43)</f>
        <v>1178255</v>
      </c>
      <c r="E22" s="7">
        <f t="shared" si="4"/>
        <v>-92223</v>
      </c>
      <c r="F22" s="7">
        <f t="shared" si="4"/>
        <v>755421</v>
      </c>
      <c r="G22" s="7">
        <f t="shared" si="4"/>
        <v>746128</v>
      </c>
      <c r="H22" s="7">
        <f t="shared" si="4"/>
        <v>9293</v>
      </c>
      <c r="I22" s="7">
        <f t="shared" si="4"/>
        <v>49678</v>
      </c>
      <c r="J22" s="7">
        <f t="shared" si="4"/>
        <v>36774</v>
      </c>
      <c r="K22" s="7">
        <f t="shared" si="4"/>
        <v>12904</v>
      </c>
    </row>
    <row r="23" spans="2:11" x14ac:dyDescent="0.25">
      <c r="B23" s="26" t="s">
        <v>126</v>
      </c>
      <c r="C23" s="18">
        <v>7975</v>
      </c>
      <c r="D23" s="18">
        <v>8183</v>
      </c>
      <c r="E23" s="18">
        <f t="shared" ref="E23:E42" si="5">C23-D23</f>
        <v>-208</v>
      </c>
      <c r="F23" s="18">
        <v>7860</v>
      </c>
      <c r="G23" s="18">
        <v>8621</v>
      </c>
      <c r="H23" s="18">
        <f t="shared" ref="H23:H42" si="6">F23-G23</f>
        <v>-761</v>
      </c>
      <c r="I23" s="18">
        <v>5002</v>
      </c>
      <c r="J23" s="18">
        <v>5014</v>
      </c>
      <c r="K23" s="18">
        <f t="shared" ref="K23:K42" si="7">I23-J23</f>
        <v>-12</v>
      </c>
    </row>
    <row r="24" spans="2:11" x14ac:dyDescent="0.25">
      <c r="B24" s="25" t="s">
        <v>116</v>
      </c>
      <c r="C24" s="16">
        <v>10974</v>
      </c>
      <c r="D24" s="16">
        <v>10334</v>
      </c>
      <c r="E24" s="16">
        <f t="shared" si="5"/>
        <v>640</v>
      </c>
      <c r="F24" s="16">
        <v>3525</v>
      </c>
      <c r="G24" s="16">
        <v>4362</v>
      </c>
      <c r="H24" s="16">
        <f t="shared" si="6"/>
        <v>-837</v>
      </c>
      <c r="I24" s="16">
        <v>1248</v>
      </c>
      <c r="J24" s="16">
        <v>1525</v>
      </c>
      <c r="K24" s="16">
        <f t="shared" si="7"/>
        <v>-277</v>
      </c>
    </row>
    <row r="25" spans="2:11" x14ac:dyDescent="0.25">
      <c r="B25" s="26" t="s">
        <v>114</v>
      </c>
      <c r="C25" s="18">
        <v>128693</v>
      </c>
      <c r="D25" s="18">
        <v>144528</v>
      </c>
      <c r="E25" s="18">
        <f t="shared" si="5"/>
        <v>-15835</v>
      </c>
      <c r="F25" s="18">
        <v>118364</v>
      </c>
      <c r="G25" s="18">
        <v>178826</v>
      </c>
      <c r="H25" s="18">
        <f t="shared" si="6"/>
        <v>-60462</v>
      </c>
      <c r="I25" s="18">
        <v>1097</v>
      </c>
      <c r="J25" s="18">
        <v>3947</v>
      </c>
      <c r="K25" s="18">
        <f t="shared" si="7"/>
        <v>-2850</v>
      </c>
    </row>
    <row r="26" spans="2:11" x14ac:dyDescent="0.25">
      <c r="B26" s="25" t="s">
        <v>127</v>
      </c>
      <c r="C26" s="16">
        <v>30158</v>
      </c>
      <c r="D26" s="16">
        <v>32296</v>
      </c>
      <c r="E26" s="16">
        <f t="shared" si="5"/>
        <v>-2138</v>
      </c>
      <c r="F26" s="16">
        <v>20931</v>
      </c>
      <c r="G26" s="16">
        <v>31814</v>
      </c>
      <c r="H26" s="16">
        <f t="shared" si="6"/>
        <v>-10883</v>
      </c>
      <c r="I26" s="16">
        <v>1046</v>
      </c>
      <c r="J26" s="16">
        <v>1429</v>
      </c>
      <c r="K26" s="16">
        <f t="shared" si="7"/>
        <v>-383</v>
      </c>
    </row>
    <row r="27" spans="2:11" x14ac:dyDescent="0.25">
      <c r="B27" s="26" t="s">
        <v>128</v>
      </c>
      <c r="C27" s="18">
        <v>15332</v>
      </c>
      <c r="D27" s="18">
        <v>18229</v>
      </c>
      <c r="E27" s="18">
        <f t="shared" si="5"/>
        <v>-2897</v>
      </c>
      <c r="F27" s="18">
        <v>11068</v>
      </c>
      <c r="G27" s="18">
        <v>16016</v>
      </c>
      <c r="H27" s="18">
        <f t="shared" si="6"/>
        <v>-4948</v>
      </c>
      <c r="I27" s="18">
        <v>415</v>
      </c>
      <c r="J27" s="18">
        <v>1253</v>
      </c>
      <c r="K27" s="18">
        <f t="shared" si="7"/>
        <v>-838</v>
      </c>
    </row>
    <row r="28" spans="2:11" x14ac:dyDescent="0.25">
      <c r="B28" s="25" t="s">
        <v>110</v>
      </c>
      <c r="C28" s="16">
        <v>60357</v>
      </c>
      <c r="D28" s="16">
        <v>58382</v>
      </c>
      <c r="E28" s="16">
        <f t="shared" si="5"/>
        <v>1975</v>
      </c>
      <c r="F28" s="16">
        <v>13815</v>
      </c>
      <c r="G28" s="16">
        <v>20246</v>
      </c>
      <c r="H28" s="16">
        <f t="shared" si="6"/>
        <v>-6431</v>
      </c>
      <c r="I28" s="16">
        <v>412</v>
      </c>
      <c r="J28" s="16">
        <v>1031</v>
      </c>
      <c r="K28" s="16">
        <f t="shared" si="7"/>
        <v>-619</v>
      </c>
    </row>
    <row r="29" spans="2:11" x14ac:dyDescent="0.25">
      <c r="B29" s="26" t="s">
        <v>119</v>
      </c>
      <c r="C29" s="18">
        <v>26975</v>
      </c>
      <c r="D29" s="18">
        <v>26406</v>
      </c>
      <c r="E29" s="18">
        <f t="shared" si="5"/>
        <v>569</v>
      </c>
      <c r="F29" s="18">
        <v>10096</v>
      </c>
      <c r="G29" s="18">
        <v>14240</v>
      </c>
      <c r="H29" s="18">
        <f t="shared" si="6"/>
        <v>-4144</v>
      </c>
      <c r="I29" s="18">
        <v>407</v>
      </c>
      <c r="J29" s="18">
        <v>914</v>
      </c>
      <c r="K29" s="18">
        <f t="shared" si="7"/>
        <v>-507</v>
      </c>
    </row>
    <row r="30" spans="2:11" x14ac:dyDescent="0.25">
      <c r="B30" s="25" t="s">
        <v>129</v>
      </c>
      <c r="C30" s="16">
        <v>17244</v>
      </c>
      <c r="D30" s="16">
        <v>18592</v>
      </c>
      <c r="E30" s="16">
        <f t="shared" si="5"/>
        <v>-1348</v>
      </c>
      <c r="F30" s="16">
        <v>9332</v>
      </c>
      <c r="G30" s="16">
        <v>12153</v>
      </c>
      <c r="H30" s="16">
        <f t="shared" si="6"/>
        <v>-2821</v>
      </c>
      <c r="I30" s="16">
        <v>309</v>
      </c>
      <c r="J30" s="16">
        <v>704</v>
      </c>
      <c r="K30" s="16">
        <f t="shared" si="7"/>
        <v>-395</v>
      </c>
    </row>
    <row r="31" spans="2:11" x14ac:dyDescent="0.25">
      <c r="B31" s="26" t="s">
        <v>118</v>
      </c>
      <c r="C31" s="18">
        <v>21457</v>
      </c>
      <c r="D31" s="18">
        <v>21067</v>
      </c>
      <c r="E31" s="18">
        <f t="shared" si="5"/>
        <v>390</v>
      </c>
      <c r="F31" s="18">
        <v>12345</v>
      </c>
      <c r="G31" s="18">
        <v>20351</v>
      </c>
      <c r="H31" s="18">
        <f t="shared" si="6"/>
        <v>-8006</v>
      </c>
      <c r="I31" s="18">
        <v>304</v>
      </c>
      <c r="J31" s="18">
        <v>800</v>
      </c>
      <c r="K31" s="18">
        <f t="shared" si="7"/>
        <v>-496</v>
      </c>
    </row>
    <row r="32" spans="2:11" x14ac:dyDescent="0.25">
      <c r="B32" s="25" t="s">
        <v>130</v>
      </c>
      <c r="C32" s="16">
        <v>24745</v>
      </c>
      <c r="D32" s="16">
        <v>24890</v>
      </c>
      <c r="E32" s="16">
        <f t="shared" si="5"/>
        <v>-145</v>
      </c>
      <c r="F32" s="16">
        <v>19019</v>
      </c>
      <c r="G32" s="16">
        <v>27052</v>
      </c>
      <c r="H32" s="16">
        <f t="shared" si="6"/>
        <v>-8033</v>
      </c>
      <c r="I32" s="16">
        <v>275</v>
      </c>
      <c r="J32" s="16">
        <v>550</v>
      </c>
      <c r="K32" s="16">
        <f t="shared" si="7"/>
        <v>-275</v>
      </c>
    </row>
    <row r="33" spans="2:11" x14ac:dyDescent="0.25">
      <c r="B33" s="26" t="s">
        <v>131</v>
      </c>
      <c r="C33" s="18">
        <v>5124</v>
      </c>
      <c r="D33" s="18">
        <v>4922</v>
      </c>
      <c r="E33" s="18">
        <f t="shared" si="5"/>
        <v>202</v>
      </c>
      <c r="F33" s="18">
        <v>3579</v>
      </c>
      <c r="G33" s="18">
        <v>5405</v>
      </c>
      <c r="H33" s="18">
        <f t="shared" si="6"/>
        <v>-1826</v>
      </c>
      <c r="I33" s="18">
        <v>266</v>
      </c>
      <c r="J33" s="18">
        <v>382</v>
      </c>
      <c r="K33" s="18">
        <f t="shared" si="7"/>
        <v>-116</v>
      </c>
    </row>
    <row r="34" spans="2:11" x14ac:dyDescent="0.25">
      <c r="B34" s="25" t="s">
        <v>132</v>
      </c>
      <c r="C34" s="16">
        <v>14154</v>
      </c>
      <c r="D34" s="16">
        <v>15782</v>
      </c>
      <c r="E34" s="16">
        <f t="shared" si="5"/>
        <v>-1628</v>
      </c>
      <c r="F34" s="16">
        <v>7129</v>
      </c>
      <c r="G34" s="16">
        <v>10569</v>
      </c>
      <c r="H34" s="16">
        <f t="shared" si="6"/>
        <v>-3440</v>
      </c>
      <c r="I34" s="16">
        <v>218</v>
      </c>
      <c r="J34" s="16">
        <v>715</v>
      </c>
      <c r="K34" s="16">
        <f t="shared" si="7"/>
        <v>-497</v>
      </c>
    </row>
    <row r="35" spans="2:11" x14ac:dyDescent="0.25">
      <c r="B35" s="26" t="s">
        <v>133</v>
      </c>
      <c r="C35" s="18">
        <v>12829</v>
      </c>
      <c r="D35" s="18">
        <v>13752</v>
      </c>
      <c r="E35" s="18">
        <f t="shared" si="5"/>
        <v>-923</v>
      </c>
      <c r="F35" s="18">
        <v>8500</v>
      </c>
      <c r="G35" s="18">
        <v>12084</v>
      </c>
      <c r="H35" s="18">
        <f t="shared" si="6"/>
        <v>-3584</v>
      </c>
      <c r="I35" s="18">
        <v>182</v>
      </c>
      <c r="J35" s="18">
        <v>218</v>
      </c>
      <c r="K35" s="18">
        <f t="shared" si="7"/>
        <v>-36</v>
      </c>
    </row>
    <row r="36" spans="2:11" x14ac:dyDescent="0.25">
      <c r="B36" s="25" t="s">
        <v>120</v>
      </c>
      <c r="C36" s="16">
        <v>12007</v>
      </c>
      <c r="D36" s="16">
        <v>11289</v>
      </c>
      <c r="E36" s="16">
        <f t="shared" si="5"/>
        <v>718</v>
      </c>
      <c r="F36" s="16">
        <v>7166</v>
      </c>
      <c r="G36" s="16">
        <v>6568</v>
      </c>
      <c r="H36" s="16">
        <f t="shared" si="6"/>
        <v>598</v>
      </c>
      <c r="I36" s="16">
        <v>174</v>
      </c>
      <c r="J36" s="16">
        <v>219</v>
      </c>
      <c r="K36" s="16">
        <f t="shared" si="7"/>
        <v>-45</v>
      </c>
    </row>
    <row r="37" spans="2:11" x14ac:dyDescent="0.25">
      <c r="B37" s="26" t="s">
        <v>113</v>
      </c>
      <c r="C37" s="18">
        <v>12005</v>
      </c>
      <c r="D37" s="18">
        <v>11283</v>
      </c>
      <c r="E37" s="18">
        <f t="shared" si="5"/>
        <v>722</v>
      </c>
      <c r="F37" s="18">
        <v>6296</v>
      </c>
      <c r="G37" s="18">
        <v>7020</v>
      </c>
      <c r="H37" s="18">
        <f t="shared" si="6"/>
        <v>-724</v>
      </c>
      <c r="I37" s="18">
        <v>128</v>
      </c>
      <c r="J37" s="18">
        <v>158</v>
      </c>
      <c r="K37" s="18">
        <f t="shared" si="7"/>
        <v>-30</v>
      </c>
    </row>
    <row r="38" spans="2:11" x14ac:dyDescent="0.25">
      <c r="B38" s="25" t="s">
        <v>134</v>
      </c>
      <c r="C38" s="16">
        <v>12422</v>
      </c>
      <c r="D38" s="16">
        <v>13156</v>
      </c>
      <c r="E38" s="16">
        <f t="shared" si="5"/>
        <v>-734</v>
      </c>
      <c r="F38" s="16">
        <v>6701</v>
      </c>
      <c r="G38" s="16">
        <v>8794</v>
      </c>
      <c r="H38" s="16">
        <f t="shared" si="6"/>
        <v>-2093</v>
      </c>
      <c r="I38" s="16">
        <v>97</v>
      </c>
      <c r="J38" s="16">
        <v>215</v>
      </c>
      <c r="K38" s="16">
        <f t="shared" si="7"/>
        <v>-118</v>
      </c>
    </row>
    <row r="39" spans="2:11" ht="15" customHeight="1" x14ac:dyDescent="0.25">
      <c r="B39" s="26" t="s">
        <v>115</v>
      </c>
      <c r="C39" s="18">
        <v>12073</v>
      </c>
      <c r="D39" s="18">
        <v>12024</v>
      </c>
      <c r="E39" s="18">
        <f t="shared" si="5"/>
        <v>49</v>
      </c>
      <c r="F39" s="18">
        <v>8601</v>
      </c>
      <c r="G39" s="18">
        <v>9697</v>
      </c>
      <c r="H39" s="18">
        <f t="shared" si="6"/>
        <v>-1096</v>
      </c>
      <c r="I39" s="18">
        <v>95</v>
      </c>
      <c r="J39" s="18">
        <v>381</v>
      </c>
      <c r="K39" s="18">
        <f t="shared" si="7"/>
        <v>-286</v>
      </c>
    </row>
    <row r="40" spans="2:11" x14ac:dyDescent="0.25">
      <c r="B40" s="25" t="s">
        <v>135</v>
      </c>
      <c r="C40" s="16">
        <v>7731</v>
      </c>
      <c r="D40" s="16">
        <v>7612</v>
      </c>
      <c r="E40" s="16">
        <f t="shared" si="5"/>
        <v>119</v>
      </c>
      <c r="F40" s="16">
        <v>3341</v>
      </c>
      <c r="G40" s="16">
        <v>4310</v>
      </c>
      <c r="H40" s="16">
        <f t="shared" si="6"/>
        <v>-969</v>
      </c>
      <c r="I40" s="16">
        <v>53</v>
      </c>
      <c r="J40" s="16">
        <v>334</v>
      </c>
      <c r="K40" s="16">
        <f t="shared" si="7"/>
        <v>-281</v>
      </c>
    </row>
    <row r="41" spans="2:11" x14ac:dyDescent="0.25">
      <c r="B41" s="26" t="s">
        <v>111</v>
      </c>
      <c r="C41" s="18">
        <v>17011</v>
      </c>
      <c r="D41" s="18">
        <v>7447</v>
      </c>
      <c r="E41" s="18">
        <f t="shared" si="5"/>
        <v>9564</v>
      </c>
      <c r="F41" s="18">
        <v>9599</v>
      </c>
      <c r="G41" s="18">
        <v>5358</v>
      </c>
      <c r="H41" s="18">
        <f t="shared" si="6"/>
        <v>4241</v>
      </c>
      <c r="I41" s="18">
        <v>47</v>
      </c>
      <c r="J41" s="18">
        <v>378</v>
      </c>
      <c r="K41" s="18">
        <f t="shared" si="7"/>
        <v>-331</v>
      </c>
    </row>
    <row r="42" spans="2:11" x14ac:dyDescent="0.25">
      <c r="B42" s="25" t="s">
        <v>136</v>
      </c>
      <c r="C42" s="16">
        <v>4079</v>
      </c>
      <c r="D42" s="16">
        <v>3950</v>
      </c>
      <c r="E42" s="16">
        <f t="shared" si="5"/>
        <v>129</v>
      </c>
      <c r="F42" s="16">
        <v>1874</v>
      </c>
      <c r="G42" s="16">
        <v>2903</v>
      </c>
      <c r="H42" s="16">
        <f t="shared" si="6"/>
        <v>-1029</v>
      </c>
      <c r="I42" s="16">
        <v>38</v>
      </c>
      <c r="J42" s="16">
        <v>592</v>
      </c>
      <c r="K42" s="16">
        <f t="shared" si="7"/>
        <v>-554</v>
      </c>
    </row>
    <row r="43" spans="2:11" x14ac:dyDescent="0.25">
      <c r="B43" s="26" t="s">
        <v>46</v>
      </c>
      <c r="C43" s="18">
        <v>632687</v>
      </c>
      <c r="D43" s="18">
        <v>714131</v>
      </c>
      <c r="E43" s="18">
        <f t="shared" ref="E43" si="8">C43-D43</f>
        <v>-81444</v>
      </c>
      <c r="F43" s="18">
        <v>466280</v>
      </c>
      <c r="G43" s="18">
        <v>339739</v>
      </c>
      <c r="H43" s="18">
        <f t="shared" ref="H43" si="9">F43-G43</f>
        <v>126541</v>
      </c>
      <c r="I43" s="18">
        <v>37865</v>
      </c>
      <c r="J43" s="18">
        <v>16015</v>
      </c>
      <c r="K43" s="18">
        <f t="shared" ref="K43" si="10">I43-J43</f>
        <v>21850</v>
      </c>
    </row>
    <row r="44" spans="2:11" x14ac:dyDescent="0.25">
      <c r="B44" s="141" t="s">
        <v>94</v>
      </c>
      <c r="C44" s="141"/>
      <c r="D44" s="141"/>
      <c r="E44" s="141"/>
      <c r="F44" s="141"/>
      <c r="G44" s="141"/>
      <c r="H44" s="141"/>
      <c r="I44" s="141"/>
      <c r="J44" s="141"/>
      <c r="K44" s="141"/>
    </row>
    <row r="48" spans="2:11" ht="30" customHeight="1" x14ac:dyDescent="0.25">
      <c r="B48" s="142" t="s">
        <v>96</v>
      </c>
      <c r="C48" s="142"/>
      <c r="D48" s="142"/>
      <c r="E48" s="142"/>
      <c r="F48" s="142"/>
      <c r="G48" s="142"/>
      <c r="H48" s="142"/>
      <c r="I48" s="142"/>
      <c r="J48" s="142"/>
      <c r="K48" s="142"/>
    </row>
    <row r="49" spans="1:13" x14ac:dyDescent="0.25">
      <c r="B49" s="140" t="s">
        <v>60</v>
      </c>
      <c r="C49" s="126" t="s">
        <v>97</v>
      </c>
      <c r="D49" s="127"/>
      <c r="E49" s="128"/>
      <c r="F49" s="126" t="s">
        <v>76</v>
      </c>
      <c r="G49" s="127"/>
      <c r="H49" s="128"/>
      <c r="I49" s="126" t="s">
        <v>98</v>
      </c>
      <c r="J49" s="127"/>
      <c r="K49" s="128"/>
    </row>
    <row r="50" spans="1:13" x14ac:dyDescent="0.25">
      <c r="B50" s="140"/>
      <c r="C50" s="12" t="s">
        <v>62</v>
      </c>
      <c r="D50" s="13" t="s">
        <v>63</v>
      </c>
      <c r="E50" s="13" t="s">
        <v>51</v>
      </c>
      <c r="F50" s="12" t="s">
        <v>62</v>
      </c>
      <c r="G50" s="13" t="s">
        <v>63</v>
      </c>
      <c r="H50" s="13" t="s">
        <v>51</v>
      </c>
      <c r="I50" s="12" t="s">
        <v>62</v>
      </c>
      <c r="J50" s="13" t="s">
        <v>63</v>
      </c>
      <c r="K50" s="13" t="s">
        <v>51</v>
      </c>
    </row>
    <row r="51" spans="1:13" x14ac:dyDescent="0.25">
      <c r="B51" s="14" t="s">
        <v>47</v>
      </c>
      <c r="C51" s="7">
        <f>C52+C60+C70+C75+C79</f>
        <v>1086032</v>
      </c>
      <c r="D51" s="7">
        <f t="shared" ref="D51:K51" si="11">D52+D60+D70+D75+D79</f>
        <v>1178255</v>
      </c>
      <c r="E51" s="7">
        <f t="shared" si="11"/>
        <v>-92223</v>
      </c>
      <c r="F51" s="7">
        <f t="shared" si="11"/>
        <v>755421</v>
      </c>
      <c r="G51" s="7">
        <f t="shared" si="11"/>
        <v>746128</v>
      </c>
      <c r="H51" s="7">
        <f t="shared" si="11"/>
        <v>9293</v>
      </c>
      <c r="I51" s="7">
        <f t="shared" si="11"/>
        <v>49678</v>
      </c>
      <c r="J51" s="7">
        <f t="shared" si="11"/>
        <v>36774</v>
      </c>
      <c r="K51" s="7">
        <f t="shared" si="11"/>
        <v>12904</v>
      </c>
    </row>
    <row r="52" spans="1:13" x14ac:dyDescent="0.25">
      <c r="B52" s="88" t="s">
        <v>9</v>
      </c>
      <c r="C52" s="89">
        <f>SUM(C53:C59)</f>
        <v>38174</v>
      </c>
      <c r="D52" s="89">
        <f t="shared" ref="D52:K52" si="12">SUM(D53:D59)</f>
        <v>25942</v>
      </c>
      <c r="E52" s="89">
        <f t="shared" si="12"/>
        <v>12232</v>
      </c>
      <c r="F52" s="89">
        <f t="shared" si="12"/>
        <v>25293</v>
      </c>
      <c r="G52" s="89">
        <f t="shared" si="12"/>
        <v>17358</v>
      </c>
      <c r="H52" s="89">
        <f t="shared" si="12"/>
        <v>7935</v>
      </c>
      <c r="I52" s="89">
        <f t="shared" si="12"/>
        <v>2662</v>
      </c>
      <c r="J52" s="89">
        <f t="shared" si="12"/>
        <v>3600</v>
      </c>
      <c r="K52" s="89">
        <f t="shared" si="12"/>
        <v>-938</v>
      </c>
    </row>
    <row r="53" spans="1:13" x14ac:dyDescent="0.25">
      <c r="B53" s="17" t="s">
        <v>10</v>
      </c>
      <c r="C53" s="18">
        <v>605</v>
      </c>
      <c r="D53" s="18">
        <v>765</v>
      </c>
      <c r="E53" s="18">
        <v>-160</v>
      </c>
      <c r="F53" s="18">
        <v>470</v>
      </c>
      <c r="G53" s="18">
        <v>538</v>
      </c>
      <c r="H53" s="18">
        <f>F53-G53</f>
        <v>-68</v>
      </c>
      <c r="I53" s="18">
        <v>10</v>
      </c>
      <c r="J53" s="18">
        <v>15</v>
      </c>
      <c r="K53" s="18">
        <f t="shared" ref="K53:K59" si="13">I53-J53</f>
        <v>-5</v>
      </c>
    </row>
    <row r="54" spans="1:13" x14ac:dyDescent="0.25">
      <c r="B54" s="15" t="s">
        <v>11</v>
      </c>
      <c r="C54" s="16">
        <v>3784</v>
      </c>
      <c r="D54" s="16">
        <v>4313</v>
      </c>
      <c r="E54" s="16">
        <v>-529</v>
      </c>
      <c r="F54" s="16">
        <v>2456</v>
      </c>
      <c r="G54" s="16">
        <v>2108</v>
      </c>
      <c r="H54" s="16">
        <f t="shared" ref="H54:H59" si="14">F54-G54</f>
        <v>348</v>
      </c>
      <c r="I54" s="16">
        <v>135</v>
      </c>
      <c r="J54" s="16">
        <v>151</v>
      </c>
      <c r="K54" s="16">
        <f t="shared" si="13"/>
        <v>-16</v>
      </c>
    </row>
    <row r="55" spans="1:13" x14ac:dyDescent="0.25">
      <c r="B55" s="17" t="s">
        <v>12</v>
      </c>
      <c r="C55" s="18">
        <v>6055</v>
      </c>
      <c r="D55" s="18">
        <v>6350</v>
      </c>
      <c r="E55" s="18">
        <v>-295</v>
      </c>
      <c r="F55" s="18">
        <v>3887</v>
      </c>
      <c r="G55" s="18">
        <v>3235</v>
      </c>
      <c r="H55" s="18">
        <f t="shared" si="14"/>
        <v>652</v>
      </c>
      <c r="I55" s="18">
        <v>74</v>
      </c>
      <c r="J55" s="18">
        <v>375</v>
      </c>
      <c r="K55" s="18">
        <f t="shared" si="13"/>
        <v>-301</v>
      </c>
    </row>
    <row r="56" spans="1:13" x14ac:dyDescent="0.25">
      <c r="B56" s="15" t="s">
        <v>13</v>
      </c>
      <c r="C56" s="16">
        <v>17520</v>
      </c>
      <c r="D56" s="16">
        <v>3667</v>
      </c>
      <c r="E56" s="16">
        <v>13853</v>
      </c>
      <c r="F56" s="16">
        <v>11834</v>
      </c>
      <c r="G56" s="16">
        <v>2601</v>
      </c>
      <c r="H56" s="16">
        <f t="shared" si="14"/>
        <v>9233</v>
      </c>
      <c r="I56" s="16">
        <v>135</v>
      </c>
      <c r="J56" s="16">
        <v>368</v>
      </c>
      <c r="K56" s="16">
        <f t="shared" si="13"/>
        <v>-233</v>
      </c>
    </row>
    <row r="57" spans="1:13" x14ac:dyDescent="0.25">
      <c r="B57" s="17" t="s">
        <v>14</v>
      </c>
      <c r="C57" s="18">
        <v>7414</v>
      </c>
      <c r="D57" s="18">
        <v>9048</v>
      </c>
      <c r="E57" s="18">
        <v>-1634</v>
      </c>
      <c r="F57" s="18">
        <v>4685</v>
      </c>
      <c r="G57" s="18">
        <v>7264</v>
      </c>
      <c r="H57" s="18">
        <f t="shared" si="14"/>
        <v>-2579</v>
      </c>
      <c r="I57" s="18">
        <v>1303</v>
      </c>
      <c r="J57" s="18">
        <v>2578</v>
      </c>
      <c r="K57" s="18">
        <f t="shared" si="13"/>
        <v>-1275</v>
      </c>
    </row>
    <row r="58" spans="1:13" x14ac:dyDescent="0.25">
      <c r="B58" s="15" t="s">
        <v>15</v>
      </c>
      <c r="C58" s="16">
        <v>2796</v>
      </c>
      <c r="D58" s="16">
        <v>1799</v>
      </c>
      <c r="E58" s="16">
        <v>997</v>
      </c>
      <c r="F58" s="16">
        <v>1960</v>
      </c>
      <c r="G58" s="16">
        <v>1612</v>
      </c>
      <c r="H58" s="16">
        <f t="shared" si="14"/>
        <v>348</v>
      </c>
      <c r="I58" s="16">
        <v>1005</v>
      </c>
      <c r="J58" s="16">
        <v>113</v>
      </c>
      <c r="K58" s="16">
        <f t="shared" si="13"/>
        <v>892</v>
      </c>
    </row>
    <row r="59" spans="1:13" s="28" customFormat="1" x14ac:dyDescent="0.25">
      <c r="A59" s="38"/>
      <c r="B59" s="17" t="s">
        <v>16</v>
      </c>
      <c r="C59" s="18">
        <v>0</v>
      </c>
      <c r="D59" s="18">
        <v>0</v>
      </c>
      <c r="E59" s="18">
        <v>0</v>
      </c>
      <c r="F59" s="18">
        <v>1</v>
      </c>
      <c r="G59" s="18">
        <v>0</v>
      </c>
      <c r="H59" s="18">
        <f t="shared" si="14"/>
        <v>1</v>
      </c>
      <c r="I59" s="18">
        <v>0</v>
      </c>
      <c r="J59" s="18">
        <v>0</v>
      </c>
      <c r="K59" s="18">
        <f t="shared" si="13"/>
        <v>0</v>
      </c>
      <c r="L59" s="38"/>
      <c r="M59" s="38"/>
    </row>
    <row r="60" spans="1:13" s="30" customFormat="1" x14ac:dyDescent="0.25">
      <c r="A60" s="31"/>
      <c r="B60" s="88" t="s">
        <v>17</v>
      </c>
      <c r="C60" s="89">
        <f>SUM(C61:C69)</f>
        <v>66009</v>
      </c>
      <c r="D60" s="89">
        <f t="shared" ref="D60:K60" si="15">SUM(D61:D69)</f>
        <v>87963</v>
      </c>
      <c r="E60" s="89">
        <f t="shared" si="15"/>
        <v>-21954</v>
      </c>
      <c r="F60" s="89">
        <f t="shared" si="15"/>
        <v>40468</v>
      </c>
      <c r="G60" s="89">
        <f t="shared" si="15"/>
        <v>49820</v>
      </c>
      <c r="H60" s="89">
        <f t="shared" si="15"/>
        <v>-9352</v>
      </c>
      <c r="I60" s="89">
        <f t="shared" si="15"/>
        <v>2759</v>
      </c>
      <c r="J60" s="89">
        <f t="shared" si="15"/>
        <v>2200</v>
      </c>
      <c r="K60" s="89">
        <f t="shared" si="15"/>
        <v>559</v>
      </c>
      <c r="L60" s="31"/>
      <c r="M60" s="31"/>
    </row>
    <row r="61" spans="1:13" x14ac:dyDescent="0.25">
      <c r="B61" s="17" t="s">
        <v>18</v>
      </c>
      <c r="C61" s="18">
        <v>606</v>
      </c>
      <c r="D61" s="18">
        <v>96</v>
      </c>
      <c r="E61" s="18">
        <v>510</v>
      </c>
      <c r="F61" s="18">
        <v>626</v>
      </c>
      <c r="G61" s="18">
        <v>109</v>
      </c>
      <c r="H61" s="18">
        <f t="shared" ref="H61:H69" si="16">F61-G61</f>
        <v>517</v>
      </c>
      <c r="I61" s="18">
        <v>546</v>
      </c>
      <c r="J61" s="18">
        <v>195</v>
      </c>
      <c r="K61" s="18">
        <f t="shared" ref="K61:K69" si="17">I61-J61</f>
        <v>351</v>
      </c>
    </row>
    <row r="62" spans="1:13" x14ac:dyDescent="0.25">
      <c r="B62" s="15" t="s">
        <v>19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f t="shared" si="16"/>
        <v>0</v>
      </c>
      <c r="I62" s="16">
        <v>0</v>
      </c>
      <c r="J62" s="16">
        <v>0</v>
      </c>
      <c r="K62" s="16">
        <f t="shared" si="17"/>
        <v>0</v>
      </c>
    </row>
    <row r="63" spans="1:13" x14ac:dyDescent="0.25">
      <c r="B63" s="17" t="s">
        <v>20</v>
      </c>
      <c r="C63" s="18">
        <v>19099</v>
      </c>
      <c r="D63" s="18">
        <v>23260</v>
      </c>
      <c r="E63" s="18">
        <v>-4161</v>
      </c>
      <c r="F63" s="18">
        <v>11952</v>
      </c>
      <c r="G63" s="18">
        <v>11465</v>
      </c>
      <c r="H63" s="18">
        <f t="shared" si="16"/>
        <v>487</v>
      </c>
      <c r="I63" s="18">
        <v>74</v>
      </c>
      <c r="J63" s="18">
        <v>88</v>
      </c>
      <c r="K63" s="18">
        <f t="shared" si="17"/>
        <v>-14</v>
      </c>
    </row>
    <row r="64" spans="1:13" x14ac:dyDescent="0.25">
      <c r="B64" s="15" t="s">
        <v>21</v>
      </c>
      <c r="C64" s="16">
        <v>4257</v>
      </c>
      <c r="D64" s="16">
        <v>4960</v>
      </c>
      <c r="E64" s="16">
        <v>-703</v>
      </c>
      <c r="F64" s="16">
        <v>2628</v>
      </c>
      <c r="G64" s="16">
        <v>3030</v>
      </c>
      <c r="H64" s="16">
        <f t="shared" si="16"/>
        <v>-402</v>
      </c>
      <c r="I64" s="16">
        <v>2</v>
      </c>
      <c r="J64" s="16">
        <v>187</v>
      </c>
      <c r="K64" s="16">
        <f t="shared" si="17"/>
        <v>-185</v>
      </c>
    </row>
    <row r="65" spans="1:13" s="28" customFormat="1" x14ac:dyDescent="0.25">
      <c r="A65" s="38"/>
      <c r="B65" s="17" t="s">
        <v>22</v>
      </c>
      <c r="C65" s="18">
        <v>134</v>
      </c>
      <c r="D65" s="18">
        <v>123</v>
      </c>
      <c r="E65" s="18">
        <v>11</v>
      </c>
      <c r="F65" s="18">
        <v>75</v>
      </c>
      <c r="G65" s="18">
        <v>66</v>
      </c>
      <c r="H65" s="18">
        <f t="shared" si="16"/>
        <v>9</v>
      </c>
      <c r="I65" s="18">
        <v>33</v>
      </c>
      <c r="J65" s="18">
        <v>9</v>
      </c>
      <c r="K65" s="18">
        <f t="shared" si="17"/>
        <v>24</v>
      </c>
      <c r="L65" s="38"/>
      <c r="M65" s="38"/>
    </row>
    <row r="66" spans="1:13" x14ac:dyDescent="0.25">
      <c r="B66" s="15" t="s">
        <v>23</v>
      </c>
      <c r="C66" s="16">
        <v>22746</v>
      </c>
      <c r="D66" s="16">
        <v>29896</v>
      </c>
      <c r="E66" s="16">
        <v>-7150</v>
      </c>
      <c r="F66" s="16">
        <v>12806</v>
      </c>
      <c r="G66" s="16">
        <v>14326</v>
      </c>
      <c r="H66" s="16">
        <f t="shared" si="16"/>
        <v>-1520</v>
      </c>
      <c r="I66" s="16">
        <v>880</v>
      </c>
      <c r="J66" s="16">
        <v>534</v>
      </c>
      <c r="K66" s="16">
        <f t="shared" si="17"/>
        <v>346</v>
      </c>
    </row>
    <row r="67" spans="1:13" x14ac:dyDescent="0.25">
      <c r="B67" s="17" t="s">
        <v>24</v>
      </c>
      <c r="C67" s="18">
        <v>684</v>
      </c>
      <c r="D67" s="18">
        <v>712</v>
      </c>
      <c r="E67" s="18">
        <v>-28</v>
      </c>
      <c r="F67" s="18">
        <v>381</v>
      </c>
      <c r="G67" s="18">
        <v>7468</v>
      </c>
      <c r="H67" s="18">
        <f t="shared" si="16"/>
        <v>-7087</v>
      </c>
      <c r="I67" s="18">
        <v>139</v>
      </c>
      <c r="J67" s="18">
        <v>123</v>
      </c>
      <c r="K67" s="18">
        <f t="shared" si="17"/>
        <v>16</v>
      </c>
    </row>
    <row r="68" spans="1:13" x14ac:dyDescent="0.25">
      <c r="B68" s="15" t="s">
        <v>25</v>
      </c>
      <c r="C68" s="16">
        <v>58</v>
      </c>
      <c r="D68" s="16">
        <v>0</v>
      </c>
      <c r="E68" s="16">
        <v>58</v>
      </c>
      <c r="F68" s="16">
        <v>48</v>
      </c>
      <c r="G68" s="16">
        <v>68</v>
      </c>
      <c r="H68" s="16">
        <f t="shared" si="16"/>
        <v>-20</v>
      </c>
      <c r="I68" s="16">
        <v>0</v>
      </c>
      <c r="J68" s="16">
        <v>0</v>
      </c>
      <c r="K68" s="16">
        <f t="shared" si="17"/>
        <v>0</v>
      </c>
    </row>
    <row r="69" spans="1:13" s="28" customFormat="1" x14ac:dyDescent="0.25">
      <c r="A69" s="38"/>
      <c r="B69" s="17" t="s">
        <v>26</v>
      </c>
      <c r="C69" s="18">
        <v>18425</v>
      </c>
      <c r="D69" s="18">
        <v>28916</v>
      </c>
      <c r="E69" s="18">
        <v>-10491</v>
      </c>
      <c r="F69" s="18">
        <v>11952</v>
      </c>
      <c r="G69" s="18">
        <v>13288</v>
      </c>
      <c r="H69" s="18">
        <f t="shared" si="16"/>
        <v>-1336</v>
      </c>
      <c r="I69" s="18">
        <v>1085</v>
      </c>
      <c r="J69" s="18">
        <v>1064</v>
      </c>
      <c r="K69" s="18">
        <f t="shared" si="17"/>
        <v>21</v>
      </c>
      <c r="L69" s="38"/>
      <c r="M69" s="38"/>
    </row>
    <row r="70" spans="1:13" s="30" customFormat="1" x14ac:dyDescent="0.25">
      <c r="A70" s="31"/>
      <c r="B70" s="88" t="s">
        <v>27</v>
      </c>
      <c r="C70" s="89">
        <f>SUM(C71:C74)</f>
        <v>764949</v>
      </c>
      <c r="D70" s="89">
        <f t="shared" ref="D70:K70" si="18">SUM(D71:D74)</f>
        <v>834370</v>
      </c>
      <c r="E70" s="89">
        <f t="shared" si="18"/>
        <v>-69421</v>
      </c>
      <c r="F70" s="89">
        <f t="shared" si="18"/>
        <v>542222</v>
      </c>
      <c r="G70" s="89">
        <f t="shared" si="18"/>
        <v>484878</v>
      </c>
      <c r="H70" s="89">
        <f t="shared" si="18"/>
        <v>57344</v>
      </c>
      <c r="I70" s="89">
        <f t="shared" si="18"/>
        <v>34739</v>
      </c>
      <c r="J70" s="89">
        <f t="shared" si="18"/>
        <v>22735</v>
      </c>
      <c r="K70" s="89">
        <f t="shared" si="18"/>
        <v>12004</v>
      </c>
      <c r="L70" s="31"/>
      <c r="M70" s="31"/>
    </row>
    <row r="71" spans="1:13" x14ac:dyDescent="0.25">
      <c r="B71" s="17" t="s">
        <v>28</v>
      </c>
      <c r="C71" s="18">
        <v>18460</v>
      </c>
      <c r="D71" s="18">
        <v>21307</v>
      </c>
      <c r="E71" s="18">
        <v>-2847</v>
      </c>
      <c r="F71" s="18">
        <v>10493</v>
      </c>
      <c r="G71" s="18">
        <v>7942</v>
      </c>
      <c r="H71" s="18">
        <f t="shared" ref="H71:H74" si="19">F71-G71</f>
        <v>2551</v>
      </c>
      <c r="I71" s="18">
        <v>742</v>
      </c>
      <c r="J71" s="18">
        <v>79</v>
      </c>
      <c r="K71" s="18">
        <f t="shared" ref="K71:K74" si="20">I71-J71</f>
        <v>663</v>
      </c>
    </row>
    <row r="72" spans="1:13" x14ac:dyDescent="0.25">
      <c r="B72" s="15" t="s">
        <v>29</v>
      </c>
      <c r="C72" s="16">
        <v>546</v>
      </c>
      <c r="D72" s="16">
        <v>645</v>
      </c>
      <c r="E72" s="16">
        <v>-99</v>
      </c>
      <c r="F72" s="16">
        <v>382</v>
      </c>
      <c r="G72" s="16">
        <v>641</v>
      </c>
      <c r="H72" s="16">
        <f t="shared" si="19"/>
        <v>-259</v>
      </c>
      <c r="I72" s="16">
        <v>908</v>
      </c>
      <c r="J72" s="16">
        <v>768</v>
      </c>
      <c r="K72" s="16">
        <f t="shared" si="20"/>
        <v>140</v>
      </c>
    </row>
    <row r="73" spans="1:13" x14ac:dyDescent="0.25">
      <c r="B73" s="17" t="s">
        <v>30</v>
      </c>
      <c r="C73" s="18">
        <v>168947</v>
      </c>
      <c r="D73" s="18">
        <v>185025</v>
      </c>
      <c r="E73" s="18">
        <v>-16078</v>
      </c>
      <c r="F73" s="18">
        <v>124719</v>
      </c>
      <c r="G73" s="18">
        <v>134054</v>
      </c>
      <c r="H73" s="18">
        <f t="shared" si="19"/>
        <v>-9335</v>
      </c>
      <c r="I73" s="18">
        <v>2939</v>
      </c>
      <c r="J73" s="18">
        <v>3099</v>
      </c>
      <c r="K73" s="18">
        <f t="shared" si="20"/>
        <v>-160</v>
      </c>
    </row>
    <row r="74" spans="1:13" x14ac:dyDescent="0.25">
      <c r="B74" s="15" t="s">
        <v>31</v>
      </c>
      <c r="C74" s="16">
        <v>576996</v>
      </c>
      <c r="D74" s="16">
        <v>627393</v>
      </c>
      <c r="E74" s="16">
        <v>-50397</v>
      </c>
      <c r="F74" s="16">
        <v>406628</v>
      </c>
      <c r="G74" s="16">
        <v>342241</v>
      </c>
      <c r="H74" s="16">
        <f t="shared" si="19"/>
        <v>64387</v>
      </c>
      <c r="I74" s="16">
        <v>30150</v>
      </c>
      <c r="J74" s="16">
        <v>18789</v>
      </c>
      <c r="K74" s="16">
        <f t="shared" si="20"/>
        <v>11361</v>
      </c>
    </row>
    <row r="75" spans="1:13" s="30" customFormat="1" x14ac:dyDescent="0.25">
      <c r="A75" s="31"/>
      <c r="B75" s="88" t="s">
        <v>32</v>
      </c>
      <c r="C75" s="89">
        <f>SUM(C76:C78)</f>
        <v>178167</v>
      </c>
      <c r="D75" s="89">
        <f t="shared" ref="D75:K75" si="21">SUM(D76:D78)</f>
        <v>188904</v>
      </c>
      <c r="E75" s="89">
        <f t="shared" si="21"/>
        <v>-10737</v>
      </c>
      <c r="F75" s="89">
        <f t="shared" si="21"/>
        <v>121381</v>
      </c>
      <c r="G75" s="89">
        <f t="shared" si="21"/>
        <v>175777</v>
      </c>
      <c r="H75" s="89">
        <f t="shared" si="21"/>
        <v>-54396</v>
      </c>
      <c r="I75" s="89">
        <f t="shared" si="21"/>
        <v>5415</v>
      </c>
      <c r="J75" s="89">
        <f t="shared" si="21"/>
        <v>7918</v>
      </c>
      <c r="K75" s="89">
        <f t="shared" si="21"/>
        <v>-2503</v>
      </c>
      <c r="L75" s="31"/>
      <c r="M75" s="31"/>
    </row>
    <row r="76" spans="1:13" x14ac:dyDescent="0.25">
      <c r="B76" s="17" t="s">
        <v>33</v>
      </c>
      <c r="C76" s="18">
        <v>78979</v>
      </c>
      <c r="D76" s="18">
        <v>77588</v>
      </c>
      <c r="E76" s="18">
        <v>1391</v>
      </c>
      <c r="F76" s="18">
        <v>43415</v>
      </c>
      <c r="G76" s="18">
        <v>53794</v>
      </c>
      <c r="H76" s="18">
        <f t="shared" ref="H76:H78" si="22">F76-G76</f>
        <v>-10379</v>
      </c>
      <c r="I76" s="18">
        <v>1771</v>
      </c>
      <c r="J76" s="18">
        <v>1434</v>
      </c>
      <c r="K76" s="18">
        <f t="shared" ref="K76:K78" si="23">I76-J76</f>
        <v>337</v>
      </c>
    </row>
    <row r="77" spans="1:13" x14ac:dyDescent="0.25">
      <c r="B77" s="15" t="s">
        <v>34</v>
      </c>
      <c r="C77" s="16">
        <v>12649</v>
      </c>
      <c r="D77" s="16">
        <v>14885</v>
      </c>
      <c r="E77" s="16">
        <v>-2236</v>
      </c>
      <c r="F77" s="16">
        <v>15679</v>
      </c>
      <c r="G77" s="16">
        <v>25437</v>
      </c>
      <c r="H77" s="16">
        <f t="shared" si="22"/>
        <v>-9758</v>
      </c>
      <c r="I77" s="16">
        <v>576</v>
      </c>
      <c r="J77" s="16">
        <v>1433</v>
      </c>
      <c r="K77" s="16">
        <f t="shared" si="23"/>
        <v>-857</v>
      </c>
    </row>
    <row r="78" spans="1:13" x14ac:dyDescent="0.25">
      <c r="B78" s="17" t="s">
        <v>35</v>
      </c>
      <c r="C78" s="18">
        <v>86539</v>
      </c>
      <c r="D78" s="18">
        <v>96431</v>
      </c>
      <c r="E78" s="18">
        <v>-9892</v>
      </c>
      <c r="F78" s="18">
        <v>62287</v>
      </c>
      <c r="G78" s="18">
        <v>96546</v>
      </c>
      <c r="H78" s="18">
        <f t="shared" si="22"/>
        <v>-34259</v>
      </c>
      <c r="I78" s="18">
        <v>3068</v>
      </c>
      <c r="J78" s="18">
        <v>5051</v>
      </c>
      <c r="K78" s="18">
        <f t="shared" si="23"/>
        <v>-1983</v>
      </c>
    </row>
    <row r="79" spans="1:13" s="30" customFormat="1" x14ac:dyDescent="0.25">
      <c r="A79" s="31"/>
      <c r="B79" s="88" t="s">
        <v>36</v>
      </c>
      <c r="C79" s="89">
        <f>SUM(C80:C83)</f>
        <v>38733</v>
      </c>
      <c r="D79" s="89">
        <f t="shared" ref="D79:K79" si="24">SUM(D80:D83)</f>
        <v>41076</v>
      </c>
      <c r="E79" s="89">
        <f t="shared" si="24"/>
        <v>-2343</v>
      </c>
      <c r="F79" s="89">
        <f t="shared" si="24"/>
        <v>26057</v>
      </c>
      <c r="G79" s="89">
        <f t="shared" si="24"/>
        <v>18295</v>
      </c>
      <c r="H79" s="89">
        <f t="shared" si="24"/>
        <v>7762</v>
      </c>
      <c r="I79" s="89">
        <f t="shared" si="24"/>
        <v>4103</v>
      </c>
      <c r="J79" s="89">
        <f t="shared" si="24"/>
        <v>321</v>
      </c>
      <c r="K79" s="89">
        <f t="shared" si="24"/>
        <v>3782</v>
      </c>
      <c r="L79" s="31"/>
      <c r="M79" s="31"/>
    </row>
    <row r="80" spans="1:13" x14ac:dyDescent="0.25">
      <c r="B80" s="17" t="s">
        <v>37</v>
      </c>
      <c r="C80" s="18">
        <v>8725</v>
      </c>
      <c r="D80" s="18">
        <v>8045</v>
      </c>
      <c r="E80" s="18">
        <v>680</v>
      </c>
      <c r="F80" s="18">
        <v>5739</v>
      </c>
      <c r="G80" s="18">
        <v>4349</v>
      </c>
      <c r="H80" s="18">
        <f t="shared" ref="H80:H83" si="25">F80-G80</f>
        <v>1390</v>
      </c>
      <c r="I80" s="18">
        <v>4058</v>
      </c>
      <c r="J80" s="18">
        <v>288</v>
      </c>
      <c r="K80" s="18">
        <f t="shared" ref="K80:K83" si="26">I80-J80</f>
        <v>3770</v>
      </c>
    </row>
    <row r="81" spans="2:11" x14ac:dyDescent="0.25">
      <c r="B81" s="15" t="s">
        <v>38</v>
      </c>
      <c r="C81" s="16">
        <v>416</v>
      </c>
      <c r="D81" s="16">
        <v>532</v>
      </c>
      <c r="E81" s="16">
        <v>-116</v>
      </c>
      <c r="F81" s="16">
        <v>345</v>
      </c>
      <c r="G81" s="16">
        <v>331</v>
      </c>
      <c r="H81" s="16">
        <f t="shared" si="25"/>
        <v>14</v>
      </c>
      <c r="I81" s="16">
        <v>6</v>
      </c>
      <c r="J81" s="16">
        <v>0</v>
      </c>
      <c r="K81" s="16">
        <f t="shared" si="26"/>
        <v>6</v>
      </c>
    </row>
    <row r="82" spans="2:11" x14ac:dyDescent="0.25">
      <c r="B82" s="17" t="s">
        <v>39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f t="shared" si="25"/>
        <v>0</v>
      </c>
      <c r="I82" s="18">
        <v>0</v>
      </c>
      <c r="J82" s="18">
        <v>0</v>
      </c>
      <c r="K82" s="18">
        <f t="shared" si="26"/>
        <v>0</v>
      </c>
    </row>
    <row r="83" spans="2:11" x14ac:dyDescent="0.25">
      <c r="B83" s="15" t="s">
        <v>40</v>
      </c>
      <c r="C83" s="16">
        <v>29592</v>
      </c>
      <c r="D83" s="16">
        <v>32499</v>
      </c>
      <c r="E83" s="16">
        <v>-2907</v>
      </c>
      <c r="F83" s="16">
        <v>19973</v>
      </c>
      <c r="G83" s="16">
        <v>13615</v>
      </c>
      <c r="H83" s="16">
        <f t="shared" si="25"/>
        <v>6358</v>
      </c>
      <c r="I83" s="16">
        <v>39</v>
      </c>
      <c r="J83" s="16">
        <v>33</v>
      </c>
      <c r="K83" s="16">
        <f t="shared" si="26"/>
        <v>6</v>
      </c>
    </row>
    <row r="84" spans="2:11" x14ac:dyDescent="0.25">
      <c r="B84" s="141" t="s">
        <v>94</v>
      </c>
      <c r="C84" s="141"/>
      <c r="D84" s="141"/>
      <c r="E84" s="141"/>
      <c r="F84" s="141"/>
      <c r="G84" s="141"/>
      <c r="H84" s="141"/>
      <c r="I84" s="141"/>
      <c r="J84" s="141"/>
      <c r="K84" s="141"/>
    </row>
  </sheetData>
  <sortState ref="B23:K42">
    <sortCondition descending="1" ref="I23:I42"/>
  </sortState>
  <mergeCells count="18">
    <mergeCell ref="B19:K19"/>
    <mergeCell ref="B4:B5"/>
    <mergeCell ref="I20:K20"/>
    <mergeCell ref="B48:K48"/>
    <mergeCell ref="C49:E49"/>
    <mergeCell ref="F49:H49"/>
    <mergeCell ref="I49:K49"/>
    <mergeCell ref="B49:B50"/>
    <mergeCell ref="B3:K3"/>
    <mergeCell ref="C4:E4"/>
    <mergeCell ref="F4:H4"/>
    <mergeCell ref="I4:K4"/>
    <mergeCell ref="B15:K15"/>
    <mergeCell ref="B20:B21"/>
    <mergeCell ref="C20:E20"/>
    <mergeCell ref="F20:H20"/>
    <mergeCell ref="B44:K44"/>
    <mergeCell ref="B84:K8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="80" zoomScaleNormal="80" workbookViewId="0"/>
  </sheetViews>
  <sheetFormatPr defaultRowHeight="15" x14ac:dyDescent="0.25"/>
  <cols>
    <col min="1" max="1" width="9.140625" style="31"/>
    <col min="2" max="2" width="69.85546875" style="31" customWidth="1"/>
    <col min="3" max="3" width="16.5703125" style="31" customWidth="1"/>
    <col min="4" max="4" width="19.7109375" style="31" customWidth="1"/>
    <col min="5" max="5" width="25.42578125" style="31" customWidth="1"/>
    <col min="6" max="6" width="14.140625" style="31" bestFit="1" customWidth="1"/>
    <col min="7" max="7" width="9.140625" style="31"/>
    <col min="8" max="8" width="8.140625" style="31" bestFit="1" customWidth="1"/>
    <col min="9" max="9" width="9.140625" style="31" bestFit="1" customWidth="1"/>
    <col min="10" max="11" width="9.140625" style="31"/>
    <col min="12" max="12" width="9.140625" style="31" bestFit="1" customWidth="1"/>
    <col min="13" max="15" width="9.140625" style="31"/>
  </cols>
  <sheetData>
    <row r="1" spans="1:15" s="24" customForma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24" customForma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30" customFormat="1" ht="40.5" customHeight="1" x14ac:dyDescent="0.25">
      <c r="B3" s="146" t="s">
        <v>89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5" s="24" customFormat="1" x14ac:dyDescent="0.25">
      <c r="A4" s="41"/>
      <c r="B4" s="152" t="s">
        <v>6</v>
      </c>
      <c r="C4" s="154" t="s">
        <v>97</v>
      </c>
      <c r="D4" s="155"/>
      <c r="E4" s="155"/>
      <c r="F4" s="156"/>
      <c r="G4" s="151" t="s">
        <v>76</v>
      </c>
      <c r="H4" s="151"/>
      <c r="I4" s="151"/>
      <c r="J4" s="151" t="s">
        <v>98</v>
      </c>
      <c r="K4" s="151"/>
      <c r="L4" s="151"/>
      <c r="M4" s="41"/>
      <c r="N4" s="41"/>
      <c r="O4" s="41"/>
    </row>
    <row r="5" spans="1:15" s="24" customFormat="1" ht="30" x14ac:dyDescent="0.25">
      <c r="A5" s="41"/>
      <c r="B5" s="153"/>
      <c r="C5" s="45" t="s">
        <v>1</v>
      </c>
      <c r="D5" s="51" t="s">
        <v>4</v>
      </c>
      <c r="E5" s="51" t="s">
        <v>5</v>
      </c>
      <c r="F5" s="45" t="s">
        <v>77</v>
      </c>
      <c r="G5" s="45" t="s">
        <v>1</v>
      </c>
      <c r="H5" s="51" t="s">
        <v>4</v>
      </c>
      <c r="I5" s="51" t="s">
        <v>5</v>
      </c>
      <c r="J5" s="45" t="s">
        <v>1</v>
      </c>
      <c r="K5" s="51" t="s">
        <v>4</v>
      </c>
      <c r="L5" s="51" t="s">
        <v>5</v>
      </c>
      <c r="M5" s="41"/>
      <c r="N5" s="41"/>
      <c r="O5" s="41"/>
    </row>
    <row r="6" spans="1:15" s="24" customFormat="1" x14ac:dyDescent="0.25">
      <c r="A6" s="49"/>
      <c r="B6" s="52" t="s">
        <v>1</v>
      </c>
      <c r="C6" s="37">
        <v>5782</v>
      </c>
      <c r="D6" s="37">
        <v>3264</v>
      </c>
      <c r="E6" s="37">
        <v>2517</v>
      </c>
      <c r="F6" s="37">
        <v>1</v>
      </c>
      <c r="G6" s="37">
        <v>5771</v>
      </c>
      <c r="H6" s="37">
        <v>3345</v>
      </c>
      <c r="I6" s="37">
        <v>2426</v>
      </c>
      <c r="J6" s="37">
        <v>609</v>
      </c>
      <c r="K6" s="37">
        <v>351</v>
      </c>
      <c r="L6" s="37">
        <v>258</v>
      </c>
      <c r="M6" s="41"/>
      <c r="N6" s="41"/>
      <c r="O6" s="41"/>
    </row>
    <row r="7" spans="1:15" s="24" customFormat="1" x14ac:dyDescent="0.25">
      <c r="A7" s="41"/>
      <c r="B7" s="50" t="s">
        <v>111</v>
      </c>
      <c r="C7" s="50">
        <v>3787</v>
      </c>
      <c r="D7" s="50">
        <v>1924</v>
      </c>
      <c r="E7" s="50">
        <v>1863</v>
      </c>
      <c r="F7" s="50">
        <v>0</v>
      </c>
      <c r="G7" s="50">
        <v>3651</v>
      </c>
      <c r="H7" s="50">
        <v>1982</v>
      </c>
      <c r="I7" s="50">
        <v>1669</v>
      </c>
      <c r="J7" s="50">
        <v>520</v>
      </c>
      <c r="K7" s="50">
        <v>290</v>
      </c>
      <c r="L7" s="50">
        <v>230</v>
      </c>
      <c r="M7" s="41"/>
      <c r="N7" s="41"/>
      <c r="O7" s="41"/>
    </row>
    <row r="8" spans="1:15" s="24" customFormat="1" x14ac:dyDescent="0.25">
      <c r="A8" s="41"/>
      <c r="B8" s="53" t="s">
        <v>112</v>
      </c>
      <c r="C8" s="39">
        <v>728</v>
      </c>
      <c r="D8" s="39">
        <v>463</v>
      </c>
      <c r="E8" s="39">
        <v>265</v>
      </c>
      <c r="F8" s="39">
        <v>0</v>
      </c>
      <c r="G8" s="39">
        <v>1491</v>
      </c>
      <c r="H8" s="39">
        <v>921</v>
      </c>
      <c r="I8" s="39">
        <v>570</v>
      </c>
      <c r="J8" s="39">
        <v>9</v>
      </c>
      <c r="K8" s="39">
        <v>7</v>
      </c>
      <c r="L8" s="39">
        <v>2</v>
      </c>
      <c r="M8" s="41"/>
      <c r="N8" s="41"/>
      <c r="O8" s="41"/>
    </row>
    <row r="9" spans="1:15" s="24" customFormat="1" x14ac:dyDescent="0.25">
      <c r="A9" s="41"/>
      <c r="B9" s="50" t="s">
        <v>117</v>
      </c>
      <c r="C9" s="50">
        <v>346</v>
      </c>
      <c r="D9" s="50">
        <v>187</v>
      </c>
      <c r="E9" s="50">
        <v>159</v>
      </c>
      <c r="F9" s="50">
        <v>0</v>
      </c>
      <c r="G9" s="50">
        <v>215</v>
      </c>
      <c r="H9" s="50">
        <v>145</v>
      </c>
      <c r="I9" s="50">
        <v>70</v>
      </c>
      <c r="J9" s="50">
        <v>34</v>
      </c>
      <c r="K9" s="50">
        <v>19</v>
      </c>
      <c r="L9" s="50">
        <v>15</v>
      </c>
      <c r="M9" s="41"/>
      <c r="N9" s="41"/>
      <c r="O9" s="41"/>
    </row>
    <row r="10" spans="1:15" s="24" customFormat="1" x14ac:dyDescent="0.25">
      <c r="A10" s="41"/>
      <c r="B10" s="53" t="s">
        <v>116</v>
      </c>
      <c r="C10" s="39">
        <v>155</v>
      </c>
      <c r="D10" s="39">
        <v>93</v>
      </c>
      <c r="E10" s="39">
        <v>62</v>
      </c>
      <c r="F10" s="39">
        <v>0</v>
      </c>
      <c r="G10" s="39">
        <v>37</v>
      </c>
      <c r="H10" s="39">
        <v>25</v>
      </c>
      <c r="I10" s="39">
        <v>12</v>
      </c>
      <c r="J10" s="39">
        <v>1</v>
      </c>
      <c r="K10" s="39">
        <v>1</v>
      </c>
      <c r="L10" s="39">
        <v>0</v>
      </c>
      <c r="M10" s="41"/>
      <c r="N10" s="41"/>
      <c r="O10" s="41"/>
    </row>
    <row r="11" spans="1:15" s="24" customFormat="1" x14ac:dyDescent="0.25">
      <c r="A11" s="41"/>
      <c r="B11" s="50" t="s">
        <v>143</v>
      </c>
      <c r="C11" s="50">
        <v>99</v>
      </c>
      <c r="D11" s="50">
        <v>96</v>
      </c>
      <c r="E11" s="50">
        <v>3</v>
      </c>
      <c r="F11" s="50">
        <v>0</v>
      </c>
      <c r="G11" s="50">
        <v>39</v>
      </c>
      <c r="H11" s="50">
        <v>34</v>
      </c>
      <c r="I11" s="50">
        <v>5</v>
      </c>
      <c r="J11" s="50">
        <v>5</v>
      </c>
      <c r="K11" s="50">
        <v>5</v>
      </c>
      <c r="L11" s="50">
        <v>0</v>
      </c>
      <c r="M11" s="41"/>
      <c r="N11" s="41"/>
      <c r="O11" s="41"/>
    </row>
    <row r="12" spans="1:15" s="24" customFormat="1" x14ac:dyDescent="0.25">
      <c r="A12" s="41"/>
      <c r="B12" s="53" t="s">
        <v>144</v>
      </c>
      <c r="C12" s="39">
        <v>99</v>
      </c>
      <c r="D12" s="39">
        <v>53</v>
      </c>
      <c r="E12" s="39">
        <v>46</v>
      </c>
      <c r="F12" s="39">
        <v>0</v>
      </c>
      <c r="G12" s="39">
        <v>35</v>
      </c>
      <c r="H12" s="39">
        <v>21</v>
      </c>
      <c r="I12" s="39">
        <v>14</v>
      </c>
      <c r="J12" s="39">
        <v>3</v>
      </c>
      <c r="K12" s="39">
        <v>2</v>
      </c>
      <c r="L12" s="39">
        <v>1</v>
      </c>
      <c r="M12" s="41"/>
      <c r="N12" s="41"/>
      <c r="O12" s="41"/>
    </row>
    <row r="13" spans="1:15" s="24" customFormat="1" x14ac:dyDescent="0.25">
      <c r="A13" s="41"/>
      <c r="B13" s="50" t="s">
        <v>145</v>
      </c>
      <c r="C13" s="50">
        <v>38</v>
      </c>
      <c r="D13" s="50">
        <v>37</v>
      </c>
      <c r="E13" s="50">
        <v>1</v>
      </c>
      <c r="F13" s="50">
        <v>0</v>
      </c>
      <c r="G13" s="50">
        <v>44</v>
      </c>
      <c r="H13" s="50">
        <v>41</v>
      </c>
      <c r="I13" s="50">
        <v>3</v>
      </c>
      <c r="J13" s="50">
        <v>3</v>
      </c>
      <c r="K13" s="50">
        <v>3</v>
      </c>
      <c r="L13" s="50">
        <v>0</v>
      </c>
      <c r="M13" s="41"/>
      <c r="N13" s="41"/>
      <c r="O13" s="41"/>
    </row>
    <row r="14" spans="1:15" s="24" customFormat="1" x14ac:dyDescent="0.25">
      <c r="A14" s="41"/>
      <c r="B14" s="53" t="s">
        <v>146</v>
      </c>
      <c r="C14" s="39">
        <v>56</v>
      </c>
      <c r="D14" s="39">
        <v>40</v>
      </c>
      <c r="E14" s="39">
        <v>16</v>
      </c>
      <c r="F14" s="39">
        <v>0</v>
      </c>
      <c r="G14" s="39">
        <v>16</v>
      </c>
      <c r="H14" s="39">
        <v>12</v>
      </c>
      <c r="I14" s="39">
        <v>4</v>
      </c>
      <c r="J14" s="39">
        <v>5</v>
      </c>
      <c r="K14" s="39">
        <v>3</v>
      </c>
      <c r="L14" s="39">
        <v>2</v>
      </c>
      <c r="M14" s="41"/>
      <c r="N14" s="41"/>
      <c r="O14" s="41"/>
    </row>
    <row r="15" spans="1:15" s="24" customFormat="1" x14ac:dyDescent="0.25">
      <c r="A15" s="41"/>
      <c r="B15" s="50" t="s">
        <v>113</v>
      </c>
      <c r="C15" s="50">
        <v>19</v>
      </c>
      <c r="D15" s="50">
        <v>12</v>
      </c>
      <c r="E15" s="50">
        <v>7</v>
      </c>
      <c r="F15" s="50">
        <v>0</v>
      </c>
      <c r="G15" s="50">
        <v>32</v>
      </c>
      <c r="H15" s="50">
        <v>20</v>
      </c>
      <c r="I15" s="50">
        <v>12</v>
      </c>
      <c r="J15" s="50">
        <v>6</v>
      </c>
      <c r="K15" s="50">
        <v>4</v>
      </c>
      <c r="L15" s="50">
        <v>2</v>
      </c>
      <c r="M15" s="41"/>
      <c r="N15" s="41"/>
      <c r="O15" s="41"/>
    </row>
    <row r="16" spans="1:15" s="24" customFormat="1" x14ac:dyDescent="0.25">
      <c r="A16" s="41"/>
      <c r="B16" s="53" t="s">
        <v>147</v>
      </c>
      <c r="C16" s="39">
        <v>48</v>
      </c>
      <c r="D16" s="39">
        <v>48</v>
      </c>
      <c r="E16" s="39">
        <v>0</v>
      </c>
      <c r="F16" s="39">
        <v>0</v>
      </c>
      <c r="G16" s="39">
        <v>9</v>
      </c>
      <c r="H16" s="39">
        <v>7</v>
      </c>
      <c r="I16" s="39">
        <v>2</v>
      </c>
      <c r="J16" s="39">
        <v>0</v>
      </c>
      <c r="K16" s="39">
        <v>0</v>
      </c>
      <c r="L16" s="39">
        <v>0</v>
      </c>
      <c r="M16" s="41"/>
      <c r="N16" s="41"/>
      <c r="O16" s="41"/>
    </row>
    <row r="17" spans="1:15" s="24" customFormat="1" x14ac:dyDescent="0.25">
      <c r="A17" s="41"/>
      <c r="B17" s="50" t="s">
        <v>46</v>
      </c>
      <c r="C17" s="50">
        <v>407</v>
      </c>
      <c r="D17" s="50">
        <v>311</v>
      </c>
      <c r="E17" s="50">
        <v>95</v>
      </c>
      <c r="F17" s="50">
        <v>1</v>
      </c>
      <c r="G17" s="50">
        <v>202</v>
      </c>
      <c r="H17" s="50">
        <v>137</v>
      </c>
      <c r="I17" s="50">
        <v>65</v>
      </c>
      <c r="J17" s="50">
        <v>23</v>
      </c>
      <c r="K17" s="50">
        <v>17</v>
      </c>
      <c r="L17" s="50">
        <v>6</v>
      </c>
      <c r="M17" s="41"/>
      <c r="N17" s="41"/>
      <c r="O17" s="41"/>
    </row>
    <row r="18" spans="1:15" s="24" customFormat="1" ht="15" customHeight="1" x14ac:dyDescent="0.25">
      <c r="A18" s="41"/>
      <c r="B18" s="143" t="s">
        <v>90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5"/>
      <c r="M18" s="41"/>
      <c r="N18" s="41"/>
      <c r="O18" s="41"/>
    </row>
    <row r="19" spans="1:15" s="24" customFormat="1" x14ac:dyDescent="0.25">
      <c r="A19" s="41"/>
      <c r="B19" s="48"/>
      <c r="C19" s="48"/>
      <c r="D19" s="48"/>
      <c r="E19" s="48"/>
      <c r="F19" s="48"/>
      <c r="G19" s="48"/>
      <c r="H19" s="49"/>
      <c r="I19" s="49"/>
      <c r="J19" s="41"/>
      <c r="K19" s="41"/>
      <c r="L19" s="41"/>
      <c r="M19" s="41"/>
      <c r="N19" s="41"/>
      <c r="O19" s="41"/>
    </row>
    <row r="20" spans="1:15" s="24" customFormat="1" x14ac:dyDescent="0.25">
      <c r="A20" s="41"/>
      <c r="B20" s="48"/>
      <c r="C20" s="48"/>
      <c r="D20" s="48"/>
      <c r="E20" s="48"/>
      <c r="F20" s="48"/>
      <c r="G20" s="48"/>
      <c r="H20" s="49"/>
      <c r="I20" s="49"/>
      <c r="J20" s="41"/>
      <c r="K20" s="41"/>
      <c r="L20" s="41"/>
      <c r="M20" s="41"/>
      <c r="N20" s="41"/>
      <c r="O20" s="41"/>
    </row>
    <row r="21" spans="1:15" s="24" customForma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s="24" customFormat="1" ht="61.5" customHeight="1" x14ac:dyDescent="0.25">
      <c r="A22" s="41"/>
      <c r="B22" s="146" t="s">
        <v>91</v>
      </c>
      <c r="C22" s="147"/>
      <c r="D22" s="147"/>
      <c r="E22" s="147"/>
      <c r="F22" s="34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24" customFormat="1" ht="14.45" customHeight="1" x14ac:dyDescent="0.25">
      <c r="A23" s="41"/>
      <c r="B23" s="148" t="s">
        <v>60</v>
      </c>
      <c r="C23" s="150" t="s">
        <v>97</v>
      </c>
      <c r="D23" s="150" t="s">
        <v>76</v>
      </c>
      <c r="E23" s="150" t="s">
        <v>98</v>
      </c>
      <c r="F23" s="35"/>
      <c r="G23" s="41"/>
      <c r="H23" s="41"/>
      <c r="I23" s="41"/>
      <c r="J23" s="41"/>
      <c r="K23" s="41"/>
      <c r="L23" s="41"/>
      <c r="M23" s="41"/>
      <c r="N23" s="41"/>
      <c r="O23" s="41"/>
    </row>
    <row r="24" spans="1:15" s="24" customFormat="1" x14ac:dyDescent="0.25">
      <c r="A24" s="41"/>
      <c r="B24" s="149"/>
      <c r="C24" s="151"/>
      <c r="D24" s="151"/>
      <c r="E24" s="151"/>
      <c r="F24" s="36"/>
      <c r="G24" s="41"/>
      <c r="H24" s="41"/>
      <c r="I24" s="41"/>
      <c r="J24" s="41"/>
      <c r="K24" s="41"/>
      <c r="L24" s="41"/>
      <c r="M24" s="41"/>
      <c r="N24" s="41"/>
      <c r="O24" s="41"/>
    </row>
    <row r="25" spans="1:15" s="24" customFormat="1" x14ac:dyDescent="0.25">
      <c r="A25" s="41"/>
      <c r="B25" s="6" t="s">
        <v>47</v>
      </c>
      <c r="C25" s="108">
        <v>5782</v>
      </c>
      <c r="D25" s="108">
        <v>5771</v>
      </c>
      <c r="E25" s="108">
        <v>609</v>
      </c>
      <c r="F25" s="37"/>
      <c r="G25" s="41"/>
      <c r="H25" s="41"/>
      <c r="I25" s="41"/>
      <c r="J25" s="41"/>
      <c r="K25" s="41"/>
      <c r="L25" s="41"/>
      <c r="M25" s="41"/>
      <c r="N25" s="41"/>
      <c r="O25" s="41"/>
    </row>
    <row r="26" spans="1:15" s="56" customFormat="1" x14ac:dyDescent="0.25">
      <c r="A26" s="54"/>
      <c r="B26" s="60" t="s">
        <v>9</v>
      </c>
      <c r="C26" s="109">
        <v>4434</v>
      </c>
      <c r="D26" s="109">
        <v>5332</v>
      </c>
      <c r="E26" s="109">
        <v>568</v>
      </c>
      <c r="F26" s="55"/>
      <c r="G26" s="54"/>
      <c r="H26" s="54"/>
      <c r="I26" s="54"/>
      <c r="J26" s="54"/>
      <c r="K26" s="54"/>
      <c r="L26" s="54"/>
      <c r="M26" s="54"/>
      <c r="N26" s="54"/>
      <c r="O26" s="54"/>
    </row>
    <row r="27" spans="1:15" s="24" customFormat="1" x14ac:dyDescent="0.25">
      <c r="A27" s="41"/>
      <c r="B27" s="10" t="s">
        <v>10</v>
      </c>
      <c r="C27" s="110">
        <v>1</v>
      </c>
      <c r="D27" s="110">
        <v>9</v>
      </c>
      <c r="E27" s="110">
        <v>2</v>
      </c>
      <c r="F27" s="40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24" customFormat="1" x14ac:dyDescent="0.25">
      <c r="A28" s="41"/>
      <c r="B28" s="32" t="s">
        <v>11</v>
      </c>
      <c r="C28" s="111">
        <v>50</v>
      </c>
      <c r="D28" s="111">
        <v>120</v>
      </c>
      <c r="E28" s="111">
        <v>9</v>
      </c>
      <c r="F28" s="40"/>
      <c r="G28" s="41"/>
      <c r="H28" s="41"/>
      <c r="I28" s="41"/>
      <c r="J28" s="41"/>
      <c r="K28" s="41"/>
      <c r="L28" s="41"/>
      <c r="M28" s="41"/>
      <c r="N28" s="41"/>
      <c r="O28" s="41"/>
    </row>
    <row r="29" spans="1:15" s="24" customFormat="1" x14ac:dyDescent="0.25">
      <c r="A29" s="41"/>
      <c r="B29" s="10" t="s">
        <v>12</v>
      </c>
      <c r="C29" s="110">
        <v>19</v>
      </c>
      <c r="D29" s="110">
        <v>22</v>
      </c>
      <c r="E29" s="110">
        <v>0</v>
      </c>
      <c r="F29" s="40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24" customFormat="1" x14ac:dyDescent="0.25">
      <c r="A30" s="41"/>
      <c r="B30" s="32" t="s">
        <v>13</v>
      </c>
      <c r="C30" s="111">
        <v>4349</v>
      </c>
      <c r="D30" s="111">
        <v>5181</v>
      </c>
      <c r="E30" s="111">
        <v>557</v>
      </c>
      <c r="F30" s="40"/>
      <c r="G30" s="41"/>
      <c r="H30" s="41"/>
      <c r="I30" s="41"/>
      <c r="J30" s="41"/>
      <c r="K30" s="41"/>
      <c r="L30" s="41"/>
      <c r="M30" s="41"/>
      <c r="N30" s="41"/>
      <c r="O30" s="41"/>
    </row>
    <row r="31" spans="1:15" s="24" customFormat="1" x14ac:dyDescent="0.25">
      <c r="A31" s="41"/>
      <c r="B31" s="10" t="s">
        <v>14</v>
      </c>
      <c r="C31" s="110">
        <v>1</v>
      </c>
      <c r="D31" s="110">
        <v>0</v>
      </c>
      <c r="E31" s="110">
        <v>0</v>
      </c>
      <c r="F31" s="40"/>
      <c r="G31" s="41"/>
      <c r="H31" s="41"/>
      <c r="I31" s="41"/>
      <c r="J31" s="41"/>
      <c r="K31" s="41"/>
      <c r="L31" s="41"/>
      <c r="M31" s="41"/>
      <c r="N31" s="41"/>
      <c r="O31" s="41"/>
    </row>
    <row r="32" spans="1:15" s="24" customFormat="1" x14ac:dyDescent="0.25">
      <c r="A32" s="41"/>
      <c r="B32" s="32" t="s">
        <v>15</v>
      </c>
      <c r="C32" s="111">
        <v>14</v>
      </c>
      <c r="D32" s="111">
        <v>0</v>
      </c>
      <c r="E32" s="111">
        <v>0</v>
      </c>
      <c r="F32" s="40"/>
      <c r="G32" s="41"/>
      <c r="H32" s="41"/>
      <c r="I32" s="41"/>
      <c r="J32" s="41"/>
      <c r="K32" s="41"/>
      <c r="L32" s="41"/>
      <c r="M32" s="41"/>
      <c r="N32" s="41"/>
      <c r="O32" s="41"/>
    </row>
    <row r="33" spans="1:15" s="56" customFormat="1" x14ac:dyDescent="0.25">
      <c r="A33" s="54"/>
      <c r="B33" s="60" t="s">
        <v>17</v>
      </c>
      <c r="C33" s="109">
        <v>21</v>
      </c>
      <c r="D33" s="109">
        <v>9</v>
      </c>
      <c r="E33" s="109">
        <v>0</v>
      </c>
      <c r="F33" s="55"/>
      <c r="G33" s="54"/>
      <c r="H33" s="54"/>
      <c r="I33" s="54"/>
      <c r="J33" s="54"/>
      <c r="K33" s="54"/>
      <c r="L33" s="54"/>
      <c r="M33" s="54"/>
      <c r="N33" s="54"/>
      <c r="O33" s="54"/>
    </row>
    <row r="34" spans="1:15" s="24" customFormat="1" x14ac:dyDescent="0.25">
      <c r="A34" s="41"/>
      <c r="B34" s="10" t="s">
        <v>20</v>
      </c>
      <c r="C34" s="110">
        <v>10</v>
      </c>
      <c r="D34" s="110">
        <v>5</v>
      </c>
      <c r="E34" s="110">
        <v>0</v>
      </c>
      <c r="F34" s="40"/>
      <c r="G34" s="41"/>
      <c r="H34" s="41"/>
      <c r="I34" s="41"/>
      <c r="J34" s="41"/>
      <c r="K34" s="41"/>
      <c r="L34" s="41"/>
      <c r="M34" s="41"/>
      <c r="N34" s="41"/>
      <c r="O34" s="41"/>
    </row>
    <row r="35" spans="1:15" s="24" customFormat="1" x14ac:dyDescent="0.25">
      <c r="A35" s="41"/>
      <c r="B35" s="32" t="s">
        <v>23</v>
      </c>
      <c r="C35" s="111">
        <v>8</v>
      </c>
      <c r="D35" s="111">
        <v>1</v>
      </c>
      <c r="E35" s="111">
        <v>0</v>
      </c>
      <c r="F35" s="40"/>
      <c r="G35" s="41"/>
      <c r="H35" s="41"/>
      <c r="I35" s="41"/>
      <c r="J35" s="41"/>
      <c r="K35" s="41"/>
      <c r="L35" s="41"/>
      <c r="M35" s="41"/>
      <c r="N35" s="41"/>
      <c r="O35" s="41"/>
    </row>
    <row r="36" spans="1:15" s="24" customFormat="1" x14ac:dyDescent="0.25">
      <c r="A36" s="41"/>
      <c r="B36" s="10" t="s">
        <v>26</v>
      </c>
      <c r="C36" s="110">
        <v>3</v>
      </c>
      <c r="D36" s="110">
        <v>3</v>
      </c>
      <c r="E36" s="110">
        <v>0</v>
      </c>
      <c r="F36" s="40"/>
      <c r="G36" s="41"/>
      <c r="H36" s="41"/>
      <c r="I36" s="41"/>
      <c r="J36" s="41"/>
      <c r="K36" s="41"/>
      <c r="L36" s="41"/>
      <c r="M36" s="41"/>
      <c r="N36" s="41"/>
      <c r="O36" s="41"/>
    </row>
    <row r="37" spans="1:15" s="24" customFormat="1" x14ac:dyDescent="0.25">
      <c r="A37" s="41"/>
      <c r="B37" s="60" t="s">
        <v>27</v>
      </c>
      <c r="C37" s="109">
        <v>951</v>
      </c>
      <c r="D37" s="109">
        <v>365</v>
      </c>
      <c r="E37" s="109">
        <v>31</v>
      </c>
      <c r="F37" s="40"/>
      <c r="G37" s="41"/>
      <c r="H37" s="41"/>
      <c r="I37" s="41"/>
      <c r="J37" s="41"/>
      <c r="K37" s="41"/>
      <c r="L37" s="41"/>
      <c r="M37" s="41"/>
      <c r="N37" s="41"/>
      <c r="O37" s="41"/>
    </row>
    <row r="38" spans="1:15" s="56" customFormat="1" x14ac:dyDescent="0.25">
      <c r="A38" s="54"/>
      <c r="B38" s="10" t="s">
        <v>28</v>
      </c>
      <c r="C38" s="110">
        <v>0</v>
      </c>
      <c r="D38" s="110">
        <v>2</v>
      </c>
      <c r="E38" s="110">
        <v>0</v>
      </c>
      <c r="F38" s="55"/>
      <c r="G38" s="54"/>
      <c r="H38" s="54"/>
      <c r="I38" s="54"/>
      <c r="J38" s="54"/>
      <c r="K38" s="54"/>
      <c r="L38" s="54"/>
      <c r="M38" s="54"/>
      <c r="N38" s="54"/>
      <c r="O38" s="54"/>
    </row>
    <row r="39" spans="1:15" s="24" customFormat="1" x14ac:dyDescent="0.25">
      <c r="A39" s="41"/>
      <c r="B39" s="32" t="s">
        <v>29</v>
      </c>
      <c r="C39" s="111">
        <v>1</v>
      </c>
      <c r="D39" s="111">
        <v>0</v>
      </c>
      <c r="E39" s="111">
        <v>0</v>
      </c>
      <c r="F39" s="40"/>
      <c r="G39" s="41"/>
      <c r="H39" s="41"/>
      <c r="I39" s="41"/>
      <c r="J39" s="41"/>
      <c r="K39" s="41"/>
      <c r="L39" s="41"/>
      <c r="M39" s="41"/>
      <c r="N39" s="41"/>
      <c r="O39" s="41"/>
    </row>
    <row r="40" spans="1:15" s="24" customFormat="1" x14ac:dyDescent="0.25">
      <c r="A40" s="41"/>
      <c r="B40" s="10" t="s">
        <v>30</v>
      </c>
      <c r="C40" s="110">
        <v>111</v>
      </c>
      <c r="D40" s="110">
        <v>23</v>
      </c>
      <c r="E40" s="110">
        <v>2</v>
      </c>
      <c r="F40" s="37"/>
      <c r="G40" s="41"/>
      <c r="H40" s="41"/>
      <c r="I40" s="41"/>
      <c r="J40" s="41"/>
      <c r="K40" s="41"/>
      <c r="L40" s="41"/>
      <c r="M40" s="41"/>
      <c r="N40" s="41"/>
      <c r="O40" s="41"/>
    </row>
    <row r="41" spans="1:15" s="24" customFormat="1" x14ac:dyDescent="0.25">
      <c r="A41" s="41"/>
      <c r="B41" s="32" t="s">
        <v>31</v>
      </c>
      <c r="C41" s="111">
        <v>839</v>
      </c>
      <c r="D41" s="111">
        <v>340</v>
      </c>
      <c r="E41" s="111">
        <v>29</v>
      </c>
      <c r="F41" s="40"/>
      <c r="G41" s="41"/>
      <c r="H41" s="41"/>
      <c r="I41" s="41"/>
      <c r="J41" s="41"/>
      <c r="K41" s="41"/>
      <c r="L41" s="41"/>
      <c r="M41" s="41"/>
      <c r="N41" s="41"/>
      <c r="O41" s="41"/>
    </row>
    <row r="42" spans="1:15" s="56" customFormat="1" x14ac:dyDescent="0.25">
      <c r="A42" s="54"/>
      <c r="B42" s="60" t="s">
        <v>32</v>
      </c>
      <c r="C42" s="109">
        <v>76</v>
      </c>
      <c r="D42" s="109">
        <v>40</v>
      </c>
      <c r="E42" s="109">
        <v>8</v>
      </c>
      <c r="F42" s="55"/>
      <c r="G42" s="54"/>
      <c r="H42" s="54"/>
      <c r="I42" s="54"/>
      <c r="J42" s="54"/>
      <c r="K42" s="54"/>
      <c r="L42" s="54"/>
      <c r="M42" s="54"/>
      <c r="N42" s="54"/>
      <c r="O42" s="54"/>
    </row>
    <row r="43" spans="1:15" s="24" customFormat="1" x14ac:dyDescent="0.25">
      <c r="A43" s="41"/>
      <c r="B43" s="10" t="s">
        <v>33</v>
      </c>
      <c r="C43" s="110">
        <v>43</v>
      </c>
      <c r="D43" s="110">
        <v>29</v>
      </c>
      <c r="E43" s="110">
        <v>5</v>
      </c>
      <c r="F43" s="40"/>
      <c r="G43" s="41"/>
      <c r="H43" s="41"/>
      <c r="I43" s="41"/>
      <c r="J43" s="41"/>
      <c r="K43" s="41"/>
      <c r="L43" s="41"/>
      <c r="M43" s="41"/>
      <c r="N43" s="41"/>
      <c r="O43" s="41"/>
    </row>
    <row r="44" spans="1:15" s="24" customFormat="1" x14ac:dyDescent="0.25">
      <c r="A44" s="41"/>
      <c r="B44" s="32" t="s">
        <v>34</v>
      </c>
      <c r="C44" s="111">
        <v>4</v>
      </c>
      <c r="D44" s="111">
        <v>0</v>
      </c>
      <c r="E44" s="111">
        <v>0</v>
      </c>
      <c r="F44" s="37"/>
      <c r="G44" s="41"/>
      <c r="H44" s="41"/>
      <c r="I44" s="41"/>
      <c r="J44" s="41"/>
      <c r="K44" s="41"/>
      <c r="L44" s="41"/>
      <c r="M44" s="41"/>
      <c r="N44" s="41"/>
      <c r="O44" s="41"/>
    </row>
    <row r="45" spans="1:15" s="28" customFormat="1" x14ac:dyDescent="0.25">
      <c r="A45" s="38"/>
      <c r="B45" s="10" t="s">
        <v>35</v>
      </c>
      <c r="C45" s="110">
        <v>29</v>
      </c>
      <c r="D45" s="110">
        <v>11</v>
      </c>
      <c r="E45" s="110">
        <v>3</v>
      </c>
      <c r="F45" s="40"/>
      <c r="G45" s="38"/>
      <c r="H45" s="38"/>
      <c r="I45" s="38"/>
      <c r="J45" s="38"/>
      <c r="K45" s="38"/>
      <c r="L45" s="38"/>
      <c r="M45" s="38"/>
      <c r="N45" s="38"/>
      <c r="O45" s="38"/>
    </row>
    <row r="46" spans="1:15" s="56" customFormat="1" x14ac:dyDescent="0.25">
      <c r="A46" s="54"/>
      <c r="B46" s="60" t="s">
        <v>36</v>
      </c>
      <c r="C46" s="109">
        <v>300</v>
      </c>
      <c r="D46" s="109">
        <v>25</v>
      </c>
      <c r="E46" s="109">
        <v>2</v>
      </c>
      <c r="F46" s="55"/>
      <c r="G46" s="54"/>
      <c r="H46" s="54"/>
      <c r="I46" s="54"/>
      <c r="J46" s="54"/>
      <c r="K46" s="54"/>
      <c r="L46" s="54"/>
      <c r="M46" s="54"/>
      <c r="N46" s="54"/>
      <c r="O46" s="54"/>
    </row>
    <row r="47" spans="1:15" s="24" customFormat="1" x14ac:dyDescent="0.25">
      <c r="A47" s="41"/>
      <c r="B47" s="10" t="s">
        <v>37</v>
      </c>
      <c r="C47" s="110">
        <v>251</v>
      </c>
      <c r="D47" s="110">
        <v>21</v>
      </c>
      <c r="E47" s="110">
        <v>1</v>
      </c>
      <c r="F47" s="40"/>
      <c r="G47" s="41"/>
      <c r="H47" s="41"/>
      <c r="I47" s="41"/>
      <c r="J47" s="41"/>
      <c r="K47" s="41"/>
      <c r="L47" s="41"/>
      <c r="M47" s="41"/>
      <c r="N47" s="41"/>
      <c r="O47" s="41"/>
    </row>
    <row r="48" spans="1:15" s="24" customFormat="1" x14ac:dyDescent="0.25">
      <c r="A48" s="41"/>
      <c r="B48" s="32" t="s">
        <v>48</v>
      </c>
      <c r="C48" s="111">
        <v>5</v>
      </c>
      <c r="D48" s="111">
        <v>0</v>
      </c>
      <c r="E48" s="111">
        <v>0</v>
      </c>
      <c r="F48" s="37"/>
      <c r="G48" s="41"/>
      <c r="H48" s="41"/>
      <c r="I48" s="41"/>
      <c r="J48" s="41"/>
      <c r="K48" s="41"/>
      <c r="L48" s="41"/>
      <c r="M48" s="41"/>
      <c r="N48" s="41"/>
      <c r="O48" s="41"/>
    </row>
    <row r="49" spans="1:15" s="28" customFormat="1" x14ac:dyDescent="0.25">
      <c r="A49" s="38"/>
      <c r="B49" s="10" t="s">
        <v>40</v>
      </c>
      <c r="C49" s="110">
        <v>44</v>
      </c>
      <c r="D49" s="110">
        <v>4</v>
      </c>
      <c r="E49" s="110">
        <v>1</v>
      </c>
      <c r="F49" s="40"/>
      <c r="G49" s="38"/>
      <c r="H49" s="38"/>
      <c r="I49" s="38"/>
      <c r="J49" s="38"/>
      <c r="K49" s="38"/>
      <c r="L49" s="38"/>
      <c r="M49" s="38"/>
      <c r="N49" s="38"/>
      <c r="O49" s="38"/>
    </row>
    <row r="50" spans="1:15" s="24" customFormat="1" ht="25.5" customHeight="1" x14ac:dyDescent="0.25">
      <c r="A50" s="41"/>
      <c r="B50" s="143" t="s">
        <v>90</v>
      </c>
      <c r="C50" s="144"/>
      <c r="D50" s="144"/>
      <c r="E50" s="144"/>
      <c r="F50" s="42"/>
      <c r="G50" s="41"/>
      <c r="H50" s="41"/>
      <c r="I50" s="41"/>
      <c r="J50" s="41"/>
      <c r="K50" s="41"/>
      <c r="L50" s="41"/>
      <c r="M50" s="41"/>
      <c r="N50" s="41"/>
      <c r="O50" s="41"/>
    </row>
    <row r="51" spans="1:15" s="24" customFormat="1" x14ac:dyDescent="0.25">
      <c r="A51" s="41"/>
      <c r="B51" s="41"/>
      <c r="C51" s="41"/>
      <c r="D51" s="41"/>
      <c r="E51" s="41"/>
      <c r="F51" s="49"/>
      <c r="G51" s="41"/>
      <c r="H51" s="41"/>
      <c r="I51" s="41"/>
      <c r="J51" s="41"/>
      <c r="K51" s="41"/>
      <c r="L51" s="41"/>
      <c r="M51" s="41"/>
      <c r="N51" s="41"/>
      <c r="O51" s="41"/>
    </row>
    <row r="52" spans="1:15" s="24" customFormat="1" x14ac:dyDescent="0.25">
      <c r="A52" s="41"/>
      <c r="B52" s="41"/>
      <c r="C52" s="41"/>
      <c r="D52" s="41"/>
      <c r="E52" s="41"/>
      <c r="F52" s="49"/>
      <c r="G52" s="41"/>
      <c r="H52" s="41"/>
      <c r="I52" s="41"/>
      <c r="J52" s="41"/>
      <c r="K52" s="41"/>
      <c r="L52" s="41"/>
      <c r="M52" s="41"/>
      <c r="N52" s="41"/>
      <c r="O52" s="41"/>
    </row>
    <row r="53" spans="1:15" s="24" customFormat="1" x14ac:dyDescent="0.25">
      <c r="A53" s="41"/>
      <c r="B53" s="41"/>
      <c r="C53" s="41"/>
      <c r="D53" s="41"/>
      <c r="E53" s="41"/>
      <c r="F53" s="49"/>
      <c r="G53" s="41"/>
      <c r="H53" s="41"/>
      <c r="I53" s="41"/>
      <c r="J53" s="41"/>
      <c r="K53" s="41"/>
      <c r="L53" s="41"/>
      <c r="M53" s="41"/>
      <c r="N53" s="41"/>
      <c r="O53" s="41"/>
    </row>
    <row r="54" spans="1:15" s="24" customFormat="1" ht="61.5" customHeight="1" x14ac:dyDescent="0.25">
      <c r="A54" s="41"/>
      <c r="B54" s="146" t="s">
        <v>92</v>
      </c>
      <c r="C54" s="147"/>
      <c r="D54" s="147"/>
      <c r="E54" s="147"/>
      <c r="F54" s="34"/>
      <c r="G54" s="41"/>
      <c r="H54" s="41"/>
      <c r="I54" s="41"/>
      <c r="J54" s="41"/>
      <c r="K54" s="41"/>
      <c r="L54" s="41"/>
      <c r="M54" s="41"/>
      <c r="N54" s="41"/>
      <c r="O54" s="41"/>
    </row>
    <row r="55" spans="1:15" s="24" customFormat="1" ht="14.45" customHeight="1" x14ac:dyDescent="0.25">
      <c r="A55" s="41"/>
      <c r="B55" s="148" t="s">
        <v>67</v>
      </c>
      <c r="C55" s="150" t="s">
        <v>97</v>
      </c>
      <c r="D55" s="150" t="s">
        <v>76</v>
      </c>
      <c r="E55" s="150" t="s">
        <v>98</v>
      </c>
      <c r="F55" s="35"/>
      <c r="G55" s="41"/>
      <c r="H55" s="41"/>
      <c r="I55" s="41"/>
      <c r="J55" s="41"/>
      <c r="K55" s="41"/>
      <c r="L55" s="41"/>
      <c r="M55" s="41"/>
      <c r="N55" s="41"/>
      <c r="O55" s="41"/>
    </row>
    <row r="56" spans="1:15" s="24" customFormat="1" x14ac:dyDescent="0.25">
      <c r="A56" s="41"/>
      <c r="B56" s="149"/>
      <c r="C56" s="151"/>
      <c r="D56" s="151"/>
      <c r="E56" s="151"/>
      <c r="F56" s="36"/>
      <c r="G56" s="41"/>
      <c r="H56" s="41"/>
      <c r="I56" s="41"/>
      <c r="J56" s="41"/>
      <c r="K56" s="41"/>
      <c r="L56" s="41"/>
      <c r="M56" s="41"/>
      <c r="N56" s="41"/>
      <c r="O56" s="41"/>
    </row>
    <row r="57" spans="1:15" s="24" customFormat="1" x14ac:dyDescent="0.25">
      <c r="A57" s="41"/>
      <c r="B57" s="6" t="s">
        <v>47</v>
      </c>
      <c r="C57" s="57">
        <v>5782</v>
      </c>
      <c r="D57" s="57">
        <v>5771</v>
      </c>
      <c r="E57" s="57">
        <v>609</v>
      </c>
      <c r="F57" s="37"/>
      <c r="G57" s="41"/>
      <c r="H57" s="41"/>
      <c r="I57" s="41"/>
      <c r="J57" s="41"/>
      <c r="K57" s="41"/>
      <c r="L57" s="41"/>
      <c r="M57" s="41"/>
      <c r="N57" s="41"/>
      <c r="O57" s="41"/>
    </row>
    <row r="58" spans="1:15" s="24" customFormat="1" x14ac:dyDescent="0.25">
      <c r="A58" s="41"/>
      <c r="B58" s="10" t="s">
        <v>148</v>
      </c>
      <c r="C58" s="58">
        <v>3743</v>
      </c>
      <c r="D58" s="58">
        <v>3228</v>
      </c>
      <c r="E58" s="58">
        <v>527</v>
      </c>
      <c r="F58" s="40"/>
      <c r="G58" s="41"/>
      <c r="H58" s="41"/>
      <c r="I58" s="41"/>
      <c r="J58" s="41"/>
      <c r="K58" s="41"/>
      <c r="L58" s="41"/>
      <c r="M58" s="41"/>
      <c r="N58" s="41"/>
      <c r="O58" s="41"/>
    </row>
    <row r="59" spans="1:15" s="24" customFormat="1" x14ac:dyDescent="0.25">
      <c r="A59" s="41"/>
      <c r="B59" s="32" t="s">
        <v>149</v>
      </c>
      <c r="C59" s="59">
        <v>175</v>
      </c>
      <c r="D59" s="59">
        <v>1325</v>
      </c>
      <c r="E59" s="59">
        <v>10</v>
      </c>
      <c r="F59" s="40"/>
      <c r="G59" s="41"/>
      <c r="H59" s="41"/>
      <c r="I59" s="41"/>
      <c r="J59" s="41"/>
      <c r="K59" s="41"/>
      <c r="L59" s="41"/>
      <c r="M59" s="41"/>
      <c r="N59" s="41"/>
      <c r="O59" s="41"/>
    </row>
    <row r="60" spans="1:15" s="24" customFormat="1" x14ac:dyDescent="0.25">
      <c r="A60" s="41"/>
      <c r="B60" s="10" t="s">
        <v>150</v>
      </c>
      <c r="C60" s="58">
        <v>431</v>
      </c>
      <c r="D60" s="58">
        <v>627</v>
      </c>
      <c r="E60" s="58">
        <v>20</v>
      </c>
      <c r="F60" s="40"/>
      <c r="G60" s="41"/>
      <c r="H60" s="41"/>
      <c r="I60" s="41"/>
      <c r="J60" s="41"/>
      <c r="K60" s="41"/>
      <c r="L60" s="41"/>
      <c r="M60" s="41"/>
      <c r="N60" s="41"/>
      <c r="O60" s="41"/>
    </row>
    <row r="61" spans="1:15" s="24" customFormat="1" x14ac:dyDescent="0.25">
      <c r="A61" s="41"/>
      <c r="B61" s="32" t="s">
        <v>151</v>
      </c>
      <c r="C61" s="59">
        <v>465</v>
      </c>
      <c r="D61" s="59">
        <v>146</v>
      </c>
      <c r="E61" s="59">
        <v>27</v>
      </c>
      <c r="F61" s="40"/>
      <c r="G61" s="41"/>
      <c r="H61" s="41"/>
      <c r="I61" s="41"/>
      <c r="J61" s="41"/>
      <c r="K61" s="41"/>
      <c r="L61" s="41"/>
      <c r="M61" s="41"/>
      <c r="N61" s="41"/>
      <c r="O61" s="41"/>
    </row>
    <row r="62" spans="1:15" s="24" customFormat="1" x14ac:dyDescent="0.25">
      <c r="A62" s="41"/>
      <c r="B62" s="10" t="s">
        <v>152</v>
      </c>
      <c r="C62" s="58">
        <v>370</v>
      </c>
      <c r="D62" s="58">
        <v>191</v>
      </c>
      <c r="E62" s="58">
        <v>2</v>
      </c>
      <c r="F62" s="40"/>
      <c r="G62" s="41"/>
      <c r="H62" s="41"/>
      <c r="I62" s="41"/>
      <c r="J62" s="41"/>
      <c r="K62" s="41"/>
      <c r="L62" s="41"/>
      <c r="M62" s="41"/>
      <c r="N62" s="41"/>
      <c r="O62" s="41"/>
    </row>
    <row r="63" spans="1:15" s="24" customFormat="1" x14ac:dyDescent="0.25">
      <c r="A63" s="41"/>
      <c r="B63" s="32" t="s">
        <v>153</v>
      </c>
      <c r="C63" s="59">
        <v>244</v>
      </c>
      <c r="D63" s="59">
        <v>20</v>
      </c>
      <c r="E63" s="59">
        <v>1</v>
      </c>
      <c r="F63" s="40"/>
      <c r="G63" s="41"/>
      <c r="H63" s="41"/>
      <c r="I63" s="41"/>
      <c r="J63" s="41"/>
      <c r="K63" s="41"/>
      <c r="L63" s="41"/>
      <c r="M63" s="41"/>
      <c r="N63" s="41"/>
      <c r="O63" s="41"/>
    </row>
    <row r="64" spans="1:15" s="24" customFormat="1" x14ac:dyDescent="0.25">
      <c r="A64" s="41"/>
      <c r="B64" s="10" t="s">
        <v>154</v>
      </c>
      <c r="C64" s="58">
        <v>111</v>
      </c>
      <c r="D64" s="58">
        <v>22</v>
      </c>
      <c r="E64" s="58">
        <v>2</v>
      </c>
      <c r="F64" s="40"/>
      <c r="G64" s="41"/>
      <c r="H64" s="41"/>
      <c r="I64" s="41"/>
      <c r="J64" s="41"/>
      <c r="K64" s="41"/>
      <c r="L64" s="41"/>
      <c r="M64" s="41"/>
      <c r="N64" s="41"/>
      <c r="O64" s="41"/>
    </row>
    <row r="65" spans="1:15" s="24" customFormat="1" x14ac:dyDescent="0.25">
      <c r="A65" s="41"/>
      <c r="B65" s="32" t="s">
        <v>155</v>
      </c>
      <c r="C65" s="59">
        <v>17</v>
      </c>
      <c r="D65" s="59">
        <v>95</v>
      </c>
      <c r="E65" s="59">
        <v>5</v>
      </c>
      <c r="F65" s="40"/>
      <c r="G65" s="41"/>
      <c r="H65" s="41"/>
      <c r="I65" s="41"/>
      <c r="J65" s="41"/>
      <c r="K65" s="41"/>
      <c r="L65" s="41"/>
      <c r="M65" s="41"/>
      <c r="N65" s="41"/>
      <c r="O65" s="41"/>
    </row>
    <row r="66" spans="1:15" s="24" customFormat="1" x14ac:dyDescent="0.25">
      <c r="A66" s="41"/>
      <c r="B66" s="10" t="s">
        <v>156</v>
      </c>
      <c r="C66" s="58">
        <v>40</v>
      </c>
      <c r="D66" s="58">
        <v>29</v>
      </c>
      <c r="E66" s="58">
        <v>4</v>
      </c>
      <c r="F66" s="40"/>
      <c r="G66" s="41"/>
      <c r="H66" s="41"/>
      <c r="I66" s="41"/>
      <c r="J66" s="41"/>
      <c r="K66" s="41"/>
      <c r="L66" s="41"/>
      <c r="M66" s="41"/>
      <c r="N66" s="41"/>
      <c r="O66" s="41"/>
    </row>
    <row r="67" spans="1:15" s="24" customFormat="1" x14ac:dyDescent="0.25">
      <c r="A67" s="41"/>
      <c r="B67" s="32" t="s">
        <v>157</v>
      </c>
      <c r="C67" s="59">
        <v>44</v>
      </c>
      <c r="D67" s="59">
        <v>4</v>
      </c>
      <c r="E67" s="59">
        <v>1</v>
      </c>
      <c r="F67" s="40"/>
      <c r="G67" s="41"/>
      <c r="H67" s="41"/>
      <c r="I67" s="41"/>
      <c r="J67" s="41"/>
      <c r="K67" s="41"/>
      <c r="L67" s="41"/>
      <c r="M67" s="41"/>
      <c r="N67" s="41"/>
      <c r="O67" s="41"/>
    </row>
    <row r="68" spans="1:15" s="24" customFormat="1" x14ac:dyDescent="0.25">
      <c r="A68" s="41"/>
      <c r="B68" s="10" t="s">
        <v>71</v>
      </c>
      <c r="C68" s="58">
        <v>142</v>
      </c>
      <c r="D68" s="58">
        <v>84</v>
      </c>
      <c r="E68" s="58">
        <v>10</v>
      </c>
      <c r="F68" s="40"/>
      <c r="G68" s="41"/>
      <c r="H68" s="41"/>
      <c r="I68" s="41"/>
      <c r="J68" s="41"/>
      <c r="K68" s="41"/>
      <c r="L68" s="41"/>
      <c r="M68" s="41"/>
      <c r="N68" s="41"/>
      <c r="O68" s="41"/>
    </row>
    <row r="69" spans="1:15" s="24" customFormat="1" ht="30" customHeight="1" x14ac:dyDescent="0.25">
      <c r="A69" s="41"/>
      <c r="B69" s="143" t="s">
        <v>90</v>
      </c>
      <c r="C69" s="144"/>
      <c r="D69" s="144"/>
      <c r="E69" s="144"/>
      <c r="F69" s="42"/>
      <c r="G69" s="41"/>
      <c r="H69" s="41"/>
      <c r="I69" s="41"/>
      <c r="J69" s="41"/>
      <c r="K69" s="41"/>
      <c r="L69" s="41"/>
      <c r="M69" s="41"/>
      <c r="N69" s="41"/>
      <c r="O69" s="41"/>
    </row>
    <row r="70" spans="1:15" s="24" customFormat="1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</sheetData>
  <mergeCells count="18">
    <mergeCell ref="B3:L3"/>
    <mergeCell ref="G4:I4"/>
    <mergeCell ref="J4:L4"/>
    <mergeCell ref="B4:B5"/>
    <mergeCell ref="C4:F4"/>
    <mergeCell ref="B18:L18"/>
    <mergeCell ref="B69:E69"/>
    <mergeCell ref="B54:E54"/>
    <mergeCell ref="B55:B56"/>
    <mergeCell ref="B23:B24"/>
    <mergeCell ref="B22:E22"/>
    <mergeCell ref="B50:E50"/>
    <mergeCell ref="C23:C24"/>
    <mergeCell ref="D23:D24"/>
    <mergeCell ref="E23:E24"/>
    <mergeCell ref="C55:C56"/>
    <mergeCell ref="D55:D56"/>
    <mergeCell ref="E55:E5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2020-06-08T13:10:08Z</dcterms:modified>
</cp:coreProperties>
</file>