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OBMigra\2023\Relatórios\Mensal\02_2023\"/>
    </mc:Choice>
  </mc:AlternateContent>
  <xr:revisionPtr revIDLastSave="0" documentId="13_ncr:1_{7E64B69F-319B-42E8-85DC-CBB6A0E65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E" sheetId="9" r:id="rId1"/>
    <sheet name="STI" sheetId="2" r:id="rId2"/>
    <sheet name="SISMIGRA" sheetId="1" r:id="rId3"/>
    <sheet name="SOLIC_REFÚGIO" sheetId="3" r:id="rId4"/>
    <sheet name="CGIL" sheetId="6" r:id="rId5"/>
    <sheet name="CAGED" sheetId="7" r:id="rId6"/>
    <sheet name="BACEN" sheetId="10" r:id="rId7"/>
  </sheets>
  <definedNames>
    <definedName name="_xlnm._FilterDatabase" localSheetId="4" hidden="1">CGIL!$G$42:$G$159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9" l="1"/>
  <c r="J38" i="9"/>
  <c r="I38" i="9"/>
  <c r="H38" i="9"/>
  <c r="G38" i="9"/>
  <c r="F38" i="9"/>
  <c r="E38" i="9"/>
  <c r="D38" i="9"/>
  <c r="C38" i="9"/>
  <c r="K17" i="9"/>
  <c r="J17" i="9"/>
  <c r="I17" i="9"/>
  <c r="H17" i="9"/>
  <c r="G17" i="9"/>
  <c r="F17" i="9"/>
  <c r="E17" i="9"/>
  <c r="D17" i="9"/>
  <c r="C17" i="9"/>
  <c r="E111" i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E71" i="1"/>
  <c r="D72" i="1"/>
  <c r="D71" i="1"/>
  <c r="C72" i="1"/>
  <c r="C71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C39" i="1"/>
  <c r="I41" i="1"/>
  <c r="F41" i="1"/>
  <c r="F39" i="1"/>
  <c r="C41" i="1"/>
  <c r="I40" i="1"/>
  <c r="I39" i="1"/>
  <c r="F40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E84" i="2"/>
  <c r="K83" i="2"/>
  <c r="H83" i="2"/>
  <c r="E83" i="2"/>
  <c r="K82" i="2"/>
  <c r="H82" i="2"/>
  <c r="E82" i="2"/>
  <c r="E81" i="2"/>
  <c r="K81" i="2"/>
  <c r="J81" i="2"/>
  <c r="I81" i="2"/>
  <c r="H81" i="2"/>
  <c r="G81" i="2"/>
  <c r="F81" i="2"/>
  <c r="D81" i="2"/>
  <c r="C81" i="2"/>
  <c r="K80" i="2"/>
  <c r="H80" i="2"/>
  <c r="E80" i="2"/>
  <c r="K79" i="2"/>
  <c r="H79" i="2"/>
  <c r="E79" i="2"/>
  <c r="K78" i="2"/>
  <c r="H78" i="2"/>
  <c r="E78" i="2"/>
  <c r="E77" i="2"/>
  <c r="K77" i="2"/>
  <c r="J77" i="2"/>
  <c r="I77" i="2"/>
  <c r="H77" i="2"/>
  <c r="G77" i="2"/>
  <c r="F77" i="2"/>
  <c r="D77" i="2"/>
  <c r="C77" i="2"/>
  <c r="K76" i="2"/>
  <c r="H76" i="2"/>
  <c r="E76" i="2"/>
  <c r="K75" i="2"/>
  <c r="H75" i="2"/>
  <c r="E75" i="2"/>
  <c r="K74" i="2"/>
  <c r="H74" i="2"/>
  <c r="E74" i="2"/>
  <c r="K73" i="2"/>
  <c r="K72" i="2"/>
  <c r="H73" i="2"/>
  <c r="E73" i="2"/>
  <c r="E72" i="2"/>
  <c r="J72" i="2"/>
  <c r="I72" i="2"/>
  <c r="H72" i="2"/>
  <c r="G72" i="2"/>
  <c r="G53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E62" i="2"/>
  <c r="K67" i="2"/>
  <c r="H67" i="2"/>
  <c r="E67" i="2"/>
  <c r="K66" i="2"/>
  <c r="H66" i="2"/>
  <c r="E66" i="2"/>
  <c r="K65" i="2"/>
  <c r="H65" i="2"/>
  <c r="H62" i="2"/>
  <c r="E65" i="2"/>
  <c r="K64" i="2"/>
  <c r="H64" i="2"/>
  <c r="E64" i="2"/>
  <c r="K63" i="2"/>
  <c r="H63" i="2"/>
  <c r="E63" i="2"/>
  <c r="K62" i="2"/>
  <c r="J62" i="2"/>
  <c r="I62" i="2"/>
  <c r="G62" i="2"/>
  <c r="F62" i="2"/>
  <c r="D62" i="2"/>
  <c r="C62" i="2"/>
  <c r="C53" i="2"/>
  <c r="K61" i="2"/>
  <c r="H61" i="2"/>
  <c r="E61" i="2"/>
  <c r="K60" i="2"/>
  <c r="H60" i="2"/>
  <c r="E60" i="2"/>
  <c r="K59" i="2"/>
  <c r="H59" i="2"/>
  <c r="H54" i="2"/>
  <c r="H53" i="2"/>
  <c r="E59" i="2"/>
  <c r="K58" i="2"/>
  <c r="H58" i="2"/>
  <c r="E58" i="2"/>
  <c r="K57" i="2"/>
  <c r="H57" i="2"/>
  <c r="E57" i="2"/>
  <c r="K56" i="2"/>
  <c r="K54" i="2"/>
  <c r="K53" i="2"/>
  <c r="H56" i="2"/>
  <c r="E56" i="2"/>
  <c r="K55" i="2"/>
  <c r="H55" i="2"/>
  <c r="E55" i="2"/>
  <c r="J54" i="2"/>
  <c r="I54" i="2"/>
  <c r="I53" i="2"/>
  <c r="G54" i="2"/>
  <c r="F54" i="2"/>
  <c r="E54" i="2"/>
  <c r="D54" i="2"/>
  <c r="C54" i="2"/>
  <c r="J53" i="2"/>
  <c r="F53" i="2"/>
  <c r="D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K22" i="2"/>
  <c r="H29" i="2"/>
  <c r="E29" i="2"/>
  <c r="K28" i="2"/>
  <c r="H28" i="2"/>
  <c r="E28" i="2"/>
  <c r="K27" i="2"/>
  <c r="H27" i="2"/>
  <c r="E27" i="2"/>
  <c r="E22" i="2"/>
  <c r="K26" i="2"/>
  <c r="H26" i="2"/>
  <c r="E26" i="2"/>
  <c r="K25" i="2"/>
  <c r="H25" i="2"/>
  <c r="E25" i="2"/>
  <c r="K24" i="2"/>
  <c r="H24" i="2"/>
  <c r="E24" i="2"/>
  <c r="K23" i="2"/>
  <c r="H23" i="2"/>
  <c r="E23" i="2"/>
  <c r="J22" i="2"/>
  <c r="I22" i="2"/>
  <c r="H22" i="2"/>
  <c r="G22" i="2"/>
  <c r="F22" i="2"/>
  <c r="D22" i="2"/>
  <c r="C22" i="2"/>
  <c r="K14" i="2"/>
  <c r="H14" i="2"/>
  <c r="E14" i="2"/>
  <c r="E6" i="2"/>
  <c r="K13" i="2"/>
  <c r="H13" i="2"/>
  <c r="E13" i="2"/>
  <c r="K12" i="2"/>
  <c r="H12" i="2"/>
  <c r="E12" i="2"/>
  <c r="K11" i="2"/>
  <c r="H11" i="2"/>
  <c r="H6" i="2"/>
  <c r="E11" i="2"/>
  <c r="K10" i="2"/>
  <c r="H10" i="2"/>
  <c r="E10" i="2"/>
  <c r="K9" i="2"/>
  <c r="H9" i="2"/>
  <c r="E9" i="2"/>
  <c r="K8" i="2"/>
  <c r="K6" i="2"/>
  <c r="H8" i="2"/>
  <c r="E8" i="2"/>
  <c r="K7" i="2"/>
  <c r="H7" i="2"/>
  <c r="E7" i="2"/>
  <c r="J6" i="2"/>
  <c r="I6" i="2"/>
  <c r="G6" i="2"/>
  <c r="F6" i="2"/>
  <c r="D6" i="2"/>
  <c r="C6" i="2"/>
  <c r="E53" i="2"/>
  <c r="E81" i="3"/>
  <c r="D81" i="3"/>
  <c r="C81" i="3"/>
  <c r="K19" i="3"/>
  <c r="G19" i="3"/>
  <c r="C19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K6" i="3"/>
  <c r="G9" i="3"/>
  <c r="C9" i="3"/>
  <c r="K8" i="3"/>
  <c r="G8" i="3"/>
  <c r="C8" i="3"/>
  <c r="K7" i="3"/>
  <c r="G7" i="3"/>
  <c r="C7" i="3"/>
  <c r="C6" i="3"/>
  <c r="N6" i="3"/>
  <c r="M6" i="3"/>
  <c r="L6" i="3"/>
  <c r="J6" i="3"/>
  <c r="I6" i="3"/>
  <c r="H6" i="3"/>
  <c r="G6" i="3"/>
  <c r="F6" i="3"/>
  <c r="E6" i="3"/>
  <c r="D6" i="3"/>
</calcChain>
</file>

<file path=xl/sharedStrings.xml><?xml version="1.0" encoding="utf-8"?>
<sst xmlns="http://schemas.openxmlformats.org/spreadsheetml/2006/main" count="934" uniqueCount="347">
  <si>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</si>
  <si>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</si>
  <si>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</si>
  <si>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</si>
  <si>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</si>
  <si>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</si>
  <si>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</si>
  <si>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</si>
  <si>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</si>
  <si>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</si>
  <si>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</si>
  <si>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</si>
  <si>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</si>
  <si>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</si>
  <si>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</si>
  <si>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</si>
  <si>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</si>
  <si>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</si>
  <si>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</si>
  <si>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</si>
  <si>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</si>
  <si>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</si>
  <si>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</si>
  <si>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</si>
  <si>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</si>
  <si>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</si>
  <si>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</si>
  <si>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</si>
  <si>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</si>
  <si>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</si>
  <si>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</si>
  <si>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</si>
  <si>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</si>
  <si>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</si>
  <si>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</si>
  <si>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</si>
  <si>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</si>
  <si>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</si>
  <si>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</si>
  <si>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</si>
  <si>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</si>
  <si>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</si>
  <si>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</si>
  <si>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</si>
  <si>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</si>
  <si>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</si>
  <si>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</si>
  <si>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</si>
  <si>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</si>
  <si>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</si>
  <si>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</si>
  <si>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</si>
  <si>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</si>
  <si>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</si>
  <si>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</si>
  <si>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</si>
  <si>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</si>
  <si>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</si>
  <si>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</si>
  <si>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</si>
  <si>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</si>
  <si>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</si>
  <si>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</si>
  <si>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</si>
  <si>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</si>
  <si>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</si>
  <si>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</si>
  <si>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</si>
  <si>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</si>
  <si>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</si>
  <si>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</si>
  <si>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</si>
  <si>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</si>
  <si>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</si>
  <si>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</si>
  <si>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</si>
  <si>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</si>
  <si>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</si>
  <si>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</si>
  <si>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</si>
  <si>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</si>
  <si>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</si>
  <si>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</si>
  <si>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</si>
  <si>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</si>
  <si>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</si>
  <si>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</si>
  <si>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</si>
  <si>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</si>
  <si>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</si>
  <si>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</si>
  <si>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</si>
  <si>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</si>
  <si>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</si>
  <si>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</si>
  <si>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</si>
  <si>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</si>
  <si>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</si>
  <si>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</si>
  <si>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</si>
  <si>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</si>
  <si>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</si>
  <si>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</si>
  <si>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</si>
  <si>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</si>
  <si>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</si>
  <si>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</si>
  <si>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</si>
  <si>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</si>
  <si>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</si>
  <si>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</si>
  <si>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</si>
  <si>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</si>
  <si>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</si>
  <si>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</si>
  <si>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</si>
  <si>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</si>
  <si>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</si>
  <si>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</si>
  <si>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</si>
  <si>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</si>
  <si>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</si>
  <si>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</si>
  <si>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</si>
  <si>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</si>
  <si>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</si>
  <si>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</si>
  <si>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</si>
  <si>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Limpeza em prédios e em domicílios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</si>
  <si>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</si>
  <si>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</si>
  <si>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</si>
  <si>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</si>
  <si>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</si>
  <si>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</si>
  <si>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</si>
  <si>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</si>
  <si>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</si>
  <si>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</si>
  <si>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</si>
  <si>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</si>
  <si>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</si>
  <si>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</si>
  <si>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</si>
  <si>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</si>
  <si>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</si>
  <si>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</si>
  <si>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</si>
  <si>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</si>
  <si>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</si>
  <si>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</si>
  <si>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</si>
  <si>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</si>
  <si>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</si>
  <si>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</si>
  <si>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</si>
  <si>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</si>
  <si>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</si>
  <si>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</si>
  <si>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</si>
  <si>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</si>
  <si>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</si>
  <si>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Número de solicitações de reconhecimento da condição de refugiado, por mês e sexo, segundo principais países - Brasil, fevereiro/2022 e janeiro de 2023 e fevereiro de 2023.</t>
  </si>
  <si>
    <t>Número de  solicitações de reconhecimento da condição de refugiado, por mês, segundo Brasil, Grandes Regiões e Unidades da Federação, fevereiro/2022 e janeiro de 2023 e fevereiro de 2023.</t>
  </si>
  <si>
    <t>Número de solicitações de reconhecimento da condição de refugiado, por mês, segundo principais municípios - Brasil, fevereiro/2022 e janeiro de 2023 e fevereiro de 2023.</t>
  </si>
  <si>
    <t>Número de autorizações concedidas, por mês e sexo, segundo o tipo de autorização - Brasil, fevereiro/2022 e janeiro de 2023 e fevereiro de 2023.</t>
  </si>
  <si>
    <t>Fonte: Coordenação Geral de Imigração Laboral/ Ministério da Justiça e Segurança Pública, fevereiro/2022 e janeiro de 2023 e fevereiro de 2023.</t>
  </si>
  <si>
    <t>Número de Resoluções Normativas 30 editadas em função de alteração de prazo, por mês e sexo, segundo o tipo de autorização - Brasil, fevereiro/2022 e janeiro de 2023 e fevereiro de 2023.</t>
  </si>
  <si>
    <t>Fonte: Coordenação Geral de Imigração Laboral/ Ministério da Justiça e Segurança Pública,fevereiro/2022 e janeiro de 2023 e fevereiro de 2023.</t>
  </si>
  <si>
    <t>Número de Resoluções Normativas 30 editadas em função de renovação de residência, por mês e sexo, segundo o tipo de autorização - Brasil, fevereiro/2022 e janeiro de 2023 e fevereiro de 2023.</t>
  </si>
  <si>
    <t>Número de autorizações concedidas, por mês e sexo, segundo principais países - Brasil, fevereiro/2022 e janeiro de 2023 e fevereiro de 2023.</t>
  </si>
  <si>
    <t>Número de autorizações concedidas, por mês, segundo grupos de idade - Brasil, fevereiro/2022 e janeiro de 2023 e fevereiro de 2023.</t>
  </si>
  <si>
    <t>Número de autorizações concedidas, por mês, segundo escolaridade - Brasil, fevereiro/2022 e janeiro de 2023 e fevereiro de 2023.</t>
  </si>
  <si>
    <t>Número de autorizações concedidas, por mês, segundo grupos ocupacionais - Brasil, fevereiro/2022 e janeiro de 2023 e fevereiro de 2023.</t>
  </si>
  <si>
    <t>Número de autorizações concedidas, por mês, segundo Brasil, Grandes Regiões e Unidades da Federação, fevereiro/2022 e janeiro de 2023 e fevereiro de 2023.</t>
  </si>
  <si>
    <t>Número de autorizações concedidas para trabalhadores qualificados, por mês e sexo, segundo tipo de autorização, Brasil, fevereiro/2022 e janeiro de 2023 e fevereiro de 2023.</t>
  </si>
  <si>
    <t>Número de autorizações concedidas para trabalhadores qualificados, por mês e sexo, segundo principais países - Brasil, fevereiro/2022 e janeiro de 2023 e fevereiro de 2023.</t>
  </si>
  <si>
    <t>Número de autorizações concedidas para trabalhadores qualificados, por mês, segundo grupos de idade, Brasil,  fevereiro/2022 e janeiro de 2023 e fevereiro de 2023.</t>
  </si>
  <si>
    <t>Número de autorizações concedidas para trabalhadores qualificados, por mês, segundo escolaridade,  Brasil, fevereiro/2022 e janeiro de 2023 e fevereiro de 2023.</t>
  </si>
  <si>
    <t>Número de autorizações concedidas para trabalhadores qualificados, por mês, segundo grupos ocupacionais, Brasil, fevereiro/2022 e janeiro de 2023 e fevereiro de 2023.</t>
  </si>
  <si>
    <t>Número de autorizações concedidas para trabalhadores qualificados, por mês, segundo Brasil, Grandes Regiões e Unidades da Federação, fevereiro/2022 e janeiro de 2023 e fevereiro de 2023.</t>
  </si>
  <si>
    <t>Movimentação de trabalhadores migrantes no mercado de trabalho formal, por mês e sexo, segundo principais países - Brasil, janeiro/2022 e dezembro de 2022 e janeiro de 2023.</t>
  </si>
  <si>
    <t>Fonte: Elaborado pelo OBMigra, a partir dos dados do Ministério da Economia, base harmonizada RAIS-CTPS-CAGED, janeiro/2022 e dezembro de 2022 e janeiro de 2023.</t>
  </si>
  <si>
    <t>Movimentação de trabalhadores migrantes no mercado de trabalho formal, por mês, segundo grupos de idade - Brasil, janeiro/2022 e dezembro de 2022 e janeiro de 2023.</t>
  </si>
  <si>
    <t>Movimentação de trabalhadores migrantes no mercado de trabalho formal, por mês, segundo escolaridade - Brasil, janeiro/2022 e dezembro de 2022 e janeiro de 2023.</t>
  </si>
  <si>
    <t>Movimentação de trabalhadores migrantes no mercado de trabalho formal, por mês, segundo principais ocupações - Brasil, janeiro/2022 e dezembro de 2022 e janeiro de 2023.</t>
  </si>
  <si>
    <t>Movimentação de trabalhadores migrantes no mercado de trabalho formal, por mês, segundo principais atividades econômicas - Brasil, janeiro/2022 e dezembro de 2022 e janeiro de 2023.</t>
  </si>
  <si>
    <t>Movimentação de trabalhadores migrantes no mercado de trabalho formal, por mês, segundo Brasil, Grandes Regiões e Unidades da Federação, janeiro/2022 e dezembro de 2022 e janeiro de 2023.</t>
  </si>
  <si>
    <t>Movimentação de trabalhadores migrantes no mercado de trabalho formal, por mês, segundo principais cidades, janeiro/2022 e dezembro de 2022 e janeiro de 2023.</t>
  </si>
  <si>
    <t>jan/22</t>
  </si>
  <si>
    <t>dez/22</t>
  </si>
  <si>
    <t>jan/23</t>
  </si>
  <si>
    <t>Receitas</t>
  </si>
  <si>
    <t>Despesas</t>
  </si>
  <si>
    <t xml:space="preserve">      Demais países</t>
  </si>
  <si>
    <t>Fonte: Elaborado pelo OBMigra, a partir dos dados do Banco Central do Brasil, Departamento de Estatísticas, janeiro de 2022, dezembro de 2022 e janeiro de 2023.</t>
  </si>
  <si>
    <t>VENEZUELA</t>
  </si>
  <si>
    <t>CUBA</t>
  </si>
  <si>
    <t>ANGOLA</t>
  </si>
  <si>
    <t>ÍNDIA</t>
  </si>
  <si>
    <t>COLÔMBIA</t>
  </si>
  <si>
    <t>GUIANA</t>
  </si>
  <si>
    <t>SURINAME</t>
  </si>
  <si>
    <t>LÍBANO</t>
  </si>
  <si>
    <t>NIGÉRIA</t>
  </si>
  <si>
    <t>PERU</t>
  </si>
  <si>
    <t>AFEGANISTÃO</t>
  </si>
  <si>
    <t>UCRÂNIA</t>
  </si>
  <si>
    <t>Fonte: Elaborado pelo OBMigra, a partir dos dados do SISCONARE, Solicitações de reconhecimento da condição de refugiado, fevereiro/2022 e janeiro de 2023 e fevereiro de 2023.</t>
  </si>
  <si>
    <t>Nota: A partir de 2022 os dados de solicitações de refúgio passaram a ser extraídos diretamente do SISCONARE e não mais das bases da Polícia Federal, o que pode levar a divergências nos dados já informados para aquele ano.</t>
  </si>
  <si>
    <t>Mato grosso do sul</t>
  </si>
  <si>
    <t>Mato grosso</t>
  </si>
  <si>
    <t>RR-PACARAIMA</t>
  </si>
  <si>
    <t>RR-BOA VISTA</t>
  </si>
  <si>
    <t>SP-SAO PAULO</t>
  </si>
  <si>
    <t>AM-MANAUS</t>
  </si>
  <si>
    <t>PR-CURITIBA</t>
  </si>
  <si>
    <t>AC-EPITACIOLANDIA</t>
  </si>
  <si>
    <t>SP-GUARULHOS</t>
  </si>
  <si>
    <t>PR-FOZ DO IGUACU</t>
  </si>
  <si>
    <t>SC-FLORIANOPOLIS</t>
  </si>
  <si>
    <t>RJ-RIO DE JANEIRO</t>
  </si>
  <si>
    <t>RN 02</t>
  </si>
  <si>
    <t>RN 14</t>
  </si>
  <si>
    <t>RN 40</t>
  </si>
  <si>
    <t>RN 06</t>
  </si>
  <si>
    <t>RN 03</t>
  </si>
  <si>
    <t>RN 04</t>
  </si>
  <si>
    <t>RN 17</t>
  </si>
  <si>
    <t>RN 07</t>
  </si>
  <si>
    <t>RN 11</t>
  </si>
  <si>
    <t>RN 15</t>
  </si>
  <si>
    <t>RN 20</t>
  </si>
  <si>
    <t>RN 08</t>
  </si>
  <si>
    <t>RN 09</t>
  </si>
  <si>
    <t>RN 13</t>
  </si>
  <si>
    <t>RN 16</t>
  </si>
  <si>
    <t>RN 24</t>
  </si>
  <si>
    <t>CHINA</t>
  </si>
  <si>
    <t>FILIPINAS</t>
  </si>
  <si>
    <t>REINO UNIDO</t>
  </si>
  <si>
    <t>ESTADOS UNIDOS</t>
  </si>
  <si>
    <t>ALEMANHA</t>
  </si>
  <si>
    <t>ITÁLIA</t>
  </si>
  <si>
    <t>MÉXICO</t>
  </si>
  <si>
    <t>FRANÇA</t>
  </si>
  <si>
    <t>JAPÃO</t>
  </si>
  <si>
    <t>Número de autorizações concedidas, por mês, segundo RNs 36 e 45 - Brasil, fevereiro/2022 e janeiro de 2023 e fevereiro de 2023.</t>
  </si>
  <si>
    <t>RN</t>
  </si>
  <si>
    <t>R 45</t>
  </si>
  <si>
    <t>RN 36</t>
  </si>
  <si>
    <t>RN 21</t>
  </si>
  <si>
    <t>RN 30</t>
  </si>
  <si>
    <t xml:space="preserve">Total </t>
  </si>
  <si>
    <t>ESPANHA</t>
  </si>
  <si>
    <t>CORÉIA DO SUL</t>
  </si>
  <si>
    <t>PORTUGAL</t>
  </si>
  <si>
    <t>Entrada e saídas do território brasileiro nos pontos de fronteira, por mês, segundo tipologias de classificação - Brasil,  fevereiro 2022 e janeiro e fevereiro de 2023.</t>
  </si>
  <si>
    <t>fevereiro/22</t>
  </si>
  <si>
    <t>janeiro/23</t>
  </si>
  <si>
    <t>fevereiro/23</t>
  </si>
  <si>
    <t>Fonte: Elaborado pelo OBMigra, a partir dos dados da Polícia Federal, Sistema de Tráfego Internacional (STI),  fevereiro 2022 e janeiro e fevereiro de 2023.</t>
  </si>
  <si>
    <t>Entrada e saídas do território brasileiro nos pontos de fronteira, por mês, segundo principais países - Brasil, fevereiro 2022 e janeiro e fevereiro de 2023.</t>
  </si>
  <si>
    <t>ARGENTINA</t>
  </si>
  <si>
    <t>BOLÍVIA</t>
  </si>
  <si>
    <t>CANADÁ</t>
  </si>
  <si>
    <t>CHILE</t>
  </si>
  <si>
    <t>ISRAEL</t>
  </si>
  <si>
    <t>PARAGUAI</t>
  </si>
  <si>
    <t>URUGUAI</t>
  </si>
  <si>
    <t>Fonte: Elaborado pelo OBMigra, a partir dos dados da Polícia Federal, Sistema de Tráfego Internacional (STI), fevereiro 2022 e janeiro e fevereiro de 2023.</t>
  </si>
  <si>
    <t>Entrada e saídas do território brasileiro nos pontos de fronteira, por mês, segundo Brasil, Grandes Regiões e Unidades da Federação,  fevereiro 2022 e janeiro e fevereiro de 2023.</t>
  </si>
  <si>
    <t>Número de registros de migrantes, por mês de registro, segundo classificação - Brasil,  fevereiro 2022 e janeiro e fevereiro de 2023.</t>
  </si>
  <si>
    <t>Não Aplicável/Não Especificado</t>
  </si>
  <si>
    <t>Fonte: Elaborado pelo OBMigra, a partir dos dados da Polícia Federal, Sistema de Registro Nacional Migratório (SISMIGRA),  fevereiro 2022 e janeiro e fevereiro de 2023.</t>
  </si>
  <si>
    <t>Número total de registros, por mês de registro, segundo amparo e descrição do amparo,  Brasil,  fevereiro 2022 e janeiro e fevereiro de 2023.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</si>
  <si>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</si>
  <si>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</si>
  <si>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</si>
  <si>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</si>
  <si>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</si>
  <si>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</si>
  <si>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</si>
  <si>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</si>
  <si>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</si>
  <si>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</si>
  <si>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</si>
  <si>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</si>
  <si>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</si>
  <si>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Fonte: Elaborado pelo OBMigra, a partir dos dados da Polícia Federal, Sistema de Registro Nacional Migratório (SISMIGRA), fevereiro 2022 e janeiro e fevereiro de 2023.</t>
  </si>
  <si>
    <t>Número de registros de migrantes, por mês de registro e sexo, segundo principais países - Brasil,   fevereiro 2022 e janeiro e fevereiro de 2023.</t>
  </si>
  <si>
    <t>HAITI</t>
  </si>
  <si>
    <t>Número de registros de migrantes, por mês de registro, segundo grupos de idade - Brasil,   fevereiro 2022 e janeiro e fevereiro de 2023.</t>
  </si>
  <si>
    <t>Nulos</t>
  </si>
  <si>
    <t>Número de registros de migrantes, por mês de registro, segundo Brasil,  Grandes Regiões e Unidades da Federação, fevereiro 2022 e janeiro e fevereiro de 2023.</t>
  </si>
  <si>
    <t>Número de registros de migrantes, por mês de registro, segundo principais municípios, fevereiro 2022 e janeiro e fevereiro de 2023.</t>
  </si>
  <si>
    <t>AM - MANAUS</t>
  </si>
  <si>
    <t>PR - CURITIBA</t>
  </si>
  <si>
    <t>PR - FOZ DO IGUAÇU</t>
  </si>
  <si>
    <t>RJ - RIO DE JANEIRO</t>
  </si>
  <si>
    <t>RR - BOA VISTA</t>
  </si>
  <si>
    <t>RR - PACARAIMA</t>
  </si>
  <si>
    <t>RS - CAXIAS DO SUL</t>
  </si>
  <si>
    <t>SC - CHAPECÓ</t>
  </si>
  <si>
    <t>SC - JOINVILLE</t>
  </si>
  <si>
    <t>SP - SÃO PAULO</t>
  </si>
  <si>
    <t>Estados Unidos</t>
  </si>
  <si>
    <t>Japão</t>
  </si>
  <si>
    <t>Portugal</t>
  </si>
  <si>
    <t>Alemanha</t>
  </si>
  <si>
    <t>Itália</t>
  </si>
  <si>
    <t>Reino Unido</t>
  </si>
  <si>
    <t>Espanha</t>
  </si>
  <si>
    <t>China</t>
  </si>
  <si>
    <t>Suíça</t>
  </si>
  <si>
    <t>França</t>
  </si>
  <si>
    <t>Canadá</t>
  </si>
  <si>
    <t>Angola</t>
  </si>
  <si>
    <t>Países Baixos</t>
  </si>
  <si>
    <t>Transferências pessoais em US$ (milhões), por mês e valor das receitas, segundo principais países - Brasil, janeiro de 2022, dezembro de 2022 e janeiro de 2023.</t>
  </si>
  <si>
    <t>Transferências pessoais em US$ (milhões), por mês e valor das despesas, segundo principais países - Brasil, janeiro de 2022, dezembro de 2022 e janeiro de 2023.</t>
  </si>
  <si>
    <t>Número de vistos concedidos, por mês e sexo, segundo principais países de localização do posto consular - Brasil, fevereiro de 2022, janeiro de 2023 e fevereiro de 2023</t>
  </si>
  <si>
    <t>Irã</t>
  </si>
  <si>
    <t>Paquistão</t>
  </si>
  <si>
    <t>Índia</t>
  </si>
  <si>
    <t>Moçambique</t>
  </si>
  <si>
    <t>Demais países</t>
  </si>
  <si>
    <t>Fonte: Elaborado pelo OBMigra, a partir dos dados do Ministério das Relações Exteriores, fevereiro de 2022, janeiro de 2023 e fevereiro de 2023.</t>
  </si>
  <si>
    <t>Número de vistos concedidos, por mês e sexo, segundo principais nacionalidades - Brasil, fevereiro de 2022, janeiro de 2023 e fevereiro de 2023</t>
  </si>
  <si>
    <t>Afeganistão</t>
  </si>
  <si>
    <t>Número de vistos concedidos, por mês, segundo grupos de idade - Brasil, fevereiro de 2022, janeiro de 2023 e fevereiro de 2023.</t>
  </si>
  <si>
    <t>Número de vistos concedidos, por mês, segundo tipologias - Brasil, fevereiro de 2022, janeiro de 2023 e fevereiro de 2023.</t>
  </si>
  <si>
    <t>Costa do Marfim</t>
  </si>
  <si>
    <t>Atendente de lanchonete</t>
  </si>
  <si>
    <t>Operador de telemarketing ativo e receptivo</t>
  </si>
  <si>
    <t>Atividades de teleatendimento</t>
  </si>
  <si>
    <t>São Paulo - SP</t>
  </si>
  <si>
    <t>Curitiba - PR</t>
  </si>
  <si>
    <t>Chapecó - SC</t>
  </si>
  <si>
    <t>Boa Vista - RR</t>
  </si>
  <si>
    <t>Cascavel - PR</t>
  </si>
  <si>
    <t>Joinville - SC</t>
  </si>
  <si>
    <t>Manaus - AM</t>
  </si>
  <si>
    <t>Florianópolis - SC</t>
  </si>
  <si>
    <t>Caxias do Sul - SC</t>
  </si>
  <si>
    <t>Rio de Janeiro - RJ</t>
  </si>
  <si>
    <t>Ucrânia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</si>
</sst>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17" fontId="2" fillId="33" borderId="35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0" fontId="0" fillId="6" borderId="0" xfId="0" applyFill="1" applyAlignment="1">
      <alignment wrapText="1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49" fontId="2" fillId="15" borderId="7" xfId="0" applyNumberFormat="1" applyFont="1" applyFill="1" applyBorder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0" borderId="0" xfId="0" quotePrefix="1"/>
    <xf numFmtId="0" fontId="16" fillId="34" borderId="15" xfId="0" applyFont="1" applyFill="1" applyBorder="1" applyAlignment="1">
      <alignment horizontal="left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left" wrapText="1"/>
    </xf>
    <xf numFmtId="0" fontId="12" fillId="21" borderId="15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7" fontId="2" fillId="15" borderId="42" xfId="0" applyNumberFormat="1" applyFont="1" applyFill="1" applyBorder="1" applyAlignment="1">
      <alignment horizontal="center" vertical="center"/>
    </xf>
    <xf numFmtId="17" fontId="2" fillId="15" borderId="43" xfId="0" applyNumberFormat="1" applyFont="1" applyFill="1" applyBorder="1" applyAlignment="1">
      <alignment horizontal="center" vertical="center"/>
    </xf>
    <xf numFmtId="17" fontId="2" fillId="15" borderId="4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2172-9596-4C95-88B9-34A1AAF819D1}">
  <dimension ref="B2:K69"/>
  <sheetViews>
    <sheetView tabSelected="1" workbookViewId="0">
      <selection activeCell="N20" sqref="N20"/>
    </sheetView>
  </sheetViews>
  <sheetFormatPr defaultColWidth="8.85546875" defaultRowHeight="15" x14ac:dyDescent="0.25"/>
  <cols>
    <col min="1" max="1" width="2.85546875" style="3" customWidth="1"/>
    <col min="2" max="2" width="45.5703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59" t="s">
        <v>321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ht="15" customHeight="1" x14ac:dyDescent="0.25">
      <c r="B3" s="153" t="s">
        <v>150</v>
      </c>
      <c r="C3" s="155">
        <v>44593</v>
      </c>
      <c r="D3" s="156"/>
      <c r="E3" s="157"/>
      <c r="F3" s="158">
        <v>44927</v>
      </c>
      <c r="G3" s="156"/>
      <c r="H3" s="157"/>
      <c r="I3" s="158">
        <v>44958</v>
      </c>
      <c r="J3" s="156"/>
      <c r="K3" s="157"/>
    </row>
    <row r="4" spans="2:11" ht="15.75" thickBot="1" x14ac:dyDescent="0.3">
      <c r="B4" s="154"/>
      <c r="C4" s="121" t="s">
        <v>1</v>
      </c>
      <c r="D4" s="42" t="s">
        <v>4</v>
      </c>
      <c r="E4" s="42" t="s">
        <v>5</v>
      </c>
      <c r="F4" s="41" t="s">
        <v>1</v>
      </c>
      <c r="G4" s="42" t="s">
        <v>4</v>
      </c>
      <c r="H4" s="42" t="s">
        <v>5</v>
      </c>
      <c r="I4" s="115" t="s">
        <v>1</v>
      </c>
      <c r="J4" s="42" t="s">
        <v>4</v>
      </c>
      <c r="K4" s="42" t="s">
        <v>5</v>
      </c>
    </row>
    <row r="5" spans="2:11" ht="15.75" thickTop="1" x14ac:dyDescent="0.25">
      <c r="B5" s="122" t="s">
        <v>1</v>
      </c>
      <c r="C5" s="118">
        <v>2956</v>
      </c>
      <c r="D5" s="118">
        <v>1921</v>
      </c>
      <c r="E5" s="118">
        <v>1035</v>
      </c>
      <c r="F5" s="118">
        <v>9208</v>
      </c>
      <c r="G5" s="118">
        <v>5903</v>
      </c>
      <c r="H5" s="118">
        <v>3305</v>
      </c>
      <c r="I5" s="118">
        <v>10303</v>
      </c>
      <c r="J5" s="118">
        <v>6570</v>
      </c>
      <c r="K5" s="118">
        <v>3733</v>
      </c>
    </row>
    <row r="6" spans="2:11" x14ac:dyDescent="0.25">
      <c r="B6" s="44" t="s">
        <v>313</v>
      </c>
      <c r="C6" s="45">
        <v>198</v>
      </c>
      <c r="D6" s="45">
        <v>150</v>
      </c>
      <c r="E6" s="45">
        <v>48</v>
      </c>
      <c r="F6" s="45">
        <v>919</v>
      </c>
      <c r="G6" s="45">
        <v>622</v>
      </c>
      <c r="H6" s="45">
        <v>297</v>
      </c>
      <c r="I6" s="45">
        <v>1378</v>
      </c>
      <c r="J6" s="45">
        <v>905</v>
      </c>
      <c r="K6" s="45">
        <v>473</v>
      </c>
    </row>
    <row r="7" spans="2:11" x14ac:dyDescent="0.25">
      <c r="B7" s="44" t="s">
        <v>317</v>
      </c>
      <c r="C7" s="46">
        <v>123</v>
      </c>
      <c r="D7" s="46">
        <v>53</v>
      </c>
      <c r="E7" s="46">
        <v>70</v>
      </c>
      <c r="F7" s="46">
        <v>1475</v>
      </c>
      <c r="G7" s="46">
        <v>767</v>
      </c>
      <c r="H7" s="46">
        <v>708</v>
      </c>
      <c r="I7" s="46">
        <v>990</v>
      </c>
      <c r="J7" s="46">
        <v>532</v>
      </c>
      <c r="K7" s="46">
        <v>458</v>
      </c>
    </row>
    <row r="8" spans="2:11" x14ac:dyDescent="0.25">
      <c r="B8" s="44" t="s">
        <v>306</v>
      </c>
      <c r="C8" s="45">
        <v>267</v>
      </c>
      <c r="D8" s="45">
        <v>193</v>
      </c>
      <c r="E8" s="45">
        <v>74</v>
      </c>
      <c r="F8" s="45">
        <v>705</v>
      </c>
      <c r="G8" s="45">
        <v>455</v>
      </c>
      <c r="H8" s="45">
        <v>250</v>
      </c>
      <c r="I8" s="45">
        <v>735</v>
      </c>
      <c r="J8" s="45">
        <v>477</v>
      </c>
      <c r="K8" s="45">
        <v>258</v>
      </c>
    </row>
    <row r="9" spans="2:11" x14ac:dyDescent="0.25">
      <c r="B9" s="44" t="s">
        <v>322</v>
      </c>
      <c r="C9" s="46">
        <v>440</v>
      </c>
      <c r="D9" s="46">
        <v>215</v>
      </c>
      <c r="E9" s="46">
        <v>225</v>
      </c>
      <c r="F9" s="46">
        <v>291</v>
      </c>
      <c r="G9" s="46">
        <v>156</v>
      </c>
      <c r="H9" s="46">
        <v>135</v>
      </c>
      <c r="I9" s="46">
        <v>704</v>
      </c>
      <c r="J9" s="46">
        <v>382</v>
      </c>
      <c r="K9" s="46">
        <v>322</v>
      </c>
    </row>
    <row r="10" spans="2:11" x14ac:dyDescent="0.25">
      <c r="B10" s="44" t="s">
        <v>323</v>
      </c>
      <c r="C10" s="45">
        <v>45</v>
      </c>
      <c r="D10" s="45">
        <v>32</v>
      </c>
      <c r="E10" s="45">
        <v>13</v>
      </c>
      <c r="F10" s="45">
        <v>23</v>
      </c>
      <c r="G10" s="45">
        <v>19</v>
      </c>
      <c r="H10" s="45">
        <v>4</v>
      </c>
      <c r="I10" s="45">
        <v>633</v>
      </c>
      <c r="J10" s="45">
        <v>417</v>
      </c>
      <c r="K10" s="45">
        <v>216</v>
      </c>
    </row>
    <row r="11" spans="2:11" x14ac:dyDescent="0.25">
      <c r="B11" s="44" t="s">
        <v>324</v>
      </c>
      <c r="C11" s="46">
        <v>78</v>
      </c>
      <c r="D11" s="46">
        <v>67</v>
      </c>
      <c r="E11" s="46">
        <v>11</v>
      </c>
      <c r="F11" s="46">
        <v>669</v>
      </c>
      <c r="G11" s="46">
        <v>557</v>
      </c>
      <c r="H11" s="46">
        <v>112</v>
      </c>
      <c r="I11" s="46">
        <v>544</v>
      </c>
      <c r="J11" s="46">
        <v>427</v>
      </c>
      <c r="K11" s="46">
        <v>117</v>
      </c>
    </row>
    <row r="12" spans="2:11" x14ac:dyDescent="0.25">
      <c r="B12" s="44" t="s">
        <v>315</v>
      </c>
      <c r="C12" s="45">
        <v>116</v>
      </c>
      <c r="D12" s="45">
        <v>65</v>
      </c>
      <c r="E12" s="45">
        <v>51</v>
      </c>
      <c r="F12" s="45">
        <v>342</v>
      </c>
      <c r="G12" s="45">
        <v>213</v>
      </c>
      <c r="H12" s="45">
        <v>129</v>
      </c>
      <c r="I12" s="45">
        <v>319</v>
      </c>
      <c r="J12" s="45">
        <v>172</v>
      </c>
      <c r="K12" s="45">
        <v>147</v>
      </c>
    </row>
    <row r="13" spans="2:11" x14ac:dyDescent="0.25">
      <c r="B13" s="44" t="s">
        <v>325</v>
      </c>
      <c r="C13" s="46">
        <v>114</v>
      </c>
      <c r="D13" s="46">
        <v>65</v>
      </c>
      <c r="E13" s="46">
        <v>49</v>
      </c>
      <c r="F13" s="46">
        <v>222</v>
      </c>
      <c r="G13" s="46">
        <v>112</v>
      </c>
      <c r="H13" s="46">
        <v>110</v>
      </c>
      <c r="I13" s="46">
        <v>278</v>
      </c>
      <c r="J13" s="46">
        <v>172</v>
      </c>
      <c r="K13" s="46">
        <v>106</v>
      </c>
    </row>
    <row r="14" spans="2:11" x14ac:dyDescent="0.25">
      <c r="B14" s="44" t="s">
        <v>97</v>
      </c>
      <c r="C14" s="45">
        <v>95</v>
      </c>
      <c r="D14" s="45">
        <v>47</v>
      </c>
      <c r="E14" s="45">
        <v>48</v>
      </c>
      <c r="F14" s="45">
        <v>221</v>
      </c>
      <c r="G14" s="45">
        <v>96</v>
      </c>
      <c r="H14" s="45">
        <v>125</v>
      </c>
      <c r="I14" s="45">
        <v>246</v>
      </c>
      <c r="J14" s="45">
        <v>97</v>
      </c>
      <c r="K14" s="45">
        <v>149</v>
      </c>
    </row>
    <row r="15" spans="2:11" x14ac:dyDescent="0.25">
      <c r="B15" s="44" t="s">
        <v>131</v>
      </c>
      <c r="C15" s="46">
        <v>15</v>
      </c>
      <c r="D15" s="46">
        <v>12</v>
      </c>
      <c r="E15" s="46">
        <v>3</v>
      </c>
      <c r="F15" s="46">
        <v>124</v>
      </c>
      <c r="G15" s="46">
        <v>48</v>
      </c>
      <c r="H15" s="46">
        <v>76</v>
      </c>
      <c r="I15" s="46">
        <v>186</v>
      </c>
      <c r="J15" s="46">
        <v>77</v>
      </c>
      <c r="K15" s="46">
        <v>109</v>
      </c>
    </row>
    <row r="16" spans="2:11" ht="15.75" customHeight="1" x14ac:dyDescent="0.25">
      <c r="B16" s="44" t="s">
        <v>346</v>
      </c>
      <c r="C16" s="45"/>
      <c r="D16" s="45"/>
      <c r="E16" s="45"/>
      <c r="F16" s="45"/>
      <c r="G16" s="45"/>
      <c r="H16" s="45"/>
      <c r="I16" s="45">
        <v>1</v>
      </c>
      <c r="J16" s="45">
        <v>1</v>
      </c>
      <c r="K16" s="45"/>
    </row>
    <row r="17" spans="2:11" ht="15.75" customHeight="1" thickBot="1" x14ac:dyDescent="0.3">
      <c r="B17" s="47" t="s">
        <v>326</v>
      </c>
      <c r="C17" s="46">
        <f>C5-(SUM(C6:C16))</f>
        <v>1465</v>
      </c>
      <c r="D17" s="46">
        <f>D5-(SUM(D6:D16))</f>
        <v>1022</v>
      </c>
      <c r="E17" s="46">
        <f>E5-(SUM(E6:E16))</f>
        <v>443</v>
      </c>
      <c r="F17" s="46">
        <f>F5-(SUM(F6:F16))</f>
        <v>4217</v>
      </c>
      <c r="G17" s="46">
        <f>G5-(SUM(G6:G16))</f>
        <v>2858</v>
      </c>
      <c r="H17" s="46">
        <f>H5-(SUM(H6:H16))</f>
        <v>1359</v>
      </c>
      <c r="I17" s="46">
        <f>I5-(SUM(I6:I16))</f>
        <v>4289</v>
      </c>
      <c r="J17" s="46">
        <f>J5-(SUM(J6:J16))</f>
        <v>2911</v>
      </c>
      <c r="K17" s="46">
        <f>K5-(SUM(K6:K16))</f>
        <v>1378</v>
      </c>
    </row>
    <row r="18" spans="2:11" ht="15.75" thickTop="1" x14ac:dyDescent="0.25">
      <c r="B18" s="152" t="s">
        <v>327</v>
      </c>
      <c r="C18" s="152"/>
      <c r="D18" s="152"/>
      <c r="E18" s="152"/>
      <c r="F18" s="152"/>
      <c r="G18" s="152"/>
      <c r="H18" s="152"/>
      <c r="I18" s="152"/>
      <c r="J18" s="152"/>
      <c r="K18" s="152"/>
    </row>
    <row r="20" spans="2:11" ht="27.6" customHeight="1" x14ac:dyDescent="0.25"/>
    <row r="21" spans="2:11" ht="15" customHeight="1" x14ac:dyDescent="0.25"/>
    <row r="22" spans="2:11" x14ac:dyDescent="0.25">
      <c r="B22" s="159" t="s">
        <v>328</v>
      </c>
      <c r="C22" s="159"/>
      <c r="D22" s="159"/>
      <c r="E22" s="159"/>
      <c r="F22" s="159"/>
      <c r="G22" s="159"/>
      <c r="H22" s="159"/>
      <c r="I22" s="159"/>
      <c r="J22" s="159"/>
      <c r="K22" s="159"/>
    </row>
    <row r="23" spans="2:11" x14ac:dyDescent="0.25">
      <c r="B23" s="153" t="s">
        <v>151</v>
      </c>
      <c r="C23" s="155">
        <v>44593</v>
      </c>
      <c r="D23" s="156"/>
      <c r="E23" s="157"/>
      <c r="F23" s="158">
        <v>44927</v>
      </c>
      <c r="G23" s="156"/>
      <c r="H23" s="157"/>
      <c r="I23" s="158">
        <v>44958</v>
      </c>
      <c r="J23" s="156"/>
      <c r="K23" s="157"/>
    </row>
    <row r="24" spans="2:11" ht="15.75" thickBot="1" x14ac:dyDescent="0.3">
      <c r="B24" s="154"/>
      <c r="C24" s="121" t="s">
        <v>1</v>
      </c>
      <c r="D24" s="42" t="s">
        <v>4</v>
      </c>
      <c r="E24" s="42" t="s">
        <v>5</v>
      </c>
      <c r="F24" s="41" t="s">
        <v>1</v>
      </c>
      <c r="G24" s="42" t="s">
        <v>4</v>
      </c>
      <c r="H24" s="42" t="s">
        <v>5</v>
      </c>
      <c r="I24" s="115" t="s">
        <v>1</v>
      </c>
      <c r="J24" s="42" t="s">
        <v>4</v>
      </c>
      <c r="K24" s="42" t="s">
        <v>5</v>
      </c>
    </row>
    <row r="25" spans="2:11" ht="15.75" thickTop="1" x14ac:dyDescent="0.25">
      <c r="B25" s="122" t="s">
        <v>1</v>
      </c>
      <c r="C25" s="118">
        <v>2956</v>
      </c>
      <c r="D25" s="118">
        <v>1921</v>
      </c>
      <c r="E25" s="118">
        <v>1035</v>
      </c>
      <c r="F25" s="118">
        <v>9208</v>
      </c>
      <c r="G25" s="118">
        <v>5903</v>
      </c>
      <c r="H25" s="118">
        <v>3305</v>
      </c>
      <c r="I25" s="118">
        <v>10303</v>
      </c>
      <c r="J25" s="118">
        <v>6570</v>
      </c>
      <c r="K25" s="118">
        <v>3733</v>
      </c>
    </row>
    <row r="26" spans="2:11" x14ac:dyDescent="0.25">
      <c r="B26" s="44" t="s">
        <v>317</v>
      </c>
      <c r="C26" s="45">
        <v>268</v>
      </c>
      <c r="D26" s="45">
        <v>198</v>
      </c>
      <c r="E26" s="45">
        <v>70</v>
      </c>
      <c r="F26" s="45">
        <v>1189</v>
      </c>
      <c r="G26" s="45">
        <v>768</v>
      </c>
      <c r="H26" s="45">
        <v>421</v>
      </c>
      <c r="I26" s="45">
        <v>1699</v>
      </c>
      <c r="J26" s="45">
        <v>1073</v>
      </c>
      <c r="K26" s="45">
        <v>626</v>
      </c>
    </row>
    <row r="27" spans="2:11" x14ac:dyDescent="0.25">
      <c r="B27" s="44" t="s">
        <v>313</v>
      </c>
      <c r="C27" s="46">
        <v>41</v>
      </c>
      <c r="D27" s="46">
        <v>29</v>
      </c>
      <c r="E27" s="46">
        <v>12</v>
      </c>
      <c r="F27" s="46">
        <v>60</v>
      </c>
      <c r="G27" s="46">
        <v>34</v>
      </c>
      <c r="H27" s="46">
        <v>26</v>
      </c>
      <c r="I27" s="46">
        <v>1066</v>
      </c>
      <c r="J27" s="46">
        <v>660</v>
      </c>
      <c r="K27" s="46">
        <v>406</v>
      </c>
    </row>
    <row r="28" spans="2:11" x14ac:dyDescent="0.25">
      <c r="B28" s="44" t="s">
        <v>324</v>
      </c>
      <c r="C28" s="45">
        <v>135</v>
      </c>
      <c r="D28" s="45">
        <v>59</v>
      </c>
      <c r="E28" s="45">
        <v>76</v>
      </c>
      <c r="F28" s="45">
        <v>1418</v>
      </c>
      <c r="G28" s="45">
        <v>709</v>
      </c>
      <c r="H28" s="45">
        <v>709</v>
      </c>
      <c r="I28" s="45">
        <v>1004</v>
      </c>
      <c r="J28" s="45">
        <v>537</v>
      </c>
      <c r="K28" s="45">
        <v>467</v>
      </c>
    </row>
    <row r="29" spans="2:11" x14ac:dyDescent="0.25">
      <c r="B29" s="44" t="s">
        <v>306</v>
      </c>
      <c r="C29" s="46">
        <v>135</v>
      </c>
      <c r="D29" s="46">
        <v>117</v>
      </c>
      <c r="E29" s="46">
        <v>18</v>
      </c>
      <c r="F29" s="46">
        <v>940</v>
      </c>
      <c r="G29" s="46">
        <v>766</v>
      </c>
      <c r="H29" s="46">
        <v>174</v>
      </c>
      <c r="I29" s="46">
        <v>867</v>
      </c>
      <c r="J29" s="46">
        <v>658</v>
      </c>
      <c r="K29" s="46">
        <v>209</v>
      </c>
    </row>
    <row r="30" spans="2:11" x14ac:dyDescent="0.25">
      <c r="B30" s="44" t="s">
        <v>315</v>
      </c>
      <c r="C30" s="45">
        <v>216</v>
      </c>
      <c r="D30" s="45">
        <v>154</v>
      </c>
      <c r="E30" s="45">
        <v>62</v>
      </c>
      <c r="F30" s="45">
        <v>437</v>
      </c>
      <c r="G30" s="45">
        <v>283</v>
      </c>
      <c r="H30" s="45">
        <v>154</v>
      </c>
      <c r="I30" s="45">
        <v>378</v>
      </c>
      <c r="J30" s="45">
        <v>255</v>
      </c>
      <c r="K30" s="45">
        <v>123</v>
      </c>
    </row>
    <row r="31" spans="2:11" x14ac:dyDescent="0.25">
      <c r="B31" s="44" t="s">
        <v>97</v>
      </c>
      <c r="C31" s="46">
        <v>110</v>
      </c>
      <c r="D31" s="46">
        <v>57</v>
      </c>
      <c r="E31" s="46">
        <v>53</v>
      </c>
      <c r="F31" s="46">
        <v>314</v>
      </c>
      <c r="G31" s="46">
        <v>149</v>
      </c>
      <c r="H31" s="46">
        <v>165</v>
      </c>
      <c r="I31" s="46">
        <v>330</v>
      </c>
      <c r="J31" s="46">
        <v>145</v>
      </c>
      <c r="K31" s="46">
        <v>185</v>
      </c>
    </row>
    <row r="32" spans="2:11" x14ac:dyDescent="0.25">
      <c r="B32" s="44" t="s">
        <v>322</v>
      </c>
      <c r="C32" s="45">
        <v>448</v>
      </c>
      <c r="D32" s="45">
        <v>221</v>
      </c>
      <c r="E32" s="45">
        <v>227</v>
      </c>
      <c r="F32" s="45">
        <v>285</v>
      </c>
      <c r="G32" s="45">
        <v>155</v>
      </c>
      <c r="H32" s="45">
        <v>130</v>
      </c>
      <c r="I32" s="45">
        <v>286</v>
      </c>
      <c r="J32" s="45">
        <v>152</v>
      </c>
      <c r="K32" s="45">
        <v>134</v>
      </c>
    </row>
    <row r="33" spans="2:11" x14ac:dyDescent="0.25">
      <c r="B33" s="44" t="s">
        <v>131</v>
      </c>
      <c r="C33" s="46">
        <v>111</v>
      </c>
      <c r="D33" s="46">
        <v>61</v>
      </c>
      <c r="E33" s="46">
        <v>50</v>
      </c>
      <c r="F33" s="46">
        <v>213</v>
      </c>
      <c r="G33" s="46">
        <v>104</v>
      </c>
      <c r="H33" s="46">
        <v>109</v>
      </c>
      <c r="I33" s="46">
        <v>259</v>
      </c>
      <c r="J33" s="46">
        <v>156</v>
      </c>
      <c r="K33" s="46">
        <v>103</v>
      </c>
    </row>
    <row r="34" spans="2:11" x14ac:dyDescent="0.25">
      <c r="B34" s="44" t="s">
        <v>325</v>
      </c>
      <c r="C34" s="45">
        <v>107</v>
      </c>
      <c r="D34" s="45">
        <v>62</v>
      </c>
      <c r="E34" s="45">
        <v>45</v>
      </c>
      <c r="F34" s="45">
        <v>337</v>
      </c>
      <c r="G34" s="45">
        <v>210</v>
      </c>
      <c r="H34" s="45">
        <v>127</v>
      </c>
      <c r="I34" s="45">
        <v>254</v>
      </c>
      <c r="J34" s="45">
        <v>127</v>
      </c>
      <c r="K34" s="45">
        <v>127</v>
      </c>
    </row>
    <row r="35" spans="2:11" ht="15" customHeight="1" x14ac:dyDescent="0.25">
      <c r="B35" s="44" t="s">
        <v>310</v>
      </c>
      <c r="C35" s="46">
        <v>25</v>
      </c>
      <c r="D35" s="46">
        <v>19</v>
      </c>
      <c r="E35" s="46">
        <v>6</v>
      </c>
      <c r="F35" s="46">
        <v>216</v>
      </c>
      <c r="G35" s="46">
        <v>97</v>
      </c>
      <c r="H35" s="46">
        <v>119</v>
      </c>
      <c r="I35" s="46">
        <v>236</v>
      </c>
      <c r="J35" s="46">
        <v>110</v>
      </c>
      <c r="K35" s="46">
        <v>126</v>
      </c>
    </row>
    <row r="36" spans="2:11" x14ac:dyDescent="0.25">
      <c r="B36" s="44" t="s">
        <v>329</v>
      </c>
      <c r="C36" s="45">
        <v>41</v>
      </c>
      <c r="D36" s="45">
        <v>29</v>
      </c>
      <c r="E36" s="45">
        <v>12</v>
      </c>
      <c r="F36" s="45">
        <v>60</v>
      </c>
      <c r="G36" s="45">
        <v>34</v>
      </c>
      <c r="H36" s="45">
        <v>26</v>
      </c>
      <c r="I36" s="45">
        <v>1066</v>
      </c>
      <c r="J36" s="45">
        <v>660</v>
      </c>
      <c r="K36" s="45">
        <v>406</v>
      </c>
    </row>
    <row r="37" spans="2:11" x14ac:dyDescent="0.25">
      <c r="B37" s="44" t="s">
        <v>346</v>
      </c>
      <c r="C37" s="46">
        <v>1</v>
      </c>
      <c r="D37" s="46"/>
      <c r="E37" s="46">
        <v>1</v>
      </c>
      <c r="F37" s="46">
        <v>9</v>
      </c>
      <c r="G37" s="46">
        <v>8</v>
      </c>
      <c r="H37" s="46">
        <v>1</v>
      </c>
      <c r="I37" s="46">
        <v>8</v>
      </c>
      <c r="J37" s="46">
        <v>8</v>
      </c>
      <c r="K37" s="46"/>
    </row>
    <row r="38" spans="2:11" ht="15.75" customHeight="1" thickBot="1" x14ac:dyDescent="0.3">
      <c r="B38" s="47" t="s">
        <v>326</v>
      </c>
      <c r="C38" s="48">
        <f>C25-(SUM(C26:C37))</f>
        <v>1318</v>
      </c>
      <c r="D38" s="48">
        <f t="shared" ref="D38:K38" si="0">D25-(SUM(D26:D37))</f>
        <v>915</v>
      </c>
      <c r="E38" s="48">
        <f t="shared" si="0"/>
        <v>403</v>
      </c>
      <c r="F38" s="48">
        <f t="shared" si="0"/>
        <v>3730</v>
      </c>
      <c r="G38" s="48">
        <f t="shared" si="0"/>
        <v>2586</v>
      </c>
      <c r="H38" s="48">
        <f t="shared" si="0"/>
        <v>1144</v>
      </c>
      <c r="I38" s="48">
        <f t="shared" si="0"/>
        <v>2850</v>
      </c>
      <c r="J38" s="48">
        <f t="shared" si="0"/>
        <v>2029</v>
      </c>
      <c r="K38" s="48">
        <f t="shared" si="0"/>
        <v>821</v>
      </c>
    </row>
    <row r="39" spans="2:11" ht="42.6" customHeight="1" thickTop="1" x14ac:dyDescent="0.25">
      <c r="B39" s="152" t="s">
        <v>327</v>
      </c>
      <c r="C39" s="152"/>
      <c r="D39" s="152"/>
      <c r="E39" s="152"/>
      <c r="F39" s="152"/>
      <c r="G39" s="152"/>
      <c r="H39" s="152"/>
      <c r="I39" s="152"/>
      <c r="J39" s="152"/>
      <c r="K39" s="152"/>
    </row>
    <row r="42" spans="2:11" ht="15" customHeight="1" x14ac:dyDescent="0.25"/>
    <row r="43" spans="2:11" x14ac:dyDescent="0.25">
      <c r="B43" s="159" t="s">
        <v>330</v>
      </c>
      <c r="C43" s="159"/>
      <c r="D43" s="159"/>
      <c r="E43" s="159"/>
    </row>
    <row r="44" spans="2:11" ht="15.75" thickBot="1" x14ac:dyDescent="0.3">
      <c r="B44" s="114" t="s">
        <v>81</v>
      </c>
      <c r="C44" s="120">
        <v>44593</v>
      </c>
      <c r="D44" s="120">
        <v>44927</v>
      </c>
      <c r="E44" s="120">
        <v>44958</v>
      </c>
    </row>
    <row r="45" spans="2:11" ht="15.75" thickTop="1" x14ac:dyDescent="0.25">
      <c r="B45" s="122" t="s">
        <v>1</v>
      </c>
      <c r="C45" s="118">
        <v>2956</v>
      </c>
      <c r="D45" s="118">
        <v>9208</v>
      </c>
      <c r="E45" s="118">
        <v>10303</v>
      </c>
    </row>
    <row r="46" spans="2:11" x14ac:dyDescent="0.25">
      <c r="B46" s="44" t="s">
        <v>142</v>
      </c>
      <c r="C46" s="51">
        <v>144</v>
      </c>
      <c r="D46" s="51">
        <v>650</v>
      </c>
      <c r="E46" s="51">
        <v>893</v>
      </c>
    </row>
    <row r="47" spans="2:11" x14ac:dyDescent="0.25">
      <c r="B47" s="44" t="s">
        <v>42</v>
      </c>
      <c r="C47" s="101">
        <v>433</v>
      </c>
      <c r="D47" s="101">
        <v>1434</v>
      </c>
      <c r="E47" s="101">
        <v>1668</v>
      </c>
    </row>
    <row r="48" spans="2:11" ht="30" customHeight="1" x14ac:dyDescent="0.25">
      <c r="B48" s="44" t="s">
        <v>143</v>
      </c>
      <c r="C48" s="51">
        <v>1314</v>
      </c>
      <c r="D48" s="51">
        <v>4020</v>
      </c>
      <c r="E48" s="51">
        <v>4541</v>
      </c>
    </row>
    <row r="49" spans="2:5" x14ac:dyDescent="0.25">
      <c r="B49" s="44" t="s">
        <v>139</v>
      </c>
      <c r="C49" s="101">
        <v>543</v>
      </c>
      <c r="D49" s="101">
        <v>1660</v>
      </c>
      <c r="E49" s="101">
        <v>1787</v>
      </c>
    </row>
    <row r="50" spans="2:5" x14ac:dyDescent="0.25">
      <c r="B50" s="44" t="s">
        <v>140</v>
      </c>
      <c r="C50" s="51">
        <v>351</v>
      </c>
      <c r="D50" s="51">
        <v>939</v>
      </c>
      <c r="E50" s="51">
        <v>946</v>
      </c>
    </row>
    <row r="51" spans="2:5" ht="15.75" customHeight="1" thickBot="1" x14ac:dyDescent="0.3">
      <c r="B51" s="44" t="s">
        <v>141</v>
      </c>
      <c r="C51" s="101">
        <v>171</v>
      </c>
      <c r="D51" s="101">
        <v>505</v>
      </c>
      <c r="E51" s="101">
        <v>468</v>
      </c>
    </row>
    <row r="52" spans="2:5" ht="28.15" customHeight="1" thickTop="1" x14ac:dyDescent="0.25">
      <c r="B52" s="152" t="s">
        <v>327</v>
      </c>
      <c r="C52" s="152"/>
      <c r="D52" s="152"/>
      <c r="E52" s="152"/>
    </row>
    <row r="55" spans="2:5" ht="15" customHeight="1" x14ac:dyDescent="0.25"/>
    <row r="56" spans="2:5" x14ac:dyDescent="0.25">
      <c r="B56" s="159" t="s">
        <v>331</v>
      </c>
      <c r="C56" s="159"/>
      <c r="D56" s="159"/>
      <c r="E56" s="159"/>
    </row>
    <row r="57" spans="2:5" ht="15.75" thickBot="1" x14ac:dyDescent="0.3">
      <c r="B57" s="114" t="s">
        <v>152</v>
      </c>
      <c r="C57" s="120">
        <v>44593</v>
      </c>
      <c r="D57" s="120">
        <v>44927</v>
      </c>
      <c r="E57" s="120">
        <v>44958</v>
      </c>
    </row>
    <row r="58" spans="2:5" ht="15.75" thickTop="1" x14ac:dyDescent="0.25">
      <c r="B58" s="122" t="s">
        <v>1</v>
      </c>
      <c r="C58" s="118">
        <v>2956</v>
      </c>
      <c r="D58" s="118">
        <v>9208</v>
      </c>
      <c r="E58" s="118">
        <v>10303</v>
      </c>
    </row>
    <row r="59" spans="2:5" x14ac:dyDescent="0.25">
      <c r="B59" s="44" t="s">
        <v>153</v>
      </c>
      <c r="C59" s="51">
        <v>1475</v>
      </c>
      <c r="D59" s="51">
        <v>5329</v>
      </c>
      <c r="E59" s="51">
        <v>5582</v>
      </c>
    </row>
    <row r="60" spans="2:5" x14ac:dyDescent="0.25">
      <c r="B60" s="44" t="s">
        <v>154</v>
      </c>
      <c r="C60" s="101">
        <v>76</v>
      </c>
      <c r="D60" s="101">
        <v>59</v>
      </c>
      <c r="E60" s="101">
        <v>1097</v>
      </c>
    </row>
    <row r="61" spans="2:5" x14ac:dyDescent="0.25">
      <c r="B61" s="44" t="s">
        <v>155</v>
      </c>
      <c r="C61" s="51">
        <v>377</v>
      </c>
      <c r="D61" s="51">
        <v>995</v>
      </c>
      <c r="E61" s="51">
        <v>1163</v>
      </c>
    </row>
    <row r="62" spans="2:5" x14ac:dyDescent="0.25">
      <c r="B62" s="44" t="s">
        <v>156</v>
      </c>
      <c r="C62" s="101">
        <v>528</v>
      </c>
      <c r="D62" s="101">
        <v>1567</v>
      </c>
      <c r="E62" s="101">
        <v>1194</v>
      </c>
    </row>
    <row r="63" spans="2:5" x14ac:dyDescent="0.25">
      <c r="B63" s="44" t="s">
        <v>157</v>
      </c>
      <c r="C63" s="51">
        <v>195</v>
      </c>
      <c r="D63" s="51">
        <v>592</v>
      </c>
      <c r="E63" s="51">
        <v>648</v>
      </c>
    </row>
    <row r="64" spans="2:5" x14ac:dyDescent="0.25">
      <c r="B64" s="44" t="s">
        <v>158</v>
      </c>
      <c r="C64" s="101">
        <v>80</v>
      </c>
      <c r="D64" s="101">
        <v>195</v>
      </c>
      <c r="E64" s="101">
        <v>159</v>
      </c>
    </row>
    <row r="65" spans="2:5" ht="30.6" customHeight="1" x14ac:dyDescent="0.25">
      <c r="B65" s="44" t="s">
        <v>159</v>
      </c>
      <c r="C65" s="51">
        <v>28</v>
      </c>
      <c r="D65" s="51">
        <v>67</v>
      </c>
      <c r="E65" s="51">
        <v>110</v>
      </c>
    </row>
    <row r="66" spans="2:5" x14ac:dyDescent="0.25">
      <c r="B66" s="44" t="s">
        <v>160</v>
      </c>
      <c r="C66" s="101">
        <v>177</v>
      </c>
      <c r="D66" s="101">
        <v>317</v>
      </c>
      <c r="E66" s="101">
        <v>274</v>
      </c>
    </row>
    <row r="67" spans="2:5" x14ac:dyDescent="0.25">
      <c r="B67" s="44" t="s">
        <v>161</v>
      </c>
      <c r="C67" s="51">
        <v>16</v>
      </c>
      <c r="D67" s="51">
        <v>75</v>
      </c>
      <c r="E67" s="51">
        <v>67</v>
      </c>
    </row>
    <row r="68" spans="2:5" ht="15.75" customHeight="1" thickBot="1" x14ac:dyDescent="0.3">
      <c r="B68" s="47" t="s">
        <v>101</v>
      </c>
      <c r="C68" s="101">
        <v>4</v>
      </c>
      <c r="D68" s="101">
        <v>12</v>
      </c>
      <c r="E68" s="101">
        <v>9</v>
      </c>
    </row>
    <row r="69" spans="2:5" ht="15.75" thickTop="1" x14ac:dyDescent="0.25">
      <c r="B69" s="152" t="s">
        <v>327</v>
      </c>
      <c r="C69" s="152"/>
      <c r="D69" s="152"/>
      <c r="E69" s="152"/>
    </row>
  </sheetData>
  <mergeCells count="16">
    <mergeCell ref="B18:K18"/>
    <mergeCell ref="B22:K22"/>
    <mergeCell ref="B2:K2"/>
    <mergeCell ref="B3:B4"/>
    <mergeCell ref="C3:E3"/>
    <mergeCell ref="F3:H3"/>
    <mergeCell ref="I3:K3"/>
    <mergeCell ref="B69:E69"/>
    <mergeCell ref="B23:B24"/>
    <mergeCell ref="C23:E23"/>
    <mergeCell ref="F23:H23"/>
    <mergeCell ref="I23:K23"/>
    <mergeCell ref="B39:K39"/>
    <mergeCell ref="B52:E52"/>
    <mergeCell ref="B43:E43"/>
    <mergeCell ref="B56:E5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60" t="s">
        <v>257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2:11" x14ac:dyDescent="0.25">
      <c r="B4" s="161" t="s">
        <v>79</v>
      </c>
      <c r="C4" s="162" t="s">
        <v>258</v>
      </c>
      <c r="D4" s="156"/>
      <c r="E4" s="157"/>
      <c r="F4" s="162" t="s">
        <v>259</v>
      </c>
      <c r="G4" s="156"/>
      <c r="H4" s="157"/>
      <c r="I4" s="162" t="s">
        <v>260</v>
      </c>
      <c r="J4" s="156"/>
      <c r="K4" s="157"/>
    </row>
    <row r="5" spans="2:11" x14ac:dyDescent="0.25">
      <c r="B5" s="161"/>
      <c r="C5" s="27" t="s">
        <v>82</v>
      </c>
      <c r="D5" s="28" t="s">
        <v>83</v>
      </c>
      <c r="E5" s="28" t="s">
        <v>68</v>
      </c>
      <c r="F5" s="27" t="s">
        <v>82</v>
      </c>
      <c r="G5" s="28" t="s">
        <v>83</v>
      </c>
      <c r="H5" s="28" t="s">
        <v>68</v>
      </c>
      <c r="I5" s="27" t="s">
        <v>82</v>
      </c>
      <c r="J5" s="28" t="s">
        <v>83</v>
      </c>
      <c r="K5" s="28" t="s">
        <v>68</v>
      </c>
    </row>
    <row r="6" spans="2:11" x14ac:dyDescent="0.25">
      <c r="B6" s="29" t="s">
        <v>1</v>
      </c>
      <c r="C6" s="135">
        <f t="shared" ref="C6:H6" si="0">SUM(C7:C14)</f>
        <v>573568</v>
      </c>
      <c r="D6" s="135">
        <f t="shared" si="0"/>
        <v>645748</v>
      </c>
      <c r="E6" s="135">
        <f t="shared" si="0"/>
        <v>-72180</v>
      </c>
      <c r="F6" s="135">
        <f t="shared" si="0"/>
        <v>1679564</v>
      </c>
      <c r="G6" s="135">
        <f t="shared" si="0"/>
        <v>1554272</v>
      </c>
      <c r="H6" s="135">
        <f t="shared" si="0"/>
        <v>125292</v>
      </c>
      <c r="I6" s="135">
        <f t="shared" ref="I6:K6" si="1">SUM(I7:I14)</f>
        <v>1246441</v>
      </c>
      <c r="J6" s="135">
        <f t="shared" si="1"/>
        <v>1343512</v>
      </c>
      <c r="K6" s="135">
        <f t="shared" si="1"/>
        <v>-97071</v>
      </c>
    </row>
    <row r="7" spans="2:11" x14ac:dyDescent="0.25">
      <c r="B7" s="30" t="s">
        <v>74</v>
      </c>
      <c r="C7" s="136">
        <v>237317</v>
      </c>
      <c r="D7" s="136">
        <v>310833</v>
      </c>
      <c r="E7" s="136">
        <f t="shared" ref="E7:E14" si="2">C7-D7</f>
        <v>-73516</v>
      </c>
      <c r="F7" s="136">
        <v>639818</v>
      </c>
      <c r="G7" s="136">
        <v>644489</v>
      </c>
      <c r="H7" s="136">
        <f t="shared" ref="H7:H14" si="3">F7-G7</f>
        <v>-4671</v>
      </c>
      <c r="I7" s="136">
        <v>469716</v>
      </c>
      <c r="J7" s="136">
        <v>481931</v>
      </c>
      <c r="K7" s="136">
        <f t="shared" ref="K7:K14" si="4">I7-J7</f>
        <v>-12215</v>
      </c>
    </row>
    <row r="8" spans="2:11" x14ac:dyDescent="0.25">
      <c r="B8" s="31" t="s">
        <v>75</v>
      </c>
      <c r="C8" s="137">
        <v>28690</v>
      </c>
      <c r="D8" s="137">
        <v>18680</v>
      </c>
      <c r="E8" s="137">
        <f t="shared" si="2"/>
        <v>10010</v>
      </c>
      <c r="F8" s="137">
        <v>55241</v>
      </c>
      <c r="G8" s="137">
        <v>30394</v>
      </c>
      <c r="H8" s="137">
        <f t="shared" si="3"/>
        <v>24847</v>
      </c>
      <c r="I8" s="137">
        <v>39900</v>
      </c>
      <c r="J8" s="137">
        <v>27192</v>
      </c>
      <c r="K8" s="137">
        <f t="shared" si="4"/>
        <v>12708</v>
      </c>
    </row>
    <row r="9" spans="2:11" x14ac:dyDescent="0.25">
      <c r="B9" s="30" t="s">
        <v>2</v>
      </c>
      <c r="C9" s="136">
        <v>10840</v>
      </c>
      <c r="D9" s="136">
        <v>7918</v>
      </c>
      <c r="E9" s="136">
        <f t="shared" si="2"/>
        <v>2922</v>
      </c>
      <c r="F9" s="136">
        <v>24349</v>
      </c>
      <c r="G9" s="136">
        <v>14709</v>
      </c>
      <c r="H9" s="136">
        <f t="shared" si="3"/>
        <v>9640</v>
      </c>
      <c r="I9" s="136">
        <v>23550</v>
      </c>
      <c r="J9" s="136">
        <v>19561</v>
      </c>
      <c r="K9" s="136">
        <f t="shared" si="4"/>
        <v>3989</v>
      </c>
    </row>
    <row r="10" spans="2:11" x14ac:dyDescent="0.25">
      <c r="B10" s="31" t="s">
        <v>76</v>
      </c>
      <c r="C10" s="137">
        <v>42501</v>
      </c>
      <c r="D10" s="137">
        <v>42108</v>
      </c>
      <c r="E10" s="137">
        <f t="shared" si="2"/>
        <v>393</v>
      </c>
      <c r="F10" s="137">
        <v>91353</v>
      </c>
      <c r="G10" s="137">
        <v>95126</v>
      </c>
      <c r="H10" s="137">
        <f t="shared" si="3"/>
        <v>-3773</v>
      </c>
      <c r="I10" s="137">
        <v>79504</v>
      </c>
      <c r="J10" s="137">
        <v>76112</v>
      </c>
      <c r="K10" s="137">
        <f t="shared" si="4"/>
        <v>3392</v>
      </c>
    </row>
    <row r="11" spans="2:11" x14ac:dyDescent="0.25">
      <c r="B11" s="30" t="s">
        <v>3</v>
      </c>
      <c r="C11" s="136">
        <v>55</v>
      </c>
      <c r="D11" s="136">
        <v>111</v>
      </c>
      <c r="E11" s="136">
        <f t="shared" si="2"/>
        <v>-56</v>
      </c>
      <c r="F11" s="136">
        <v>194</v>
      </c>
      <c r="G11" s="136">
        <v>159</v>
      </c>
      <c r="H11" s="136">
        <f t="shared" si="3"/>
        <v>35</v>
      </c>
      <c r="I11" s="136">
        <v>80</v>
      </c>
      <c r="J11" s="136">
        <v>129</v>
      </c>
      <c r="K11" s="136">
        <f t="shared" si="4"/>
        <v>-49</v>
      </c>
    </row>
    <row r="12" spans="2:11" x14ac:dyDescent="0.25">
      <c r="B12" s="31" t="s">
        <v>77</v>
      </c>
      <c r="C12" s="137">
        <v>3</v>
      </c>
      <c r="D12" s="137">
        <v>11</v>
      </c>
      <c r="E12" s="137">
        <f t="shared" si="2"/>
        <v>-8</v>
      </c>
      <c r="F12" s="137">
        <v>1</v>
      </c>
      <c r="G12" s="137">
        <v>21</v>
      </c>
      <c r="H12" s="137">
        <f t="shared" si="3"/>
        <v>-20</v>
      </c>
      <c r="I12" s="137">
        <v>2</v>
      </c>
      <c r="J12" s="137">
        <v>8</v>
      </c>
      <c r="K12" s="137">
        <f t="shared" si="4"/>
        <v>-6</v>
      </c>
    </row>
    <row r="13" spans="2:11" x14ac:dyDescent="0.25">
      <c r="B13" s="30" t="s">
        <v>78</v>
      </c>
      <c r="C13" s="136">
        <v>254154</v>
      </c>
      <c r="D13" s="136">
        <v>266087</v>
      </c>
      <c r="E13" s="136">
        <f t="shared" si="2"/>
        <v>-11933</v>
      </c>
      <c r="F13" s="136">
        <v>868587</v>
      </c>
      <c r="G13" s="136">
        <v>769369</v>
      </c>
      <c r="H13" s="136">
        <f t="shared" si="3"/>
        <v>99218</v>
      </c>
      <c r="I13" s="136">
        <v>633670</v>
      </c>
      <c r="J13" s="136">
        <v>738575</v>
      </c>
      <c r="K13" s="136">
        <f t="shared" si="4"/>
        <v>-104905</v>
      </c>
    </row>
    <row r="14" spans="2:11" x14ac:dyDescent="0.25">
      <c r="B14" s="31" t="s">
        <v>84</v>
      </c>
      <c r="C14" s="138">
        <v>8</v>
      </c>
      <c r="D14" s="138">
        <v>0</v>
      </c>
      <c r="E14" s="138">
        <f t="shared" si="2"/>
        <v>8</v>
      </c>
      <c r="F14" s="138">
        <v>21</v>
      </c>
      <c r="G14" s="138">
        <v>5</v>
      </c>
      <c r="H14" s="138">
        <f t="shared" si="3"/>
        <v>16</v>
      </c>
      <c r="I14" s="138">
        <v>19</v>
      </c>
      <c r="J14" s="138">
        <v>4</v>
      </c>
      <c r="K14" s="138">
        <f t="shared" si="4"/>
        <v>15</v>
      </c>
    </row>
    <row r="15" spans="2:11" x14ac:dyDescent="0.25">
      <c r="B15" s="163" t="s">
        <v>261</v>
      </c>
      <c r="C15" s="163"/>
      <c r="D15" s="163"/>
      <c r="E15" s="163"/>
      <c r="F15" s="163"/>
      <c r="G15" s="163"/>
      <c r="H15" s="163"/>
      <c r="I15" s="163"/>
      <c r="J15" s="163"/>
      <c r="K15" s="163"/>
    </row>
    <row r="16" spans="2:11" s="3" customFormat="1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s="3" customFormat="1" x14ac:dyDescent="0.25"/>
    <row r="18" spans="2:11" s="3" customFormat="1" x14ac:dyDescent="0.25"/>
    <row r="19" spans="2:11" ht="35.25" customHeight="1" x14ac:dyDescent="0.25">
      <c r="B19" s="160" t="s">
        <v>262</v>
      </c>
      <c r="C19" s="160"/>
      <c r="D19" s="160"/>
      <c r="E19" s="160"/>
      <c r="F19" s="160"/>
      <c r="G19" s="160"/>
      <c r="H19" s="160"/>
      <c r="I19" s="160"/>
      <c r="J19" s="160"/>
      <c r="K19" s="160"/>
    </row>
    <row r="20" spans="2:11" x14ac:dyDescent="0.25">
      <c r="B20" s="161" t="s">
        <v>6</v>
      </c>
      <c r="C20" s="162" t="s">
        <v>258</v>
      </c>
      <c r="D20" s="156"/>
      <c r="E20" s="157"/>
      <c r="F20" s="162" t="s">
        <v>259</v>
      </c>
      <c r="G20" s="156"/>
      <c r="H20" s="157"/>
      <c r="I20" s="162" t="s">
        <v>260</v>
      </c>
      <c r="J20" s="156"/>
      <c r="K20" s="157"/>
    </row>
    <row r="21" spans="2:11" x14ac:dyDescent="0.25">
      <c r="B21" s="161"/>
      <c r="C21" s="27" t="s">
        <v>82</v>
      </c>
      <c r="D21" s="28" t="s">
        <v>83</v>
      </c>
      <c r="E21" s="28" t="s">
        <v>68</v>
      </c>
      <c r="F21" s="27" t="s">
        <v>82</v>
      </c>
      <c r="G21" s="28" t="s">
        <v>83</v>
      </c>
      <c r="H21" s="28" t="s">
        <v>68</v>
      </c>
      <c r="I21" s="27" t="s">
        <v>82</v>
      </c>
      <c r="J21" s="28" t="s">
        <v>83</v>
      </c>
      <c r="K21" s="28" t="s">
        <v>68</v>
      </c>
    </row>
    <row r="22" spans="2:11" x14ac:dyDescent="0.25">
      <c r="B22" s="29" t="s">
        <v>1</v>
      </c>
      <c r="C22" s="135">
        <f>SUM(C23:C45)</f>
        <v>573568</v>
      </c>
      <c r="D22" s="135">
        <f t="shared" ref="D22:K22" si="5">SUM(D23:D45)</f>
        <v>645748</v>
      </c>
      <c r="E22" s="135">
        <f t="shared" si="5"/>
        <v>-72180</v>
      </c>
      <c r="F22" s="135">
        <f t="shared" si="5"/>
        <v>1679564</v>
      </c>
      <c r="G22" s="135">
        <f t="shared" si="5"/>
        <v>1554272</v>
      </c>
      <c r="H22" s="135">
        <f t="shared" si="5"/>
        <v>125292</v>
      </c>
      <c r="I22" s="135">
        <f t="shared" si="5"/>
        <v>1246441</v>
      </c>
      <c r="J22" s="135">
        <f t="shared" si="5"/>
        <v>1343512</v>
      </c>
      <c r="K22" s="135">
        <f t="shared" si="5"/>
        <v>-97071</v>
      </c>
    </row>
    <row r="23" spans="2:11" x14ac:dyDescent="0.25">
      <c r="B23" s="62" t="s">
        <v>206</v>
      </c>
      <c r="C23" s="137">
        <v>256</v>
      </c>
      <c r="D23" s="137">
        <v>21</v>
      </c>
      <c r="E23" s="137">
        <f>C23-D23</f>
        <v>235</v>
      </c>
      <c r="F23" s="137">
        <v>217</v>
      </c>
      <c r="G23" s="137">
        <v>95</v>
      </c>
      <c r="H23" s="137">
        <f t="shared" ref="H23:H45" si="6">F23-G23</f>
        <v>122</v>
      </c>
      <c r="I23" s="137">
        <v>234</v>
      </c>
      <c r="J23" s="137">
        <v>53</v>
      </c>
      <c r="K23" s="137">
        <f t="shared" ref="K23:K45" si="7">I23-J23</f>
        <v>181</v>
      </c>
    </row>
    <row r="24" spans="2:11" x14ac:dyDescent="0.25">
      <c r="B24" s="61" t="s">
        <v>242</v>
      </c>
      <c r="C24" s="136">
        <v>6645</v>
      </c>
      <c r="D24" s="136">
        <v>6391</v>
      </c>
      <c r="E24" s="136">
        <f>C24-D24</f>
        <v>254</v>
      </c>
      <c r="F24" s="136">
        <v>11501</v>
      </c>
      <c r="G24" s="136">
        <v>14851</v>
      </c>
      <c r="H24" s="136">
        <f t="shared" si="6"/>
        <v>-3350</v>
      </c>
      <c r="I24" s="136">
        <v>12850</v>
      </c>
      <c r="J24" s="136">
        <v>11678</v>
      </c>
      <c r="K24" s="136">
        <f t="shared" si="7"/>
        <v>1172</v>
      </c>
    </row>
    <row r="25" spans="2:11" x14ac:dyDescent="0.25">
      <c r="B25" s="62" t="s">
        <v>263</v>
      </c>
      <c r="C25" s="137">
        <v>145251</v>
      </c>
      <c r="D25" s="137">
        <v>161057</v>
      </c>
      <c r="E25" s="137">
        <f t="shared" ref="E25:E45" si="8">C25-D25</f>
        <v>-15806</v>
      </c>
      <c r="F25" s="137">
        <v>571858</v>
      </c>
      <c r="G25" s="137">
        <v>446619</v>
      </c>
      <c r="H25" s="137">
        <f t="shared" si="6"/>
        <v>125239</v>
      </c>
      <c r="I25" s="137">
        <v>349361</v>
      </c>
      <c r="J25" s="137">
        <v>447904</v>
      </c>
      <c r="K25" s="137">
        <f t="shared" si="7"/>
        <v>-98543</v>
      </c>
    </row>
    <row r="26" spans="2:11" x14ac:dyDescent="0.25">
      <c r="B26" s="61" t="s">
        <v>264</v>
      </c>
      <c r="C26" s="136">
        <v>8311</v>
      </c>
      <c r="D26" s="136">
        <v>5954</v>
      </c>
      <c r="E26" s="136">
        <f t="shared" si="8"/>
        <v>2357</v>
      </c>
      <c r="F26" s="136">
        <v>18394</v>
      </c>
      <c r="G26" s="136">
        <v>20666</v>
      </c>
      <c r="H26" s="136">
        <f t="shared" si="6"/>
        <v>-2272</v>
      </c>
      <c r="I26" s="136">
        <v>12086</v>
      </c>
      <c r="J26" s="136">
        <v>11288</v>
      </c>
      <c r="K26" s="136">
        <f t="shared" si="7"/>
        <v>798</v>
      </c>
    </row>
    <row r="27" spans="2:11" x14ac:dyDescent="0.25">
      <c r="B27" s="62" t="s">
        <v>265</v>
      </c>
      <c r="C27" s="137">
        <v>2429</v>
      </c>
      <c r="D27" s="137">
        <v>2570</v>
      </c>
      <c r="E27" s="137">
        <f t="shared" si="8"/>
        <v>-141</v>
      </c>
      <c r="F27" s="137">
        <v>5917</v>
      </c>
      <c r="G27" s="137">
        <v>7867</v>
      </c>
      <c r="H27" s="137">
        <f t="shared" si="6"/>
        <v>-1950</v>
      </c>
      <c r="I27" s="137">
        <v>6907</v>
      </c>
      <c r="J27" s="137">
        <v>6252</v>
      </c>
      <c r="K27" s="137">
        <f t="shared" si="7"/>
        <v>655</v>
      </c>
    </row>
    <row r="28" spans="2:11" x14ac:dyDescent="0.25">
      <c r="B28" s="61" t="s">
        <v>266</v>
      </c>
      <c r="C28" s="136">
        <v>17949</v>
      </c>
      <c r="D28" s="136">
        <v>19683</v>
      </c>
      <c r="E28" s="136">
        <f t="shared" si="8"/>
        <v>-1734</v>
      </c>
      <c r="F28" s="136">
        <v>55617</v>
      </c>
      <c r="G28" s="136">
        <v>48658</v>
      </c>
      <c r="H28" s="136">
        <f t="shared" si="6"/>
        <v>6959</v>
      </c>
      <c r="I28" s="136">
        <v>60854</v>
      </c>
      <c r="J28" s="136">
        <v>65623</v>
      </c>
      <c r="K28" s="136">
        <f t="shared" si="7"/>
        <v>-4769</v>
      </c>
    </row>
    <row r="29" spans="2:11" x14ac:dyDescent="0.25">
      <c r="B29" s="62" t="s">
        <v>200</v>
      </c>
      <c r="C29" s="137">
        <v>6638</v>
      </c>
      <c r="D29" s="137">
        <v>5344</v>
      </c>
      <c r="E29" s="137">
        <f t="shared" si="8"/>
        <v>1294</v>
      </c>
      <c r="F29" s="137">
        <v>11849</v>
      </c>
      <c r="G29" s="137">
        <v>11519</v>
      </c>
      <c r="H29" s="137">
        <f t="shared" si="6"/>
        <v>330</v>
      </c>
      <c r="I29" s="137">
        <v>10712</v>
      </c>
      <c r="J29" s="137">
        <v>9079</v>
      </c>
      <c r="K29" s="137">
        <f t="shared" si="7"/>
        <v>1633</v>
      </c>
    </row>
    <row r="30" spans="2:11" x14ac:dyDescent="0.25">
      <c r="B30" s="61" t="s">
        <v>254</v>
      </c>
      <c r="C30" s="136">
        <v>5314</v>
      </c>
      <c r="D30" s="136">
        <v>5356</v>
      </c>
      <c r="E30" s="136">
        <f t="shared" si="8"/>
        <v>-42</v>
      </c>
      <c r="F30" s="136">
        <v>9339</v>
      </c>
      <c r="G30" s="136">
        <v>10865</v>
      </c>
      <c r="H30" s="136">
        <f t="shared" si="6"/>
        <v>-1526</v>
      </c>
      <c r="I30" s="136">
        <v>8656</v>
      </c>
      <c r="J30" s="136">
        <v>8806</v>
      </c>
      <c r="K30" s="136">
        <f t="shared" si="7"/>
        <v>-150</v>
      </c>
    </row>
    <row r="31" spans="2:11" x14ac:dyDescent="0.25">
      <c r="B31" s="62" t="s">
        <v>241</v>
      </c>
      <c r="C31" s="137">
        <v>19317</v>
      </c>
      <c r="D31" s="137">
        <v>19144</v>
      </c>
      <c r="E31" s="137">
        <f t="shared" si="8"/>
        <v>173</v>
      </c>
      <c r="F31" s="137">
        <v>35588</v>
      </c>
      <c r="G31" s="137">
        <v>50092</v>
      </c>
      <c r="H31" s="137">
        <f t="shared" si="6"/>
        <v>-14504</v>
      </c>
      <c r="I31" s="137">
        <v>40576</v>
      </c>
      <c r="J31" s="137">
        <v>38292</v>
      </c>
      <c r="K31" s="137">
        <f t="shared" si="7"/>
        <v>2284</v>
      </c>
    </row>
    <row r="32" spans="2:11" x14ac:dyDescent="0.25">
      <c r="B32" s="61" t="s">
        <v>239</v>
      </c>
      <c r="C32" s="136">
        <v>6039</v>
      </c>
      <c r="D32" s="136">
        <v>5723</v>
      </c>
      <c r="E32" s="136">
        <f t="shared" si="8"/>
        <v>316</v>
      </c>
      <c r="F32" s="136">
        <v>12570</v>
      </c>
      <c r="G32" s="136">
        <v>12868</v>
      </c>
      <c r="H32" s="136">
        <f t="shared" si="6"/>
        <v>-298</v>
      </c>
      <c r="I32" s="136">
        <v>12499</v>
      </c>
      <c r="J32" s="136">
        <v>10735</v>
      </c>
      <c r="K32" s="136">
        <f t="shared" si="7"/>
        <v>1764</v>
      </c>
    </row>
    <row r="33" spans="2:11" x14ac:dyDescent="0.25">
      <c r="B33" s="62" t="s">
        <v>245</v>
      </c>
      <c r="C33" s="137">
        <v>9795</v>
      </c>
      <c r="D33" s="137">
        <v>7566</v>
      </c>
      <c r="E33" s="137">
        <f t="shared" si="8"/>
        <v>2229</v>
      </c>
      <c r="F33" s="137">
        <v>13938</v>
      </c>
      <c r="G33" s="137">
        <v>14676</v>
      </c>
      <c r="H33" s="137">
        <f t="shared" si="6"/>
        <v>-738</v>
      </c>
      <c r="I33" s="137">
        <v>19607</v>
      </c>
      <c r="J33" s="137">
        <v>15939</v>
      </c>
      <c r="K33" s="137">
        <f t="shared" si="7"/>
        <v>3668</v>
      </c>
    </row>
    <row r="34" spans="2:11" x14ac:dyDescent="0.25">
      <c r="B34" s="61" t="s">
        <v>267</v>
      </c>
      <c r="C34" s="136">
        <v>3397</v>
      </c>
      <c r="D34" s="136">
        <v>998</v>
      </c>
      <c r="E34" s="136">
        <f t="shared" si="8"/>
        <v>2399</v>
      </c>
      <c r="F34" s="136">
        <v>3103</v>
      </c>
      <c r="G34" s="136">
        <v>1656</v>
      </c>
      <c r="H34" s="136">
        <f t="shared" si="6"/>
        <v>1447</v>
      </c>
      <c r="I34" s="136">
        <v>7231</v>
      </c>
      <c r="J34" s="136">
        <v>3982</v>
      </c>
      <c r="K34" s="136">
        <f t="shared" si="7"/>
        <v>3249</v>
      </c>
    </row>
    <row r="35" spans="2:11" s="3" customFormat="1" x14ac:dyDescent="0.25">
      <c r="B35" s="62" t="s">
        <v>243</v>
      </c>
      <c r="C35" s="137">
        <v>5447</v>
      </c>
      <c r="D35" s="137">
        <v>6316</v>
      </c>
      <c r="E35" s="137">
        <f t="shared" si="8"/>
        <v>-869</v>
      </c>
      <c r="F35" s="137">
        <v>14673</v>
      </c>
      <c r="G35" s="137">
        <v>18967</v>
      </c>
      <c r="H35" s="137">
        <f t="shared" si="6"/>
        <v>-4294</v>
      </c>
      <c r="I35" s="137">
        <v>12193</v>
      </c>
      <c r="J35" s="137">
        <v>13496</v>
      </c>
      <c r="K35" s="137">
        <f t="shared" si="7"/>
        <v>-1303</v>
      </c>
    </row>
    <row r="36" spans="2:11" s="3" customFormat="1" x14ac:dyDescent="0.25">
      <c r="B36" s="61" t="s">
        <v>244</v>
      </c>
      <c r="C36" s="136">
        <v>2594</v>
      </c>
      <c r="D36" s="136">
        <v>2483</v>
      </c>
      <c r="E36" s="136">
        <f t="shared" si="8"/>
        <v>111</v>
      </c>
      <c r="F36" s="136">
        <v>5325</v>
      </c>
      <c r="G36" s="136">
        <v>5550</v>
      </c>
      <c r="H36" s="136">
        <f t="shared" si="6"/>
        <v>-225</v>
      </c>
      <c r="I36" s="136">
        <v>5476</v>
      </c>
      <c r="J36" s="136">
        <v>5175</v>
      </c>
      <c r="K36" s="136">
        <f t="shared" si="7"/>
        <v>301</v>
      </c>
    </row>
    <row r="37" spans="2:11" s="3" customFormat="1" x14ac:dyDescent="0.25">
      <c r="B37" s="62" t="s">
        <v>268</v>
      </c>
      <c r="C37" s="137">
        <v>21961</v>
      </c>
      <c r="D37" s="137">
        <v>26795</v>
      </c>
      <c r="E37" s="137">
        <f t="shared" si="8"/>
        <v>-4834</v>
      </c>
      <c r="F37" s="137">
        <v>80290</v>
      </c>
      <c r="G37" s="137">
        <v>64789</v>
      </c>
      <c r="H37" s="137">
        <f t="shared" si="6"/>
        <v>15501</v>
      </c>
      <c r="I37" s="137">
        <v>43629</v>
      </c>
      <c r="J37" s="137">
        <v>55259</v>
      </c>
      <c r="K37" s="137">
        <f t="shared" si="7"/>
        <v>-11630</v>
      </c>
    </row>
    <row r="38" spans="2:11" ht="27.75" customHeight="1" x14ac:dyDescent="0.25">
      <c r="B38" s="61" t="s">
        <v>205</v>
      </c>
      <c r="C38" s="136">
        <v>4738</v>
      </c>
      <c r="D38" s="136">
        <v>4052</v>
      </c>
      <c r="E38" s="136">
        <f t="shared" si="8"/>
        <v>686</v>
      </c>
      <c r="F38" s="136">
        <v>10239</v>
      </c>
      <c r="G38" s="136">
        <v>9183</v>
      </c>
      <c r="H38" s="136">
        <f t="shared" si="6"/>
        <v>1056</v>
      </c>
      <c r="I38" s="136">
        <v>10263</v>
      </c>
      <c r="J38" s="136">
        <v>9440</v>
      </c>
      <c r="K38" s="136">
        <f t="shared" si="7"/>
        <v>823</v>
      </c>
    </row>
    <row r="39" spans="2:11" ht="15" customHeight="1" x14ac:dyDescent="0.25">
      <c r="B39" s="62" t="s">
        <v>256</v>
      </c>
      <c r="C39" s="137">
        <v>9427</v>
      </c>
      <c r="D39" s="137">
        <v>9768</v>
      </c>
      <c r="E39" s="137">
        <f t="shared" si="8"/>
        <v>-341</v>
      </c>
      <c r="F39" s="137">
        <v>16174</v>
      </c>
      <c r="G39" s="137">
        <v>21714</v>
      </c>
      <c r="H39" s="137">
        <f t="shared" si="6"/>
        <v>-5540</v>
      </c>
      <c r="I39" s="137">
        <v>15411</v>
      </c>
      <c r="J39" s="137">
        <v>16338</v>
      </c>
      <c r="K39" s="137">
        <f t="shared" si="7"/>
        <v>-927</v>
      </c>
    </row>
    <row r="40" spans="2:11" x14ac:dyDescent="0.25">
      <c r="B40" s="61" t="s">
        <v>240</v>
      </c>
      <c r="C40" s="136">
        <v>4572</v>
      </c>
      <c r="D40" s="136">
        <v>4274</v>
      </c>
      <c r="E40" s="136">
        <f t="shared" si="8"/>
        <v>298</v>
      </c>
      <c r="F40" s="136">
        <v>10094</v>
      </c>
      <c r="G40" s="136">
        <v>11835</v>
      </c>
      <c r="H40" s="136">
        <f t="shared" si="6"/>
        <v>-1741</v>
      </c>
      <c r="I40" s="136">
        <v>11071</v>
      </c>
      <c r="J40" s="136">
        <v>9810</v>
      </c>
      <c r="K40" s="136">
        <f t="shared" si="7"/>
        <v>1261</v>
      </c>
    </row>
    <row r="41" spans="2:11" x14ac:dyDescent="0.25">
      <c r="B41" s="62" t="s">
        <v>207</v>
      </c>
      <c r="C41" s="137">
        <v>1722</v>
      </c>
      <c r="D41" s="137">
        <v>1373</v>
      </c>
      <c r="E41" s="137">
        <f t="shared" si="8"/>
        <v>349</v>
      </c>
      <c r="F41" s="137">
        <v>1579</v>
      </c>
      <c r="G41" s="137">
        <v>1750</v>
      </c>
      <c r="H41" s="137">
        <f t="shared" si="6"/>
        <v>-171</v>
      </c>
      <c r="I41" s="137">
        <v>1710</v>
      </c>
      <c r="J41" s="137">
        <v>1479</v>
      </c>
      <c r="K41" s="137">
        <f t="shared" si="7"/>
        <v>231</v>
      </c>
    </row>
    <row r="42" spans="2:11" x14ac:dyDescent="0.25">
      <c r="B42" s="61" t="s">
        <v>269</v>
      </c>
      <c r="C42" s="136">
        <v>8943</v>
      </c>
      <c r="D42" s="136">
        <v>7935</v>
      </c>
      <c r="E42" s="136">
        <f t="shared" si="8"/>
        <v>1008</v>
      </c>
      <c r="F42" s="136">
        <v>58209</v>
      </c>
      <c r="G42" s="136">
        <v>54730</v>
      </c>
      <c r="H42" s="136">
        <f t="shared" si="6"/>
        <v>3479</v>
      </c>
      <c r="I42" s="136">
        <v>40552</v>
      </c>
      <c r="J42" s="136">
        <v>43262</v>
      </c>
      <c r="K42" s="136">
        <f t="shared" si="7"/>
        <v>-2710</v>
      </c>
    </row>
    <row r="43" spans="2:11" x14ac:dyDescent="0.25">
      <c r="B43" s="62" t="s">
        <v>196</v>
      </c>
      <c r="C43" s="137">
        <v>12556</v>
      </c>
      <c r="D43" s="137">
        <v>2973</v>
      </c>
      <c r="E43" s="137">
        <f t="shared" si="8"/>
        <v>9583</v>
      </c>
      <c r="F43" s="137">
        <v>16953</v>
      </c>
      <c r="G43" s="137">
        <v>5423</v>
      </c>
      <c r="H43" s="137">
        <f t="shared" si="6"/>
        <v>11530</v>
      </c>
      <c r="I43" s="137">
        <v>17414</v>
      </c>
      <c r="J43" s="137">
        <v>5194</v>
      </c>
      <c r="K43" s="137">
        <f t="shared" si="7"/>
        <v>12220</v>
      </c>
    </row>
    <row r="44" spans="2:11" x14ac:dyDescent="0.25">
      <c r="B44" s="61" t="s">
        <v>199</v>
      </c>
      <c r="C44" s="136">
        <v>2989</v>
      </c>
      <c r="D44" s="136">
        <v>2685</v>
      </c>
      <c r="E44" s="136">
        <f t="shared" si="8"/>
        <v>304</v>
      </c>
      <c r="F44" s="136">
        <v>7853</v>
      </c>
      <c r="G44" s="136">
        <v>8172</v>
      </c>
      <c r="H44" s="136">
        <f t="shared" si="6"/>
        <v>-319</v>
      </c>
      <c r="I44" s="136">
        <v>6723</v>
      </c>
      <c r="J44" s="136">
        <v>6277</v>
      </c>
      <c r="K44" s="136">
        <f t="shared" si="7"/>
        <v>446</v>
      </c>
    </row>
    <row r="45" spans="2:11" x14ac:dyDescent="0.25">
      <c r="B45" s="62" t="s">
        <v>46</v>
      </c>
      <c r="C45" s="137">
        <v>267278</v>
      </c>
      <c r="D45" s="137">
        <v>337287</v>
      </c>
      <c r="E45" s="137">
        <f t="shared" si="8"/>
        <v>-70009</v>
      </c>
      <c r="F45" s="137">
        <v>708284</v>
      </c>
      <c r="G45" s="137">
        <v>711727</v>
      </c>
      <c r="H45" s="137">
        <f t="shared" si="6"/>
        <v>-3443</v>
      </c>
      <c r="I45" s="137">
        <v>540426</v>
      </c>
      <c r="J45" s="137">
        <v>548151</v>
      </c>
      <c r="K45" s="137">
        <f t="shared" si="7"/>
        <v>-7725</v>
      </c>
    </row>
    <row r="46" spans="2:11" x14ac:dyDescent="0.25">
      <c r="B46" s="163" t="s">
        <v>270</v>
      </c>
      <c r="C46" s="163"/>
      <c r="D46" s="163"/>
      <c r="E46" s="163"/>
      <c r="F46" s="163"/>
      <c r="G46" s="163"/>
      <c r="H46" s="163"/>
      <c r="I46" s="163"/>
      <c r="J46" s="163"/>
      <c r="K46" s="16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75" x14ac:dyDescent="0.25">
      <c r="B50" s="160" t="s">
        <v>271</v>
      </c>
      <c r="C50" s="160"/>
      <c r="D50" s="160"/>
      <c r="E50" s="160"/>
      <c r="F50" s="160"/>
      <c r="G50" s="160"/>
      <c r="H50" s="160"/>
      <c r="I50" s="160"/>
      <c r="J50" s="160"/>
      <c r="K50" s="160"/>
    </row>
    <row r="51" spans="1:53" x14ac:dyDescent="0.25">
      <c r="B51" s="164" t="s">
        <v>80</v>
      </c>
      <c r="C51" s="162" t="s">
        <v>258</v>
      </c>
      <c r="D51" s="156"/>
      <c r="E51" s="157"/>
      <c r="F51" s="162" t="s">
        <v>259</v>
      </c>
      <c r="G51" s="156"/>
      <c r="H51" s="157"/>
      <c r="I51" s="162" t="s">
        <v>260</v>
      </c>
      <c r="J51" s="156"/>
      <c r="K51" s="157"/>
    </row>
    <row r="52" spans="1:53" x14ac:dyDescent="0.25">
      <c r="B52" s="165"/>
      <c r="C52" s="27" t="s">
        <v>82</v>
      </c>
      <c r="D52" s="28" t="s">
        <v>83</v>
      </c>
      <c r="E52" s="28" t="s">
        <v>68</v>
      </c>
      <c r="F52" s="27" t="s">
        <v>82</v>
      </c>
      <c r="G52" s="28" t="s">
        <v>83</v>
      </c>
      <c r="H52" s="28" t="s">
        <v>68</v>
      </c>
      <c r="I52" s="27" t="s">
        <v>82</v>
      </c>
      <c r="J52" s="28" t="s">
        <v>83</v>
      </c>
      <c r="K52" s="28" t="s">
        <v>68</v>
      </c>
    </row>
    <row r="53" spans="1:53" x14ac:dyDescent="0.25">
      <c r="B53" s="29" t="s">
        <v>47</v>
      </c>
      <c r="C53" s="135">
        <f t="shared" ref="C53:K53" si="9">C54+C62+C72+C77+C81</f>
        <v>573568</v>
      </c>
      <c r="D53" s="135">
        <f t="shared" si="9"/>
        <v>645748</v>
      </c>
      <c r="E53" s="135">
        <f t="shared" si="9"/>
        <v>-72180</v>
      </c>
      <c r="F53" s="135">
        <f t="shared" si="9"/>
        <v>1679564</v>
      </c>
      <c r="G53" s="135">
        <f t="shared" si="9"/>
        <v>1554272</v>
      </c>
      <c r="H53" s="135">
        <f t="shared" si="9"/>
        <v>125292</v>
      </c>
      <c r="I53" s="135">
        <f t="shared" si="9"/>
        <v>1246441</v>
      </c>
      <c r="J53" s="135">
        <f t="shared" si="9"/>
        <v>1343512</v>
      </c>
      <c r="K53" s="135">
        <f t="shared" si="9"/>
        <v>-97071</v>
      </c>
    </row>
    <row r="54" spans="1:53" x14ac:dyDescent="0.25">
      <c r="B54" s="32" t="s">
        <v>9</v>
      </c>
      <c r="C54" s="139">
        <f t="shared" ref="C54:D54" si="10">SUM(C55:C61)</f>
        <v>17889</v>
      </c>
      <c r="D54" s="139">
        <f t="shared" si="10"/>
        <v>8488</v>
      </c>
      <c r="E54" s="139">
        <f t="shared" ref="E54:K54" si="11">SUM(E55:E61)</f>
        <v>9401</v>
      </c>
      <c r="F54" s="139">
        <f t="shared" si="11"/>
        <v>36151</v>
      </c>
      <c r="G54" s="139">
        <f t="shared" si="11"/>
        <v>24556</v>
      </c>
      <c r="H54" s="139">
        <f t="shared" si="11"/>
        <v>11595</v>
      </c>
      <c r="I54" s="139">
        <f t="shared" si="11"/>
        <v>32937</v>
      </c>
      <c r="J54" s="139">
        <f t="shared" si="11"/>
        <v>19654</v>
      </c>
      <c r="K54" s="139">
        <f t="shared" si="11"/>
        <v>13283</v>
      </c>
    </row>
    <row r="55" spans="1:53" x14ac:dyDescent="0.25">
      <c r="B55" s="31" t="s">
        <v>10</v>
      </c>
      <c r="C55" s="137">
        <v>247</v>
      </c>
      <c r="D55" s="137">
        <v>459</v>
      </c>
      <c r="E55" s="137">
        <f t="shared" ref="E55:E61" si="12">C55-D55</f>
        <v>-212</v>
      </c>
      <c r="F55" s="137">
        <v>661</v>
      </c>
      <c r="G55" s="137">
        <v>715</v>
      </c>
      <c r="H55" s="137">
        <f t="shared" ref="H55:H61" si="13">F55-G55</f>
        <v>-54</v>
      </c>
      <c r="I55" s="137">
        <v>390</v>
      </c>
      <c r="J55" s="137">
        <v>716</v>
      </c>
      <c r="K55" s="137">
        <f t="shared" ref="K55:K61" si="14">I55-J55</f>
        <v>-326</v>
      </c>
    </row>
    <row r="56" spans="1:53" x14ac:dyDescent="0.25">
      <c r="B56" s="30" t="s">
        <v>11</v>
      </c>
      <c r="C56" s="136">
        <v>2152</v>
      </c>
      <c r="D56" s="136">
        <v>2048</v>
      </c>
      <c r="E56" s="136">
        <f t="shared" si="12"/>
        <v>104</v>
      </c>
      <c r="F56" s="136">
        <v>3101</v>
      </c>
      <c r="G56" s="136">
        <v>2342</v>
      </c>
      <c r="H56" s="136">
        <f t="shared" si="13"/>
        <v>759</v>
      </c>
      <c r="I56" s="136">
        <v>2802</v>
      </c>
      <c r="J56" s="136">
        <v>2636</v>
      </c>
      <c r="K56" s="136">
        <f t="shared" si="14"/>
        <v>166</v>
      </c>
    </row>
    <row r="57" spans="1:53" x14ac:dyDescent="0.25">
      <c r="B57" s="31" t="s">
        <v>12</v>
      </c>
      <c r="C57" s="137">
        <v>1513</v>
      </c>
      <c r="D57" s="137">
        <v>1312</v>
      </c>
      <c r="E57" s="137">
        <f t="shared" si="12"/>
        <v>201</v>
      </c>
      <c r="F57" s="137">
        <v>7649</v>
      </c>
      <c r="G57" s="137">
        <v>7414</v>
      </c>
      <c r="H57" s="137">
        <f t="shared" si="13"/>
        <v>235</v>
      </c>
      <c r="I57" s="137">
        <v>5422</v>
      </c>
      <c r="J57" s="137">
        <v>5454</v>
      </c>
      <c r="K57" s="137">
        <f t="shared" si="14"/>
        <v>-32</v>
      </c>
    </row>
    <row r="58" spans="1:53" x14ac:dyDescent="0.25">
      <c r="B58" s="30" t="s">
        <v>13</v>
      </c>
      <c r="C58" s="136">
        <v>10475</v>
      </c>
      <c r="D58" s="136">
        <v>1145</v>
      </c>
      <c r="E58" s="136">
        <f t="shared" si="12"/>
        <v>9330</v>
      </c>
      <c r="F58" s="136">
        <v>14562</v>
      </c>
      <c r="G58" s="136">
        <v>3231</v>
      </c>
      <c r="H58" s="136">
        <f t="shared" si="13"/>
        <v>11331</v>
      </c>
      <c r="I58" s="136">
        <v>14828</v>
      </c>
      <c r="J58" s="136">
        <v>2838</v>
      </c>
      <c r="K58" s="136">
        <f t="shared" si="14"/>
        <v>11990</v>
      </c>
    </row>
    <row r="59" spans="1:53" s="36" customFormat="1" x14ac:dyDescent="0.25">
      <c r="A59" s="6"/>
      <c r="B59" s="31" t="s">
        <v>14</v>
      </c>
      <c r="C59" s="137">
        <v>2067</v>
      </c>
      <c r="D59" s="137">
        <v>3139</v>
      </c>
      <c r="E59" s="137">
        <f t="shared" si="12"/>
        <v>-1072</v>
      </c>
      <c r="F59" s="137">
        <v>6643</v>
      </c>
      <c r="G59" s="137">
        <v>8878</v>
      </c>
      <c r="H59" s="137">
        <f t="shared" si="13"/>
        <v>-2235</v>
      </c>
      <c r="I59" s="137">
        <v>5616</v>
      </c>
      <c r="J59" s="137">
        <v>6294</v>
      </c>
      <c r="K59" s="137">
        <f t="shared" si="14"/>
        <v>-678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30" t="s">
        <v>15</v>
      </c>
      <c r="C60" s="136">
        <v>1435</v>
      </c>
      <c r="D60" s="136">
        <v>385</v>
      </c>
      <c r="E60" s="136">
        <f t="shared" si="12"/>
        <v>1050</v>
      </c>
      <c r="F60" s="136">
        <v>3535</v>
      </c>
      <c r="G60" s="136">
        <v>1976</v>
      </c>
      <c r="H60" s="136">
        <f t="shared" si="13"/>
        <v>1559</v>
      </c>
      <c r="I60" s="136">
        <v>3879</v>
      </c>
      <c r="J60" s="136">
        <v>1716</v>
      </c>
      <c r="K60" s="136">
        <f t="shared" si="14"/>
        <v>2163</v>
      </c>
    </row>
    <row r="61" spans="1:53" x14ac:dyDescent="0.25">
      <c r="B61" s="31" t="s">
        <v>16</v>
      </c>
      <c r="C61" s="137">
        <v>0</v>
      </c>
      <c r="D61" s="137">
        <v>0</v>
      </c>
      <c r="E61" s="137">
        <f t="shared" si="12"/>
        <v>0</v>
      </c>
      <c r="F61" s="137">
        <v>0</v>
      </c>
      <c r="G61" s="137">
        <v>0</v>
      </c>
      <c r="H61" s="137">
        <f t="shared" si="13"/>
        <v>0</v>
      </c>
      <c r="I61" s="137">
        <v>0</v>
      </c>
      <c r="J61" s="137">
        <v>0</v>
      </c>
      <c r="K61" s="137">
        <f t="shared" si="14"/>
        <v>0</v>
      </c>
    </row>
    <row r="62" spans="1:53" x14ac:dyDescent="0.25">
      <c r="B62" s="32" t="s">
        <v>17</v>
      </c>
      <c r="C62" s="139">
        <f t="shared" ref="C62:K62" si="15">SUM(C63:C71)</f>
        <v>18067</v>
      </c>
      <c r="D62" s="139">
        <f t="shared" si="15"/>
        <v>23123</v>
      </c>
      <c r="E62" s="139">
        <f t="shared" si="15"/>
        <v>-5056</v>
      </c>
      <c r="F62" s="139">
        <f t="shared" si="15"/>
        <v>52703</v>
      </c>
      <c r="G62" s="139">
        <f t="shared" si="15"/>
        <v>49517</v>
      </c>
      <c r="H62" s="139">
        <f t="shared" si="15"/>
        <v>3186</v>
      </c>
      <c r="I62" s="139">
        <f t="shared" si="15"/>
        <v>41750</v>
      </c>
      <c r="J62" s="139">
        <f t="shared" si="15"/>
        <v>44479</v>
      </c>
      <c r="K62" s="139">
        <f t="shared" si="15"/>
        <v>-2729</v>
      </c>
    </row>
    <row r="63" spans="1:53" x14ac:dyDescent="0.25">
      <c r="B63" s="31" t="s">
        <v>18</v>
      </c>
      <c r="C63" s="137">
        <v>177</v>
      </c>
      <c r="D63" s="137">
        <v>115</v>
      </c>
      <c r="E63" s="137">
        <f t="shared" ref="E63:E71" si="16">C63-D63</f>
        <v>62</v>
      </c>
      <c r="F63" s="137">
        <v>513</v>
      </c>
      <c r="G63" s="137">
        <v>588</v>
      </c>
      <c r="H63" s="137">
        <f t="shared" ref="H63:H71" si="17">F63-G63</f>
        <v>-75</v>
      </c>
      <c r="I63" s="137">
        <v>501</v>
      </c>
      <c r="J63" s="137">
        <v>328</v>
      </c>
      <c r="K63" s="137">
        <f t="shared" ref="K63:K71" si="18">I63-J63</f>
        <v>173</v>
      </c>
    </row>
    <row r="64" spans="1:53" s="36" customFormat="1" x14ac:dyDescent="0.25">
      <c r="A64" s="6"/>
      <c r="B64" s="30" t="s">
        <v>19</v>
      </c>
      <c r="C64" s="136">
        <v>0</v>
      </c>
      <c r="D64" s="136">
        <v>0</v>
      </c>
      <c r="E64" s="136">
        <f t="shared" si="16"/>
        <v>0</v>
      </c>
      <c r="F64" s="136">
        <v>0</v>
      </c>
      <c r="G64" s="136">
        <v>0</v>
      </c>
      <c r="H64" s="136">
        <f t="shared" si="17"/>
        <v>0</v>
      </c>
      <c r="I64" s="136">
        <v>0</v>
      </c>
      <c r="J64" s="136">
        <v>0</v>
      </c>
      <c r="K64" s="136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1" t="s">
        <v>20</v>
      </c>
      <c r="C65" s="137">
        <v>5567</v>
      </c>
      <c r="D65" s="137">
        <v>7800</v>
      </c>
      <c r="E65" s="137">
        <f t="shared" si="16"/>
        <v>-2233</v>
      </c>
      <c r="F65" s="137">
        <v>13631</v>
      </c>
      <c r="G65" s="137">
        <v>14543</v>
      </c>
      <c r="H65" s="137">
        <f t="shared" si="17"/>
        <v>-912</v>
      </c>
      <c r="I65" s="137">
        <v>11063</v>
      </c>
      <c r="J65" s="137">
        <v>12036</v>
      </c>
      <c r="K65" s="137">
        <f t="shared" si="18"/>
        <v>-973</v>
      </c>
    </row>
    <row r="66" spans="1:53" x14ac:dyDescent="0.25">
      <c r="B66" s="30" t="s">
        <v>21</v>
      </c>
      <c r="C66" s="136">
        <v>1464</v>
      </c>
      <c r="D66" s="136">
        <v>1952</v>
      </c>
      <c r="E66" s="136">
        <f t="shared" si="16"/>
        <v>-488</v>
      </c>
      <c r="F66" s="136">
        <v>3498</v>
      </c>
      <c r="G66" s="136">
        <v>3922</v>
      </c>
      <c r="H66" s="136">
        <f t="shared" si="17"/>
        <v>-424</v>
      </c>
      <c r="I66" s="136">
        <v>3272</v>
      </c>
      <c r="J66" s="136">
        <v>3516</v>
      </c>
      <c r="K66" s="136">
        <f t="shared" si="18"/>
        <v>-244</v>
      </c>
    </row>
    <row r="67" spans="1:53" x14ac:dyDescent="0.25">
      <c r="B67" s="31" t="s">
        <v>22</v>
      </c>
      <c r="C67" s="137">
        <v>17</v>
      </c>
      <c r="D67" s="137">
        <v>20</v>
      </c>
      <c r="E67" s="137">
        <f t="shared" si="16"/>
        <v>-3</v>
      </c>
      <c r="F67" s="137">
        <v>138</v>
      </c>
      <c r="G67" s="137">
        <v>82</v>
      </c>
      <c r="H67" s="137">
        <f t="shared" si="17"/>
        <v>56</v>
      </c>
      <c r="I67" s="137">
        <v>101</v>
      </c>
      <c r="J67" s="137">
        <v>147</v>
      </c>
      <c r="K67" s="137">
        <f t="shared" si="18"/>
        <v>-46</v>
      </c>
    </row>
    <row r="68" spans="1:53" s="36" customFormat="1" x14ac:dyDescent="0.25">
      <c r="A68" s="6"/>
      <c r="B68" s="30" t="s">
        <v>23</v>
      </c>
      <c r="C68" s="136">
        <v>4431</v>
      </c>
      <c r="D68" s="136">
        <v>5108</v>
      </c>
      <c r="E68" s="136">
        <f t="shared" si="16"/>
        <v>-677</v>
      </c>
      <c r="F68" s="136">
        <v>13916</v>
      </c>
      <c r="G68" s="136">
        <v>11599</v>
      </c>
      <c r="H68" s="136">
        <f t="shared" si="17"/>
        <v>2317</v>
      </c>
      <c r="I68" s="136">
        <v>11106</v>
      </c>
      <c r="J68" s="136">
        <v>11914</v>
      </c>
      <c r="K68" s="136">
        <f t="shared" si="18"/>
        <v>-808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1" t="s">
        <v>24</v>
      </c>
      <c r="C69" s="137">
        <v>543</v>
      </c>
      <c r="D69" s="137">
        <v>740</v>
      </c>
      <c r="E69" s="137">
        <f t="shared" si="16"/>
        <v>-197</v>
      </c>
      <c r="F69" s="137">
        <v>1521</v>
      </c>
      <c r="G69" s="137">
        <v>1857</v>
      </c>
      <c r="H69" s="137">
        <f t="shared" si="17"/>
        <v>-336</v>
      </c>
      <c r="I69" s="137">
        <v>1239</v>
      </c>
      <c r="J69" s="137">
        <v>1193</v>
      </c>
      <c r="K69" s="137">
        <f t="shared" si="18"/>
        <v>46</v>
      </c>
    </row>
    <row r="70" spans="1:53" x14ac:dyDescent="0.25">
      <c r="B70" s="30" t="s">
        <v>25</v>
      </c>
      <c r="C70" s="136">
        <v>10</v>
      </c>
      <c r="D70" s="136">
        <v>0</v>
      </c>
      <c r="E70" s="136">
        <f t="shared" si="16"/>
        <v>10</v>
      </c>
      <c r="F70" s="136">
        <v>24</v>
      </c>
      <c r="G70" s="136">
        <v>21</v>
      </c>
      <c r="H70" s="136">
        <f t="shared" si="17"/>
        <v>3</v>
      </c>
      <c r="I70" s="136">
        <v>41</v>
      </c>
      <c r="J70" s="136">
        <v>20</v>
      </c>
      <c r="K70" s="136">
        <f t="shared" si="18"/>
        <v>21</v>
      </c>
    </row>
    <row r="71" spans="1:53" x14ac:dyDescent="0.25">
      <c r="B71" s="31" t="s">
        <v>26</v>
      </c>
      <c r="C71" s="137">
        <v>5858</v>
      </c>
      <c r="D71" s="137">
        <v>7388</v>
      </c>
      <c r="E71" s="137">
        <f t="shared" si="16"/>
        <v>-1530</v>
      </c>
      <c r="F71" s="137">
        <v>19462</v>
      </c>
      <c r="G71" s="137">
        <v>16905</v>
      </c>
      <c r="H71" s="137">
        <f t="shared" si="17"/>
        <v>2557</v>
      </c>
      <c r="I71" s="137">
        <v>14427</v>
      </c>
      <c r="J71" s="137">
        <v>15325</v>
      </c>
      <c r="K71" s="137">
        <f t="shared" si="18"/>
        <v>-898</v>
      </c>
    </row>
    <row r="72" spans="1:53" x14ac:dyDescent="0.25">
      <c r="B72" s="32" t="s">
        <v>27</v>
      </c>
      <c r="C72" s="139">
        <f t="shared" ref="C72:K72" si="19">SUM(C73:C76)</f>
        <v>361147</v>
      </c>
      <c r="D72" s="139">
        <f t="shared" si="19"/>
        <v>416774</v>
      </c>
      <c r="E72" s="139">
        <f t="shared" si="19"/>
        <v>-55627</v>
      </c>
      <c r="F72" s="139">
        <f t="shared" si="19"/>
        <v>909684</v>
      </c>
      <c r="G72" s="139">
        <f t="shared" si="19"/>
        <v>890830</v>
      </c>
      <c r="H72" s="139">
        <f t="shared" si="19"/>
        <v>18854</v>
      </c>
      <c r="I72" s="139">
        <f t="shared" si="19"/>
        <v>756487</v>
      </c>
      <c r="J72" s="139">
        <f t="shared" si="19"/>
        <v>736587</v>
      </c>
      <c r="K72" s="139">
        <f t="shared" si="19"/>
        <v>19900</v>
      </c>
    </row>
    <row r="73" spans="1:53" s="3" customFormat="1" x14ac:dyDescent="0.25">
      <c r="B73" s="30" t="s">
        <v>28</v>
      </c>
      <c r="C73" s="136">
        <v>5719</v>
      </c>
      <c r="D73" s="136">
        <v>6589</v>
      </c>
      <c r="E73" s="136">
        <f t="shared" ref="E73:E76" si="20">C73-D73</f>
        <v>-870</v>
      </c>
      <c r="F73" s="136">
        <v>11244</v>
      </c>
      <c r="G73" s="136">
        <v>12674</v>
      </c>
      <c r="H73" s="136">
        <f t="shared" ref="H73:H76" si="21">F73-G73</f>
        <v>-1430</v>
      </c>
      <c r="I73" s="136">
        <v>8852</v>
      </c>
      <c r="J73" s="136">
        <v>10137</v>
      </c>
      <c r="K73" s="136">
        <f t="shared" ref="K73:K76" si="22">I73-J73</f>
        <v>-1285</v>
      </c>
    </row>
    <row r="74" spans="1:53" s="3" customFormat="1" x14ac:dyDescent="0.25">
      <c r="B74" s="31" t="s">
        <v>29</v>
      </c>
      <c r="C74" s="137">
        <v>68</v>
      </c>
      <c r="D74" s="137">
        <v>44</v>
      </c>
      <c r="E74" s="137">
        <f t="shared" si="20"/>
        <v>24</v>
      </c>
      <c r="F74" s="137">
        <v>330</v>
      </c>
      <c r="G74" s="137">
        <v>185</v>
      </c>
      <c r="H74" s="137">
        <f t="shared" si="21"/>
        <v>145</v>
      </c>
      <c r="I74" s="137">
        <v>153</v>
      </c>
      <c r="J74" s="137">
        <v>93</v>
      </c>
      <c r="K74" s="137">
        <f t="shared" si="22"/>
        <v>60</v>
      </c>
    </row>
    <row r="75" spans="1:53" s="3" customFormat="1" x14ac:dyDescent="0.25">
      <c r="B75" s="30" t="s">
        <v>30</v>
      </c>
      <c r="C75" s="136">
        <v>55139</v>
      </c>
      <c r="D75" s="136">
        <v>63663</v>
      </c>
      <c r="E75" s="136">
        <f t="shared" si="20"/>
        <v>-8524</v>
      </c>
      <c r="F75" s="136">
        <v>215579</v>
      </c>
      <c r="G75" s="136">
        <v>209365</v>
      </c>
      <c r="H75" s="136">
        <f t="shared" si="21"/>
        <v>6214</v>
      </c>
      <c r="I75" s="136">
        <v>188795</v>
      </c>
      <c r="J75" s="136">
        <v>168829</v>
      </c>
      <c r="K75" s="136">
        <f t="shared" si="22"/>
        <v>19966</v>
      </c>
    </row>
    <row r="76" spans="1:53" s="3" customFormat="1" x14ac:dyDescent="0.25">
      <c r="B76" s="31" t="s">
        <v>31</v>
      </c>
      <c r="C76" s="137">
        <v>300221</v>
      </c>
      <c r="D76" s="137">
        <v>346478</v>
      </c>
      <c r="E76" s="137">
        <f t="shared" si="20"/>
        <v>-46257</v>
      </c>
      <c r="F76" s="137">
        <v>682531</v>
      </c>
      <c r="G76" s="137">
        <v>668606</v>
      </c>
      <c r="H76" s="137">
        <f t="shared" si="21"/>
        <v>13925</v>
      </c>
      <c r="I76" s="137">
        <v>558687</v>
      </c>
      <c r="J76" s="137">
        <v>557528</v>
      </c>
      <c r="K76" s="137">
        <f t="shared" si="22"/>
        <v>1159</v>
      </c>
    </row>
    <row r="77" spans="1:53" s="3" customFormat="1" x14ac:dyDescent="0.25">
      <c r="B77" s="32" t="s">
        <v>32</v>
      </c>
      <c r="C77" s="139">
        <f t="shared" ref="C77:K77" si="23">SUM(C78:C80)</f>
        <v>163300</v>
      </c>
      <c r="D77" s="139">
        <f t="shared" si="23"/>
        <v>182950</v>
      </c>
      <c r="E77" s="139">
        <f t="shared" si="23"/>
        <v>-19650</v>
      </c>
      <c r="F77" s="139">
        <f t="shared" si="23"/>
        <v>639604</v>
      </c>
      <c r="G77" s="139">
        <f t="shared" si="23"/>
        <v>547858</v>
      </c>
      <c r="H77" s="139">
        <f t="shared" si="23"/>
        <v>91746</v>
      </c>
      <c r="I77" s="139">
        <f t="shared" si="23"/>
        <v>388466</v>
      </c>
      <c r="J77" s="139">
        <f t="shared" si="23"/>
        <v>516741</v>
      </c>
      <c r="K77" s="139">
        <f t="shared" si="23"/>
        <v>-128275</v>
      </c>
    </row>
    <row r="78" spans="1:53" s="3" customFormat="1" x14ac:dyDescent="0.25">
      <c r="B78" s="31" t="s">
        <v>33</v>
      </c>
      <c r="C78" s="137">
        <v>42833</v>
      </c>
      <c r="D78" s="137">
        <v>50061</v>
      </c>
      <c r="E78" s="137">
        <f t="shared" ref="E78:E80" si="24">C78-D78</f>
        <v>-7228</v>
      </c>
      <c r="F78" s="137">
        <v>133417</v>
      </c>
      <c r="G78" s="137">
        <v>105860</v>
      </c>
      <c r="H78" s="137">
        <f t="shared" ref="H78:H80" si="25">F78-G78</f>
        <v>27557</v>
      </c>
      <c r="I78" s="137">
        <v>86444</v>
      </c>
      <c r="J78" s="137">
        <v>101922</v>
      </c>
      <c r="K78" s="137">
        <f t="shared" ref="K78:K80" si="26">I78-J78</f>
        <v>-15478</v>
      </c>
    </row>
    <row r="79" spans="1:53" s="3" customFormat="1" x14ac:dyDescent="0.25">
      <c r="B79" s="30" t="s">
        <v>34</v>
      </c>
      <c r="C79" s="136">
        <v>35588</v>
      </c>
      <c r="D79" s="136">
        <v>40960</v>
      </c>
      <c r="E79" s="136">
        <f t="shared" si="24"/>
        <v>-5372</v>
      </c>
      <c r="F79" s="136">
        <v>100169</v>
      </c>
      <c r="G79" s="136">
        <v>132576</v>
      </c>
      <c r="H79" s="136">
        <f t="shared" si="25"/>
        <v>-32407</v>
      </c>
      <c r="I79" s="136">
        <v>71046</v>
      </c>
      <c r="J79" s="136">
        <v>118511</v>
      </c>
      <c r="K79" s="136">
        <f t="shared" si="26"/>
        <v>-47465</v>
      </c>
    </row>
    <row r="80" spans="1:53" s="3" customFormat="1" x14ac:dyDescent="0.25">
      <c r="B80" s="31" t="s">
        <v>35</v>
      </c>
      <c r="C80" s="137">
        <v>84879</v>
      </c>
      <c r="D80" s="137">
        <v>91929</v>
      </c>
      <c r="E80" s="137">
        <f t="shared" si="24"/>
        <v>-7050</v>
      </c>
      <c r="F80" s="137">
        <v>406018</v>
      </c>
      <c r="G80" s="137">
        <v>309422</v>
      </c>
      <c r="H80" s="137">
        <f t="shared" si="25"/>
        <v>96596</v>
      </c>
      <c r="I80" s="137">
        <v>230976</v>
      </c>
      <c r="J80" s="137">
        <v>296308</v>
      </c>
      <c r="K80" s="137">
        <f t="shared" si="26"/>
        <v>-65332</v>
      </c>
    </row>
    <row r="81" spans="2:11" s="3" customFormat="1" x14ac:dyDescent="0.25">
      <c r="B81" s="32" t="s">
        <v>36</v>
      </c>
      <c r="C81" s="139">
        <f t="shared" ref="C81:K81" si="27">SUM(C82:C85)</f>
        <v>13165</v>
      </c>
      <c r="D81" s="139">
        <f t="shared" si="27"/>
        <v>14413</v>
      </c>
      <c r="E81" s="139">
        <f t="shared" si="27"/>
        <v>-1248</v>
      </c>
      <c r="F81" s="139">
        <f t="shared" si="27"/>
        <v>41422</v>
      </c>
      <c r="G81" s="139">
        <f t="shared" si="27"/>
        <v>41511</v>
      </c>
      <c r="H81" s="139">
        <f t="shared" si="27"/>
        <v>-89</v>
      </c>
      <c r="I81" s="139">
        <f t="shared" si="27"/>
        <v>26801</v>
      </c>
      <c r="J81" s="139">
        <f t="shared" si="27"/>
        <v>26051</v>
      </c>
      <c r="K81" s="139">
        <f t="shared" si="27"/>
        <v>750</v>
      </c>
    </row>
    <row r="82" spans="2:11" s="3" customFormat="1" x14ac:dyDescent="0.25">
      <c r="B82" s="31" t="s">
        <v>37</v>
      </c>
      <c r="C82" s="137">
        <v>6403</v>
      </c>
      <c r="D82" s="137">
        <v>5312</v>
      </c>
      <c r="E82" s="137">
        <f t="shared" ref="E82:E85" si="28">C82-D82</f>
        <v>1091</v>
      </c>
      <c r="F82" s="137">
        <v>15100</v>
      </c>
      <c r="G82" s="137">
        <v>14364</v>
      </c>
      <c r="H82" s="137">
        <f t="shared" ref="H82:H85" si="29">F82-G82</f>
        <v>736</v>
      </c>
      <c r="I82" s="137">
        <v>9175</v>
      </c>
      <c r="J82" s="137">
        <v>8323</v>
      </c>
      <c r="K82" s="137">
        <f t="shared" ref="K82:K85" si="30">I82-J82</f>
        <v>852</v>
      </c>
    </row>
    <row r="83" spans="2:11" s="3" customFormat="1" x14ac:dyDescent="0.25">
      <c r="B83" s="30" t="s">
        <v>38</v>
      </c>
      <c r="C83" s="136">
        <v>171</v>
      </c>
      <c r="D83" s="136">
        <v>345</v>
      </c>
      <c r="E83" s="136">
        <f t="shared" si="28"/>
        <v>-174</v>
      </c>
      <c r="F83" s="136">
        <v>391</v>
      </c>
      <c r="G83" s="136">
        <v>440</v>
      </c>
      <c r="H83" s="136">
        <f t="shared" si="29"/>
        <v>-49</v>
      </c>
      <c r="I83" s="136">
        <v>255</v>
      </c>
      <c r="J83" s="136">
        <v>392</v>
      </c>
      <c r="K83" s="136">
        <f t="shared" si="30"/>
        <v>-137</v>
      </c>
    </row>
    <row r="84" spans="2:11" s="3" customFormat="1" x14ac:dyDescent="0.25">
      <c r="B84" s="31" t="s">
        <v>39</v>
      </c>
      <c r="C84" s="137">
        <v>8</v>
      </c>
      <c r="D84" s="137">
        <v>11</v>
      </c>
      <c r="E84" s="137">
        <f t="shared" si="28"/>
        <v>-3</v>
      </c>
      <c r="F84" s="137">
        <v>49</v>
      </c>
      <c r="G84" s="137">
        <v>32</v>
      </c>
      <c r="H84" s="137">
        <f t="shared" si="29"/>
        <v>17</v>
      </c>
      <c r="I84" s="137">
        <v>4</v>
      </c>
      <c r="J84" s="137">
        <v>0</v>
      </c>
      <c r="K84" s="137">
        <f t="shared" si="30"/>
        <v>4</v>
      </c>
    </row>
    <row r="85" spans="2:11" s="3" customFormat="1" x14ac:dyDescent="0.25">
      <c r="B85" s="30" t="s">
        <v>40</v>
      </c>
      <c r="C85" s="136">
        <v>6583</v>
      </c>
      <c r="D85" s="136">
        <v>8745</v>
      </c>
      <c r="E85" s="136">
        <f t="shared" si="28"/>
        <v>-2162</v>
      </c>
      <c r="F85" s="136">
        <v>25882</v>
      </c>
      <c r="G85" s="136">
        <v>26675</v>
      </c>
      <c r="H85" s="136">
        <f t="shared" si="29"/>
        <v>-793</v>
      </c>
      <c r="I85" s="136">
        <v>17367</v>
      </c>
      <c r="J85" s="136">
        <v>17336</v>
      </c>
      <c r="K85" s="136">
        <f t="shared" si="30"/>
        <v>31</v>
      </c>
    </row>
    <row r="86" spans="2:11" s="3" customFormat="1" x14ac:dyDescent="0.25">
      <c r="B86" s="163" t="s">
        <v>261</v>
      </c>
      <c r="C86" s="163"/>
      <c r="D86" s="163"/>
      <c r="E86" s="163"/>
      <c r="F86" s="163"/>
      <c r="G86" s="163"/>
      <c r="H86" s="163"/>
      <c r="I86" s="163"/>
      <c r="J86" s="163"/>
      <c r="K86" s="163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B86:K86"/>
    <mergeCell ref="F20:H20"/>
    <mergeCell ref="B46:K46"/>
    <mergeCell ref="B50:K50"/>
    <mergeCell ref="B51:B52"/>
    <mergeCell ref="C51:E51"/>
    <mergeCell ref="F51:H51"/>
    <mergeCell ref="I51:K51"/>
    <mergeCell ref="B3:K3"/>
    <mergeCell ref="C4:E4"/>
    <mergeCell ref="F4:H4"/>
    <mergeCell ref="I4:K4"/>
    <mergeCell ref="B15:K15"/>
    <mergeCell ref="B19:K19"/>
    <mergeCell ref="B4:B5"/>
    <mergeCell ref="I20:K2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workbookViewId="0">
      <selection activeCell="B1" sqref="B1"/>
    </sheetView>
  </sheetViews>
  <sheetFormatPr defaultRowHeight="15" x14ac:dyDescent="0.25"/>
  <cols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x14ac:dyDescent="0.25">
      <c r="B2" s="6"/>
      <c r="C2" s="6"/>
    </row>
    <row r="3" spans="2:6" s="3" customFormat="1" ht="30.95" customHeight="1" x14ac:dyDescent="0.25">
      <c r="B3" s="166" t="s">
        <v>272</v>
      </c>
      <c r="C3" s="166"/>
      <c r="D3" s="166"/>
      <c r="E3" s="166"/>
    </row>
    <row r="4" spans="2:6" s="3" customFormat="1" ht="18.95" customHeight="1" x14ac:dyDescent="0.25">
      <c r="B4" s="60" t="s">
        <v>0</v>
      </c>
      <c r="C4" s="134" t="s">
        <v>258</v>
      </c>
      <c r="D4" s="134" t="s">
        <v>259</v>
      </c>
      <c r="E4" s="134" t="s">
        <v>260</v>
      </c>
      <c r="F4" s="4"/>
    </row>
    <row r="5" spans="2:6" s="3" customFormat="1" x14ac:dyDescent="0.25">
      <c r="B5" s="22" t="s">
        <v>1</v>
      </c>
      <c r="C5" s="135">
        <f>SUM(C6:C9)</f>
        <v>19940</v>
      </c>
      <c r="D5" s="135">
        <f>SUM(D6:D9)</f>
        <v>14782</v>
      </c>
      <c r="E5" s="135">
        <f>SUM(E6:E9)</f>
        <v>17375</v>
      </c>
      <c r="F5" s="6"/>
    </row>
    <row r="6" spans="2:6" s="3" customFormat="1" x14ac:dyDescent="0.25">
      <c r="B6" s="23" t="s">
        <v>69</v>
      </c>
      <c r="C6" s="140">
        <v>1875</v>
      </c>
      <c r="D6" s="140">
        <v>2191</v>
      </c>
      <c r="E6" s="140">
        <v>1890</v>
      </c>
      <c r="F6" s="5"/>
    </row>
    <row r="7" spans="2:6" s="3" customFormat="1" x14ac:dyDescent="0.25">
      <c r="B7" s="24" t="s">
        <v>2</v>
      </c>
      <c r="C7" s="141">
        <v>11526</v>
      </c>
      <c r="D7" s="141">
        <v>12452</v>
      </c>
      <c r="E7" s="141">
        <v>15353</v>
      </c>
      <c r="F7" s="5"/>
    </row>
    <row r="8" spans="2:6" s="3" customFormat="1" x14ac:dyDescent="0.25">
      <c r="B8" s="23" t="s">
        <v>3</v>
      </c>
      <c r="C8" s="140">
        <v>102</v>
      </c>
      <c r="D8" s="140">
        <v>131</v>
      </c>
      <c r="E8" s="140">
        <v>126</v>
      </c>
      <c r="F8" s="5"/>
    </row>
    <row r="9" spans="2:6" s="3" customFormat="1" x14ac:dyDescent="0.25">
      <c r="B9" s="24" t="s">
        <v>273</v>
      </c>
      <c r="C9" s="141">
        <v>6437</v>
      </c>
      <c r="D9" s="141">
        <v>8</v>
      </c>
      <c r="E9" s="141">
        <v>6</v>
      </c>
      <c r="F9" s="5"/>
    </row>
    <row r="10" spans="2:6" s="3" customFormat="1" ht="45.95" customHeight="1" x14ac:dyDescent="0.25">
      <c r="B10" s="170" t="s">
        <v>274</v>
      </c>
      <c r="C10" s="170"/>
      <c r="D10" s="170"/>
      <c r="E10" s="170"/>
    </row>
    <row r="11" spans="2:6" s="3" customFormat="1" ht="15.6" customHeight="1" x14ac:dyDescent="0.25">
      <c r="B11" s="171" t="s">
        <v>70</v>
      </c>
      <c r="C11" s="172"/>
      <c r="D11" s="172"/>
      <c r="E11" s="172"/>
    </row>
    <row r="12" spans="2:6" s="3" customFormat="1" ht="15.6" customHeight="1" x14ac:dyDescent="0.25">
      <c r="B12" s="58"/>
      <c r="C12" s="58"/>
      <c r="D12" s="58"/>
      <c r="E12" s="58"/>
    </row>
    <row r="13" spans="2:6" s="3" customFormat="1" ht="15.6" customHeight="1" x14ac:dyDescent="0.25">
      <c r="B13" s="58"/>
      <c r="C13" s="58"/>
      <c r="D13" s="58"/>
      <c r="E13" s="58"/>
    </row>
    <row r="14" spans="2:6" s="3" customFormat="1" x14ac:dyDescent="0.25"/>
    <row r="15" spans="2:6" s="3" customFormat="1" ht="30.75" customHeight="1" x14ac:dyDescent="0.25">
      <c r="B15" s="173" t="s">
        <v>275</v>
      </c>
      <c r="C15" s="166"/>
      <c r="D15" s="166"/>
      <c r="E15" s="166"/>
      <c r="F15" s="174"/>
    </row>
    <row r="16" spans="2:6" s="3" customFormat="1" ht="15" customHeight="1" x14ac:dyDescent="0.25">
      <c r="B16" s="175" t="s">
        <v>146</v>
      </c>
      <c r="C16" s="164" t="s">
        <v>147</v>
      </c>
      <c r="D16" s="167" t="s">
        <v>148</v>
      </c>
      <c r="E16" s="168"/>
      <c r="F16" s="169"/>
    </row>
    <row r="17" spans="2:6" s="3" customFormat="1" x14ac:dyDescent="0.25">
      <c r="B17" s="176"/>
      <c r="C17" s="165"/>
      <c r="D17" s="134" t="s">
        <v>258</v>
      </c>
      <c r="E17" s="134" t="s">
        <v>259</v>
      </c>
      <c r="F17" s="134" t="s">
        <v>260</v>
      </c>
    </row>
    <row r="18" spans="2:6" s="3" customFormat="1" x14ac:dyDescent="0.25">
      <c r="B18" s="107" t="s">
        <v>1</v>
      </c>
      <c r="C18" s="107"/>
      <c r="D18" s="142">
        <f t="shared" ref="D18:F18" si="0">SUM(D19:D31)</f>
        <v>19940</v>
      </c>
      <c r="E18" s="142">
        <f t="shared" si="0"/>
        <v>14782</v>
      </c>
      <c r="F18" s="142">
        <f t="shared" si="0"/>
        <v>17375</v>
      </c>
    </row>
    <row r="19" spans="2:6" s="3" customFormat="1" x14ac:dyDescent="0.25">
      <c r="B19" s="108">
        <v>132</v>
      </c>
      <c r="C19" s="109" t="s">
        <v>276</v>
      </c>
      <c r="D19" s="143">
        <v>266</v>
      </c>
      <c r="E19" s="143">
        <v>227</v>
      </c>
      <c r="F19" s="143">
        <v>214</v>
      </c>
    </row>
    <row r="20" spans="2:6" s="3" customFormat="1" x14ac:dyDescent="0.25">
      <c r="B20" s="110">
        <v>166</v>
      </c>
      <c r="C20" s="111" t="s">
        <v>277</v>
      </c>
      <c r="D20" s="144">
        <v>147</v>
      </c>
      <c r="E20" s="144">
        <v>214</v>
      </c>
      <c r="F20" s="144">
        <v>203</v>
      </c>
    </row>
    <row r="21" spans="2:6" s="3" customFormat="1" x14ac:dyDescent="0.25">
      <c r="B21" s="108">
        <v>200</v>
      </c>
      <c r="C21" s="109" t="s">
        <v>278</v>
      </c>
      <c r="D21" s="143">
        <v>444</v>
      </c>
      <c r="E21" s="143">
        <v>491</v>
      </c>
      <c r="F21" s="143">
        <v>401</v>
      </c>
    </row>
    <row r="22" spans="2:6" s="3" customFormat="1" x14ac:dyDescent="0.25">
      <c r="B22" s="110">
        <v>209</v>
      </c>
      <c r="C22" s="111" t="s">
        <v>279</v>
      </c>
      <c r="D22" s="144">
        <v>1340</v>
      </c>
      <c r="E22" s="144">
        <v>1710</v>
      </c>
      <c r="F22" s="144">
        <v>2416</v>
      </c>
    </row>
    <row r="23" spans="2:6" s="3" customFormat="1" x14ac:dyDescent="0.25">
      <c r="B23" s="108">
        <v>273</v>
      </c>
      <c r="C23" s="109" t="s">
        <v>280</v>
      </c>
      <c r="D23" s="143">
        <v>8270</v>
      </c>
      <c r="E23" s="143">
        <v>8656</v>
      </c>
      <c r="F23" s="143">
        <v>10749</v>
      </c>
    </row>
    <row r="24" spans="2:6" s="3" customFormat="1" x14ac:dyDescent="0.25">
      <c r="B24" s="110">
        <v>274</v>
      </c>
      <c r="C24" s="111" t="s">
        <v>281</v>
      </c>
      <c r="D24" s="144">
        <v>111</v>
      </c>
      <c r="E24" s="144">
        <v>173</v>
      </c>
      <c r="F24" s="144">
        <v>140</v>
      </c>
    </row>
    <row r="25" spans="2:6" s="3" customFormat="1" x14ac:dyDescent="0.25">
      <c r="B25" s="108">
        <v>278</v>
      </c>
      <c r="C25" s="109" t="s">
        <v>282</v>
      </c>
      <c r="D25" s="143">
        <v>137</v>
      </c>
      <c r="E25" s="143">
        <v>89</v>
      </c>
      <c r="F25" s="143">
        <v>68</v>
      </c>
    </row>
    <row r="26" spans="2:6" s="3" customFormat="1" x14ac:dyDescent="0.25">
      <c r="B26" s="110">
        <v>279</v>
      </c>
      <c r="C26" s="111" t="s">
        <v>283</v>
      </c>
      <c r="D26" s="144">
        <v>387</v>
      </c>
      <c r="E26" s="144">
        <v>353</v>
      </c>
      <c r="F26" s="144">
        <v>372</v>
      </c>
    </row>
    <row r="27" spans="2:6" s="3" customFormat="1" x14ac:dyDescent="0.25">
      <c r="B27" s="108">
        <v>280</v>
      </c>
      <c r="C27" s="109" t="s">
        <v>284</v>
      </c>
      <c r="D27" s="143">
        <v>261</v>
      </c>
      <c r="E27" s="143">
        <v>293</v>
      </c>
      <c r="F27" s="143">
        <v>435</v>
      </c>
    </row>
    <row r="28" spans="2:6" s="3" customFormat="1" x14ac:dyDescent="0.25">
      <c r="B28" s="110">
        <v>284</v>
      </c>
      <c r="C28" s="111" t="s">
        <v>285</v>
      </c>
      <c r="D28" s="144">
        <v>103</v>
      </c>
      <c r="E28" s="144">
        <v>77</v>
      </c>
      <c r="F28" s="144">
        <v>85</v>
      </c>
    </row>
    <row r="29" spans="2:6" s="3" customFormat="1" x14ac:dyDescent="0.25">
      <c r="B29" s="108">
        <v>286</v>
      </c>
      <c r="C29" s="109" t="s">
        <v>286</v>
      </c>
      <c r="D29" s="143">
        <v>1088</v>
      </c>
      <c r="E29" s="143">
        <v>1240</v>
      </c>
      <c r="F29" s="143">
        <v>1136</v>
      </c>
    </row>
    <row r="30" spans="2:6" s="3" customFormat="1" x14ac:dyDescent="0.25">
      <c r="B30" s="110">
        <v>312</v>
      </c>
      <c r="C30" s="111" t="s">
        <v>287</v>
      </c>
      <c r="D30" s="144">
        <v>5</v>
      </c>
      <c r="E30" s="144">
        <v>1</v>
      </c>
      <c r="F30" s="144">
        <v>6</v>
      </c>
    </row>
    <row r="31" spans="2:6" s="3" customFormat="1" x14ac:dyDescent="0.25">
      <c r="B31" s="108" t="s">
        <v>288</v>
      </c>
      <c r="C31" s="109"/>
      <c r="D31" s="143">
        <v>7381</v>
      </c>
      <c r="E31" s="143">
        <v>1258</v>
      </c>
      <c r="F31" s="143">
        <v>1150</v>
      </c>
    </row>
    <row r="32" spans="2:6" s="3" customFormat="1" ht="26.25" customHeight="1" x14ac:dyDescent="0.25">
      <c r="B32" s="170" t="s">
        <v>289</v>
      </c>
      <c r="C32" s="170"/>
      <c r="D32" s="170"/>
      <c r="E32" s="170"/>
      <c r="F32" s="170"/>
    </row>
    <row r="33" spans="2:11" s="3" customFormat="1" x14ac:dyDescent="0.25">
      <c r="B33" s="58"/>
      <c r="C33" s="58"/>
      <c r="D33" s="58"/>
      <c r="E33" s="58"/>
      <c r="F33" s="58"/>
    </row>
    <row r="34" spans="2:11" s="3" customFormat="1" x14ac:dyDescent="0.25">
      <c r="B34" s="58"/>
      <c r="C34" s="58"/>
      <c r="D34" s="58"/>
      <c r="E34" s="58"/>
      <c r="F34" s="58"/>
    </row>
    <row r="35" spans="2:11" s="3" customFormat="1" x14ac:dyDescent="0.25">
      <c r="B35" s="58"/>
      <c r="C35" s="58"/>
      <c r="D35" s="58"/>
      <c r="E35" s="58"/>
      <c r="F35" s="58"/>
    </row>
    <row r="36" spans="2:11" s="3" customFormat="1" ht="29.45" customHeight="1" x14ac:dyDescent="0.25">
      <c r="B36" s="166" t="s">
        <v>290</v>
      </c>
      <c r="C36" s="166"/>
      <c r="D36" s="166"/>
      <c r="E36" s="166"/>
      <c r="F36" s="166"/>
      <c r="G36" s="166"/>
      <c r="H36" s="166"/>
      <c r="I36" s="166"/>
      <c r="J36" s="166"/>
      <c r="K36" s="166"/>
    </row>
    <row r="37" spans="2:11" s="3" customFormat="1" x14ac:dyDescent="0.25">
      <c r="B37" s="161" t="s">
        <v>6</v>
      </c>
      <c r="C37" s="162" t="s">
        <v>258</v>
      </c>
      <c r="D37" s="156"/>
      <c r="E37" s="157"/>
      <c r="F37" s="162" t="s">
        <v>259</v>
      </c>
      <c r="G37" s="156"/>
      <c r="H37" s="157"/>
      <c r="I37" s="162" t="s">
        <v>260</v>
      </c>
      <c r="J37" s="156"/>
      <c r="K37" s="157"/>
    </row>
    <row r="38" spans="2:11" s="3" customFormat="1" x14ac:dyDescent="0.25">
      <c r="B38" s="161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35" t="s">
        <v>5</v>
      </c>
    </row>
    <row r="39" spans="2:11" s="3" customFormat="1" x14ac:dyDescent="0.25">
      <c r="B39" s="22" t="s">
        <v>1</v>
      </c>
      <c r="C39" s="135">
        <f>SUM(C40:C51)</f>
        <v>19939</v>
      </c>
      <c r="D39" s="135">
        <f t="shared" ref="D39:K39" si="1">SUM(D40:D51)</f>
        <v>10937</v>
      </c>
      <c r="E39" s="135">
        <f t="shared" si="1"/>
        <v>9002</v>
      </c>
      <c r="F39" s="135">
        <f t="shared" si="1"/>
        <v>14776</v>
      </c>
      <c r="G39" s="135">
        <f t="shared" si="1"/>
        <v>8070</v>
      </c>
      <c r="H39" s="135">
        <f t="shared" si="1"/>
        <v>6706</v>
      </c>
      <c r="I39" s="135">
        <f t="shared" si="1"/>
        <v>17372</v>
      </c>
      <c r="J39" s="135">
        <f t="shared" si="1"/>
        <v>9537</v>
      </c>
      <c r="K39" s="135">
        <f t="shared" si="1"/>
        <v>7835</v>
      </c>
    </row>
    <row r="40" spans="2:11" s="3" customFormat="1" x14ac:dyDescent="0.25">
      <c r="B40" s="26" t="s">
        <v>206</v>
      </c>
      <c r="C40" s="145">
        <f t="shared" ref="C40:C51" si="2">D40+E40</f>
        <v>91</v>
      </c>
      <c r="D40" s="145">
        <v>47</v>
      </c>
      <c r="E40" s="145">
        <v>44</v>
      </c>
      <c r="F40" s="145">
        <f t="shared" ref="F40:F51" si="3">G40+H40</f>
        <v>178</v>
      </c>
      <c r="G40" s="145">
        <v>105</v>
      </c>
      <c r="H40" s="145">
        <v>73</v>
      </c>
      <c r="I40" s="145">
        <f>J40+K40</f>
        <v>160</v>
      </c>
      <c r="J40" s="145">
        <v>89</v>
      </c>
      <c r="K40" s="145">
        <v>71</v>
      </c>
    </row>
    <row r="41" spans="2:11" s="3" customFormat="1" x14ac:dyDescent="0.25">
      <c r="B41" s="25" t="s">
        <v>263</v>
      </c>
      <c r="C41" s="146">
        <f t="shared" si="2"/>
        <v>552</v>
      </c>
      <c r="D41" s="146">
        <v>290</v>
      </c>
      <c r="E41" s="146">
        <v>262</v>
      </c>
      <c r="F41" s="146">
        <f t="shared" si="3"/>
        <v>621</v>
      </c>
      <c r="G41" s="146">
        <v>323</v>
      </c>
      <c r="H41" s="146">
        <v>298</v>
      </c>
      <c r="I41" s="146">
        <f t="shared" ref="I41:I51" si="4">J41+K41</f>
        <v>513</v>
      </c>
      <c r="J41" s="146">
        <v>284</v>
      </c>
      <c r="K41" s="146">
        <v>229</v>
      </c>
    </row>
    <row r="42" spans="2:11" s="3" customFormat="1" x14ac:dyDescent="0.25">
      <c r="B42" s="26" t="s">
        <v>264</v>
      </c>
      <c r="C42" s="145">
        <f t="shared" si="2"/>
        <v>361</v>
      </c>
      <c r="D42" s="145">
        <v>174</v>
      </c>
      <c r="E42" s="145">
        <v>187</v>
      </c>
      <c r="F42" s="145">
        <f t="shared" si="3"/>
        <v>637</v>
      </c>
      <c r="G42" s="145">
        <v>298</v>
      </c>
      <c r="H42" s="145">
        <v>339</v>
      </c>
      <c r="I42" s="145">
        <f t="shared" si="4"/>
        <v>1017</v>
      </c>
      <c r="J42" s="145">
        <v>490</v>
      </c>
      <c r="K42" s="145">
        <v>527</v>
      </c>
    </row>
    <row r="43" spans="2:11" s="3" customFormat="1" x14ac:dyDescent="0.25">
      <c r="B43" s="25" t="s">
        <v>200</v>
      </c>
      <c r="C43" s="146">
        <f t="shared" si="2"/>
        <v>588</v>
      </c>
      <c r="D43" s="146">
        <v>353</v>
      </c>
      <c r="E43" s="146">
        <v>235</v>
      </c>
      <c r="F43" s="146">
        <f t="shared" si="3"/>
        <v>507</v>
      </c>
      <c r="G43" s="146">
        <v>313</v>
      </c>
      <c r="H43" s="146">
        <v>194</v>
      </c>
      <c r="I43" s="146">
        <f t="shared" si="4"/>
        <v>626</v>
      </c>
      <c r="J43" s="146">
        <v>386</v>
      </c>
      <c r="K43" s="146">
        <v>240</v>
      </c>
    </row>
    <row r="44" spans="2:11" s="3" customFormat="1" x14ac:dyDescent="0.25">
      <c r="B44" s="26" t="s">
        <v>241</v>
      </c>
      <c r="C44" s="145">
        <f t="shared" si="2"/>
        <v>255</v>
      </c>
      <c r="D44" s="145">
        <v>200</v>
      </c>
      <c r="E44" s="145">
        <v>55</v>
      </c>
      <c r="F44" s="145">
        <f t="shared" si="3"/>
        <v>204</v>
      </c>
      <c r="G44" s="145">
        <v>157</v>
      </c>
      <c r="H44" s="145">
        <v>47</v>
      </c>
      <c r="I44" s="145">
        <f t="shared" si="4"/>
        <v>208</v>
      </c>
      <c r="J44" s="145">
        <v>143</v>
      </c>
      <c r="K44" s="145">
        <v>65</v>
      </c>
    </row>
    <row r="45" spans="2:11" s="3" customFormat="1" x14ac:dyDescent="0.25">
      <c r="B45" s="25" t="s">
        <v>291</v>
      </c>
      <c r="C45" s="146">
        <f t="shared" si="2"/>
        <v>618</v>
      </c>
      <c r="D45" s="146">
        <v>350</v>
      </c>
      <c r="E45" s="146">
        <v>268</v>
      </c>
      <c r="F45" s="146">
        <f t="shared" si="3"/>
        <v>615</v>
      </c>
      <c r="G45" s="146">
        <v>294</v>
      </c>
      <c r="H45" s="146">
        <v>321</v>
      </c>
      <c r="I45" s="146">
        <f t="shared" si="4"/>
        <v>600</v>
      </c>
      <c r="J45" s="146">
        <v>283</v>
      </c>
      <c r="K45" s="146">
        <v>317</v>
      </c>
    </row>
    <row r="46" spans="2:11" s="3" customFormat="1" x14ac:dyDescent="0.25">
      <c r="B46" s="26" t="s">
        <v>268</v>
      </c>
      <c r="C46" s="145">
        <f t="shared" si="2"/>
        <v>303</v>
      </c>
      <c r="D46" s="145">
        <v>153</v>
      </c>
      <c r="E46" s="145">
        <v>150</v>
      </c>
      <c r="F46" s="145">
        <f t="shared" si="3"/>
        <v>368</v>
      </c>
      <c r="G46" s="145">
        <v>176</v>
      </c>
      <c r="H46" s="145">
        <v>192</v>
      </c>
      <c r="I46" s="145">
        <f t="shared" si="4"/>
        <v>454</v>
      </c>
      <c r="J46" s="145">
        <v>236</v>
      </c>
      <c r="K46" s="145">
        <v>218</v>
      </c>
    </row>
    <row r="47" spans="2:11" s="3" customFormat="1" x14ac:dyDescent="0.25">
      <c r="B47" s="25" t="s">
        <v>205</v>
      </c>
      <c r="C47" s="146">
        <f t="shared" si="2"/>
        <v>201</v>
      </c>
      <c r="D47" s="146">
        <v>113</v>
      </c>
      <c r="E47" s="146">
        <v>88</v>
      </c>
      <c r="F47" s="146">
        <f t="shared" si="3"/>
        <v>174</v>
      </c>
      <c r="G47" s="146">
        <v>91</v>
      </c>
      <c r="H47" s="146">
        <v>83</v>
      </c>
      <c r="I47" s="146">
        <f t="shared" si="4"/>
        <v>263</v>
      </c>
      <c r="J47" s="146">
        <v>154</v>
      </c>
      <c r="K47" s="146">
        <v>109</v>
      </c>
    </row>
    <row r="48" spans="2:11" s="3" customFormat="1" x14ac:dyDescent="0.25">
      <c r="B48" s="26" t="s">
        <v>207</v>
      </c>
      <c r="C48" s="145">
        <f t="shared" si="2"/>
        <v>8</v>
      </c>
      <c r="D48" s="145">
        <v>7</v>
      </c>
      <c r="E48" s="145">
        <v>1</v>
      </c>
      <c r="F48" s="145">
        <f t="shared" si="3"/>
        <v>15</v>
      </c>
      <c r="G48" s="145">
        <v>9</v>
      </c>
      <c r="H48" s="145">
        <v>6</v>
      </c>
      <c r="I48" s="145">
        <f t="shared" si="4"/>
        <v>26</v>
      </c>
      <c r="J48" s="145">
        <v>10</v>
      </c>
      <c r="K48" s="145">
        <v>16</v>
      </c>
    </row>
    <row r="49" spans="2:11" s="3" customFormat="1" x14ac:dyDescent="0.25">
      <c r="B49" s="25" t="s">
        <v>269</v>
      </c>
      <c r="C49" s="146">
        <f t="shared" si="2"/>
        <v>203</v>
      </c>
      <c r="D49" s="146">
        <v>119</v>
      </c>
      <c r="E49" s="146">
        <v>84</v>
      </c>
      <c r="F49" s="146">
        <f t="shared" si="3"/>
        <v>260</v>
      </c>
      <c r="G49" s="146">
        <v>133</v>
      </c>
      <c r="H49" s="146">
        <v>127</v>
      </c>
      <c r="I49" s="146">
        <f t="shared" si="4"/>
        <v>232</v>
      </c>
      <c r="J49" s="146">
        <v>140</v>
      </c>
      <c r="K49" s="146">
        <v>92</v>
      </c>
    </row>
    <row r="50" spans="2:11" s="3" customFormat="1" x14ac:dyDescent="0.25">
      <c r="B50" s="24" t="s">
        <v>196</v>
      </c>
      <c r="C50" s="147">
        <f t="shared" si="2"/>
        <v>13451</v>
      </c>
      <c r="D50" s="147">
        <v>7029</v>
      </c>
      <c r="E50" s="147">
        <v>6422</v>
      </c>
      <c r="F50" s="147">
        <f t="shared" si="3"/>
        <v>8845</v>
      </c>
      <c r="G50" s="147">
        <v>4687</v>
      </c>
      <c r="H50" s="147">
        <v>4158</v>
      </c>
      <c r="I50" s="147">
        <f t="shared" si="4"/>
        <v>10878</v>
      </c>
      <c r="J50" s="147">
        <v>5809</v>
      </c>
      <c r="K50" s="147">
        <v>5069</v>
      </c>
    </row>
    <row r="51" spans="2:11" s="3" customFormat="1" ht="15" customHeight="1" x14ac:dyDescent="0.25">
      <c r="B51" s="25" t="s">
        <v>8</v>
      </c>
      <c r="C51" s="146">
        <f t="shared" si="2"/>
        <v>3308</v>
      </c>
      <c r="D51" s="146">
        <v>2102</v>
      </c>
      <c r="E51" s="146">
        <v>1206</v>
      </c>
      <c r="F51" s="146">
        <f t="shared" si="3"/>
        <v>2352</v>
      </c>
      <c r="G51" s="146">
        <v>1484</v>
      </c>
      <c r="H51" s="146">
        <v>868</v>
      </c>
      <c r="I51" s="146">
        <f t="shared" si="4"/>
        <v>2395</v>
      </c>
      <c r="J51" s="146">
        <v>1513</v>
      </c>
      <c r="K51" s="146">
        <v>882</v>
      </c>
    </row>
    <row r="52" spans="2:11" s="3" customFormat="1" x14ac:dyDescent="0.25">
      <c r="B52" s="170" t="s">
        <v>289</v>
      </c>
      <c r="C52" s="170"/>
      <c r="D52" s="170"/>
      <c r="E52" s="170"/>
      <c r="F52" s="170"/>
      <c r="G52" s="170"/>
      <c r="H52" s="170"/>
      <c r="I52" s="170"/>
      <c r="J52" s="170"/>
      <c r="K52" s="170"/>
    </row>
    <row r="53" spans="2:11" s="3" customFormat="1" x14ac:dyDescent="0.25">
      <c r="D53"/>
      <c r="E53"/>
      <c r="F53"/>
      <c r="G53"/>
    </row>
    <row r="54" spans="2:11" s="3" customFormat="1" x14ac:dyDescent="0.25">
      <c r="D54" s="5"/>
      <c r="E54" s="5"/>
      <c r="F54" s="5"/>
    </row>
    <row r="55" spans="2:11" s="3" customFormat="1" ht="28.5" customHeight="1" x14ac:dyDescent="0.25">
      <c r="B55" s="2"/>
      <c r="C55" s="2"/>
      <c r="D55" s="2"/>
      <c r="E55" s="2"/>
      <c r="F55" s="2"/>
    </row>
    <row r="56" spans="2:11" s="3" customFormat="1" ht="15.75" x14ac:dyDescent="0.25">
      <c r="B56" s="166" t="s">
        <v>292</v>
      </c>
      <c r="C56" s="166"/>
      <c r="D56" s="166"/>
      <c r="E56" s="166"/>
      <c r="F56" s="2"/>
    </row>
    <row r="57" spans="2:11" s="3" customFormat="1" x14ac:dyDescent="0.25">
      <c r="B57" s="60" t="s">
        <v>81</v>
      </c>
      <c r="C57" s="134" t="s">
        <v>258</v>
      </c>
      <c r="D57" s="134" t="s">
        <v>259</v>
      </c>
      <c r="E57" s="134" t="s">
        <v>260</v>
      </c>
      <c r="F57" s="2"/>
    </row>
    <row r="58" spans="2:11" s="3" customFormat="1" x14ac:dyDescent="0.25">
      <c r="B58" s="22" t="s">
        <v>1</v>
      </c>
      <c r="C58" s="135">
        <f>SUM(C59:C64)</f>
        <v>19940</v>
      </c>
      <c r="D58" s="135">
        <f t="shared" ref="D58:E58" si="5">SUM(D59:D64)</f>
        <v>14782</v>
      </c>
      <c r="E58" s="135">
        <f t="shared" si="5"/>
        <v>17375</v>
      </c>
    </row>
    <row r="59" spans="2:11" s="3" customFormat="1" x14ac:dyDescent="0.25">
      <c r="B59" s="26" t="s">
        <v>41</v>
      </c>
      <c r="C59" s="141">
        <v>4321</v>
      </c>
      <c r="D59" s="141">
        <v>3171</v>
      </c>
      <c r="E59" s="141">
        <v>3780</v>
      </c>
    </row>
    <row r="60" spans="2:11" s="3" customFormat="1" x14ac:dyDescent="0.25">
      <c r="B60" s="25" t="s">
        <v>42</v>
      </c>
      <c r="C60" s="140">
        <v>4027</v>
      </c>
      <c r="D60" s="140">
        <v>3554</v>
      </c>
      <c r="E60" s="140">
        <v>4400</v>
      </c>
      <c r="F60" s="2"/>
    </row>
    <row r="61" spans="2:11" s="3" customFormat="1" x14ac:dyDescent="0.25">
      <c r="B61" s="26" t="s">
        <v>43</v>
      </c>
      <c r="C61" s="141">
        <v>5305</v>
      </c>
      <c r="D61" s="141">
        <v>4451</v>
      </c>
      <c r="E61" s="141">
        <v>5389</v>
      </c>
      <c r="F61" s="2"/>
    </row>
    <row r="62" spans="2:11" s="3" customFormat="1" x14ac:dyDescent="0.25">
      <c r="B62" s="25" t="s">
        <v>44</v>
      </c>
      <c r="C62" s="140">
        <v>3186</v>
      </c>
      <c r="D62" s="140">
        <v>3034</v>
      </c>
      <c r="E62" s="140">
        <v>3204</v>
      </c>
      <c r="F62" s="2"/>
    </row>
    <row r="63" spans="2:11" s="3" customFormat="1" ht="28.5" customHeight="1" x14ac:dyDescent="0.25">
      <c r="B63" s="26" t="s">
        <v>45</v>
      </c>
      <c r="C63" s="141">
        <v>379</v>
      </c>
      <c r="D63" s="141">
        <v>489</v>
      </c>
      <c r="E63" s="141">
        <v>480</v>
      </c>
      <c r="F63" s="2"/>
    </row>
    <row r="64" spans="2:11" s="3" customFormat="1" x14ac:dyDescent="0.25">
      <c r="B64" s="25" t="s">
        <v>293</v>
      </c>
      <c r="C64" s="140">
        <v>2722</v>
      </c>
      <c r="D64" s="140">
        <v>83</v>
      </c>
      <c r="E64" s="140">
        <v>122</v>
      </c>
      <c r="F64" s="2"/>
    </row>
    <row r="65" spans="2:6" s="3" customFormat="1" x14ac:dyDescent="0.25">
      <c r="B65" s="170" t="s">
        <v>274</v>
      </c>
      <c r="C65" s="170"/>
      <c r="D65" s="170"/>
      <c r="E65" s="170"/>
      <c r="F65" s="2"/>
    </row>
    <row r="66" spans="2:6" s="3" customFormat="1" x14ac:dyDescent="0.25">
      <c r="B66" s="58"/>
      <c r="C66" s="58"/>
      <c r="D66" s="58"/>
      <c r="E66" s="58"/>
      <c r="F66" s="2"/>
    </row>
    <row r="67" spans="2:6" s="3" customFormat="1" ht="47.1" customHeight="1" x14ac:dyDescent="0.25">
      <c r="B67" s="58"/>
      <c r="C67" s="58"/>
      <c r="D67" s="58"/>
      <c r="E67" s="58"/>
      <c r="F67" s="2"/>
    </row>
    <row r="68" spans="2:6" s="3" customFormat="1" ht="27.95" customHeight="1" x14ac:dyDescent="0.25">
      <c r="B68" s="2"/>
      <c r="C68" s="2"/>
      <c r="D68" s="2"/>
      <c r="E68" s="2"/>
      <c r="F68" s="2"/>
    </row>
    <row r="69" spans="2:6" s="3" customFormat="1" ht="15.75" x14ac:dyDescent="0.25">
      <c r="B69" s="166" t="s">
        <v>294</v>
      </c>
      <c r="C69" s="166"/>
      <c r="D69" s="166"/>
      <c r="E69" s="166"/>
    </row>
    <row r="70" spans="2:6" s="3" customFormat="1" ht="30" x14ac:dyDescent="0.25">
      <c r="B70" s="60" t="s">
        <v>80</v>
      </c>
      <c r="C70" s="134" t="s">
        <v>258</v>
      </c>
      <c r="D70" s="134" t="s">
        <v>259</v>
      </c>
      <c r="E70" s="134" t="s">
        <v>260</v>
      </c>
      <c r="F70" s="4"/>
    </row>
    <row r="71" spans="2:6" s="3" customFormat="1" x14ac:dyDescent="0.25">
      <c r="B71" s="22" t="s">
        <v>47</v>
      </c>
      <c r="C71" s="135">
        <f t="shared" ref="C71" si="6">C72+C80+C90+C95+C99+C104</f>
        <v>19940</v>
      </c>
      <c r="D71" s="135">
        <f>D72+D80+D90+D95+D99+D104</f>
        <v>14782</v>
      </c>
      <c r="E71" s="135">
        <f>E72+E80+E90+E95+E99+E104</f>
        <v>17375</v>
      </c>
      <c r="F71" s="6"/>
    </row>
    <row r="72" spans="2:6" s="3" customFormat="1" x14ac:dyDescent="0.25">
      <c r="B72" s="34" t="s">
        <v>9</v>
      </c>
      <c r="C72" s="148">
        <f t="shared" ref="C72" si="7">SUM(C73:C79)</f>
        <v>8784</v>
      </c>
      <c r="D72" s="148">
        <f>SUM(D73:D79)</f>
        <v>5505</v>
      </c>
      <c r="E72" s="148">
        <f>SUM(E73:E79)</f>
        <v>5667</v>
      </c>
      <c r="F72" s="5"/>
    </row>
    <row r="73" spans="2:6" s="3" customFormat="1" x14ac:dyDescent="0.25">
      <c r="B73" s="25" t="s">
        <v>10</v>
      </c>
      <c r="C73" s="140">
        <v>204</v>
      </c>
      <c r="D73" s="140">
        <v>189</v>
      </c>
      <c r="E73" s="140">
        <v>162</v>
      </c>
      <c r="F73" s="5"/>
    </row>
    <row r="74" spans="2:6" s="3" customFormat="1" x14ac:dyDescent="0.25">
      <c r="B74" s="26" t="s">
        <v>11</v>
      </c>
      <c r="C74" s="141">
        <v>37</v>
      </c>
      <c r="D74" s="141">
        <v>36</v>
      </c>
      <c r="E74" s="141">
        <v>45</v>
      </c>
      <c r="F74" s="5"/>
    </row>
    <row r="75" spans="2:6" s="3" customFormat="1" x14ac:dyDescent="0.25">
      <c r="B75" s="25" t="s">
        <v>12</v>
      </c>
      <c r="C75" s="140">
        <v>1906</v>
      </c>
      <c r="D75" s="140">
        <v>1623</v>
      </c>
      <c r="E75" s="140">
        <v>1500</v>
      </c>
      <c r="F75" s="5"/>
    </row>
    <row r="76" spans="2:6" s="3" customFormat="1" x14ac:dyDescent="0.25">
      <c r="B76" s="26" t="s">
        <v>13</v>
      </c>
      <c r="C76" s="141">
        <v>6453</v>
      </c>
      <c r="D76" s="141">
        <v>3553</v>
      </c>
      <c r="E76" s="141">
        <v>3833</v>
      </c>
      <c r="F76" s="5"/>
    </row>
    <row r="77" spans="2:6" s="3" customFormat="1" x14ac:dyDescent="0.25">
      <c r="B77" s="25" t="s">
        <v>14</v>
      </c>
      <c r="C77" s="140">
        <v>151</v>
      </c>
      <c r="D77" s="140">
        <v>76</v>
      </c>
      <c r="E77" s="140">
        <v>85</v>
      </c>
      <c r="F77" s="5"/>
    </row>
    <row r="78" spans="2:6" s="3" customFormat="1" x14ac:dyDescent="0.25">
      <c r="B78" s="26" t="s">
        <v>15</v>
      </c>
      <c r="C78" s="141">
        <v>14</v>
      </c>
      <c r="D78" s="141">
        <v>18</v>
      </c>
      <c r="E78" s="141">
        <v>21</v>
      </c>
      <c r="F78" s="5"/>
    </row>
    <row r="79" spans="2:6" s="3" customFormat="1" x14ac:dyDescent="0.25">
      <c r="B79" s="25" t="s">
        <v>16</v>
      </c>
      <c r="C79" s="140">
        <v>19</v>
      </c>
      <c r="D79" s="140">
        <v>10</v>
      </c>
      <c r="E79" s="140">
        <v>21</v>
      </c>
      <c r="F79" s="5"/>
    </row>
    <row r="80" spans="2:6" s="3" customFormat="1" x14ac:dyDescent="0.25">
      <c r="B80" s="34" t="s">
        <v>17</v>
      </c>
      <c r="C80" s="148">
        <f t="shared" ref="C80:E80" si="8">SUM(C81:C89)</f>
        <v>727</v>
      </c>
      <c r="D80" s="148">
        <f t="shared" si="8"/>
        <v>683</v>
      </c>
      <c r="E80" s="148">
        <f t="shared" si="8"/>
        <v>598</v>
      </c>
      <c r="F80" s="5"/>
    </row>
    <row r="81" spans="2:6" s="3" customFormat="1" x14ac:dyDescent="0.25">
      <c r="B81" s="25" t="s">
        <v>18</v>
      </c>
      <c r="C81" s="140">
        <v>67</v>
      </c>
      <c r="D81" s="140">
        <v>45</v>
      </c>
      <c r="E81" s="140">
        <v>18</v>
      </c>
      <c r="F81" s="5"/>
    </row>
    <row r="82" spans="2:6" s="3" customFormat="1" x14ac:dyDescent="0.25">
      <c r="B82" s="26" t="s">
        <v>19</v>
      </c>
      <c r="C82" s="141">
        <v>65</v>
      </c>
      <c r="D82" s="141">
        <v>21</v>
      </c>
      <c r="E82" s="141">
        <v>15</v>
      </c>
      <c r="F82" s="5"/>
    </row>
    <row r="83" spans="2:6" s="3" customFormat="1" x14ac:dyDescent="0.25">
      <c r="B83" s="25" t="s">
        <v>20</v>
      </c>
      <c r="C83" s="140">
        <v>132</v>
      </c>
      <c r="D83" s="140">
        <v>121</v>
      </c>
      <c r="E83" s="140">
        <v>75</v>
      </c>
      <c r="F83" s="5"/>
    </row>
    <row r="84" spans="2:6" s="3" customFormat="1" x14ac:dyDescent="0.25">
      <c r="B84" s="26" t="s">
        <v>21</v>
      </c>
      <c r="C84" s="141">
        <v>63</v>
      </c>
      <c r="D84" s="141">
        <v>89</v>
      </c>
      <c r="E84" s="141">
        <v>57</v>
      </c>
      <c r="F84" s="5"/>
    </row>
    <row r="85" spans="2:6" s="3" customFormat="1" x14ac:dyDescent="0.25">
      <c r="B85" s="25" t="s">
        <v>22</v>
      </c>
      <c r="C85" s="140">
        <v>77</v>
      </c>
      <c r="D85" s="140">
        <v>30</v>
      </c>
      <c r="E85" s="140">
        <v>62</v>
      </c>
      <c r="F85" s="5"/>
    </row>
    <row r="86" spans="2:6" s="3" customFormat="1" x14ac:dyDescent="0.25">
      <c r="B86" s="26" t="s">
        <v>23</v>
      </c>
      <c r="C86" s="141">
        <v>115</v>
      </c>
      <c r="D86" s="141">
        <v>107</v>
      </c>
      <c r="E86" s="141">
        <v>115</v>
      </c>
      <c r="F86" s="5"/>
    </row>
    <row r="87" spans="2:6" s="3" customFormat="1" x14ac:dyDescent="0.25">
      <c r="B87" s="25" t="s">
        <v>24</v>
      </c>
      <c r="C87" s="140">
        <v>28</v>
      </c>
      <c r="D87" s="140">
        <v>21</v>
      </c>
      <c r="E87" s="140">
        <v>21</v>
      </c>
      <c r="F87" s="5"/>
    </row>
    <row r="88" spans="2:6" s="3" customFormat="1" x14ac:dyDescent="0.25">
      <c r="B88" s="26" t="s">
        <v>25</v>
      </c>
      <c r="C88" s="141">
        <v>23</v>
      </c>
      <c r="D88" s="141">
        <v>14</v>
      </c>
      <c r="E88" s="141">
        <v>14</v>
      </c>
      <c r="F88" s="5"/>
    </row>
    <row r="89" spans="2:6" s="3" customFormat="1" x14ac:dyDescent="0.25">
      <c r="B89" s="25" t="s">
        <v>26</v>
      </c>
      <c r="C89" s="140">
        <v>157</v>
      </c>
      <c r="D89" s="140">
        <v>235</v>
      </c>
      <c r="E89" s="140">
        <v>221</v>
      </c>
      <c r="F89" s="5"/>
    </row>
    <row r="90" spans="2:6" s="3" customFormat="1" x14ac:dyDescent="0.25">
      <c r="B90" s="34" t="s">
        <v>27</v>
      </c>
      <c r="C90" s="149">
        <f t="shared" ref="C90:E90" si="9">SUM(C91:C94)</f>
        <v>4544</v>
      </c>
      <c r="D90" s="149">
        <f t="shared" si="9"/>
        <v>3317</v>
      </c>
      <c r="E90" s="149">
        <f t="shared" si="9"/>
        <v>4466</v>
      </c>
      <c r="F90" s="5"/>
    </row>
    <row r="91" spans="2:6" s="3" customFormat="1" x14ac:dyDescent="0.25">
      <c r="B91" s="25" t="s">
        <v>28</v>
      </c>
      <c r="C91" s="140">
        <v>547</v>
      </c>
      <c r="D91" s="140">
        <v>509</v>
      </c>
      <c r="E91" s="140">
        <v>468</v>
      </c>
      <c r="F91" s="5"/>
    </row>
    <row r="92" spans="2:6" s="3" customFormat="1" x14ac:dyDescent="0.25">
      <c r="B92" s="26" t="s">
        <v>29</v>
      </c>
      <c r="C92" s="141">
        <v>54</v>
      </c>
      <c r="D92" s="141">
        <v>73</v>
      </c>
      <c r="E92" s="141">
        <v>79</v>
      </c>
      <c r="F92" s="5"/>
    </row>
    <row r="93" spans="2:6" s="3" customFormat="1" x14ac:dyDescent="0.25">
      <c r="B93" s="25" t="s">
        <v>30</v>
      </c>
      <c r="C93" s="140">
        <v>693</v>
      </c>
      <c r="D93" s="140">
        <v>681</v>
      </c>
      <c r="E93" s="140">
        <v>565</v>
      </c>
      <c r="F93" s="5"/>
    </row>
    <row r="94" spans="2:6" s="3" customFormat="1" x14ac:dyDescent="0.25">
      <c r="B94" s="26" t="s">
        <v>31</v>
      </c>
      <c r="C94" s="141">
        <v>3250</v>
      </c>
      <c r="D94" s="141">
        <v>2054</v>
      </c>
      <c r="E94" s="141">
        <v>3354</v>
      </c>
      <c r="F94" s="5"/>
    </row>
    <row r="95" spans="2:6" s="3" customFormat="1" x14ac:dyDescent="0.25">
      <c r="B95" s="33" t="s">
        <v>32</v>
      </c>
      <c r="C95" s="150">
        <f>SUM(C96:C98)</f>
        <v>4655</v>
      </c>
      <c r="D95" s="150">
        <f>SUM(D96:D98)</f>
        <v>4217</v>
      </c>
      <c r="E95" s="150">
        <f>SUM(E96:E98)</f>
        <v>5443</v>
      </c>
      <c r="F95" s="5"/>
    </row>
    <row r="96" spans="2:6" s="3" customFormat="1" x14ac:dyDescent="0.25">
      <c r="B96" s="26" t="s">
        <v>33</v>
      </c>
      <c r="C96" s="141">
        <v>1855</v>
      </c>
      <c r="D96" s="141">
        <v>1401</v>
      </c>
      <c r="E96" s="141">
        <v>1968</v>
      </c>
      <c r="F96" s="5"/>
    </row>
    <row r="97" spans="2:11" s="3" customFormat="1" x14ac:dyDescent="0.25">
      <c r="B97" s="25" t="s">
        <v>34</v>
      </c>
      <c r="C97" s="140">
        <v>1779</v>
      </c>
      <c r="D97" s="140">
        <v>1674</v>
      </c>
      <c r="E97" s="140">
        <v>2109</v>
      </c>
      <c r="F97" s="5"/>
    </row>
    <row r="98" spans="2:11" s="3" customFormat="1" x14ac:dyDescent="0.25">
      <c r="B98" s="26" t="s">
        <v>35</v>
      </c>
      <c r="C98" s="141">
        <v>1021</v>
      </c>
      <c r="D98" s="141">
        <v>1142</v>
      </c>
      <c r="E98" s="141">
        <v>1366</v>
      </c>
      <c r="F98" s="5"/>
    </row>
    <row r="99" spans="2:11" s="3" customFormat="1" x14ac:dyDescent="0.25">
      <c r="B99" s="33" t="s">
        <v>36</v>
      </c>
      <c r="C99" s="150">
        <f t="shared" ref="C99:E99" si="10">SUM(C100:C103)</f>
        <v>1201</v>
      </c>
      <c r="D99" s="150">
        <f t="shared" si="10"/>
        <v>986</v>
      </c>
      <c r="E99" s="150">
        <f t="shared" si="10"/>
        <v>1140</v>
      </c>
      <c r="F99" s="5"/>
    </row>
    <row r="100" spans="2:11" s="3" customFormat="1" x14ac:dyDescent="0.25">
      <c r="B100" s="26" t="s">
        <v>37</v>
      </c>
      <c r="C100" s="141">
        <v>434</v>
      </c>
      <c r="D100" s="141">
        <v>344</v>
      </c>
      <c r="E100" s="141">
        <v>381</v>
      </c>
      <c r="F100" s="5"/>
    </row>
    <row r="101" spans="2:11" s="3" customFormat="1" x14ac:dyDescent="0.25">
      <c r="B101" s="25" t="s">
        <v>38</v>
      </c>
      <c r="C101" s="140">
        <v>384</v>
      </c>
      <c r="D101" s="140">
        <v>260</v>
      </c>
      <c r="E101" s="140">
        <v>296</v>
      </c>
      <c r="F101" s="5"/>
    </row>
    <row r="102" spans="2:11" s="3" customFormat="1" x14ac:dyDescent="0.25">
      <c r="B102" s="26" t="s">
        <v>39</v>
      </c>
      <c r="C102" s="141">
        <v>220</v>
      </c>
      <c r="D102" s="141">
        <v>248</v>
      </c>
      <c r="E102" s="141">
        <v>261</v>
      </c>
      <c r="F102" s="5"/>
    </row>
    <row r="103" spans="2:11" s="3" customFormat="1" ht="30" customHeight="1" x14ac:dyDescent="0.25">
      <c r="B103" s="25" t="s">
        <v>40</v>
      </c>
      <c r="C103" s="140">
        <v>163</v>
      </c>
      <c r="D103" s="140">
        <v>134</v>
      </c>
      <c r="E103" s="140">
        <v>202</v>
      </c>
      <c r="F103" s="5"/>
    </row>
    <row r="104" spans="2:11" s="3" customFormat="1" x14ac:dyDescent="0.25">
      <c r="B104" s="26" t="s">
        <v>7</v>
      </c>
      <c r="C104" s="141">
        <v>29</v>
      </c>
      <c r="D104" s="141">
        <v>74</v>
      </c>
      <c r="E104" s="141">
        <v>61</v>
      </c>
      <c r="F104" s="5"/>
    </row>
    <row r="105" spans="2:11" s="3" customFormat="1" x14ac:dyDescent="0.25">
      <c r="B105" s="170" t="s">
        <v>274</v>
      </c>
      <c r="C105" s="170"/>
      <c r="D105" s="170"/>
      <c r="E105" s="170"/>
      <c r="F105" s="5"/>
    </row>
    <row r="106" spans="2:11" s="3" customFormat="1" x14ac:dyDescent="0.25">
      <c r="B106" s="58"/>
      <c r="C106" s="58"/>
      <c r="D106" s="58"/>
      <c r="E106" s="58"/>
      <c r="F106" s="5"/>
    </row>
    <row r="107" spans="2:11" ht="32.1" customHeight="1" x14ac:dyDescent="0.25">
      <c r="B107" s="2"/>
      <c r="C107" s="2"/>
      <c r="D107" s="5"/>
      <c r="E107" s="5"/>
      <c r="F107" s="5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2"/>
      <c r="G108" s="3"/>
      <c r="H108" s="3"/>
      <c r="I108" s="3"/>
      <c r="J108" s="3"/>
      <c r="K108" s="3"/>
    </row>
    <row r="109" spans="2:11" ht="15.75" x14ac:dyDescent="0.25">
      <c r="B109" s="166" t="s">
        <v>295</v>
      </c>
      <c r="C109" s="166"/>
      <c r="D109" s="166"/>
      <c r="E109" s="166"/>
    </row>
    <row r="110" spans="2:11" x14ac:dyDescent="0.25">
      <c r="B110" s="60" t="s">
        <v>95</v>
      </c>
      <c r="C110" s="134" t="s">
        <v>258</v>
      </c>
      <c r="D110" s="134" t="s">
        <v>259</v>
      </c>
      <c r="E110" s="134" t="s">
        <v>260</v>
      </c>
    </row>
    <row r="111" spans="2:11" x14ac:dyDescent="0.25">
      <c r="B111" s="22" t="s">
        <v>47</v>
      </c>
      <c r="C111" s="135">
        <f>SUM(C112:C122)</f>
        <v>19940</v>
      </c>
      <c r="D111" s="135">
        <f t="shared" ref="D111:E111" si="11">SUM(D112:D122)</f>
        <v>14782</v>
      </c>
      <c r="E111" s="135">
        <f t="shared" si="11"/>
        <v>17375</v>
      </c>
    </row>
    <row r="112" spans="2:11" x14ac:dyDescent="0.25">
      <c r="B112" s="55" t="s">
        <v>296</v>
      </c>
      <c r="C112" s="141">
        <v>1804</v>
      </c>
      <c r="D112" s="141">
        <v>1549</v>
      </c>
      <c r="E112" s="141">
        <v>1433</v>
      </c>
      <c r="F112" s="151"/>
      <c r="H112" s="151"/>
      <c r="J112" s="151"/>
    </row>
    <row r="113" spans="2:10" x14ac:dyDescent="0.25">
      <c r="B113" s="56" t="s">
        <v>297</v>
      </c>
      <c r="C113" s="140">
        <v>531</v>
      </c>
      <c r="D113" s="140">
        <v>391</v>
      </c>
      <c r="E113" s="140">
        <v>498</v>
      </c>
      <c r="F113" s="151"/>
      <c r="H113" s="151"/>
      <c r="J113" s="151"/>
    </row>
    <row r="114" spans="2:10" x14ac:dyDescent="0.25">
      <c r="B114" s="55" t="s">
        <v>298</v>
      </c>
      <c r="C114" s="141">
        <v>276</v>
      </c>
      <c r="D114" s="141">
        <v>237</v>
      </c>
      <c r="E114" s="141">
        <v>264</v>
      </c>
      <c r="F114" s="151"/>
      <c r="H114" s="151"/>
      <c r="J114" s="151"/>
    </row>
    <row r="115" spans="2:10" x14ac:dyDescent="0.25">
      <c r="B115" s="56" t="s">
        <v>299</v>
      </c>
      <c r="C115" s="140">
        <v>401</v>
      </c>
      <c r="D115" s="140">
        <v>393</v>
      </c>
      <c r="E115" s="140">
        <v>376</v>
      </c>
      <c r="F115" s="151"/>
      <c r="H115" s="151"/>
      <c r="J115" s="151"/>
    </row>
    <row r="116" spans="2:10" x14ac:dyDescent="0.25">
      <c r="B116" s="55" t="s">
        <v>300</v>
      </c>
      <c r="C116" s="141">
        <v>4102</v>
      </c>
      <c r="D116" s="141">
        <v>2947</v>
      </c>
      <c r="E116" s="141">
        <v>3338</v>
      </c>
      <c r="F116" s="151"/>
      <c r="H116" s="151"/>
      <c r="J116" s="151"/>
    </row>
    <row r="117" spans="2:10" x14ac:dyDescent="0.25">
      <c r="B117" s="56" t="s">
        <v>301</v>
      </c>
      <c r="C117" s="140">
        <v>1889</v>
      </c>
      <c r="D117" s="140">
        <v>473</v>
      </c>
      <c r="E117" s="140">
        <v>283</v>
      </c>
      <c r="F117" s="151"/>
      <c r="H117" s="151"/>
      <c r="J117" s="151"/>
    </row>
    <row r="118" spans="2:10" x14ac:dyDescent="0.25">
      <c r="B118" s="55" t="s">
        <v>302</v>
      </c>
      <c r="C118" s="141">
        <v>112</v>
      </c>
      <c r="D118" s="141">
        <v>255</v>
      </c>
      <c r="E118" s="141">
        <v>254</v>
      </c>
      <c r="F118" s="151"/>
      <c r="H118" s="151"/>
      <c r="J118" s="151"/>
    </row>
    <row r="119" spans="2:10" x14ac:dyDescent="0.25">
      <c r="B119" s="56" t="s">
        <v>303</v>
      </c>
      <c r="C119" s="140">
        <v>235</v>
      </c>
      <c r="D119" s="140">
        <v>248</v>
      </c>
      <c r="E119" s="140">
        <v>416</v>
      </c>
      <c r="F119" s="151"/>
      <c r="H119" s="151"/>
      <c r="J119" s="151"/>
    </row>
    <row r="120" spans="2:10" x14ac:dyDescent="0.25">
      <c r="B120" s="55" t="s">
        <v>304</v>
      </c>
      <c r="C120" s="141">
        <v>229</v>
      </c>
      <c r="D120" s="141">
        <v>157</v>
      </c>
      <c r="E120" s="141">
        <v>272</v>
      </c>
      <c r="F120" s="151"/>
      <c r="H120" s="151"/>
      <c r="J120" s="151"/>
    </row>
    <row r="121" spans="2:10" ht="34.5" customHeight="1" x14ac:dyDescent="0.25">
      <c r="B121" s="56" t="s">
        <v>305</v>
      </c>
      <c r="C121" s="140">
        <v>1956</v>
      </c>
      <c r="D121" s="140">
        <v>1162</v>
      </c>
      <c r="E121" s="140">
        <v>1888</v>
      </c>
      <c r="F121" s="151"/>
      <c r="H121" s="151"/>
      <c r="J121" s="151"/>
    </row>
    <row r="122" spans="2:10" x14ac:dyDescent="0.25">
      <c r="B122" s="55" t="s">
        <v>101</v>
      </c>
      <c r="C122" s="141">
        <v>8405</v>
      </c>
      <c r="D122" s="141">
        <v>6970</v>
      </c>
      <c r="E122" s="141">
        <v>8353</v>
      </c>
      <c r="F122" s="151"/>
      <c r="H122" s="151"/>
    </row>
    <row r="123" spans="2:10" x14ac:dyDescent="0.25">
      <c r="B123" s="170" t="s">
        <v>274</v>
      </c>
      <c r="C123" s="170"/>
      <c r="D123" s="170"/>
      <c r="E123" s="170"/>
      <c r="F123" s="151"/>
      <c r="H123" s="151"/>
    </row>
  </sheetData>
  <mergeCells count="20">
    <mergeCell ref="B123:E123"/>
    <mergeCell ref="B52:K52"/>
    <mergeCell ref="B56:E56"/>
    <mergeCell ref="B65:E65"/>
    <mergeCell ref="B69:E69"/>
    <mergeCell ref="B105:E105"/>
    <mergeCell ref="B109:E109"/>
    <mergeCell ref="C16:C17"/>
    <mergeCell ref="D16:F16"/>
    <mergeCell ref="B32:F32"/>
    <mergeCell ref="B3:E3"/>
    <mergeCell ref="B10:E10"/>
    <mergeCell ref="B11:E11"/>
    <mergeCell ref="B15:F15"/>
    <mergeCell ref="B16:B17"/>
    <mergeCell ref="B37:B38"/>
    <mergeCell ref="B36:K36"/>
    <mergeCell ref="C37:E37"/>
    <mergeCell ref="F37:H37"/>
    <mergeCell ref="I37:K3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500"/>
  <sheetViews>
    <sheetView zoomScale="80" zoomScaleNormal="80" workbookViewId="0">
      <selection activeCell="B1" sqref="B1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9" max="9" width="10.42578125" customWidth="1"/>
    <col min="10" max="10" width="12" customWidth="1"/>
    <col min="12" max="12" width="9.140625" style="3"/>
    <col min="13" max="13" width="15.85546875" style="3" bestFit="1" customWidth="1"/>
    <col min="14" max="14" width="12.42578125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183" t="s">
        <v>162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2:14" x14ac:dyDescent="0.25">
      <c r="B4" s="181" t="s">
        <v>6</v>
      </c>
      <c r="C4" s="184">
        <v>44593</v>
      </c>
      <c r="D4" s="185"/>
      <c r="E4" s="185"/>
      <c r="F4" s="185"/>
      <c r="G4" s="185">
        <v>44927</v>
      </c>
      <c r="H4" s="185"/>
      <c r="I4" s="185"/>
      <c r="J4" s="185"/>
      <c r="K4" s="185">
        <v>44958</v>
      </c>
      <c r="L4" s="185"/>
      <c r="M4" s="185"/>
      <c r="N4" s="186"/>
    </row>
    <row r="5" spans="2:14" ht="45.75" thickBot="1" x14ac:dyDescent="0.3">
      <c r="B5" s="182"/>
      <c r="C5" s="115" t="s">
        <v>1</v>
      </c>
      <c r="D5" s="41" t="s">
        <v>4</v>
      </c>
      <c r="E5" s="41" t="s">
        <v>5</v>
      </c>
      <c r="F5" s="41" t="s">
        <v>84</v>
      </c>
      <c r="G5" s="41" t="s">
        <v>1</v>
      </c>
      <c r="H5" s="41" t="s">
        <v>4</v>
      </c>
      <c r="I5" s="41" t="s">
        <v>5</v>
      </c>
      <c r="J5" s="41" t="s">
        <v>84</v>
      </c>
      <c r="K5" s="115" t="s">
        <v>1</v>
      </c>
      <c r="L5" s="41" t="s">
        <v>4</v>
      </c>
      <c r="M5" s="41" t="s">
        <v>5</v>
      </c>
      <c r="N5" s="41" t="s">
        <v>84</v>
      </c>
    </row>
    <row r="6" spans="2:14" ht="15.75" thickTop="1" x14ac:dyDescent="0.25">
      <c r="B6" s="1" t="s">
        <v>1</v>
      </c>
      <c r="C6" s="118">
        <f t="shared" ref="C6:N6" si="0">SUM(C7:C19)</f>
        <v>4263</v>
      </c>
      <c r="D6" s="118">
        <f t="shared" si="0"/>
        <v>2239</v>
      </c>
      <c r="E6" s="118">
        <f t="shared" si="0"/>
        <v>2024</v>
      </c>
      <c r="F6" s="118">
        <f t="shared" si="0"/>
        <v>0</v>
      </c>
      <c r="G6" s="118">
        <f t="shared" si="0"/>
        <v>4600</v>
      </c>
      <c r="H6" s="118">
        <f t="shared" si="0"/>
        <v>2644</v>
      </c>
      <c r="I6" s="118">
        <f t="shared" si="0"/>
        <v>1953</v>
      </c>
      <c r="J6" s="118">
        <f t="shared" si="0"/>
        <v>3</v>
      </c>
      <c r="K6" s="118">
        <f t="shared" si="0"/>
        <v>4737</v>
      </c>
      <c r="L6" s="118">
        <f t="shared" si="0"/>
        <v>2712</v>
      </c>
      <c r="M6" s="118">
        <f t="shared" si="0"/>
        <v>2023</v>
      </c>
      <c r="N6" s="118">
        <f t="shared" si="0"/>
        <v>2</v>
      </c>
    </row>
    <row r="7" spans="2:14" x14ac:dyDescent="0.25">
      <c r="B7" s="44" t="s">
        <v>196</v>
      </c>
      <c r="C7" s="45">
        <f t="shared" ref="C7:C19" si="1">SUM(D7:F7)</f>
        <v>3321</v>
      </c>
      <c r="D7" s="45">
        <v>1720</v>
      </c>
      <c r="E7" s="45">
        <v>1601</v>
      </c>
      <c r="F7" s="45">
        <v>0</v>
      </c>
      <c r="G7" s="45">
        <f t="shared" ref="G7:G19" si="2">SUM(H7:J7)</f>
        <v>2399</v>
      </c>
      <c r="H7" s="45">
        <v>1327</v>
      </c>
      <c r="I7" s="45">
        <v>1070</v>
      </c>
      <c r="J7" s="45">
        <v>2</v>
      </c>
      <c r="K7" s="45">
        <f t="shared" ref="K7:K19" si="3">SUM(L7:N7)</f>
        <v>2661</v>
      </c>
      <c r="L7" s="45">
        <v>1446</v>
      </c>
      <c r="M7" s="45">
        <v>1213</v>
      </c>
      <c r="N7" s="45">
        <v>2</v>
      </c>
    </row>
    <row r="8" spans="2:14" x14ac:dyDescent="0.25">
      <c r="B8" s="44" t="s">
        <v>197</v>
      </c>
      <c r="C8" s="46">
        <f t="shared" si="1"/>
        <v>231</v>
      </c>
      <c r="D8" s="46">
        <v>120</v>
      </c>
      <c r="E8" s="46">
        <v>111</v>
      </c>
      <c r="F8" s="46">
        <v>0</v>
      </c>
      <c r="G8" s="46">
        <f t="shared" si="2"/>
        <v>1055</v>
      </c>
      <c r="H8" s="46">
        <v>573</v>
      </c>
      <c r="I8" s="46">
        <v>481</v>
      </c>
      <c r="J8" s="46">
        <v>1</v>
      </c>
      <c r="K8" s="46">
        <f t="shared" si="3"/>
        <v>910</v>
      </c>
      <c r="L8" s="46">
        <v>494</v>
      </c>
      <c r="M8" s="46">
        <v>416</v>
      </c>
      <c r="N8" s="46">
        <v>0</v>
      </c>
    </row>
    <row r="9" spans="2:14" x14ac:dyDescent="0.25">
      <c r="B9" s="44" t="s">
        <v>198</v>
      </c>
      <c r="C9" s="45">
        <f t="shared" si="1"/>
        <v>181</v>
      </c>
      <c r="D9" s="45">
        <v>81</v>
      </c>
      <c r="E9" s="45">
        <v>100</v>
      </c>
      <c r="F9" s="45">
        <v>0</v>
      </c>
      <c r="G9" s="45">
        <f t="shared" si="2"/>
        <v>352</v>
      </c>
      <c r="H9" s="45">
        <v>185</v>
      </c>
      <c r="I9" s="45">
        <v>167</v>
      </c>
      <c r="J9" s="45">
        <v>0</v>
      </c>
      <c r="K9" s="45">
        <f t="shared" si="3"/>
        <v>336</v>
      </c>
      <c r="L9" s="45">
        <v>186</v>
      </c>
      <c r="M9" s="45">
        <v>150</v>
      </c>
      <c r="N9" s="45">
        <v>0</v>
      </c>
    </row>
    <row r="10" spans="2:14" x14ac:dyDescent="0.25">
      <c r="B10" s="44" t="s">
        <v>199</v>
      </c>
      <c r="C10" s="46">
        <f t="shared" si="1"/>
        <v>1</v>
      </c>
      <c r="D10" s="46">
        <v>1</v>
      </c>
      <c r="E10" s="46">
        <v>0</v>
      </c>
      <c r="F10" s="46">
        <v>0</v>
      </c>
      <c r="G10" s="46">
        <f t="shared" si="2"/>
        <v>107</v>
      </c>
      <c r="H10" s="46">
        <v>106</v>
      </c>
      <c r="I10" s="46">
        <v>1</v>
      </c>
      <c r="J10" s="46">
        <v>0</v>
      </c>
      <c r="K10" s="46">
        <f t="shared" si="3"/>
        <v>106</v>
      </c>
      <c r="L10" s="46">
        <v>103</v>
      </c>
      <c r="M10" s="46">
        <v>3</v>
      </c>
      <c r="N10" s="46">
        <v>0</v>
      </c>
    </row>
    <row r="11" spans="2:14" x14ac:dyDescent="0.25">
      <c r="B11" s="44" t="s">
        <v>200</v>
      </c>
      <c r="C11" s="45">
        <f t="shared" si="1"/>
        <v>53</v>
      </c>
      <c r="D11" s="45">
        <v>26</v>
      </c>
      <c r="E11" s="45">
        <v>27</v>
      </c>
      <c r="F11" s="45">
        <v>0</v>
      </c>
      <c r="G11" s="45">
        <f t="shared" si="2"/>
        <v>70</v>
      </c>
      <c r="H11" s="45">
        <v>36</v>
      </c>
      <c r="I11" s="45">
        <v>34</v>
      </c>
      <c r="J11" s="45">
        <v>0</v>
      </c>
      <c r="K11" s="45">
        <f t="shared" si="3"/>
        <v>76</v>
      </c>
      <c r="L11" s="45">
        <v>46</v>
      </c>
      <c r="M11" s="45">
        <v>30</v>
      </c>
      <c r="N11" s="45">
        <v>0</v>
      </c>
    </row>
    <row r="12" spans="2:14" x14ac:dyDescent="0.25">
      <c r="B12" s="44" t="s">
        <v>201</v>
      </c>
      <c r="C12" s="46">
        <f t="shared" si="1"/>
        <v>14</v>
      </c>
      <c r="D12" s="46">
        <v>7</v>
      </c>
      <c r="E12" s="46">
        <v>7</v>
      </c>
      <c r="F12" s="46">
        <v>0</v>
      </c>
      <c r="G12" s="46">
        <f t="shared" si="2"/>
        <v>2</v>
      </c>
      <c r="H12" s="46">
        <v>1</v>
      </c>
      <c r="I12" s="46">
        <v>1</v>
      </c>
      <c r="J12" s="46">
        <v>0</v>
      </c>
      <c r="K12" s="46">
        <f t="shared" si="3"/>
        <v>52</v>
      </c>
      <c r="L12" s="46">
        <v>26</v>
      </c>
      <c r="M12" s="46">
        <v>26</v>
      </c>
      <c r="N12" s="46">
        <v>0</v>
      </c>
    </row>
    <row r="13" spans="2:14" x14ac:dyDescent="0.25">
      <c r="B13" s="44" t="s">
        <v>202</v>
      </c>
      <c r="C13" s="45">
        <f t="shared" si="1"/>
        <v>11</v>
      </c>
      <c r="D13" s="45">
        <v>4</v>
      </c>
      <c r="E13" s="45">
        <v>7</v>
      </c>
      <c r="F13" s="45">
        <v>0</v>
      </c>
      <c r="G13" s="45">
        <f t="shared" si="2"/>
        <v>1</v>
      </c>
      <c r="H13" s="45">
        <v>1</v>
      </c>
      <c r="I13" s="45">
        <v>0</v>
      </c>
      <c r="J13" s="45">
        <v>0</v>
      </c>
      <c r="K13" s="45">
        <f t="shared" si="3"/>
        <v>42</v>
      </c>
      <c r="L13" s="45">
        <v>30</v>
      </c>
      <c r="M13" s="45">
        <v>12</v>
      </c>
      <c r="N13" s="45">
        <v>0</v>
      </c>
    </row>
    <row r="14" spans="2:14" x14ac:dyDescent="0.25">
      <c r="B14" s="44" t="s">
        <v>203</v>
      </c>
      <c r="C14" s="46">
        <f t="shared" si="1"/>
        <v>34</v>
      </c>
      <c r="D14" s="46">
        <v>27</v>
      </c>
      <c r="E14" s="46">
        <v>7</v>
      </c>
      <c r="F14" s="46">
        <v>0</v>
      </c>
      <c r="G14" s="46">
        <f t="shared" si="2"/>
        <v>27</v>
      </c>
      <c r="H14" s="46">
        <v>24</v>
      </c>
      <c r="I14" s="46">
        <v>3</v>
      </c>
      <c r="J14" s="46">
        <v>0</v>
      </c>
      <c r="K14" s="46">
        <f t="shared" si="3"/>
        <v>41</v>
      </c>
      <c r="L14" s="46">
        <v>37</v>
      </c>
      <c r="M14" s="46">
        <v>4</v>
      </c>
      <c r="N14" s="46">
        <v>0</v>
      </c>
    </row>
    <row r="15" spans="2:14" x14ac:dyDescent="0.25">
      <c r="B15" s="44" t="s">
        <v>204</v>
      </c>
      <c r="C15" s="45">
        <f t="shared" si="1"/>
        <v>48</v>
      </c>
      <c r="D15" s="45">
        <v>41</v>
      </c>
      <c r="E15" s="45">
        <v>7</v>
      </c>
      <c r="F15" s="45">
        <v>0</v>
      </c>
      <c r="G15" s="45">
        <f t="shared" si="2"/>
        <v>32</v>
      </c>
      <c r="H15" s="45">
        <v>27</v>
      </c>
      <c r="I15" s="45">
        <v>5</v>
      </c>
      <c r="J15" s="45">
        <v>0</v>
      </c>
      <c r="K15" s="45">
        <f t="shared" si="3"/>
        <v>39</v>
      </c>
      <c r="L15" s="45">
        <v>28</v>
      </c>
      <c r="M15" s="45">
        <v>11</v>
      </c>
      <c r="N15" s="45">
        <v>0</v>
      </c>
    </row>
    <row r="16" spans="2:14" x14ac:dyDescent="0.25">
      <c r="B16" s="44" t="s">
        <v>205</v>
      </c>
      <c r="C16" s="46">
        <f t="shared" si="1"/>
        <v>28</v>
      </c>
      <c r="D16" s="46">
        <v>16</v>
      </c>
      <c r="E16" s="46">
        <v>12</v>
      </c>
      <c r="F16" s="46">
        <v>0</v>
      </c>
      <c r="G16" s="46">
        <f t="shared" si="2"/>
        <v>31</v>
      </c>
      <c r="H16" s="46">
        <v>17</v>
      </c>
      <c r="I16" s="46">
        <v>14</v>
      </c>
      <c r="J16" s="46">
        <v>0</v>
      </c>
      <c r="K16" s="46">
        <f t="shared" si="3"/>
        <v>37</v>
      </c>
      <c r="L16" s="46">
        <v>21</v>
      </c>
      <c r="M16" s="46">
        <v>16</v>
      </c>
      <c r="N16" s="46">
        <v>0</v>
      </c>
    </row>
    <row r="17" spans="2:14" x14ac:dyDescent="0.25">
      <c r="B17" s="44" t="s">
        <v>206</v>
      </c>
      <c r="C17" s="45">
        <f t="shared" si="1"/>
        <v>38</v>
      </c>
      <c r="D17" s="45">
        <v>18</v>
      </c>
      <c r="E17" s="45">
        <v>20</v>
      </c>
      <c r="F17" s="45">
        <v>0</v>
      </c>
      <c r="G17" s="45">
        <f t="shared" si="2"/>
        <v>33</v>
      </c>
      <c r="H17" s="45">
        <v>17</v>
      </c>
      <c r="I17" s="45">
        <v>16</v>
      </c>
      <c r="J17" s="45">
        <v>0</v>
      </c>
      <c r="K17" s="45">
        <f t="shared" si="3"/>
        <v>10</v>
      </c>
      <c r="L17" s="45">
        <v>5</v>
      </c>
      <c r="M17" s="45">
        <v>5</v>
      </c>
      <c r="N17" s="45">
        <v>0</v>
      </c>
    </row>
    <row r="18" spans="2:14" x14ac:dyDescent="0.25">
      <c r="B18" s="44" t="s">
        <v>207</v>
      </c>
      <c r="C18" s="46">
        <f t="shared" si="1"/>
        <v>2</v>
      </c>
      <c r="D18" s="46">
        <v>1</v>
      </c>
      <c r="E18" s="46">
        <v>1</v>
      </c>
      <c r="F18" s="46">
        <v>0</v>
      </c>
      <c r="G18" s="46">
        <f t="shared" si="2"/>
        <v>0</v>
      </c>
      <c r="H18" s="46">
        <v>0</v>
      </c>
      <c r="I18" s="46">
        <v>0</v>
      </c>
      <c r="J18" s="46">
        <v>0</v>
      </c>
      <c r="K18" s="46">
        <f t="shared" si="3"/>
        <v>0</v>
      </c>
      <c r="L18" s="46">
        <v>0</v>
      </c>
      <c r="M18" s="46">
        <v>0</v>
      </c>
      <c r="N18" s="46">
        <v>0</v>
      </c>
    </row>
    <row r="19" spans="2:14" ht="15.75" thickBot="1" x14ac:dyDescent="0.3">
      <c r="B19" s="47" t="s">
        <v>87</v>
      </c>
      <c r="C19" s="48">
        <f t="shared" si="1"/>
        <v>301</v>
      </c>
      <c r="D19" s="48">
        <v>177</v>
      </c>
      <c r="E19" s="48">
        <v>124</v>
      </c>
      <c r="F19" s="48">
        <v>0</v>
      </c>
      <c r="G19" s="48">
        <f t="shared" si="2"/>
        <v>491</v>
      </c>
      <c r="H19" s="48">
        <v>330</v>
      </c>
      <c r="I19" s="48">
        <v>161</v>
      </c>
      <c r="J19" s="48">
        <v>0</v>
      </c>
      <c r="K19" s="48">
        <f t="shared" si="3"/>
        <v>427</v>
      </c>
      <c r="L19" s="48">
        <v>290</v>
      </c>
      <c r="M19" s="48">
        <v>137</v>
      </c>
      <c r="N19" s="48">
        <v>0</v>
      </c>
    </row>
    <row r="20" spans="2:14" ht="15.75" thickTop="1" x14ac:dyDescent="0.25">
      <c r="B20" s="177" t="s">
        <v>208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2:14" ht="27" customHeight="1" x14ac:dyDescent="0.25">
      <c r="B21" s="178" t="s">
        <v>209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2:14" ht="45" customHeight="1" x14ac:dyDescent="0.25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ht="25.5" customHeight="1" x14ac:dyDescent="0.25">
      <c r="F23" s="3"/>
      <c r="G23" s="3"/>
      <c r="H23" s="3"/>
      <c r="I23" s="3"/>
      <c r="J23" s="3"/>
      <c r="K23" s="3"/>
    </row>
    <row r="24" spans="2:14" x14ac:dyDescent="0.25">
      <c r="B24" s="180" t="s">
        <v>163</v>
      </c>
      <c r="C24" s="180"/>
      <c r="D24" s="180"/>
      <c r="E24" s="180"/>
      <c r="F24" s="3"/>
      <c r="G24" s="3"/>
      <c r="H24" s="3"/>
      <c r="I24" s="3"/>
      <c r="J24" s="3"/>
      <c r="K24" s="3"/>
    </row>
    <row r="25" spans="2:14" ht="15.75" thickBot="1" x14ac:dyDescent="0.3">
      <c r="B25" s="114" t="s">
        <v>81</v>
      </c>
      <c r="C25" s="120">
        <v>44593</v>
      </c>
      <c r="D25" s="120">
        <v>44927</v>
      </c>
      <c r="E25" s="120">
        <v>44958</v>
      </c>
      <c r="F25" s="3"/>
      <c r="G25" s="3"/>
      <c r="H25" s="3"/>
      <c r="I25" s="3"/>
      <c r="J25" s="3"/>
      <c r="K25" s="3"/>
    </row>
    <row r="26" spans="2:14" ht="15.75" thickTop="1" x14ac:dyDescent="0.25">
      <c r="B26" s="1" t="s">
        <v>1</v>
      </c>
      <c r="C26" s="43">
        <v>4263</v>
      </c>
      <c r="D26" s="43">
        <v>4600</v>
      </c>
      <c r="E26" s="43">
        <v>4737</v>
      </c>
      <c r="F26" s="3"/>
      <c r="G26" s="3"/>
      <c r="H26" s="3"/>
      <c r="I26" s="3"/>
      <c r="J26" s="3"/>
      <c r="K26" s="3"/>
    </row>
    <row r="27" spans="2:14" x14ac:dyDescent="0.25">
      <c r="B27" s="44" t="s">
        <v>142</v>
      </c>
      <c r="C27" s="51">
        <v>1394</v>
      </c>
      <c r="D27" s="51">
        <v>1240</v>
      </c>
      <c r="E27" s="51">
        <v>1239</v>
      </c>
      <c r="F27" s="3"/>
      <c r="G27" s="3"/>
      <c r="H27" s="3"/>
      <c r="I27" s="3"/>
      <c r="J27" s="3"/>
      <c r="K27" s="3"/>
    </row>
    <row r="28" spans="2:14" x14ac:dyDescent="0.25">
      <c r="B28" s="44" t="s">
        <v>42</v>
      </c>
      <c r="C28" s="101">
        <v>940</v>
      </c>
      <c r="D28" s="101">
        <v>962</v>
      </c>
      <c r="E28" s="101">
        <v>988</v>
      </c>
      <c r="F28" s="3"/>
      <c r="G28" s="3"/>
      <c r="H28" s="3"/>
      <c r="I28" s="3"/>
      <c r="J28" s="3"/>
      <c r="K28" s="3"/>
    </row>
    <row r="29" spans="2:14" x14ac:dyDescent="0.25">
      <c r="B29" s="44" t="s">
        <v>143</v>
      </c>
      <c r="C29" s="51">
        <v>1191</v>
      </c>
      <c r="D29" s="51">
        <v>1549</v>
      </c>
      <c r="E29" s="51">
        <v>1606</v>
      </c>
      <c r="F29" s="3"/>
      <c r="G29" s="3"/>
      <c r="H29" s="3"/>
      <c r="I29" s="3"/>
      <c r="J29" s="3"/>
      <c r="K29" s="3"/>
    </row>
    <row r="30" spans="2:14" x14ac:dyDescent="0.25">
      <c r="B30" s="44" t="s">
        <v>139</v>
      </c>
      <c r="C30" s="101">
        <v>400</v>
      </c>
      <c r="D30" s="101">
        <v>471</v>
      </c>
      <c r="E30" s="101">
        <v>498</v>
      </c>
      <c r="F30" s="3"/>
      <c r="G30" s="3"/>
      <c r="H30" s="3"/>
      <c r="I30" s="3"/>
      <c r="J30" s="3"/>
      <c r="K30" s="3"/>
    </row>
    <row r="31" spans="2:14" x14ac:dyDescent="0.25">
      <c r="B31" s="44" t="s">
        <v>140</v>
      </c>
      <c r="C31" s="51">
        <v>214</v>
      </c>
      <c r="D31" s="51">
        <v>234</v>
      </c>
      <c r="E31" s="51">
        <v>263</v>
      </c>
      <c r="F31" s="3"/>
      <c r="G31" s="3"/>
      <c r="H31" s="3"/>
      <c r="I31" s="3"/>
      <c r="J31" s="3"/>
      <c r="K31" s="3"/>
    </row>
    <row r="32" spans="2:14" s="3" customFormat="1" x14ac:dyDescent="0.25">
      <c r="B32" s="44" t="s">
        <v>141</v>
      </c>
      <c r="C32" s="101">
        <v>124</v>
      </c>
      <c r="D32" s="101">
        <v>143</v>
      </c>
      <c r="E32" s="101">
        <v>143</v>
      </c>
    </row>
    <row r="33" spans="1:67" s="3" customFormat="1" ht="15.75" thickBot="1" x14ac:dyDescent="0.3">
      <c r="B33" s="44" t="s">
        <v>84</v>
      </c>
      <c r="C33" s="51">
        <v>0</v>
      </c>
      <c r="D33" s="51">
        <v>1</v>
      </c>
      <c r="E33" s="51">
        <v>0</v>
      </c>
    </row>
    <row r="34" spans="1:67" s="3" customFormat="1" ht="15.75" thickTop="1" x14ac:dyDescent="0.25">
      <c r="B34" s="179" t="s">
        <v>208</v>
      </c>
      <c r="C34" s="179"/>
      <c r="D34" s="179"/>
      <c r="E34" s="179"/>
    </row>
    <row r="35" spans="1:67" ht="72.75" customHeight="1" x14ac:dyDescent="0.25">
      <c r="B35" s="178" t="s">
        <v>209</v>
      </c>
      <c r="C35" s="178"/>
      <c r="D35" s="178"/>
      <c r="E35" s="178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67" ht="35.2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6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67" s="36" customFormat="1" x14ac:dyDescent="0.25">
      <c r="A38" s="6"/>
      <c r="B38" s="180" t="s">
        <v>163</v>
      </c>
      <c r="C38" s="180"/>
      <c r="D38" s="180"/>
      <c r="E38" s="180"/>
      <c r="F38" s="3"/>
      <c r="G38" s="3"/>
      <c r="H38" s="3"/>
      <c r="I38" s="3"/>
      <c r="J38" s="3"/>
      <c r="K38" s="3"/>
      <c r="L38" s="3"/>
      <c r="M38" s="3"/>
      <c r="N38" s="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ht="30.75" thickBot="1" x14ac:dyDescent="0.3">
      <c r="B39" s="100" t="s">
        <v>80</v>
      </c>
      <c r="C39" s="120">
        <v>44593</v>
      </c>
      <c r="D39" s="120">
        <v>44927</v>
      </c>
      <c r="E39" s="120">
        <v>44958</v>
      </c>
      <c r="F39" s="3"/>
      <c r="G39" s="3"/>
      <c r="H39" s="3"/>
      <c r="I39" s="3"/>
      <c r="J39" s="3"/>
      <c r="K39" s="3"/>
    </row>
    <row r="40" spans="1:67" ht="15.75" thickTop="1" x14ac:dyDescent="0.25">
      <c r="B40" s="49" t="s">
        <v>47</v>
      </c>
      <c r="C40" s="118">
        <v>4263</v>
      </c>
      <c r="D40" s="118">
        <v>4600</v>
      </c>
      <c r="E40" s="118">
        <v>4737</v>
      </c>
      <c r="F40" s="3"/>
      <c r="G40" s="3"/>
      <c r="H40" s="3"/>
      <c r="I40" s="3"/>
      <c r="J40" s="3"/>
      <c r="K40" s="3"/>
    </row>
    <row r="41" spans="1:67" x14ac:dyDescent="0.25">
      <c r="B41" s="1" t="s">
        <v>9</v>
      </c>
      <c r="C41" s="50">
        <v>3208</v>
      </c>
      <c r="D41" s="50">
        <v>2998</v>
      </c>
      <c r="E41" s="50">
        <v>3226</v>
      </c>
      <c r="F41" s="6"/>
      <c r="G41" s="6"/>
      <c r="H41" s="6"/>
      <c r="I41" s="6"/>
      <c r="J41" s="6"/>
      <c r="K41" s="6"/>
      <c r="L41" s="6"/>
      <c r="M41" s="6"/>
      <c r="N41" s="6"/>
    </row>
    <row r="42" spans="1:67" x14ac:dyDescent="0.25">
      <c r="B42" s="44" t="s">
        <v>10</v>
      </c>
      <c r="C42" s="101">
        <v>23</v>
      </c>
      <c r="D42" s="101">
        <v>10</v>
      </c>
      <c r="E42" s="101">
        <v>33</v>
      </c>
      <c r="F42" s="3"/>
      <c r="G42" s="3"/>
      <c r="H42" s="3"/>
      <c r="I42" s="3"/>
      <c r="J42" s="3"/>
      <c r="K42" s="3"/>
    </row>
    <row r="43" spans="1:67" x14ac:dyDescent="0.25">
      <c r="B43" s="44" t="s">
        <v>11</v>
      </c>
      <c r="C43" s="51">
        <v>361</v>
      </c>
      <c r="D43" s="51">
        <v>173</v>
      </c>
      <c r="E43" s="51">
        <v>342</v>
      </c>
      <c r="F43" s="3"/>
      <c r="G43" s="3"/>
      <c r="H43" s="3"/>
      <c r="I43" s="3"/>
      <c r="J43" s="3"/>
      <c r="K43" s="3"/>
    </row>
    <row r="44" spans="1:67" x14ac:dyDescent="0.25">
      <c r="B44" s="44" t="s">
        <v>12</v>
      </c>
      <c r="C44" s="101">
        <v>493</v>
      </c>
      <c r="D44" s="101">
        <v>541</v>
      </c>
      <c r="E44" s="101">
        <v>401</v>
      </c>
      <c r="F44" s="3"/>
      <c r="G44" s="3"/>
      <c r="H44" s="3"/>
      <c r="I44" s="3"/>
      <c r="J44" s="3"/>
      <c r="K44" s="3"/>
    </row>
    <row r="45" spans="1:67" s="36" customFormat="1" x14ac:dyDescent="0.25">
      <c r="A45" s="6"/>
      <c r="B45" s="44" t="s">
        <v>13</v>
      </c>
      <c r="C45" s="51">
        <v>2296</v>
      </c>
      <c r="D45" s="51">
        <v>2212</v>
      </c>
      <c r="E45" s="51">
        <v>2416</v>
      </c>
      <c r="F45" s="3"/>
      <c r="G45" s="3"/>
      <c r="H45" s="3"/>
      <c r="I45" s="3"/>
      <c r="J45" s="3"/>
      <c r="K45" s="3"/>
      <c r="L45" s="3"/>
      <c r="M45" s="3"/>
      <c r="N45" s="3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25">
      <c r="B46" s="44" t="s">
        <v>14</v>
      </c>
      <c r="C46" s="101">
        <v>33</v>
      </c>
      <c r="D46" s="101">
        <v>39</v>
      </c>
      <c r="E46" s="101">
        <v>24</v>
      </c>
      <c r="F46" s="3"/>
      <c r="G46" s="3"/>
      <c r="H46" s="3"/>
      <c r="I46" s="3"/>
      <c r="J46" s="3"/>
      <c r="K46" s="3"/>
    </row>
    <row r="47" spans="1:67" x14ac:dyDescent="0.25">
      <c r="B47" s="44" t="s">
        <v>15</v>
      </c>
      <c r="C47" s="51">
        <v>1</v>
      </c>
      <c r="D47" s="51">
        <v>20</v>
      </c>
      <c r="E47" s="51">
        <v>6</v>
      </c>
      <c r="F47" s="3"/>
      <c r="G47" s="3"/>
      <c r="H47" s="3"/>
      <c r="I47" s="3"/>
      <c r="J47" s="3"/>
      <c r="K47" s="3"/>
    </row>
    <row r="48" spans="1:67" x14ac:dyDescent="0.25">
      <c r="B48" s="44" t="s">
        <v>16</v>
      </c>
      <c r="C48" s="101">
        <v>1</v>
      </c>
      <c r="D48" s="101">
        <v>3</v>
      </c>
      <c r="E48" s="101">
        <v>4</v>
      </c>
      <c r="F48" s="6"/>
      <c r="G48" s="6"/>
      <c r="H48" s="6"/>
      <c r="I48" s="6"/>
      <c r="J48" s="6"/>
      <c r="K48" s="6"/>
      <c r="L48" s="6"/>
      <c r="M48" s="6"/>
      <c r="N48" s="6"/>
    </row>
    <row r="49" spans="1:67" x14ac:dyDescent="0.25">
      <c r="B49" s="1" t="s">
        <v>17</v>
      </c>
      <c r="C49" s="50">
        <v>35</v>
      </c>
      <c r="D49" s="50">
        <v>115</v>
      </c>
      <c r="E49" s="50">
        <v>83</v>
      </c>
      <c r="F49" s="3"/>
      <c r="G49" s="3"/>
      <c r="H49" s="3"/>
      <c r="I49" s="3"/>
      <c r="J49" s="3"/>
      <c r="K49" s="3"/>
    </row>
    <row r="50" spans="1:67" x14ac:dyDescent="0.25">
      <c r="B50" s="44" t="s">
        <v>18</v>
      </c>
      <c r="C50" s="101">
        <v>4</v>
      </c>
      <c r="D50" s="101">
        <v>5</v>
      </c>
      <c r="E50" s="101">
        <v>2</v>
      </c>
      <c r="F50" s="3"/>
      <c r="G50" s="3"/>
      <c r="H50" s="3"/>
      <c r="I50" s="3"/>
      <c r="J50" s="3"/>
      <c r="K50" s="3"/>
    </row>
    <row r="51" spans="1:67" x14ac:dyDescent="0.25">
      <c r="B51" s="44" t="s">
        <v>19</v>
      </c>
      <c r="C51" s="51">
        <v>2</v>
      </c>
      <c r="D51" s="51">
        <v>1</v>
      </c>
      <c r="E51" s="51">
        <v>6</v>
      </c>
      <c r="F51" s="3"/>
      <c r="G51" s="3"/>
      <c r="H51" s="3"/>
      <c r="I51" s="3"/>
      <c r="J51" s="3"/>
      <c r="K51" s="3"/>
    </row>
    <row r="52" spans="1:67" x14ac:dyDescent="0.25">
      <c r="B52" s="44" t="s">
        <v>20</v>
      </c>
      <c r="C52" s="101">
        <v>9</v>
      </c>
      <c r="D52" s="101">
        <v>15</v>
      </c>
      <c r="E52" s="101">
        <v>8</v>
      </c>
      <c r="F52" s="3"/>
      <c r="G52" s="3"/>
      <c r="H52" s="3"/>
      <c r="I52" s="3"/>
      <c r="J52" s="3"/>
      <c r="K52" s="3"/>
    </row>
    <row r="53" spans="1:67" x14ac:dyDescent="0.25">
      <c r="B53" s="44" t="s">
        <v>21</v>
      </c>
      <c r="C53" s="51">
        <v>0</v>
      </c>
      <c r="D53" s="51">
        <v>0</v>
      </c>
      <c r="E53" s="51">
        <v>0</v>
      </c>
      <c r="F53" s="3"/>
      <c r="G53" s="3"/>
      <c r="H53" s="3"/>
      <c r="I53" s="3"/>
      <c r="J53" s="3"/>
      <c r="K53" s="3"/>
    </row>
    <row r="54" spans="1:67" x14ac:dyDescent="0.25">
      <c r="B54" s="44" t="s">
        <v>22</v>
      </c>
      <c r="C54" s="101">
        <v>1</v>
      </c>
      <c r="D54" s="101">
        <v>35</v>
      </c>
      <c r="E54" s="101">
        <v>39</v>
      </c>
      <c r="F54" s="3"/>
      <c r="G54" s="3"/>
      <c r="H54" s="3"/>
      <c r="I54" s="3"/>
      <c r="J54" s="3"/>
      <c r="K54" s="3"/>
    </row>
    <row r="55" spans="1:67" x14ac:dyDescent="0.25">
      <c r="B55" s="44" t="s">
        <v>23</v>
      </c>
      <c r="C55" s="51">
        <v>2</v>
      </c>
      <c r="D55" s="51">
        <v>14</v>
      </c>
      <c r="E55" s="51">
        <v>11</v>
      </c>
      <c r="F55" s="3"/>
      <c r="G55" s="3"/>
      <c r="H55" s="3"/>
      <c r="I55" s="3"/>
      <c r="J55" s="3"/>
      <c r="K55" s="3"/>
    </row>
    <row r="56" spans="1:67" x14ac:dyDescent="0.25">
      <c r="B56" s="44" t="s">
        <v>24</v>
      </c>
      <c r="C56" s="101">
        <v>2</v>
      </c>
      <c r="D56" s="101">
        <v>8</v>
      </c>
      <c r="E56" s="101">
        <v>1</v>
      </c>
      <c r="F56" s="3"/>
      <c r="G56" s="3"/>
      <c r="H56" s="3"/>
      <c r="I56" s="3"/>
      <c r="J56" s="3"/>
      <c r="K56" s="3"/>
    </row>
    <row r="57" spans="1:67" s="36" customFormat="1" x14ac:dyDescent="0.25">
      <c r="A57" s="6"/>
      <c r="B57" s="44" t="s">
        <v>25</v>
      </c>
      <c r="C57" s="51">
        <v>2</v>
      </c>
      <c r="D57" s="51">
        <v>16</v>
      </c>
      <c r="E57" s="51">
        <v>0</v>
      </c>
      <c r="F57" s="3"/>
      <c r="G57" s="3"/>
      <c r="H57" s="3"/>
      <c r="I57" s="3"/>
      <c r="J57" s="3"/>
      <c r="K57" s="3"/>
      <c r="L57" s="3"/>
      <c r="M57" s="3"/>
      <c r="N57" s="3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x14ac:dyDescent="0.25">
      <c r="B58" s="44" t="s">
        <v>26</v>
      </c>
      <c r="C58" s="101">
        <v>13</v>
      </c>
      <c r="D58" s="101">
        <v>21</v>
      </c>
      <c r="E58" s="101">
        <v>16</v>
      </c>
      <c r="F58" s="3"/>
      <c r="G58" s="3"/>
      <c r="H58" s="3"/>
      <c r="I58" s="3"/>
      <c r="J58" s="3"/>
      <c r="K58" s="3"/>
    </row>
    <row r="59" spans="1:67" x14ac:dyDescent="0.25">
      <c r="B59" s="1" t="s">
        <v>27</v>
      </c>
      <c r="C59" s="50">
        <v>545</v>
      </c>
      <c r="D59" s="50">
        <v>806</v>
      </c>
      <c r="E59" s="50">
        <v>885</v>
      </c>
      <c r="F59" s="3"/>
      <c r="G59" s="3"/>
      <c r="H59" s="3"/>
      <c r="I59" s="3"/>
      <c r="J59" s="3"/>
      <c r="K59" s="3"/>
    </row>
    <row r="60" spans="1:67" x14ac:dyDescent="0.25">
      <c r="B60" s="44" t="s">
        <v>28</v>
      </c>
      <c r="C60" s="101">
        <v>41</v>
      </c>
      <c r="D60" s="101">
        <v>45</v>
      </c>
      <c r="E60" s="101">
        <v>26</v>
      </c>
      <c r="F60" s="6"/>
      <c r="G60" s="6"/>
      <c r="H60" s="6"/>
      <c r="I60" s="6"/>
      <c r="J60" s="6"/>
      <c r="K60" s="6"/>
      <c r="L60" s="6"/>
      <c r="M60" s="6"/>
      <c r="N60" s="6"/>
    </row>
    <row r="61" spans="1:67" x14ac:dyDescent="0.25">
      <c r="B61" s="63" t="s">
        <v>29</v>
      </c>
      <c r="C61" s="51">
        <v>4</v>
      </c>
      <c r="D61" s="51">
        <v>5</v>
      </c>
      <c r="E61" s="51">
        <v>6</v>
      </c>
      <c r="F61" s="3"/>
      <c r="G61" s="3"/>
      <c r="H61" s="3"/>
      <c r="I61" s="3"/>
      <c r="J61" s="3"/>
      <c r="K61" s="3"/>
    </row>
    <row r="62" spans="1:67" s="3" customFormat="1" x14ac:dyDescent="0.25">
      <c r="B62" s="63" t="s">
        <v>30</v>
      </c>
      <c r="C62" s="101">
        <v>44</v>
      </c>
      <c r="D62" s="101">
        <v>51</v>
      </c>
      <c r="E62" s="101">
        <v>45</v>
      </c>
    </row>
    <row r="63" spans="1:67" s="3" customFormat="1" x14ac:dyDescent="0.25">
      <c r="B63" s="44" t="s">
        <v>31</v>
      </c>
      <c r="C63" s="51">
        <v>456</v>
      </c>
      <c r="D63" s="51">
        <v>705</v>
      </c>
      <c r="E63" s="51">
        <v>808</v>
      </c>
    </row>
    <row r="64" spans="1:67" s="3" customFormat="1" x14ac:dyDescent="0.25">
      <c r="B64" s="1" t="s">
        <v>32</v>
      </c>
      <c r="C64" s="43">
        <v>384</v>
      </c>
      <c r="D64" s="43">
        <v>551</v>
      </c>
      <c r="E64" s="43">
        <v>444</v>
      </c>
      <c r="I64"/>
      <c r="J64"/>
      <c r="K64"/>
    </row>
    <row r="65" spans="2:11" x14ac:dyDescent="0.25">
      <c r="B65" s="44" t="s">
        <v>33</v>
      </c>
      <c r="C65" s="51">
        <v>143</v>
      </c>
      <c r="D65" s="51">
        <v>288</v>
      </c>
      <c r="E65" s="51">
        <v>253</v>
      </c>
      <c r="F65" s="3"/>
      <c r="G65" s="3"/>
      <c r="H65" s="3"/>
      <c r="I65" s="3"/>
      <c r="J65" s="3"/>
      <c r="K65" s="3"/>
    </row>
    <row r="66" spans="2:11" x14ac:dyDescent="0.25">
      <c r="B66" s="44" t="s">
        <v>34</v>
      </c>
      <c r="C66" s="101">
        <v>174</v>
      </c>
      <c r="D66" s="101">
        <v>167</v>
      </c>
      <c r="E66" s="101">
        <v>121</v>
      </c>
      <c r="F66" s="3"/>
      <c r="G66" s="3"/>
      <c r="H66" s="3"/>
      <c r="I66" s="3"/>
      <c r="J66" s="3"/>
      <c r="K66" s="3"/>
    </row>
    <row r="67" spans="2:11" x14ac:dyDescent="0.25">
      <c r="B67" s="44" t="s">
        <v>35</v>
      </c>
      <c r="C67" s="51">
        <v>67</v>
      </c>
      <c r="D67" s="51">
        <v>96</v>
      </c>
      <c r="E67" s="51">
        <v>70</v>
      </c>
      <c r="F67" s="3"/>
      <c r="G67" s="3"/>
      <c r="H67" s="3"/>
      <c r="I67" s="3"/>
      <c r="J67" s="3"/>
      <c r="K67" s="3"/>
    </row>
    <row r="68" spans="2:11" x14ac:dyDescent="0.25">
      <c r="B68" s="1" t="s">
        <v>36</v>
      </c>
      <c r="C68" s="43">
        <v>91</v>
      </c>
      <c r="D68" s="43">
        <v>130</v>
      </c>
      <c r="E68" s="43">
        <v>99</v>
      </c>
      <c r="F68" s="3"/>
      <c r="G68" s="3"/>
      <c r="H68" s="3"/>
      <c r="I68" s="3"/>
      <c r="J68" s="3"/>
      <c r="K68" s="3"/>
    </row>
    <row r="69" spans="2:11" x14ac:dyDescent="0.25">
      <c r="B69" s="44" t="s">
        <v>210</v>
      </c>
      <c r="C69" s="51">
        <v>25</v>
      </c>
      <c r="D69" s="51">
        <v>28</v>
      </c>
      <c r="E69" s="51">
        <v>34</v>
      </c>
      <c r="F69" s="3"/>
      <c r="G69" s="3"/>
      <c r="H69" s="3"/>
      <c r="I69" s="3"/>
      <c r="J69" s="3"/>
      <c r="K69" s="3"/>
    </row>
    <row r="70" spans="2:11" x14ac:dyDescent="0.25">
      <c r="B70" s="44" t="s">
        <v>211</v>
      </c>
      <c r="C70" s="101">
        <v>25</v>
      </c>
      <c r="D70" s="101">
        <v>43</v>
      </c>
      <c r="E70" s="101">
        <v>29</v>
      </c>
      <c r="F70" s="3"/>
      <c r="G70" s="3"/>
      <c r="H70" s="3"/>
      <c r="I70" s="3"/>
      <c r="J70" s="3"/>
      <c r="K70" s="3"/>
    </row>
    <row r="71" spans="2:11" x14ac:dyDescent="0.25">
      <c r="B71" s="44" t="s">
        <v>39</v>
      </c>
      <c r="C71" s="51">
        <v>26</v>
      </c>
      <c r="D71" s="51">
        <v>27</v>
      </c>
      <c r="E71" s="51">
        <v>7</v>
      </c>
      <c r="F71" s="3"/>
      <c r="G71" s="3"/>
      <c r="H71" s="3"/>
      <c r="I71" s="3"/>
      <c r="J71" s="3"/>
      <c r="K71" s="3"/>
    </row>
    <row r="72" spans="2:11" ht="15.75" thickBot="1" x14ac:dyDescent="0.3">
      <c r="B72" s="44" t="s">
        <v>40</v>
      </c>
      <c r="C72" s="101">
        <v>15</v>
      </c>
      <c r="D72" s="101">
        <v>32</v>
      </c>
      <c r="E72" s="101">
        <v>29</v>
      </c>
      <c r="F72" s="3"/>
      <c r="G72" s="3"/>
      <c r="H72" s="3"/>
      <c r="I72" s="3"/>
      <c r="J72" s="3"/>
      <c r="K72" s="3"/>
    </row>
    <row r="73" spans="2:11" ht="15.75" thickTop="1" x14ac:dyDescent="0.25">
      <c r="B73" s="177" t="s">
        <v>208</v>
      </c>
      <c r="C73" s="177"/>
      <c r="D73" s="177"/>
      <c r="E73" s="177"/>
      <c r="F73" s="3"/>
      <c r="G73" s="3"/>
      <c r="H73" s="3"/>
      <c r="I73" s="3"/>
      <c r="J73" s="3"/>
      <c r="K73" s="3"/>
    </row>
    <row r="74" spans="2:11" ht="62.25" customHeight="1" x14ac:dyDescent="0.25">
      <c r="B74" s="178" t="s">
        <v>209</v>
      </c>
      <c r="C74" s="178"/>
      <c r="D74" s="178"/>
      <c r="E74" s="178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46.5" customHeight="1" x14ac:dyDescent="0.25">
      <c r="B79" s="180" t="s">
        <v>164</v>
      </c>
      <c r="C79" s="180"/>
      <c r="D79" s="180"/>
      <c r="E79" s="180"/>
      <c r="F79" s="3"/>
      <c r="G79" s="3"/>
      <c r="H79" s="3"/>
      <c r="I79" s="3"/>
      <c r="J79" s="3"/>
      <c r="K79" s="3"/>
    </row>
    <row r="80" spans="2:11" s="3" customFormat="1" ht="15.75" thickBot="1" x14ac:dyDescent="0.3">
      <c r="B80" s="100" t="s">
        <v>95</v>
      </c>
      <c r="C80" s="120">
        <v>44593</v>
      </c>
      <c r="D80" s="120">
        <v>44927</v>
      </c>
      <c r="E80" s="120">
        <v>44958</v>
      </c>
    </row>
    <row r="81" spans="2:5" s="3" customFormat="1" ht="15.75" thickTop="1" x14ac:dyDescent="0.25">
      <c r="B81" s="49" t="s">
        <v>47</v>
      </c>
      <c r="C81" s="43">
        <f>SUM(C82:C92)</f>
        <v>4263</v>
      </c>
      <c r="D81" s="43">
        <f t="shared" ref="D81:E81" si="4">SUM(D82:D92)</f>
        <v>4600</v>
      </c>
      <c r="E81" s="43">
        <f t="shared" si="4"/>
        <v>4737</v>
      </c>
    </row>
    <row r="82" spans="2:5" s="3" customFormat="1" x14ac:dyDescent="0.25">
      <c r="B82" s="63" t="s">
        <v>212</v>
      </c>
      <c r="C82" s="45">
        <v>1390</v>
      </c>
      <c r="D82" s="45">
        <v>1136</v>
      </c>
      <c r="E82" s="45">
        <v>1435</v>
      </c>
    </row>
    <row r="83" spans="2:5" s="3" customFormat="1" x14ac:dyDescent="0.25">
      <c r="B83" s="63" t="s">
        <v>213</v>
      </c>
      <c r="C83" s="46">
        <v>903</v>
      </c>
      <c r="D83" s="46">
        <v>1076</v>
      </c>
      <c r="E83" s="46">
        <v>976</v>
      </c>
    </row>
    <row r="84" spans="2:5" s="3" customFormat="1" x14ac:dyDescent="0.25">
      <c r="B84" s="63" t="s">
        <v>214</v>
      </c>
      <c r="C84" s="45">
        <v>412</v>
      </c>
      <c r="D84" s="45">
        <v>545</v>
      </c>
      <c r="E84" s="45">
        <v>612</v>
      </c>
    </row>
    <row r="85" spans="2:5" s="3" customFormat="1" x14ac:dyDescent="0.25">
      <c r="B85" s="63" t="s">
        <v>215</v>
      </c>
      <c r="C85" s="46">
        <v>450</v>
      </c>
      <c r="D85" s="46">
        <v>501</v>
      </c>
      <c r="E85" s="46">
        <v>338</v>
      </c>
    </row>
    <row r="86" spans="2:5" s="3" customFormat="1" x14ac:dyDescent="0.25">
      <c r="B86" s="63" t="s">
        <v>216</v>
      </c>
      <c r="C86" s="45">
        <v>89</v>
      </c>
      <c r="D86" s="45">
        <v>171</v>
      </c>
      <c r="E86" s="45">
        <v>142</v>
      </c>
    </row>
    <row r="87" spans="2:5" s="3" customFormat="1" x14ac:dyDescent="0.25">
      <c r="B87" s="63" t="s">
        <v>217</v>
      </c>
      <c r="C87" s="46">
        <v>352</v>
      </c>
      <c r="D87" s="46">
        <v>162</v>
      </c>
      <c r="E87" s="46">
        <v>336</v>
      </c>
    </row>
    <row r="88" spans="2:5" s="3" customFormat="1" x14ac:dyDescent="0.25">
      <c r="B88" s="63" t="s">
        <v>218</v>
      </c>
      <c r="C88" s="45">
        <v>0</v>
      </c>
      <c r="D88" s="45">
        <v>70</v>
      </c>
      <c r="E88" s="45">
        <v>115</v>
      </c>
    </row>
    <row r="89" spans="2:5" s="3" customFormat="1" x14ac:dyDescent="0.25">
      <c r="B89" s="63" t="s">
        <v>219</v>
      </c>
      <c r="C89" s="46">
        <v>37</v>
      </c>
      <c r="D89" s="46">
        <v>64</v>
      </c>
      <c r="E89" s="46">
        <v>69</v>
      </c>
    </row>
    <row r="90" spans="2:5" s="3" customFormat="1" x14ac:dyDescent="0.25">
      <c r="B90" s="63" t="s">
        <v>220</v>
      </c>
      <c r="C90" s="45">
        <v>21</v>
      </c>
      <c r="D90" s="45">
        <v>49</v>
      </c>
      <c r="E90" s="45">
        <v>18</v>
      </c>
    </row>
    <row r="91" spans="2:5" s="3" customFormat="1" x14ac:dyDescent="0.25">
      <c r="B91" s="63" t="s">
        <v>221</v>
      </c>
      <c r="C91" s="46">
        <v>42</v>
      </c>
      <c r="D91" s="46">
        <v>47</v>
      </c>
      <c r="E91" s="46">
        <v>34</v>
      </c>
    </row>
    <row r="92" spans="2:5" s="3" customFormat="1" ht="15.75" thickBot="1" x14ac:dyDescent="0.3">
      <c r="B92" s="47" t="s">
        <v>87</v>
      </c>
      <c r="C92" s="48">
        <v>567</v>
      </c>
      <c r="D92" s="48">
        <v>779</v>
      </c>
      <c r="E92" s="48">
        <v>662</v>
      </c>
    </row>
    <row r="93" spans="2:5" s="3" customFormat="1" ht="15.75" thickTop="1" x14ac:dyDescent="0.25">
      <c r="B93" s="179" t="s">
        <v>208</v>
      </c>
      <c r="C93" s="179"/>
      <c r="D93" s="179"/>
      <c r="E93" s="179"/>
    </row>
    <row r="94" spans="2:5" s="3" customFormat="1" ht="60" customHeight="1" x14ac:dyDescent="0.25">
      <c r="B94" s="178" t="s">
        <v>209</v>
      </c>
      <c r="C94" s="178"/>
      <c r="D94" s="178"/>
      <c r="E94" s="178"/>
    </row>
    <row r="95" spans="2:5" s="3" customFormat="1" x14ac:dyDescent="0.25"/>
    <row r="96" spans="2:5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25"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  <row r="498" spans="6:11" x14ac:dyDescent="0.25">
      <c r="F498" s="3"/>
      <c r="G498" s="3"/>
      <c r="H498" s="3"/>
      <c r="I498" s="3"/>
      <c r="J498" s="3"/>
      <c r="K498" s="3"/>
    </row>
    <row r="499" spans="6:11" x14ac:dyDescent="0.25">
      <c r="F499" s="3"/>
      <c r="G499" s="3"/>
      <c r="H499" s="3"/>
      <c r="I499" s="3"/>
      <c r="J499" s="3"/>
      <c r="K499" s="3"/>
    </row>
    <row r="500" spans="6:11" x14ac:dyDescent="0.25">
      <c r="F500" s="3"/>
      <c r="G500" s="3"/>
      <c r="H500" s="3"/>
      <c r="I500" s="3"/>
      <c r="J500" s="3"/>
      <c r="K500" s="3"/>
    </row>
  </sheetData>
  <mergeCells count="16">
    <mergeCell ref="B4:B5"/>
    <mergeCell ref="B35:E35"/>
    <mergeCell ref="B3:N3"/>
    <mergeCell ref="C4:F4"/>
    <mergeCell ref="G4:J4"/>
    <mergeCell ref="K4:N4"/>
    <mergeCell ref="B73:E73"/>
    <mergeCell ref="B74:E74"/>
    <mergeCell ref="B93:E93"/>
    <mergeCell ref="B94:E94"/>
    <mergeCell ref="B20:N20"/>
    <mergeCell ref="B21:N21"/>
    <mergeCell ref="B24:E24"/>
    <mergeCell ref="B34:E34"/>
    <mergeCell ref="B38:E38"/>
    <mergeCell ref="B79:E7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08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56.85546875" customWidth="1"/>
    <col min="3" max="5" width="14.85546875" customWidth="1"/>
    <col min="7" max="7" width="8.42578125" bestFit="1" customWidth="1"/>
    <col min="8" max="8" width="9.5703125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5.75" customHeight="1" x14ac:dyDescent="0.25">
      <c r="B3" s="192" t="s">
        <v>165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2:11" ht="15.75" customHeight="1" x14ac:dyDescent="0.25">
      <c r="B4" s="201" t="s">
        <v>90</v>
      </c>
      <c r="C4" s="197">
        <v>44593</v>
      </c>
      <c r="D4" s="198"/>
      <c r="E4" s="198" t="s">
        <v>85</v>
      </c>
      <c r="F4" s="197">
        <v>44927</v>
      </c>
      <c r="G4" s="198"/>
      <c r="H4" s="198" t="s">
        <v>86</v>
      </c>
      <c r="I4" s="197">
        <v>44958</v>
      </c>
      <c r="J4" s="198"/>
      <c r="K4" s="198" t="s">
        <v>86</v>
      </c>
    </row>
    <row r="5" spans="2:11" ht="16.5" thickBot="1" x14ac:dyDescent="0.3">
      <c r="B5" s="201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1961</v>
      </c>
      <c r="D6" s="10">
        <v>1784</v>
      </c>
      <c r="E6" s="10">
        <v>177</v>
      </c>
      <c r="F6" s="10">
        <v>1749</v>
      </c>
      <c r="G6" s="10">
        <v>1555</v>
      </c>
      <c r="H6" s="10">
        <v>194</v>
      </c>
      <c r="I6" s="10">
        <v>1956</v>
      </c>
      <c r="J6" s="10">
        <v>1776</v>
      </c>
      <c r="K6" s="10">
        <v>180</v>
      </c>
    </row>
    <row r="7" spans="2:11" ht="15.75" x14ac:dyDescent="0.25">
      <c r="B7" s="15" t="s">
        <v>66</v>
      </c>
      <c r="C7" s="12">
        <v>458</v>
      </c>
      <c r="D7" s="12">
        <v>370</v>
      </c>
      <c r="E7" s="12">
        <v>88</v>
      </c>
      <c r="F7" s="12">
        <v>536</v>
      </c>
      <c r="G7" s="12">
        <v>440</v>
      </c>
      <c r="H7" s="12">
        <v>96</v>
      </c>
      <c r="I7" s="12">
        <v>605</v>
      </c>
      <c r="J7" s="12">
        <v>515</v>
      </c>
      <c r="K7" s="12">
        <v>90</v>
      </c>
    </row>
    <row r="8" spans="2:11" ht="15.75" x14ac:dyDescent="0.25">
      <c r="B8" s="16" t="s">
        <v>67</v>
      </c>
      <c r="C8" s="14">
        <v>1503</v>
      </c>
      <c r="D8" s="14">
        <v>1414</v>
      </c>
      <c r="E8" s="14">
        <v>89</v>
      </c>
      <c r="F8" s="14">
        <v>1213</v>
      </c>
      <c r="G8" s="14">
        <v>1115</v>
      </c>
      <c r="H8" s="14">
        <v>98</v>
      </c>
      <c r="I8" s="14">
        <v>1351</v>
      </c>
      <c r="J8" s="14">
        <v>1261</v>
      </c>
      <c r="K8" s="14">
        <v>90</v>
      </c>
    </row>
    <row r="9" spans="2:11" ht="15" customHeight="1" x14ac:dyDescent="0.25">
      <c r="B9" s="187" t="s">
        <v>166</v>
      </c>
      <c r="C9" s="187"/>
      <c r="D9" s="187"/>
      <c r="E9" s="187"/>
      <c r="F9" s="187"/>
      <c r="G9" s="187"/>
      <c r="H9" s="187"/>
      <c r="I9" s="187"/>
      <c r="J9" s="187"/>
      <c r="K9" s="187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192" t="s">
        <v>167</v>
      </c>
      <c r="C13" s="192"/>
      <c r="D13" s="192"/>
      <c r="E13" s="192"/>
      <c r="F13" s="192"/>
      <c r="G13" s="192"/>
      <c r="H13" s="192"/>
      <c r="I13" s="192"/>
      <c r="J13" s="192"/>
      <c r="K13" s="192"/>
    </row>
    <row r="14" spans="2:11" s="3" customFormat="1" ht="15.75" customHeight="1" x14ac:dyDescent="0.25">
      <c r="B14" s="201" t="s">
        <v>149</v>
      </c>
      <c r="C14" s="197">
        <v>44593</v>
      </c>
      <c r="D14" s="198"/>
      <c r="E14" s="198" t="s">
        <v>85</v>
      </c>
      <c r="F14" s="197">
        <v>44927</v>
      </c>
      <c r="G14" s="198"/>
      <c r="H14" s="198" t="s">
        <v>86</v>
      </c>
      <c r="I14" s="197">
        <v>44958</v>
      </c>
      <c r="J14" s="198"/>
      <c r="K14" s="198" t="s">
        <v>86</v>
      </c>
    </row>
    <row r="15" spans="2:11" s="3" customFormat="1" ht="16.5" thickBot="1" x14ac:dyDescent="0.3">
      <c r="B15" s="201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75" x14ac:dyDescent="0.25">
      <c r="B16" s="37" t="s">
        <v>1</v>
      </c>
      <c r="C16" s="10">
        <v>58</v>
      </c>
      <c r="D16" s="10">
        <v>46</v>
      </c>
      <c r="E16" s="10">
        <v>12</v>
      </c>
      <c r="F16" s="10">
        <v>72</v>
      </c>
      <c r="G16" s="10">
        <v>55</v>
      </c>
      <c r="H16" s="10">
        <v>17</v>
      </c>
      <c r="I16" s="10">
        <v>67</v>
      </c>
      <c r="J16" s="10">
        <v>48</v>
      </c>
      <c r="K16" s="10">
        <v>19</v>
      </c>
    </row>
    <row r="17" spans="2:11" s="3" customFormat="1" ht="15.75" x14ac:dyDescent="0.25">
      <c r="B17" s="11" t="s">
        <v>222</v>
      </c>
      <c r="C17" s="12">
        <v>58</v>
      </c>
      <c r="D17" s="12">
        <v>46</v>
      </c>
      <c r="E17" s="12">
        <v>12</v>
      </c>
      <c r="F17" s="12">
        <v>61</v>
      </c>
      <c r="G17" s="12">
        <v>48</v>
      </c>
      <c r="H17" s="12">
        <v>13</v>
      </c>
      <c r="I17" s="12">
        <v>63</v>
      </c>
      <c r="J17" s="12">
        <v>46</v>
      </c>
      <c r="K17" s="12">
        <v>17</v>
      </c>
    </row>
    <row r="18" spans="2:11" s="3" customFormat="1" ht="15.75" x14ac:dyDescent="0.25">
      <c r="B18" s="13" t="s">
        <v>223</v>
      </c>
      <c r="C18" s="14">
        <v>0</v>
      </c>
      <c r="D18" s="14">
        <v>0</v>
      </c>
      <c r="E18" s="14">
        <v>0</v>
      </c>
      <c r="F18" s="14">
        <v>11</v>
      </c>
      <c r="G18" s="14">
        <v>7</v>
      </c>
      <c r="H18" s="14">
        <v>4</v>
      </c>
      <c r="I18" s="14">
        <v>3</v>
      </c>
      <c r="J18" s="14">
        <v>1</v>
      </c>
      <c r="K18" s="14">
        <v>2</v>
      </c>
    </row>
    <row r="19" spans="2:11" s="3" customFormat="1" ht="15" customHeight="1" x14ac:dyDescent="0.25">
      <c r="B19" s="11" t="s">
        <v>224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</row>
    <row r="20" spans="2:11" s="3" customFormat="1" x14ac:dyDescent="0.25">
      <c r="B20" s="187" t="s">
        <v>168</v>
      </c>
      <c r="C20" s="187"/>
      <c r="D20" s="187"/>
      <c r="E20" s="187"/>
      <c r="F20" s="187"/>
      <c r="G20" s="187"/>
      <c r="H20" s="187"/>
      <c r="I20" s="187"/>
      <c r="J20" s="187"/>
      <c r="K20" s="187"/>
    </row>
    <row r="21" spans="2:11" s="3" customFormat="1" x14ac:dyDescent="0.25"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2:11" s="3" customFormat="1" x14ac:dyDescent="0.25"/>
    <row r="23" spans="2:11" s="3" customFormat="1" ht="30.75" customHeight="1" x14ac:dyDescent="0.25"/>
    <row r="24" spans="2:11" s="3" customFormat="1" ht="15.75" customHeight="1" x14ac:dyDescent="0.25">
      <c r="B24" s="192" t="s">
        <v>169</v>
      </c>
      <c r="C24" s="192"/>
      <c r="D24" s="192"/>
      <c r="E24" s="192"/>
      <c r="F24" s="192"/>
      <c r="G24" s="192"/>
      <c r="H24" s="192"/>
      <c r="I24" s="192"/>
      <c r="J24" s="192"/>
      <c r="K24" s="192"/>
    </row>
    <row r="25" spans="2:11" s="3" customFormat="1" ht="15.75" x14ac:dyDescent="0.25">
      <c r="B25" s="201" t="s">
        <v>149</v>
      </c>
      <c r="C25" s="197">
        <v>44593</v>
      </c>
      <c r="D25" s="198"/>
      <c r="E25" s="198" t="s">
        <v>85</v>
      </c>
      <c r="F25" s="197">
        <v>44927</v>
      </c>
      <c r="G25" s="198"/>
      <c r="H25" s="198" t="s">
        <v>86</v>
      </c>
      <c r="I25" s="197">
        <v>44958</v>
      </c>
      <c r="J25" s="198"/>
      <c r="K25" s="198" t="s">
        <v>86</v>
      </c>
    </row>
    <row r="26" spans="2:11" s="3" customFormat="1" ht="16.5" thickBot="1" x14ac:dyDescent="0.3">
      <c r="B26" s="201"/>
      <c r="C26" s="52" t="s">
        <v>1</v>
      </c>
      <c r="D26" s="53" t="s">
        <v>4</v>
      </c>
      <c r="E26" s="54" t="s">
        <v>5</v>
      </c>
      <c r="F26" s="52" t="s">
        <v>1</v>
      </c>
      <c r="G26" s="53" t="s">
        <v>4</v>
      </c>
      <c r="H26" s="54" t="s">
        <v>5</v>
      </c>
      <c r="I26" s="52" t="s">
        <v>1</v>
      </c>
      <c r="J26" s="8" t="s">
        <v>4</v>
      </c>
      <c r="K26" s="8" t="s">
        <v>5</v>
      </c>
    </row>
    <row r="27" spans="2:11" s="3" customFormat="1" ht="15.75" x14ac:dyDescent="0.25">
      <c r="B27" s="37" t="s">
        <v>1</v>
      </c>
      <c r="C27" s="10">
        <v>149</v>
      </c>
      <c r="D27" s="10">
        <v>140</v>
      </c>
      <c r="E27" s="10">
        <v>9</v>
      </c>
      <c r="F27" s="10">
        <v>215</v>
      </c>
      <c r="G27" s="10">
        <v>199</v>
      </c>
      <c r="H27" s="10">
        <v>16</v>
      </c>
      <c r="I27" s="10">
        <v>280</v>
      </c>
      <c r="J27" s="10">
        <v>258</v>
      </c>
      <c r="K27" s="10">
        <v>22</v>
      </c>
    </row>
    <row r="28" spans="2:11" s="3" customFormat="1" ht="15.75" x14ac:dyDescent="0.25">
      <c r="B28" s="11" t="s">
        <v>225</v>
      </c>
      <c r="C28" s="12">
        <v>75</v>
      </c>
      <c r="D28" s="12">
        <v>74</v>
      </c>
      <c r="E28" s="12">
        <v>1</v>
      </c>
      <c r="F28" s="12">
        <v>100</v>
      </c>
      <c r="G28" s="12">
        <v>99</v>
      </c>
      <c r="H28" s="12">
        <v>1</v>
      </c>
      <c r="I28" s="12">
        <v>182</v>
      </c>
      <c r="J28" s="12">
        <v>176</v>
      </c>
      <c r="K28" s="12">
        <v>6</v>
      </c>
    </row>
    <row r="29" spans="2:11" s="3" customFormat="1" ht="15.75" x14ac:dyDescent="0.25">
      <c r="B29" s="13" t="s">
        <v>226</v>
      </c>
      <c r="C29" s="14">
        <v>32</v>
      </c>
      <c r="D29" s="14">
        <v>31</v>
      </c>
      <c r="E29" s="14">
        <v>1</v>
      </c>
      <c r="F29" s="14">
        <v>79</v>
      </c>
      <c r="G29" s="14">
        <v>78</v>
      </c>
      <c r="H29" s="14">
        <v>1</v>
      </c>
      <c r="I29" s="14">
        <v>43</v>
      </c>
      <c r="J29" s="14">
        <v>40</v>
      </c>
      <c r="K29" s="14">
        <v>3</v>
      </c>
    </row>
    <row r="30" spans="2:11" s="3" customFormat="1" ht="15.75" x14ac:dyDescent="0.25">
      <c r="B30" s="11" t="s">
        <v>222</v>
      </c>
      <c r="C30" s="12">
        <v>18</v>
      </c>
      <c r="D30" s="12">
        <v>16</v>
      </c>
      <c r="E30" s="12">
        <v>2</v>
      </c>
      <c r="F30" s="12">
        <v>6</v>
      </c>
      <c r="G30" s="12">
        <v>5</v>
      </c>
      <c r="H30" s="12">
        <v>1</v>
      </c>
      <c r="I30" s="12">
        <v>36</v>
      </c>
      <c r="J30" s="12">
        <v>26</v>
      </c>
      <c r="K30" s="12">
        <v>10</v>
      </c>
    </row>
    <row r="31" spans="2:11" s="3" customFormat="1" ht="15.75" x14ac:dyDescent="0.25">
      <c r="B31" s="13" t="s">
        <v>227</v>
      </c>
      <c r="C31" s="14">
        <v>5</v>
      </c>
      <c r="D31" s="14">
        <v>5</v>
      </c>
      <c r="E31" s="14">
        <v>0</v>
      </c>
      <c r="F31" s="14">
        <v>3</v>
      </c>
      <c r="G31" s="14">
        <v>3</v>
      </c>
      <c r="H31" s="14">
        <v>0</v>
      </c>
      <c r="I31" s="14">
        <v>5</v>
      </c>
      <c r="J31" s="14">
        <v>5</v>
      </c>
      <c r="K31" s="14">
        <v>0</v>
      </c>
    </row>
    <row r="32" spans="2:11" s="3" customFormat="1" ht="15.75" x14ac:dyDescent="0.25">
      <c r="B32" s="11" t="s">
        <v>228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5</v>
      </c>
      <c r="J32" s="12">
        <v>4</v>
      </c>
      <c r="K32" s="12">
        <v>1</v>
      </c>
    </row>
    <row r="33" spans="2:11" s="3" customFormat="1" ht="15.75" x14ac:dyDescent="0.25">
      <c r="B33" s="13" t="s">
        <v>223</v>
      </c>
      <c r="C33" s="14">
        <v>7</v>
      </c>
      <c r="D33" s="14">
        <v>2</v>
      </c>
      <c r="E33" s="14">
        <v>5</v>
      </c>
      <c r="F33" s="14">
        <v>7</v>
      </c>
      <c r="G33" s="14">
        <v>3</v>
      </c>
      <c r="H33" s="14">
        <v>4</v>
      </c>
      <c r="I33" s="14">
        <v>3</v>
      </c>
      <c r="J33" s="14">
        <v>2</v>
      </c>
      <c r="K33" s="14">
        <v>1</v>
      </c>
    </row>
    <row r="34" spans="2:11" s="3" customFormat="1" ht="15.75" x14ac:dyDescent="0.25">
      <c r="B34" s="11" t="s">
        <v>224</v>
      </c>
      <c r="C34" s="12">
        <v>0</v>
      </c>
      <c r="D34" s="12">
        <v>0</v>
      </c>
      <c r="E34" s="12">
        <v>0</v>
      </c>
      <c r="F34" s="12">
        <v>3</v>
      </c>
      <c r="G34" s="12">
        <v>2</v>
      </c>
      <c r="H34" s="12">
        <v>1</v>
      </c>
      <c r="I34" s="12">
        <v>2</v>
      </c>
      <c r="J34" s="12">
        <v>2</v>
      </c>
      <c r="K34" s="12">
        <v>0</v>
      </c>
    </row>
    <row r="35" spans="2:11" s="3" customFormat="1" ht="15.75" x14ac:dyDescent="0.25">
      <c r="B35" s="13" t="s">
        <v>229</v>
      </c>
      <c r="C35" s="14">
        <v>0</v>
      </c>
      <c r="D35" s="14">
        <v>0</v>
      </c>
      <c r="E35" s="14">
        <v>0</v>
      </c>
      <c r="F35" s="14">
        <v>3</v>
      </c>
      <c r="G35" s="14">
        <v>3</v>
      </c>
      <c r="H35" s="14">
        <v>0</v>
      </c>
      <c r="I35" s="14">
        <v>1</v>
      </c>
      <c r="J35" s="14">
        <v>1</v>
      </c>
      <c r="K35" s="14">
        <v>0</v>
      </c>
    </row>
    <row r="36" spans="2:11" s="3" customFormat="1" ht="15.75" x14ac:dyDescent="0.25">
      <c r="B36" s="11" t="s">
        <v>230</v>
      </c>
      <c r="C36" s="12">
        <v>5</v>
      </c>
      <c r="D36" s="12">
        <v>5</v>
      </c>
      <c r="E36" s="12">
        <v>0</v>
      </c>
      <c r="F36" s="12">
        <v>1</v>
      </c>
      <c r="G36" s="12">
        <v>1</v>
      </c>
      <c r="H36" s="12">
        <v>0</v>
      </c>
      <c r="I36" s="12">
        <v>1</v>
      </c>
      <c r="J36" s="12">
        <v>1</v>
      </c>
      <c r="K36" s="12">
        <v>0</v>
      </c>
    </row>
    <row r="37" spans="2:11" s="3" customFormat="1" ht="15.75" x14ac:dyDescent="0.25">
      <c r="B37" s="13" t="s">
        <v>231</v>
      </c>
      <c r="C37" s="14">
        <v>0</v>
      </c>
      <c r="D37" s="14">
        <v>0</v>
      </c>
      <c r="E37" s="14">
        <v>0</v>
      </c>
      <c r="F37" s="14">
        <v>11</v>
      </c>
      <c r="G37" s="14">
        <v>4</v>
      </c>
      <c r="H37" s="14">
        <v>7</v>
      </c>
      <c r="I37" s="14">
        <v>1</v>
      </c>
      <c r="J37" s="14">
        <v>0</v>
      </c>
      <c r="K37" s="14">
        <v>1</v>
      </c>
    </row>
    <row r="38" spans="2:11" s="3" customFormat="1" ht="15.75" x14ac:dyDescent="0.25">
      <c r="B38" s="11" t="s">
        <v>232</v>
      </c>
      <c r="C38" s="12">
        <v>2</v>
      </c>
      <c r="D38" s="12">
        <v>2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1</v>
      </c>
      <c r="K38" s="12">
        <v>0</v>
      </c>
    </row>
    <row r="39" spans="2:11" s="3" customFormat="1" ht="15.75" x14ac:dyDescent="0.25">
      <c r="B39" s="13" t="s">
        <v>233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1</v>
      </c>
      <c r="I39" s="14">
        <v>0</v>
      </c>
      <c r="J39" s="14">
        <v>0</v>
      </c>
      <c r="K39" s="14">
        <v>0</v>
      </c>
    </row>
    <row r="40" spans="2:11" s="3" customFormat="1" ht="15.75" x14ac:dyDescent="0.25">
      <c r="B40" s="11" t="s">
        <v>234</v>
      </c>
      <c r="C40" s="12">
        <v>0</v>
      </c>
      <c r="D40" s="12">
        <v>0</v>
      </c>
      <c r="E40" s="12">
        <v>0</v>
      </c>
      <c r="F40" s="12">
        <v>1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</row>
    <row r="41" spans="2:11" s="3" customFormat="1" ht="15.75" x14ac:dyDescent="0.25">
      <c r="B41" s="13" t="s">
        <v>235</v>
      </c>
      <c r="C41" s="14">
        <v>1</v>
      </c>
      <c r="D41" s="14"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2:11" ht="15.75" customHeight="1" x14ac:dyDescent="0.25">
      <c r="B42" s="11" t="s">
        <v>236</v>
      </c>
      <c r="C42" s="12">
        <v>1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</row>
    <row r="43" spans="2:11" s="3" customFormat="1" ht="15.75" customHeight="1" x14ac:dyDescent="0.25">
      <c r="B43" s="13" t="s">
        <v>237</v>
      </c>
      <c r="C43" s="14">
        <v>3</v>
      </c>
      <c r="D43" s="14">
        <v>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2:11" s="3" customFormat="1" ht="15.75" customHeight="1" x14ac:dyDescent="0.25">
      <c r="B44" s="187" t="s">
        <v>166</v>
      </c>
      <c r="C44" s="187"/>
      <c r="D44" s="187"/>
      <c r="E44" s="187"/>
      <c r="F44" s="187"/>
      <c r="G44" s="187"/>
      <c r="H44" s="187"/>
      <c r="I44" s="187"/>
      <c r="J44" s="187"/>
      <c r="K44" s="187"/>
    </row>
    <row r="45" spans="2:11" s="3" customFormat="1" ht="15.75" customHeight="1" x14ac:dyDescent="0.25">
      <c r="B45" s="116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2:11" s="3" customFormat="1" ht="15.75" customHeight="1" x14ac:dyDescent="0.25">
      <c r="B46" s="116"/>
      <c r="C46" s="117"/>
      <c r="D46" s="117"/>
      <c r="E46" s="117"/>
      <c r="F46" s="117"/>
      <c r="G46" s="117"/>
      <c r="H46" s="117"/>
      <c r="I46" s="117"/>
      <c r="J46" s="117"/>
      <c r="K46" s="117"/>
    </row>
    <row r="47" spans="2:11" ht="15.75" customHeight="1" x14ac:dyDescent="0.25">
      <c r="B47" s="116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2:11" ht="15.75" x14ac:dyDescent="0.25">
      <c r="B48" s="192" t="s">
        <v>170</v>
      </c>
      <c r="C48" s="192"/>
      <c r="D48" s="192"/>
      <c r="E48" s="192"/>
      <c r="F48" s="192"/>
      <c r="G48" s="192"/>
      <c r="H48" s="192"/>
      <c r="I48" s="192"/>
      <c r="J48" s="192"/>
      <c r="K48" s="192"/>
    </row>
    <row r="49" spans="2:11" s="3" customFormat="1" ht="15.75" x14ac:dyDescent="0.25">
      <c r="B49" s="195" t="s">
        <v>64</v>
      </c>
      <c r="C49" s="197">
        <v>44593</v>
      </c>
      <c r="D49" s="198"/>
      <c r="E49" s="198" t="s">
        <v>85</v>
      </c>
      <c r="F49" s="197">
        <v>44927</v>
      </c>
      <c r="G49" s="198"/>
      <c r="H49" s="198" t="s">
        <v>86</v>
      </c>
      <c r="I49" s="197">
        <v>44958</v>
      </c>
      <c r="J49" s="198"/>
      <c r="K49" s="198" t="s">
        <v>86</v>
      </c>
    </row>
    <row r="50" spans="2:11" ht="16.5" thickBot="1" x14ac:dyDescent="0.3">
      <c r="B50" s="196"/>
      <c r="C50" s="52" t="s">
        <v>1</v>
      </c>
      <c r="D50" s="53" t="s">
        <v>4</v>
      </c>
      <c r="E50" s="54" t="s">
        <v>5</v>
      </c>
      <c r="F50" s="52" t="s">
        <v>1</v>
      </c>
      <c r="G50" s="53" t="s">
        <v>4</v>
      </c>
      <c r="H50" s="54" t="s">
        <v>5</v>
      </c>
      <c r="I50" s="52" t="s">
        <v>1</v>
      </c>
      <c r="J50" s="8" t="s">
        <v>4</v>
      </c>
      <c r="K50" s="8" t="s">
        <v>5</v>
      </c>
    </row>
    <row r="51" spans="2:11" ht="15.75" x14ac:dyDescent="0.25">
      <c r="B51" s="9" t="s">
        <v>1</v>
      </c>
      <c r="C51" s="102">
        <v>1961</v>
      </c>
      <c r="D51" s="102">
        <v>1784</v>
      </c>
      <c r="E51" s="102">
        <v>177</v>
      </c>
      <c r="F51" s="102">
        <v>1749</v>
      </c>
      <c r="G51" s="102">
        <v>1555</v>
      </c>
      <c r="H51" s="102">
        <v>194</v>
      </c>
      <c r="I51" s="102">
        <v>1956</v>
      </c>
      <c r="J51" s="103">
        <v>1776</v>
      </c>
      <c r="K51" s="103">
        <v>180</v>
      </c>
    </row>
    <row r="52" spans="2:11" ht="15.75" x14ac:dyDescent="0.25">
      <c r="B52" s="11" t="s">
        <v>238</v>
      </c>
      <c r="C52" s="12">
        <v>165</v>
      </c>
      <c r="D52" s="12">
        <v>132</v>
      </c>
      <c r="E52" s="12">
        <v>33</v>
      </c>
      <c r="F52" s="12">
        <v>154</v>
      </c>
      <c r="G52" s="12">
        <v>127</v>
      </c>
      <c r="H52" s="12">
        <v>27</v>
      </c>
      <c r="I52" s="12">
        <v>206</v>
      </c>
      <c r="J52" s="12">
        <v>172</v>
      </c>
      <c r="K52" s="12">
        <v>34</v>
      </c>
    </row>
    <row r="53" spans="2:11" ht="15.75" x14ac:dyDescent="0.25">
      <c r="B53" s="13" t="s">
        <v>239</v>
      </c>
      <c r="C53" s="14">
        <v>177</v>
      </c>
      <c r="D53" s="14">
        <v>172</v>
      </c>
      <c r="E53" s="14">
        <v>5</v>
      </c>
      <c r="F53" s="14">
        <v>104</v>
      </c>
      <c r="G53" s="14">
        <v>102</v>
      </c>
      <c r="H53" s="14">
        <v>2</v>
      </c>
      <c r="I53" s="14">
        <v>176</v>
      </c>
      <c r="J53" s="14">
        <v>169</v>
      </c>
      <c r="K53" s="14">
        <v>7</v>
      </c>
    </row>
    <row r="54" spans="2:11" ht="15.75" x14ac:dyDescent="0.25">
      <c r="B54" s="11" t="s">
        <v>240</v>
      </c>
      <c r="C54" s="12">
        <v>145</v>
      </c>
      <c r="D54" s="12">
        <v>143</v>
      </c>
      <c r="E54" s="12">
        <v>2</v>
      </c>
      <c r="F54" s="12">
        <v>93</v>
      </c>
      <c r="G54" s="12">
        <v>91</v>
      </c>
      <c r="H54" s="12">
        <v>2</v>
      </c>
      <c r="I54" s="12">
        <v>144</v>
      </c>
      <c r="J54" s="12">
        <v>142</v>
      </c>
      <c r="K54" s="12">
        <v>2</v>
      </c>
    </row>
    <row r="55" spans="2:11" ht="15.75" x14ac:dyDescent="0.25">
      <c r="B55" s="13" t="s">
        <v>199</v>
      </c>
      <c r="C55" s="14">
        <v>98</v>
      </c>
      <c r="D55" s="14">
        <v>93</v>
      </c>
      <c r="E55" s="14">
        <v>5</v>
      </c>
      <c r="F55" s="14">
        <v>78</v>
      </c>
      <c r="G55" s="14">
        <v>67</v>
      </c>
      <c r="H55" s="14">
        <v>11</v>
      </c>
      <c r="I55" s="14">
        <v>126</v>
      </c>
      <c r="J55" s="14">
        <v>119</v>
      </c>
      <c r="K55" s="14">
        <v>7</v>
      </c>
    </row>
    <row r="56" spans="2:11" ht="15.75" x14ac:dyDescent="0.25">
      <c r="B56" s="11" t="s">
        <v>241</v>
      </c>
      <c r="C56" s="12">
        <v>141</v>
      </c>
      <c r="D56" s="12">
        <v>127</v>
      </c>
      <c r="E56" s="12">
        <v>14</v>
      </c>
      <c r="F56" s="12">
        <v>89</v>
      </c>
      <c r="G56" s="12">
        <v>76</v>
      </c>
      <c r="H56" s="12">
        <v>13</v>
      </c>
      <c r="I56" s="12">
        <v>101</v>
      </c>
      <c r="J56" s="12">
        <v>86</v>
      </c>
      <c r="K56" s="12">
        <v>15</v>
      </c>
    </row>
    <row r="57" spans="2:11" ht="15.75" x14ac:dyDescent="0.25">
      <c r="B57" s="13" t="s">
        <v>242</v>
      </c>
      <c r="C57" s="14">
        <v>111</v>
      </c>
      <c r="D57" s="14">
        <v>105</v>
      </c>
      <c r="E57" s="14">
        <v>6</v>
      </c>
      <c r="F57" s="14">
        <v>95</v>
      </c>
      <c r="G57" s="14">
        <v>85</v>
      </c>
      <c r="H57" s="14">
        <v>10</v>
      </c>
      <c r="I57" s="14">
        <v>85</v>
      </c>
      <c r="J57" s="14">
        <v>75</v>
      </c>
      <c r="K57" s="14">
        <v>10</v>
      </c>
    </row>
    <row r="58" spans="2:11" ht="15.75" x14ac:dyDescent="0.25">
      <c r="B58" s="11" t="s">
        <v>243</v>
      </c>
      <c r="C58" s="12">
        <v>86</v>
      </c>
      <c r="D58" s="12">
        <v>82</v>
      </c>
      <c r="E58" s="12">
        <v>4</v>
      </c>
      <c r="F58" s="12">
        <v>105</v>
      </c>
      <c r="G58" s="12">
        <v>85</v>
      </c>
      <c r="H58" s="12">
        <v>20</v>
      </c>
      <c r="I58" s="12">
        <v>85</v>
      </c>
      <c r="J58" s="12">
        <v>72</v>
      </c>
      <c r="K58" s="12">
        <v>13</v>
      </c>
    </row>
    <row r="59" spans="2:11" ht="15.75" x14ac:dyDescent="0.25">
      <c r="B59" s="13" t="s">
        <v>244</v>
      </c>
      <c r="C59" s="14">
        <v>85</v>
      </c>
      <c r="D59" s="14">
        <v>67</v>
      </c>
      <c r="E59" s="14">
        <v>18</v>
      </c>
      <c r="F59" s="14">
        <v>50</v>
      </c>
      <c r="G59" s="14">
        <v>46</v>
      </c>
      <c r="H59" s="14">
        <v>4</v>
      </c>
      <c r="I59" s="14">
        <v>67</v>
      </c>
      <c r="J59" s="14">
        <v>58</v>
      </c>
      <c r="K59" s="14">
        <v>9</v>
      </c>
    </row>
    <row r="60" spans="2:11" ht="15.75" x14ac:dyDescent="0.25">
      <c r="B60" s="11" t="s">
        <v>245</v>
      </c>
      <c r="C60" s="12">
        <v>84</v>
      </c>
      <c r="D60" s="12">
        <v>73</v>
      </c>
      <c r="E60" s="12">
        <v>11</v>
      </c>
      <c r="F60" s="12">
        <v>92</v>
      </c>
      <c r="G60" s="12">
        <v>76</v>
      </c>
      <c r="H60" s="12">
        <v>16</v>
      </c>
      <c r="I60" s="12">
        <v>64</v>
      </c>
      <c r="J60" s="12">
        <v>56</v>
      </c>
      <c r="K60" s="12">
        <v>8</v>
      </c>
    </row>
    <row r="61" spans="2:11" ht="22.5" customHeight="1" x14ac:dyDescent="0.25">
      <c r="B61" s="13" t="s">
        <v>246</v>
      </c>
      <c r="C61" s="14">
        <v>77</v>
      </c>
      <c r="D61" s="14">
        <v>73</v>
      </c>
      <c r="E61" s="14">
        <v>4</v>
      </c>
      <c r="F61" s="14">
        <v>55</v>
      </c>
      <c r="G61" s="14">
        <v>54</v>
      </c>
      <c r="H61" s="14">
        <v>1</v>
      </c>
      <c r="I61" s="14">
        <v>58</v>
      </c>
      <c r="J61" s="14">
        <v>57</v>
      </c>
      <c r="K61" s="14">
        <v>1</v>
      </c>
    </row>
    <row r="62" spans="2:11" s="3" customFormat="1" ht="15.75" x14ac:dyDescent="0.25">
      <c r="B62" s="11" t="s">
        <v>46</v>
      </c>
      <c r="C62" s="12">
        <v>792</v>
      </c>
      <c r="D62" s="12">
        <v>717</v>
      </c>
      <c r="E62" s="12">
        <v>75</v>
      </c>
      <c r="F62" s="12">
        <v>834</v>
      </c>
      <c r="G62" s="12">
        <v>746</v>
      </c>
      <c r="H62" s="12">
        <v>88</v>
      </c>
      <c r="I62" s="12">
        <v>844</v>
      </c>
      <c r="J62" s="12">
        <v>770</v>
      </c>
      <c r="K62" s="12">
        <v>74</v>
      </c>
    </row>
    <row r="63" spans="2:11" s="3" customFormat="1" x14ac:dyDescent="0.25">
      <c r="B63" s="190" t="s">
        <v>166</v>
      </c>
      <c r="C63" s="191"/>
      <c r="D63" s="191"/>
      <c r="E63" s="191"/>
      <c r="F63" s="191"/>
      <c r="G63" s="191"/>
      <c r="H63" s="191"/>
      <c r="I63" s="191"/>
      <c r="J63" s="191"/>
      <c r="K63" s="191"/>
    </row>
    <row r="64" spans="2:11" s="3" customFormat="1" x14ac:dyDescent="0.25">
      <c r="B64" s="113"/>
      <c r="C64" s="113"/>
      <c r="D64" s="113"/>
      <c r="E64" s="113"/>
    </row>
    <row r="65" spans="2:11" ht="47.25" customHeight="1" x14ac:dyDescent="0.25">
      <c r="B65" s="192" t="s">
        <v>247</v>
      </c>
      <c r="C65" s="192"/>
      <c r="D65" s="192"/>
      <c r="E65" s="192"/>
      <c r="F65" s="3"/>
      <c r="G65" s="3"/>
      <c r="H65" s="3"/>
      <c r="I65" s="3"/>
      <c r="J65" s="3"/>
      <c r="K65" s="3"/>
    </row>
    <row r="66" spans="2:11" ht="15.75" customHeight="1" x14ac:dyDescent="0.25">
      <c r="B66" s="99" t="s">
        <v>248</v>
      </c>
      <c r="C66" s="119">
        <v>44593</v>
      </c>
      <c r="D66" s="119">
        <v>44927</v>
      </c>
      <c r="E66" s="119">
        <v>44958</v>
      </c>
      <c r="F66" s="3"/>
      <c r="G66" s="3"/>
      <c r="H66" s="3"/>
      <c r="I66" s="3"/>
      <c r="J66" s="3"/>
      <c r="K66" s="3"/>
    </row>
    <row r="67" spans="2:11" ht="15.75" x14ac:dyDescent="0.25">
      <c r="B67" s="9" t="s">
        <v>1</v>
      </c>
      <c r="C67" s="10">
        <v>13</v>
      </c>
      <c r="D67" s="10">
        <v>53</v>
      </c>
      <c r="E67" s="10">
        <v>25</v>
      </c>
      <c r="F67" s="3"/>
      <c r="G67" s="3"/>
      <c r="H67" s="3"/>
      <c r="I67" s="3"/>
      <c r="J67" s="3"/>
      <c r="K67" s="3"/>
    </row>
    <row r="68" spans="2:11" ht="15.75" x14ac:dyDescent="0.25">
      <c r="B68" s="15" t="s">
        <v>249</v>
      </c>
      <c r="C68" s="12">
        <v>1</v>
      </c>
      <c r="D68" s="12">
        <v>39</v>
      </c>
      <c r="E68" s="12">
        <v>16</v>
      </c>
      <c r="F68" s="3"/>
      <c r="G68" s="3"/>
      <c r="H68" s="3"/>
      <c r="I68" s="3"/>
      <c r="J68" s="3"/>
      <c r="K68" s="3"/>
    </row>
    <row r="69" spans="2:11" ht="15.75" x14ac:dyDescent="0.25">
      <c r="B69" s="16" t="s">
        <v>250</v>
      </c>
      <c r="C69" s="14">
        <v>12</v>
      </c>
      <c r="D69" s="14">
        <v>14</v>
      </c>
      <c r="E69" s="14">
        <v>9</v>
      </c>
      <c r="F69" s="3"/>
      <c r="G69" s="3"/>
      <c r="H69" s="3"/>
      <c r="I69" s="3"/>
      <c r="J69" s="3"/>
      <c r="K69" s="3"/>
    </row>
    <row r="70" spans="2:11" x14ac:dyDescent="0.25">
      <c r="B70" s="187" t="s">
        <v>166</v>
      </c>
      <c r="C70" s="187"/>
      <c r="D70" s="187"/>
      <c r="E70" s="187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26.1" customHeight="1" x14ac:dyDescent="0.25">
      <c r="B74" s="192" t="s">
        <v>171</v>
      </c>
      <c r="C74" s="192"/>
      <c r="D74" s="192"/>
      <c r="E74" s="192"/>
      <c r="F74" s="3"/>
      <c r="G74" s="3"/>
      <c r="H74" s="3"/>
      <c r="I74" s="3"/>
      <c r="J74" s="3"/>
      <c r="K74" s="3"/>
    </row>
    <row r="75" spans="2:11" s="3" customFormat="1" ht="15.75" x14ac:dyDescent="0.25">
      <c r="B75" s="99" t="s">
        <v>88</v>
      </c>
      <c r="C75" s="119">
        <v>44593</v>
      </c>
      <c r="D75" s="119">
        <v>44927</v>
      </c>
      <c r="E75" s="119">
        <v>44958</v>
      </c>
    </row>
    <row r="76" spans="2:11" s="3" customFormat="1" ht="15.75" x14ac:dyDescent="0.25">
      <c r="B76" s="9" t="s">
        <v>1</v>
      </c>
      <c r="C76" s="10">
        <v>1961</v>
      </c>
      <c r="D76" s="10">
        <v>1749</v>
      </c>
      <c r="E76" s="10">
        <v>1956</v>
      </c>
    </row>
    <row r="77" spans="2:11" s="3" customFormat="1" ht="15.75" x14ac:dyDescent="0.25">
      <c r="B77" s="15" t="s">
        <v>50</v>
      </c>
      <c r="C77" s="12">
        <v>13</v>
      </c>
      <c r="D77" s="12">
        <v>9</v>
      </c>
      <c r="E77" s="12">
        <v>10</v>
      </c>
    </row>
    <row r="78" spans="2:11" ht="45" customHeight="1" x14ac:dyDescent="0.25">
      <c r="B78" s="16" t="s">
        <v>51</v>
      </c>
      <c r="C78" s="14">
        <v>676</v>
      </c>
      <c r="D78" s="14">
        <v>567</v>
      </c>
      <c r="E78" s="14">
        <v>618</v>
      </c>
      <c r="F78" s="3"/>
      <c r="G78" s="3"/>
      <c r="H78" s="3"/>
      <c r="I78" s="3"/>
      <c r="J78" s="3"/>
      <c r="K78" s="3"/>
    </row>
    <row r="79" spans="2:11" ht="15.75" customHeight="1" x14ac:dyDescent="0.25">
      <c r="B79" s="15" t="s">
        <v>52</v>
      </c>
      <c r="C79" s="12">
        <v>853</v>
      </c>
      <c r="D79" s="12">
        <v>763</v>
      </c>
      <c r="E79" s="12">
        <v>906</v>
      </c>
      <c r="F79" s="3"/>
      <c r="G79" s="3"/>
      <c r="H79" s="3"/>
      <c r="I79" s="3"/>
      <c r="J79" s="3"/>
      <c r="K79" s="3"/>
    </row>
    <row r="80" spans="2:11" ht="15.75" x14ac:dyDescent="0.25">
      <c r="B80" s="16" t="s">
        <v>53</v>
      </c>
      <c r="C80" s="14">
        <v>392</v>
      </c>
      <c r="D80" s="14">
        <v>364</v>
      </c>
      <c r="E80" s="14">
        <v>386</v>
      </c>
      <c r="F80" s="3"/>
      <c r="G80" s="3"/>
      <c r="H80" s="3"/>
      <c r="I80" s="3"/>
      <c r="J80" s="3"/>
      <c r="K80" s="3"/>
    </row>
    <row r="81" spans="2:11" ht="15.75" x14ac:dyDescent="0.25">
      <c r="B81" s="15" t="s">
        <v>54</v>
      </c>
      <c r="C81" s="12">
        <v>23</v>
      </c>
      <c r="D81" s="12">
        <v>46</v>
      </c>
      <c r="E81" s="12">
        <v>36</v>
      </c>
      <c r="F81" s="3"/>
      <c r="G81" s="3"/>
      <c r="H81" s="3"/>
      <c r="I81" s="3"/>
      <c r="J81" s="3"/>
      <c r="K81" s="3"/>
    </row>
    <row r="82" spans="2:11" ht="15.75" x14ac:dyDescent="0.25">
      <c r="B82" s="16" t="s">
        <v>7</v>
      </c>
      <c r="C82" s="14">
        <v>4</v>
      </c>
      <c r="D82" s="14">
        <v>0</v>
      </c>
      <c r="E82" s="14">
        <v>0</v>
      </c>
      <c r="F82" s="3"/>
      <c r="G82" s="3"/>
      <c r="H82" s="3"/>
      <c r="I82" s="3"/>
      <c r="J82" s="3"/>
      <c r="K82" s="3"/>
    </row>
    <row r="83" spans="2:11" x14ac:dyDescent="0.25">
      <c r="B83" s="187" t="s">
        <v>166</v>
      </c>
      <c r="C83" s="187"/>
      <c r="D83" s="187"/>
      <c r="E83" s="187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 x14ac:dyDescent="0.25">
      <c r="B87" s="192" t="s">
        <v>172</v>
      </c>
      <c r="C87" s="192"/>
      <c r="D87" s="192"/>
      <c r="E87" s="192"/>
      <c r="F87" s="3"/>
      <c r="G87" s="3"/>
      <c r="H87" s="3"/>
      <c r="I87" s="3"/>
      <c r="J87" s="3"/>
      <c r="K87" s="3"/>
    </row>
    <row r="88" spans="2:11" ht="26.1" customHeight="1" x14ac:dyDescent="0.25">
      <c r="B88" s="99" t="s">
        <v>48</v>
      </c>
      <c r="C88" s="119">
        <v>44593</v>
      </c>
      <c r="D88" s="119">
        <v>44927</v>
      </c>
      <c r="E88" s="119">
        <v>44958</v>
      </c>
      <c r="F88" s="3"/>
      <c r="G88" s="3"/>
      <c r="H88" s="3"/>
      <c r="I88" s="3"/>
      <c r="J88" s="3"/>
      <c r="K88" s="3"/>
    </row>
    <row r="89" spans="2:11" s="3" customFormat="1" ht="15.75" x14ac:dyDescent="0.25">
      <c r="B89" s="9" t="s">
        <v>1</v>
      </c>
      <c r="C89" s="10">
        <v>1961</v>
      </c>
      <c r="D89" s="10">
        <v>1749</v>
      </c>
      <c r="E89" s="10">
        <v>1956</v>
      </c>
    </row>
    <row r="90" spans="2:11" s="3" customFormat="1" ht="15.75" x14ac:dyDescent="0.25">
      <c r="B90" s="16" t="s">
        <v>112</v>
      </c>
      <c r="C90" s="14">
        <v>0</v>
      </c>
      <c r="D90" s="14">
        <v>3</v>
      </c>
      <c r="E90" s="14">
        <v>0</v>
      </c>
    </row>
    <row r="91" spans="2:11" s="3" customFormat="1" ht="15.75" x14ac:dyDescent="0.25">
      <c r="B91" s="15" t="s">
        <v>71</v>
      </c>
      <c r="C91" s="12">
        <v>0</v>
      </c>
      <c r="D91" s="12">
        <v>0</v>
      </c>
      <c r="E91" s="12">
        <v>1</v>
      </c>
    </row>
    <row r="92" spans="2:11" ht="47.25" customHeight="1" x14ac:dyDescent="0.25">
      <c r="B92" s="16" t="s">
        <v>144</v>
      </c>
      <c r="C92" s="14">
        <v>8</v>
      </c>
      <c r="D92" s="14">
        <v>17</v>
      </c>
      <c r="E92" s="14">
        <v>21</v>
      </c>
      <c r="F92" s="3"/>
      <c r="G92" s="3"/>
      <c r="H92" s="3"/>
      <c r="I92" s="3"/>
      <c r="J92" s="3"/>
      <c r="K92" s="3"/>
    </row>
    <row r="93" spans="2:11" ht="15.75" customHeight="1" x14ac:dyDescent="0.25">
      <c r="B93" s="15" t="s">
        <v>145</v>
      </c>
      <c r="C93" s="12">
        <v>691</v>
      </c>
      <c r="D93" s="12">
        <v>602</v>
      </c>
      <c r="E93" s="12">
        <v>688</v>
      </c>
      <c r="F93" s="3"/>
      <c r="G93" s="3"/>
      <c r="H93" s="3"/>
      <c r="I93" s="3"/>
      <c r="J93" s="3"/>
      <c r="K93" s="3"/>
    </row>
    <row r="94" spans="2:11" ht="15.75" x14ac:dyDescent="0.25">
      <c r="B94" s="16" t="s">
        <v>93</v>
      </c>
      <c r="C94" s="14">
        <v>1069</v>
      </c>
      <c r="D94" s="14">
        <v>953</v>
      </c>
      <c r="E94" s="14">
        <v>1046</v>
      </c>
      <c r="F94" s="3"/>
      <c r="G94" s="3"/>
      <c r="H94" s="3"/>
      <c r="I94" s="3"/>
      <c r="J94" s="3"/>
      <c r="K94" s="3"/>
    </row>
    <row r="95" spans="2:11" ht="15.75" x14ac:dyDescent="0.25">
      <c r="B95" s="15" t="s">
        <v>94</v>
      </c>
      <c r="C95" s="12">
        <v>30</v>
      </c>
      <c r="D95" s="12">
        <v>36</v>
      </c>
      <c r="E95" s="12">
        <v>34</v>
      </c>
      <c r="F95" s="3"/>
      <c r="G95" s="3"/>
      <c r="H95" s="3"/>
      <c r="I95" s="3"/>
      <c r="J95" s="3"/>
      <c r="K95" s="3"/>
    </row>
    <row r="96" spans="2:11" ht="15.75" x14ac:dyDescent="0.25">
      <c r="B96" s="16" t="s">
        <v>72</v>
      </c>
      <c r="C96" s="14">
        <v>144</v>
      </c>
      <c r="D96" s="14">
        <v>126</v>
      </c>
      <c r="E96" s="14">
        <v>154</v>
      </c>
      <c r="F96" s="3"/>
      <c r="G96" s="3"/>
      <c r="H96" s="3"/>
      <c r="I96" s="3"/>
      <c r="J96" s="3"/>
      <c r="K96" s="3"/>
    </row>
    <row r="97" spans="2:11" ht="15.75" x14ac:dyDescent="0.25">
      <c r="B97" s="15" t="s">
        <v>73</v>
      </c>
      <c r="C97" s="12">
        <v>19</v>
      </c>
      <c r="D97" s="12">
        <v>12</v>
      </c>
      <c r="E97" s="12">
        <v>12</v>
      </c>
      <c r="F97" s="3"/>
      <c r="G97" s="3"/>
      <c r="H97" s="3"/>
      <c r="I97" s="3"/>
      <c r="J97" s="3"/>
      <c r="K97" s="3"/>
    </row>
    <row r="98" spans="2:11" x14ac:dyDescent="0.25">
      <c r="B98" s="187" t="s">
        <v>166</v>
      </c>
      <c r="C98" s="187"/>
      <c r="D98" s="187"/>
      <c r="E98" s="187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 x14ac:dyDescent="0.25">
      <c r="B102" s="192" t="s">
        <v>173</v>
      </c>
      <c r="C102" s="192"/>
      <c r="D102" s="192"/>
      <c r="E102" s="192"/>
      <c r="F102" s="3"/>
      <c r="G102" s="3"/>
      <c r="H102" s="3"/>
      <c r="I102" s="3"/>
      <c r="J102" s="3"/>
      <c r="K102" s="3"/>
    </row>
    <row r="103" spans="2:11" ht="15.75" x14ac:dyDescent="0.25">
      <c r="B103" s="99" t="s">
        <v>89</v>
      </c>
      <c r="C103" s="119">
        <v>44593</v>
      </c>
      <c r="D103" s="119">
        <v>44927</v>
      </c>
      <c r="E103" s="119">
        <v>44958</v>
      </c>
      <c r="F103" s="3"/>
      <c r="G103" s="3"/>
      <c r="H103" s="3"/>
      <c r="I103" s="3"/>
      <c r="J103" s="3"/>
      <c r="K103" s="3"/>
    </row>
    <row r="104" spans="2:11" ht="24.6" customHeight="1" x14ac:dyDescent="0.25">
      <c r="B104" s="9" t="s">
        <v>1</v>
      </c>
      <c r="C104" s="10">
        <v>1961</v>
      </c>
      <c r="D104" s="10">
        <v>1749</v>
      </c>
      <c r="E104" s="10">
        <v>1956</v>
      </c>
      <c r="F104" s="3"/>
      <c r="G104" s="3"/>
      <c r="H104" s="3"/>
      <c r="I104" s="3"/>
      <c r="J104" s="3"/>
      <c r="K104" s="3"/>
    </row>
    <row r="105" spans="2:11" s="3" customFormat="1" ht="15.75" x14ac:dyDescent="0.25">
      <c r="B105" s="15" t="s">
        <v>56</v>
      </c>
      <c r="C105" s="12">
        <v>589</v>
      </c>
      <c r="D105" s="12">
        <v>512</v>
      </c>
      <c r="E105" s="12">
        <v>626</v>
      </c>
    </row>
    <row r="106" spans="2:11" s="3" customFormat="1" ht="15.75" x14ac:dyDescent="0.25">
      <c r="B106" s="16" t="s">
        <v>55</v>
      </c>
      <c r="C106" s="14">
        <v>744</v>
      </c>
      <c r="D106" s="14">
        <v>666</v>
      </c>
      <c r="E106" s="14">
        <v>569</v>
      </c>
    </row>
    <row r="107" spans="2:11" s="3" customFormat="1" ht="31.5" x14ac:dyDescent="0.25">
      <c r="B107" s="39" t="s">
        <v>57</v>
      </c>
      <c r="C107" s="12">
        <v>234</v>
      </c>
      <c r="D107" s="12">
        <v>180</v>
      </c>
      <c r="E107" s="12">
        <v>259</v>
      </c>
    </row>
    <row r="108" spans="2:11" ht="51" customHeight="1" x14ac:dyDescent="0.25">
      <c r="B108" s="40" t="s">
        <v>58</v>
      </c>
      <c r="C108" s="14">
        <v>244</v>
      </c>
      <c r="D108" s="14">
        <v>261</v>
      </c>
      <c r="E108" s="14">
        <v>250</v>
      </c>
      <c r="F108" s="3"/>
      <c r="G108" s="3"/>
      <c r="H108" s="3"/>
      <c r="I108" s="3"/>
      <c r="J108" s="3"/>
      <c r="K108" s="3"/>
    </row>
    <row r="109" spans="2:11" ht="15.75" customHeight="1" x14ac:dyDescent="0.25">
      <c r="B109" s="39" t="s">
        <v>60</v>
      </c>
      <c r="C109" s="12">
        <v>60</v>
      </c>
      <c r="D109" s="12">
        <v>48</v>
      </c>
      <c r="E109" s="12">
        <v>124</v>
      </c>
      <c r="F109" s="3"/>
      <c r="G109" s="3"/>
      <c r="H109" s="3"/>
      <c r="I109" s="3"/>
      <c r="J109" s="3"/>
      <c r="K109" s="3"/>
    </row>
    <row r="110" spans="2:11" ht="31.5" x14ac:dyDescent="0.25">
      <c r="B110" s="40" t="s">
        <v>59</v>
      </c>
      <c r="C110" s="14">
        <v>66</v>
      </c>
      <c r="D110" s="14">
        <v>49</v>
      </c>
      <c r="E110" s="14">
        <v>95</v>
      </c>
      <c r="F110" s="3"/>
      <c r="G110" s="3"/>
      <c r="H110" s="3"/>
      <c r="I110" s="3"/>
      <c r="J110" s="3"/>
      <c r="K110" s="3"/>
    </row>
    <row r="111" spans="2:11" ht="15.75" x14ac:dyDescent="0.25">
      <c r="B111" s="15" t="s">
        <v>61</v>
      </c>
      <c r="C111" s="12">
        <v>21</v>
      </c>
      <c r="D111" s="12">
        <v>26</v>
      </c>
      <c r="E111" s="12">
        <v>28</v>
      </c>
      <c r="F111" s="3"/>
      <c r="G111" s="3"/>
      <c r="H111" s="3"/>
      <c r="I111" s="3"/>
      <c r="J111" s="3"/>
      <c r="K111" s="3"/>
    </row>
    <row r="112" spans="2:11" ht="31.5" x14ac:dyDescent="0.25">
      <c r="B112" s="40" t="s">
        <v>62</v>
      </c>
      <c r="C112" s="14">
        <v>2</v>
      </c>
      <c r="D112" s="14">
        <v>6</v>
      </c>
      <c r="E112" s="14">
        <v>4</v>
      </c>
      <c r="F112" s="3"/>
      <c r="G112" s="3"/>
      <c r="H112" s="3"/>
      <c r="I112" s="3"/>
      <c r="J112" s="3"/>
      <c r="K112" s="3"/>
    </row>
    <row r="113" spans="2:11" ht="15.75" x14ac:dyDescent="0.25">
      <c r="B113" s="15" t="s">
        <v>63</v>
      </c>
      <c r="C113" s="12">
        <v>1</v>
      </c>
      <c r="D113" s="12">
        <v>1</v>
      </c>
      <c r="E113" s="12">
        <v>1</v>
      </c>
      <c r="F113" s="3"/>
      <c r="G113" s="3"/>
      <c r="H113" s="3"/>
      <c r="I113" s="3"/>
      <c r="J113" s="3"/>
      <c r="K113" s="3"/>
    </row>
    <row r="114" spans="2:11" x14ac:dyDescent="0.25">
      <c r="B114" s="187" t="s">
        <v>166</v>
      </c>
      <c r="C114" s="187"/>
      <c r="D114" s="187"/>
      <c r="E114" s="187"/>
      <c r="F114" s="3"/>
      <c r="G114" s="3"/>
      <c r="H114" s="3"/>
      <c r="I114" s="3"/>
      <c r="J114" s="3"/>
      <c r="K114" s="3"/>
    </row>
    <row r="115" spans="2:11" x14ac:dyDescent="0.25">
      <c r="B115" s="104"/>
      <c r="C115" s="104"/>
      <c r="D115" s="104"/>
      <c r="E115" s="104"/>
      <c r="F115" s="3"/>
      <c r="G115" s="3"/>
      <c r="H115" s="3"/>
      <c r="I115" s="3"/>
      <c r="J115" s="3"/>
      <c r="K115" s="3"/>
    </row>
    <row r="116" spans="2:11" x14ac:dyDescent="0.25">
      <c r="B116" s="104"/>
      <c r="C116" s="104"/>
      <c r="D116" s="104"/>
      <c r="E116" s="104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 x14ac:dyDescent="0.25">
      <c r="B118" s="192" t="s">
        <v>174</v>
      </c>
      <c r="C118" s="192"/>
      <c r="D118" s="192"/>
      <c r="E118" s="192"/>
      <c r="F118" s="3"/>
      <c r="G118" s="3"/>
      <c r="H118" s="3"/>
      <c r="I118" s="3"/>
      <c r="J118" s="3"/>
      <c r="K118" s="3"/>
    </row>
    <row r="119" spans="2:11" ht="15.75" x14ac:dyDescent="0.25">
      <c r="B119" s="59" t="s">
        <v>80</v>
      </c>
      <c r="C119" s="119">
        <v>44593</v>
      </c>
      <c r="D119" s="119">
        <v>44927</v>
      </c>
      <c r="E119" s="119">
        <v>44958</v>
      </c>
      <c r="F119" s="3"/>
      <c r="G119" s="3"/>
      <c r="H119" s="3"/>
      <c r="I119" s="3"/>
      <c r="J119" s="3"/>
      <c r="K119" s="3"/>
    </row>
    <row r="120" spans="2:11" ht="15.75" x14ac:dyDescent="0.25">
      <c r="B120" s="9" t="s">
        <v>47</v>
      </c>
      <c r="C120" s="10">
        <v>1961</v>
      </c>
      <c r="D120" s="10">
        <v>1749</v>
      </c>
      <c r="E120" s="10">
        <v>1956</v>
      </c>
      <c r="F120" s="3"/>
      <c r="G120" s="3"/>
      <c r="H120" s="3"/>
      <c r="I120" s="3"/>
      <c r="J120" s="3"/>
      <c r="K120" s="3"/>
    </row>
    <row r="121" spans="2:11" ht="15.75" x14ac:dyDescent="0.25">
      <c r="B121" s="17" t="s">
        <v>9</v>
      </c>
      <c r="C121" s="18">
        <v>59</v>
      </c>
      <c r="D121" s="18">
        <v>33</v>
      </c>
      <c r="E121" s="18">
        <v>37</v>
      </c>
      <c r="F121" s="3"/>
      <c r="G121" s="3"/>
      <c r="H121" s="3"/>
      <c r="I121" s="3"/>
      <c r="J121" s="3"/>
      <c r="K121" s="3"/>
    </row>
    <row r="122" spans="2:11" ht="15.75" x14ac:dyDescent="0.25">
      <c r="B122" s="16" t="s">
        <v>10</v>
      </c>
      <c r="C122" s="14">
        <v>2</v>
      </c>
      <c r="D122" s="14">
        <v>0</v>
      </c>
      <c r="E122" s="14">
        <v>0</v>
      </c>
      <c r="F122" s="3"/>
      <c r="G122" s="3"/>
      <c r="H122" s="3"/>
      <c r="I122" s="3"/>
      <c r="J122" s="3"/>
      <c r="K122" s="3"/>
    </row>
    <row r="123" spans="2:11" ht="15.75" x14ac:dyDescent="0.25">
      <c r="B123" s="15" t="s">
        <v>11</v>
      </c>
      <c r="C123" s="12">
        <v>2</v>
      </c>
      <c r="D123" s="12">
        <v>0</v>
      </c>
      <c r="E123" s="12">
        <v>0</v>
      </c>
      <c r="F123" s="3"/>
      <c r="G123" s="3"/>
      <c r="H123" s="3"/>
      <c r="I123" s="3"/>
      <c r="J123" s="3"/>
      <c r="K123" s="3"/>
    </row>
    <row r="124" spans="2:11" ht="15.75" x14ac:dyDescent="0.25">
      <c r="B124" s="16" t="s">
        <v>12</v>
      </c>
      <c r="C124" s="14">
        <v>41</v>
      </c>
      <c r="D124" s="14">
        <v>24</v>
      </c>
      <c r="E124" s="14">
        <v>25</v>
      </c>
      <c r="F124" s="3"/>
      <c r="G124" s="3"/>
      <c r="H124" s="3"/>
      <c r="I124" s="3"/>
      <c r="J124" s="3"/>
      <c r="K124" s="3"/>
    </row>
    <row r="125" spans="2:11" ht="15.75" x14ac:dyDescent="0.25">
      <c r="B125" s="15" t="s">
        <v>13</v>
      </c>
      <c r="C125" s="12">
        <v>1</v>
      </c>
      <c r="D125" s="12">
        <v>2</v>
      </c>
      <c r="E125" s="12">
        <v>1</v>
      </c>
      <c r="F125" s="3"/>
      <c r="G125" s="3"/>
      <c r="H125" s="3"/>
      <c r="I125" s="3"/>
      <c r="J125" s="3"/>
      <c r="K125" s="3"/>
    </row>
    <row r="126" spans="2:11" ht="15.75" x14ac:dyDescent="0.25">
      <c r="B126" s="16" t="s">
        <v>14</v>
      </c>
      <c r="C126" s="14">
        <v>11</v>
      </c>
      <c r="D126" s="14">
        <v>1</v>
      </c>
      <c r="E126" s="14">
        <v>9</v>
      </c>
      <c r="F126" s="3"/>
      <c r="G126" s="3"/>
      <c r="H126" s="3"/>
      <c r="I126" s="3"/>
      <c r="J126" s="3"/>
      <c r="K126" s="3"/>
    </row>
    <row r="127" spans="2:11" ht="15.75" x14ac:dyDescent="0.25">
      <c r="B127" s="15" t="s">
        <v>15</v>
      </c>
      <c r="C127" s="12">
        <v>0</v>
      </c>
      <c r="D127" s="12">
        <v>3</v>
      </c>
      <c r="E127" s="12">
        <v>0</v>
      </c>
      <c r="F127" s="3"/>
      <c r="G127" s="3"/>
      <c r="H127" s="3"/>
      <c r="I127" s="3"/>
      <c r="J127" s="3"/>
      <c r="K127" s="3"/>
    </row>
    <row r="128" spans="2:11" ht="15.75" x14ac:dyDescent="0.25">
      <c r="B128" s="16" t="s">
        <v>16</v>
      </c>
      <c r="C128" s="14">
        <v>2</v>
      </c>
      <c r="D128" s="14">
        <v>3</v>
      </c>
      <c r="E128" s="14">
        <v>2</v>
      </c>
      <c r="F128" s="3"/>
      <c r="G128" s="3"/>
      <c r="H128" s="3"/>
      <c r="I128" s="3"/>
      <c r="J128" s="3"/>
      <c r="K128" s="3"/>
    </row>
    <row r="129" spans="2:11" ht="15.75" x14ac:dyDescent="0.25">
      <c r="B129" s="17" t="s">
        <v>17</v>
      </c>
      <c r="C129" s="18">
        <v>188</v>
      </c>
      <c r="D129" s="18">
        <v>151</v>
      </c>
      <c r="E129" s="18">
        <v>97</v>
      </c>
      <c r="F129" s="3"/>
      <c r="G129" s="3"/>
      <c r="H129" s="3"/>
      <c r="I129" s="3"/>
      <c r="J129" s="3"/>
      <c r="K129" s="3"/>
    </row>
    <row r="130" spans="2:11" ht="15.75" x14ac:dyDescent="0.25">
      <c r="B130" s="16" t="s">
        <v>18</v>
      </c>
      <c r="C130" s="14">
        <v>66</v>
      </c>
      <c r="D130" s="14">
        <v>10</v>
      </c>
      <c r="E130" s="14">
        <v>4</v>
      </c>
      <c r="F130" s="3"/>
      <c r="G130" s="3"/>
      <c r="H130" s="3"/>
      <c r="I130" s="3"/>
      <c r="J130" s="3"/>
      <c r="K130" s="3"/>
    </row>
    <row r="131" spans="2:11" ht="15.75" x14ac:dyDescent="0.25">
      <c r="B131" s="15" t="s">
        <v>19</v>
      </c>
      <c r="C131" s="12">
        <v>1</v>
      </c>
      <c r="D131" s="12">
        <v>0</v>
      </c>
      <c r="E131" s="12">
        <v>0</v>
      </c>
      <c r="F131" s="3"/>
      <c r="G131" s="3"/>
      <c r="H131" s="3"/>
      <c r="I131" s="3"/>
      <c r="J131" s="3"/>
      <c r="K131" s="3"/>
    </row>
    <row r="132" spans="2:11" ht="15.75" x14ac:dyDescent="0.25">
      <c r="B132" s="16" t="s">
        <v>20</v>
      </c>
      <c r="C132" s="14">
        <v>20</v>
      </c>
      <c r="D132" s="14">
        <v>25</v>
      </c>
      <c r="E132" s="14">
        <v>27</v>
      </c>
      <c r="F132" s="3"/>
      <c r="G132" s="3"/>
      <c r="H132" s="3"/>
      <c r="I132" s="3"/>
      <c r="J132" s="3"/>
      <c r="K132" s="3"/>
    </row>
    <row r="133" spans="2:11" ht="15.75" x14ac:dyDescent="0.25">
      <c r="B133" s="15" t="s">
        <v>21</v>
      </c>
      <c r="C133" s="12">
        <v>8</v>
      </c>
      <c r="D133" s="12">
        <v>4</v>
      </c>
      <c r="E133" s="12">
        <v>8</v>
      </c>
      <c r="F133" s="3"/>
      <c r="G133" s="3"/>
      <c r="H133" s="3"/>
      <c r="I133" s="3"/>
      <c r="J133" s="3"/>
      <c r="K133" s="3"/>
    </row>
    <row r="134" spans="2:11" ht="15.75" x14ac:dyDescent="0.25">
      <c r="B134" s="16" t="s">
        <v>22</v>
      </c>
      <c r="C134" s="14">
        <v>4</v>
      </c>
      <c r="D134" s="14">
        <v>3</v>
      </c>
      <c r="E134" s="14">
        <v>1</v>
      </c>
      <c r="F134" s="3"/>
      <c r="G134" s="3"/>
      <c r="H134" s="3"/>
      <c r="I134" s="3"/>
      <c r="J134" s="3"/>
      <c r="K134" s="3"/>
    </row>
    <row r="135" spans="2:11" ht="15.75" x14ac:dyDescent="0.25">
      <c r="B135" s="15" t="s">
        <v>23</v>
      </c>
      <c r="C135" s="12">
        <v>36</v>
      </c>
      <c r="D135" s="12">
        <v>30</v>
      </c>
      <c r="E135" s="12">
        <v>13</v>
      </c>
      <c r="F135" s="3"/>
      <c r="G135" s="3"/>
      <c r="H135" s="3"/>
      <c r="I135" s="3"/>
      <c r="J135" s="3"/>
      <c r="K135" s="3"/>
    </row>
    <row r="136" spans="2:11" ht="15.75" x14ac:dyDescent="0.25">
      <c r="B136" s="16" t="s">
        <v>24</v>
      </c>
      <c r="C136" s="14">
        <v>0</v>
      </c>
      <c r="D136" s="14">
        <v>5</v>
      </c>
      <c r="E136" s="14">
        <v>5</v>
      </c>
      <c r="F136" s="3"/>
      <c r="G136" s="3"/>
      <c r="H136" s="3"/>
      <c r="I136" s="3"/>
      <c r="J136" s="3"/>
      <c r="K136" s="3"/>
    </row>
    <row r="137" spans="2:11" ht="15.75" x14ac:dyDescent="0.25">
      <c r="B137" s="15" t="s">
        <v>25</v>
      </c>
      <c r="C137" s="12">
        <v>1</v>
      </c>
      <c r="D137" s="12">
        <v>3</v>
      </c>
      <c r="E137" s="12">
        <v>1</v>
      </c>
      <c r="F137" s="3"/>
      <c r="G137" s="3"/>
      <c r="H137" s="3"/>
      <c r="I137" s="3"/>
      <c r="J137" s="3"/>
      <c r="K137" s="3"/>
    </row>
    <row r="138" spans="2:11" ht="15.75" x14ac:dyDescent="0.25">
      <c r="B138" s="16" t="s">
        <v>26</v>
      </c>
      <c r="C138" s="14">
        <v>52</v>
      </c>
      <c r="D138" s="14">
        <v>71</v>
      </c>
      <c r="E138" s="14">
        <v>38</v>
      </c>
      <c r="F138" s="3"/>
      <c r="G138" s="3"/>
      <c r="H138" s="3"/>
      <c r="I138" s="3"/>
      <c r="J138" s="3"/>
      <c r="K138" s="3"/>
    </row>
    <row r="139" spans="2:11" ht="15.75" x14ac:dyDescent="0.25">
      <c r="B139" s="17" t="s">
        <v>27</v>
      </c>
      <c r="C139" s="18">
        <v>1551</v>
      </c>
      <c r="D139" s="18">
        <v>1387</v>
      </c>
      <c r="E139" s="18">
        <v>1670</v>
      </c>
      <c r="F139" s="3"/>
      <c r="G139" s="3"/>
      <c r="H139" s="3"/>
      <c r="I139" s="3"/>
      <c r="J139" s="3"/>
      <c r="K139" s="3"/>
    </row>
    <row r="140" spans="2:11" ht="15.75" x14ac:dyDescent="0.25">
      <c r="B140" s="16" t="s">
        <v>28</v>
      </c>
      <c r="C140" s="14">
        <v>103</v>
      </c>
      <c r="D140" s="14">
        <v>98</v>
      </c>
      <c r="E140" s="14">
        <v>85</v>
      </c>
      <c r="F140" s="3"/>
      <c r="G140" s="3"/>
      <c r="H140" s="3"/>
      <c r="I140" s="3"/>
      <c r="J140" s="3"/>
      <c r="K140" s="3"/>
    </row>
    <row r="141" spans="2:11" ht="15.75" x14ac:dyDescent="0.25">
      <c r="B141" s="15" t="s">
        <v>29</v>
      </c>
      <c r="C141" s="12">
        <v>15</v>
      </c>
      <c r="D141" s="12">
        <v>15</v>
      </c>
      <c r="E141" s="12">
        <v>14</v>
      </c>
      <c r="F141" s="3"/>
      <c r="G141" s="3"/>
      <c r="H141" s="3"/>
      <c r="I141" s="3"/>
      <c r="J141" s="3"/>
      <c r="K141" s="3"/>
    </row>
    <row r="142" spans="2:11" ht="15.75" x14ac:dyDescent="0.25">
      <c r="B142" s="16" t="s">
        <v>30</v>
      </c>
      <c r="C142" s="14">
        <v>821</v>
      </c>
      <c r="D142" s="14">
        <v>733</v>
      </c>
      <c r="E142" s="14">
        <v>1041</v>
      </c>
      <c r="F142" s="3"/>
      <c r="G142" s="3"/>
      <c r="H142" s="3"/>
      <c r="I142" s="3"/>
      <c r="J142" s="3"/>
      <c r="K142" s="3"/>
    </row>
    <row r="143" spans="2:11" ht="26.45" customHeight="1" x14ac:dyDescent="0.25">
      <c r="B143" s="15" t="s">
        <v>31</v>
      </c>
      <c r="C143" s="12">
        <v>612</v>
      </c>
      <c r="D143" s="12">
        <v>541</v>
      </c>
      <c r="E143" s="12">
        <v>530</v>
      </c>
      <c r="F143" s="3"/>
      <c r="G143" s="3"/>
      <c r="H143" s="3"/>
      <c r="I143" s="3"/>
      <c r="J143" s="3"/>
      <c r="K143" s="3"/>
    </row>
    <row r="144" spans="2:11" s="3" customFormat="1" ht="26.45" customHeight="1" x14ac:dyDescent="0.25">
      <c r="B144" s="19" t="s">
        <v>32</v>
      </c>
      <c r="C144" s="20">
        <v>141</v>
      </c>
      <c r="D144" s="20">
        <v>139</v>
      </c>
      <c r="E144" s="20">
        <v>129</v>
      </c>
    </row>
    <row r="145" spans="2:11" s="3" customFormat="1" ht="26.45" customHeight="1" x14ac:dyDescent="0.25">
      <c r="B145" s="15" t="s">
        <v>33</v>
      </c>
      <c r="C145" s="12">
        <v>70</v>
      </c>
      <c r="D145" s="12">
        <v>81</v>
      </c>
      <c r="E145" s="12">
        <v>69</v>
      </c>
    </row>
    <row r="146" spans="2:11" s="3" customFormat="1" ht="26.45" customHeight="1" x14ac:dyDescent="0.25">
      <c r="B146" s="16" t="s">
        <v>34</v>
      </c>
      <c r="C146" s="14">
        <v>46</v>
      </c>
      <c r="D146" s="14">
        <v>36</v>
      </c>
      <c r="E146" s="14">
        <v>42</v>
      </c>
    </row>
    <row r="147" spans="2:11" s="3" customFormat="1" ht="29.45" customHeight="1" x14ac:dyDescent="0.25">
      <c r="B147" s="15" t="s">
        <v>35</v>
      </c>
      <c r="C147" s="12">
        <v>25</v>
      </c>
      <c r="D147" s="12">
        <v>22</v>
      </c>
      <c r="E147" s="12">
        <v>18</v>
      </c>
    </row>
    <row r="148" spans="2:11" s="3" customFormat="1" ht="15.6" customHeight="1" x14ac:dyDescent="0.25">
      <c r="B148" s="19" t="s">
        <v>36</v>
      </c>
      <c r="C148" s="20">
        <v>22</v>
      </c>
      <c r="D148" s="20">
        <v>39</v>
      </c>
      <c r="E148" s="20">
        <v>23</v>
      </c>
    </row>
    <row r="149" spans="2:11" s="3" customFormat="1" ht="15.6" customHeight="1" x14ac:dyDescent="0.25">
      <c r="B149" s="15" t="s">
        <v>37</v>
      </c>
      <c r="C149" s="12">
        <v>5</v>
      </c>
      <c r="D149" s="12">
        <v>9</v>
      </c>
      <c r="E149" s="12">
        <v>3</v>
      </c>
    </row>
    <row r="150" spans="2:11" s="3" customFormat="1" ht="15.6" customHeight="1" x14ac:dyDescent="0.25">
      <c r="B150" s="16" t="s">
        <v>65</v>
      </c>
      <c r="C150" s="14">
        <v>0</v>
      </c>
      <c r="D150" s="14">
        <v>3</v>
      </c>
      <c r="E150" s="14">
        <v>1</v>
      </c>
    </row>
    <row r="151" spans="2:11" s="3" customFormat="1" ht="15.6" customHeight="1" x14ac:dyDescent="0.25">
      <c r="B151" s="15" t="s">
        <v>39</v>
      </c>
      <c r="C151" s="12">
        <v>7</v>
      </c>
      <c r="D151" s="12">
        <v>17</v>
      </c>
      <c r="E151" s="12">
        <v>9</v>
      </c>
    </row>
    <row r="152" spans="2:11" s="3" customFormat="1" ht="15.6" customHeight="1" x14ac:dyDescent="0.25">
      <c r="B152" s="16" t="s">
        <v>40</v>
      </c>
      <c r="C152" s="14">
        <v>10</v>
      </c>
      <c r="D152" s="14">
        <v>10</v>
      </c>
      <c r="E152" s="14">
        <v>10</v>
      </c>
    </row>
    <row r="153" spans="2:11" s="3" customFormat="1" ht="15.6" customHeight="1" x14ac:dyDescent="0.25">
      <c r="B153" s="187" t="s">
        <v>166</v>
      </c>
      <c r="C153" s="187"/>
      <c r="D153" s="187"/>
      <c r="E153" s="187"/>
    </row>
    <row r="154" spans="2:11" s="3" customFormat="1" ht="15.6" customHeight="1" x14ac:dyDescent="0.25">
      <c r="B154" s="104"/>
      <c r="C154" s="104"/>
      <c r="D154" s="104"/>
      <c r="E154" s="104"/>
    </row>
    <row r="155" spans="2:11" s="3" customFormat="1" ht="15.6" customHeight="1" x14ac:dyDescent="0.25">
      <c r="B155" s="104"/>
      <c r="C155" s="104"/>
      <c r="D155" s="104"/>
      <c r="E155" s="104"/>
    </row>
    <row r="156" spans="2:11" s="3" customFormat="1" ht="15.6" customHeight="1" x14ac:dyDescent="0.25">
      <c r="B156" s="104"/>
      <c r="C156" s="104"/>
      <c r="D156" s="104"/>
      <c r="E156" s="104"/>
    </row>
    <row r="157" spans="2:11" s="3" customFormat="1" ht="15.6" customHeight="1" x14ac:dyDescent="0.25">
      <c r="B157" s="192" t="s">
        <v>175</v>
      </c>
      <c r="C157" s="192"/>
      <c r="D157" s="192"/>
      <c r="E157" s="192"/>
      <c r="F157" s="192"/>
      <c r="G157" s="192"/>
      <c r="H157" s="192"/>
      <c r="I157" s="192"/>
      <c r="J157" s="192"/>
      <c r="K157" s="192"/>
    </row>
    <row r="158" spans="2:11" s="3" customFormat="1" ht="15.6" customHeight="1" x14ac:dyDescent="0.25">
      <c r="B158" s="199" t="s">
        <v>91</v>
      </c>
      <c r="C158" s="197">
        <v>44593</v>
      </c>
      <c r="D158" s="198"/>
      <c r="E158" s="198" t="s">
        <v>85</v>
      </c>
      <c r="F158" s="197">
        <v>44927</v>
      </c>
      <c r="G158" s="198"/>
      <c r="H158" s="198" t="s">
        <v>86</v>
      </c>
      <c r="I158" s="197">
        <v>44958</v>
      </c>
      <c r="J158" s="198"/>
      <c r="K158" s="198" t="s">
        <v>86</v>
      </c>
    </row>
    <row r="159" spans="2:11" ht="32.450000000000003" customHeight="1" thickBot="1" x14ac:dyDescent="0.3">
      <c r="B159" s="200"/>
      <c r="C159" s="52" t="s">
        <v>1</v>
      </c>
      <c r="D159" s="53" t="s">
        <v>4</v>
      </c>
      <c r="E159" s="54" t="s">
        <v>5</v>
      </c>
      <c r="F159" s="52" t="s">
        <v>1</v>
      </c>
      <c r="G159" s="53" t="s">
        <v>4</v>
      </c>
      <c r="H159" s="54" t="s">
        <v>5</v>
      </c>
      <c r="I159" s="52" t="s">
        <v>1</v>
      </c>
      <c r="J159" s="8" t="s">
        <v>4</v>
      </c>
      <c r="K159" s="8" t="s">
        <v>5</v>
      </c>
    </row>
    <row r="160" spans="2:11" ht="15.75" customHeight="1" thickBot="1" x14ac:dyDescent="0.3">
      <c r="B160" s="37" t="s">
        <v>1</v>
      </c>
      <c r="C160" s="38">
        <v>321</v>
      </c>
      <c r="D160" s="38">
        <v>268</v>
      </c>
      <c r="E160" s="38">
        <v>53</v>
      </c>
      <c r="F160" s="38">
        <v>226</v>
      </c>
      <c r="G160" s="38">
        <v>183</v>
      </c>
      <c r="H160" s="38">
        <v>43</v>
      </c>
      <c r="I160" s="38">
        <v>266</v>
      </c>
      <c r="J160" s="38">
        <v>204</v>
      </c>
      <c r="K160" s="38">
        <v>62</v>
      </c>
    </row>
    <row r="161" spans="2:11" ht="15.75" customHeight="1" x14ac:dyDescent="0.25">
      <c r="B161" s="15" t="s">
        <v>222</v>
      </c>
      <c r="C161" s="12">
        <v>160</v>
      </c>
      <c r="D161" s="12">
        <v>125</v>
      </c>
      <c r="E161" s="12">
        <v>35</v>
      </c>
      <c r="F161" s="12">
        <v>111</v>
      </c>
      <c r="G161" s="12">
        <v>81</v>
      </c>
      <c r="H161" s="12">
        <v>30</v>
      </c>
      <c r="I161" s="12">
        <v>137</v>
      </c>
      <c r="J161" s="12">
        <v>100</v>
      </c>
      <c r="K161" s="12">
        <v>37</v>
      </c>
    </row>
    <row r="162" spans="2:11" ht="15.75" x14ac:dyDescent="0.25">
      <c r="B162" s="16" t="s">
        <v>230</v>
      </c>
      <c r="C162" s="14">
        <v>79</v>
      </c>
      <c r="D162" s="14">
        <v>75</v>
      </c>
      <c r="E162" s="14">
        <v>4</v>
      </c>
      <c r="F162" s="14">
        <v>57</v>
      </c>
      <c r="G162" s="14">
        <v>57</v>
      </c>
      <c r="H162" s="14">
        <v>0</v>
      </c>
      <c r="I162" s="14">
        <v>49</v>
      </c>
      <c r="J162" s="14">
        <v>44</v>
      </c>
      <c r="K162" s="14">
        <v>5</v>
      </c>
    </row>
    <row r="163" spans="2:11" ht="15.75" x14ac:dyDescent="0.25">
      <c r="B163" s="15" t="s">
        <v>251</v>
      </c>
      <c r="C163" s="12">
        <v>4</v>
      </c>
      <c r="D163" s="12">
        <v>2</v>
      </c>
      <c r="E163" s="12">
        <v>2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</row>
    <row r="164" spans="2:11" ht="15.75" x14ac:dyDescent="0.25">
      <c r="B164" s="16" t="s">
        <v>237</v>
      </c>
      <c r="C164" s="14">
        <v>6</v>
      </c>
      <c r="D164" s="14">
        <v>5</v>
      </c>
      <c r="E164" s="14">
        <v>1</v>
      </c>
      <c r="F164" s="14">
        <v>3</v>
      </c>
      <c r="G164" s="14">
        <v>2</v>
      </c>
      <c r="H164" s="14">
        <v>1</v>
      </c>
      <c r="I164" s="14">
        <v>4</v>
      </c>
      <c r="J164" s="14">
        <v>4</v>
      </c>
      <c r="K164" s="14">
        <v>0</v>
      </c>
    </row>
    <row r="165" spans="2:11" ht="15.75" x14ac:dyDescent="0.25">
      <c r="B165" s="15" t="s">
        <v>252</v>
      </c>
      <c r="C165" s="12">
        <v>72</v>
      </c>
      <c r="D165" s="12">
        <v>61</v>
      </c>
      <c r="E165" s="12">
        <v>11</v>
      </c>
      <c r="F165" s="12">
        <v>55</v>
      </c>
      <c r="G165" s="12">
        <v>43</v>
      </c>
      <c r="H165" s="12">
        <v>12</v>
      </c>
      <c r="I165" s="12">
        <v>76</v>
      </c>
      <c r="J165" s="12">
        <v>56</v>
      </c>
      <c r="K165" s="12">
        <v>20</v>
      </c>
    </row>
    <row r="166" spans="2:11" x14ac:dyDescent="0.25">
      <c r="B166" s="187" t="s">
        <v>166</v>
      </c>
      <c r="C166" s="187"/>
      <c r="D166" s="187"/>
      <c r="E166" s="187"/>
      <c r="F166" s="187"/>
      <c r="G166" s="187"/>
      <c r="H166" s="187"/>
      <c r="I166" s="187"/>
      <c r="J166" s="187"/>
      <c r="K166" s="187"/>
    </row>
    <row r="167" spans="2:11" x14ac:dyDescent="0.25">
      <c r="B167" s="104"/>
      <c r="C167" s="104"/>
      <c r="D167" s="104"/>
      <c r="E167" s="104"/>
      <c r="F167" s="3"/>
      <c r="G167" s="3"/>
      <c r="H167" s="3"/>
      <c r="I167" s="3"/>
      <c r="J167" s="3"/>
      <c r="K167" s="3"/>
    </row>
    <row r="168" spans="2:11" x14ac:dyDescent="0.25">
      <c r="B168" s="104"/>
      <c r="C168" s="104"/>
      <c r="D168" s="104"/>
      <c r="E168" s="104"/>
      <c r="F168" s="3"/>
      <c r="G168" s="3"/>
      <c r="H168" s="3"/>
      <c r="I168" s="3"/>
      <c r="J168" s="3"/>
      <c r="K168" s="3"/>
    </row>
    <row r="169" spans="2:1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 x14ac:dyDescent="0.25">
      <c r="B170" s="193" t="s">
        <v>176</v>
      </c>
      <c r="C170" s="194"/>
      <c r="D170" s="194"/>
      <c r="E170" s="194"/>
      <c r="F170" s="194"/>
      <c r="G170" s="194"/>
      <c r="H170" s="194"/>
      <c r="I170" s="194"/>
      <c r="J170" s="194"/>
      <c r="K170" s="194"/>
    </row>
    <row r="171" spans="2:11" ht="15.75" x14ac:dyDescent="0.25">
      <c r="B171" s="195" t="s">
        <v>64</v>
      </c>
      <c r="C171" s="197">
        <v>44593</v>
      </c>
      <c r="D171" s="198"/>
      <c r="E171" s="198" t="s">
        <v>85</v>
      </c>
      <c r="F171" s="197">
        <v>44927</v>
      </c>
      <c r="G171" s="198"/>
      <c r="H171" s="198" t="s">
        <v>86</v>
      </c>
      <c r="I171" s="197">
        <v>44958</v>
      </c>
      <c r="J171" s="198"/>
      <c r="K171" s="198" t="s">
        <v>86</v>
      </c>
    </row>
    <row r="172" spans="2:11" ht="16.5" thickBot="1" x14ac:dyDescent="0.3">
      <c r="B172" s="196"/>
      <c r="C172" s="52" t="s">
        <v>1</v>
      </c>
      <c r="D172" s="53" t="s">
        <v>4</v>
      </c>
      <c r="E172" s="54" t="s">
        <v>5</v>
      </c>
      <c r="F172" s="52" t="s">
        <v>1</v>
      </c>
      <c r="G172" s="53" t="s">
        <v>4</v>
      </c>
      <c r="H172" s="54" t="s">
        <v>5</v>
      </c>
      <c r="I172" s="52" t="s">
        <v>1</v>
      </c>
      <c r="J172" s="8" t="s">
        <v>4</v>
      </c>
      <c r="K172" s="8" t="s">
        <v>5</v>
      </c>
    </row>
    <row r="173" spans="2:11" ht="15.75" x14ac:dyDescent="0.25">
      <c r="B173" s="9" t="s">
        <v>253</v>
      </c>
      <c r="C173" s="10">
        <v>321</v>
      </c>
      <c r="D173" s="10">
        <v>268</v>
      </c>
      <c r="E173" s="10">
        <v>53</v>
      </c>
      <c r="F173" s="36">
        <v>226</v>
      </c>
      <c r="G173" s="36">
        <v>183</v>
      </c>
      <c r="H173" s="36">
        <v>43</v>
      </c>
      <c r="I173" s="36">
        <v>266</v>
      </c>
      <c r="J173" s="36">
        <v>204</v>
      </c>
      <c r="K173" s="36">
        <v>62</v>
      </c>
    </row>
    <row r="174" spans="2:11" ht="31.5" customHeight="1" x14ac:dyDescent="0.25">
      <c r="B174" s="15" t="s">
        <v>238</v>
      </c>
      <c r="C174" s="12">
        <v>56</v>
      </c>
      <c r="D174" s="12">
        <v>48</v>
      </c>
      <c r="E174" s="12">
        <v>8</v>
      </c>
      <c r="F174" s="12">
        <v>57</v>
      </c>
      <c r="G174" s="12">
        <v>43</v>
      </c>
      <c r="H174" s="12">
        <v>14</v>
      </c>
      <c r="I174" s="12">
        <v>68</v>
      </c>
      <c r="J174" s="12">
        <v>53</v>
      </c>
      <c r="K174" s="12">
        <v>15</v>
      </c>
    </row>
    <row r="175" spans="2:11" s="3" customFormat="1" ht="15" customHeight="1" x14ac:dyDescent="0.25">
      <c r="B175" s="16" t="s">
        <v>246</v>
      </c>
      <c r="C175" s="14">
        <v>50</v>
      </c>
      <c r="D175" s="14">
        <v>49</v>
      </c>
      <c r="E175" s="14">
        <v>1</v>
      </c>
      <c r="F175" s="14">
        <v>27</v>
      </c>
      <c r="G175" s="14">
        <v>27</v>
      </c>
      <c r="H175" s="14">
        <v>0</v>
      </c>
      <c r="I175" s="14">
        <v>25</v>
      </c>
      <c r="J175" s="14">
        <v>25</v>
      </c>
      <c r="K175" s="14">
        <v>0</v>
      </c>
    </row>
    <row r="176" spans="2:11" s="3" customFormat="1" ht="15" customHeight="1" x14ac:dyDescent="0.25">
      <c r="B176" s="15" t="s">
        <v>245</v>
      </c>
      <c r="C176" s="12">
        <v>27</v>
      </c>
      <c r="D176" s="12">
        <v>22</v>
      </c>
      <c r="E176" s="12">
        <v>5</v>
      </c>
      <c r="F176" s="12">
        <v>12</v>
      </c>
      <c r="G176" s="12">
        <v>8</v>
      </c>
      <c r="H176" s="12">
        <v>4</v>
      </c>
      <c r="I176" s="12">
        <v>17</v>
      </c>
      <c r="J176" s="12">
        <v>11</v>
      </c>
      <c r="K176" s="12">
        <v>6</v>
      </c>
    </row>
    <row r="177" spans="2:11" s="3" customFormat="1" ht="15.75" x14ac:dyDescent="0.25">
      <c r="B177" s="16" t="s">
        <v>254</v>
      </c>
      <c r="C177" s="14">
        <v>22</v>
      </c>
      <c r="D177" s="14">
        <v>17</v>
      </c>
      <c r="E177" s="14">
        <v>5</v>
      </c>
      <c r="F177" s="14">
        <v>13</v>
      </c>
      <c r="G177" s="14">
        <v>13</v>
      </c>
      <c r="H177" s="14">
        <v>0</v>
      </c>
      <c r="I177" s="14">
        <v>17</v>
      </c>
      <c r="J177" s="14">
        <v>14</v>
      </c>
      <c r="K177" s="14">
        <v>3</v>
      </c>
    </row>
    <row r="178" spans="2:11" ht="30.95" customHeight="1" x14ac:dyDescent="0.25">
      <c r="B178" s="15" t="s">
        <v>255</v>
      </c>
      <c r="C178" s="12">
        <v>18</v>
      </c>
      <c r="D178" s="12">
        <v>17</v>
      </c>
      <c r="E178" s="12">
        <v>1</v>
      </c>
      <c r="F178" s="12">
        <v>15</v>
      </c>
      <c r="G178" s="12">
        <v>15</v>
      </c>
      <c r="H178" s="12">
        <v>0</v>
      </c>
      <c r="I178" s="12">
        <v>17</v>
      </c>
      <c r="J178" s="12">
        <v>13</v>
      </c>
      <c r="K178" s="12">
        <v>4</v>
      </c>
    </row>
    <row r="179" spans="2:11" ht="15.75" customHeight="1" x14ac:dyDescent="0.25">
      <c r="B179" s="16" t="s">
        <v>199</v>
      </c>
      <c r="C179" s="14">
        <v>10</v>
      </c>
      <c r="D179" s="14">
        <v>10</v>
      </c>
      <c r="E179" s="14">
        <v>0</v>
      </c>
      <c r="F179" s="14">
        <v>9</v>
      </c>
      <c r="G179" s="14">
        <v>8</v>
      </c>
      <c r="H179" s="14">
        <v>1</v>
      </c>
      <c r="I179" s="14">
        <v>15</v>
      </c>
      <c r="J179" s="14">
        <v>13</v>
      </c>
      <c r="K179" s="14">
        <v>2</v>
      </c>
    </row>
    <row r="180" spans="2:11" ht="15.75" x14ac:dyDescent="0.25">
      <c r="B180" s="15" t="s">
        <v>244</v>
      </c>
      <c r="C180" s="12">
        <v>8</v>
      </c>
      <c r="D180" s="12">
        <v>6</v>
      </c>
      <c r="E180" s="12">
        <v>2</v>
      </c>
      <c r="F180" s="12">
        <v>11</v>
      </c>
      <c r="G180" s="12">
        <v>10</v>
      </c>
      <c r="H180" s="12">
        <v>1</v>
      </c>
      <c r="I180" s="12">
        <v>15</v>
      </c>
      <c r="J180" s="12">
        <v>11</v>
      </c>
      <c r="K180" s="12">
        <v>4</v>
      </c>
    </row>
    <row r="181" spans="2:11" ht="15.75" x14ac:dyDescent="0.25">
      <c r="B181" s="16" t="s">
        <v>241</v>
      </c>
      <c r="C181" s="14">
        <v>27</v>
      </c>
      <c r="D181" s="14">
        <v>19</v>
      </c>
      <c r="E181" s="14">
        <v>8</v>
      </c>
      <c r="F181" s="14">
        <v>5</v>
      </c>
      <c r="G181" s="14">
        <v>2</v>
      </c>
      <c r="H181" s="14">
        <v>3</v>
      </c>
      <c r="I181" s="14">
        <v>10</v>
      </c>
      <c r="J181" s="14">
        <v>6</v>
      </c>
      <c r="K181" s="14">
        <v>4</v>
      </c>
    </row>
    <row r="182" spans="2:11" ht="15.75" x14ac:dyDescent="0.25">
      <c r="B182" s="15" t="s">
        <v>243</v>
      </c>
      <c r="C182" s="12">
        <v>19</v>
      </c>
      <c r="D182" s="12">
        <v>17</v>
      </c>
      <c r="E182" s="12">
        <v>2</v>
      </c>
      <c r="F182" s="12">
        <v>6</v>
      </c>
      <c r="G182" s="12">
        <v>5</v>
      </c>
      <c r="H182" s="12">
        <v>1</v>
      </c>
      <c r="I182" s="12">
        <v>9</v>
      </c>
      <c r="J182" s="12">
        <v>6</v>
      </c>
      <c r="K182" s="12">
        <v>3</v>
      </c>
    </row>
    <row r="183" spans="2:11" ht="15.75" x14ac:dyDescent="0.25">
      <c r="B183" s="16" t="s">
        <v>256</v>
      </c>
      <c r="C183" s="14">
        <v>16</v>
      </c>
      <c r="D183" s="14">
        <v>12</v>
      </c>
      <c r="E183" s="14">
        <v>4</v>
      </c>
      <c r="F183" s="14">
        <v>12</v>
      </c>
      <c r="G183" s="14">
        <v>9</v>
      </c>
      <c r="H183" s="14">
        <v>3</v>
      </c>
      <c r="I183" s="14">
        <v>7</v>
      </c>
      <c r="J183" s="14">
        <v>7</v>
      </c>
      <c r="K183" s="14">
        <v>0</v>
      </c>
    </row>
    <row r="184" spans="2:11" ht="15.75" x14ac:dyDescent="0.25">
      <c r="B184" s="15" t="s">
        <v>46</v>
      </c>
      <c r="C184" s="12">
        <v>68</v>
      </c>
      <c r="D184" s="12">
        <v>51</v>
      </c>
      <c r="E184" s="12">
        <v>17</v>
      </c>
      <c r="F184" s="12">
        <v>59</v>
      </c>
      <c r="G184" s="12">
        <v>43</v>
      </c>
      <c r="H184" s="12">
        <v>16</v>
      </c>
      <c r="I184" s="12">
        <v>66</v>
      </c>
      <c r="J184" s="12">
        <v>45</v>
      </c>
      <c r="K184" s="12">
        <v>21</v>
      </c>
    </row>
    <row r="185" spans="2:11" ht="24.6" customHeight="1" x14ac:dyDescent="0.25">
      <c r="B185" s="190" t="s">
        <v>166</v>
      </c>
      <c r="C185" s="191"/>
      <c r="D185" s="191"/>
      <c r="E185" s="191"/>
      <c r="F185" s="191"/>
      <c r="G185" s="191"/>
      <c r="H185" s="191"/>
      <c r="I185" s="191"/>
      <c r="J185" s="191"/>
      <c r="K185" s="191"/>
    </row>
    <row r="186" spans="2:11" s="3" customFormat="1" x14ac:dyDescent="0.25">
      <c r="B186" s="104"/>
      <c r="C186" s="104"/>
      <c r="D186" s="104"/>
      <c r="E186" s="104"/>
    </row>
    <row r="187" spans="2:11" s="3" customFormat="1" x14ac:dyDescent="0.25">
      <c r="B187" s="104"/>
      <c r="C187" s="104"/>
      <c r="D187" s="104"/>
      <c r="E187" s="104"/>
    </row>
    <row r="188" spans="2:11" s="3" customFormat="1" x14ac:dyDescent="0.25"/>
    <row r="189" spans="2:11" ht="30" customHeight="1" x14ac:dyDescent="0.25">
      <c r="B189" s="192" t="s">
        <v>177</v>
      </c>
      <c r="C189" s="192"/>
      <c r="D189" s="192"/>
      <c r="E189" s="192"/>
      <c r="F189" s="3"/>
      <c r="G189" s="3"/>
      <c r="H189" s="3"/>
      <c r="I189" s="3"/>
      <c r="J189" s="3"/>
      <c r="K189" s="3"/>
    </row>
    <row r="190" spans="2:11" ht="15.75" customHeight="1" x14ac:dyDescent="0.25">
      <c r="B190" s="99" t="s">
        <v>92</v>
      </c>
      <c r="C190" s="119">
        <v>44593</v>
      </c>
      <c r="D190" s="119">
        <v>44927</v>
      </c>
      <c r="E190" s="119">
        <v>44958</v>
      </c>
      <c r="F190" s="3"/>
      <c r="G190" s="3"/>
      <c r="H190" s="3"/>
      <c r="I190" s="3"/>
      <c r="J190" s="3"/>
      <c r="K190" s="3"/>
    </row>
    <row r="191" spans="2:11" ht="15.75" x14ac:dyDescent="0.25">
      <c r="B191" s="9" t="s">
        <v>1</v>
      </c>
      <c r="C191" s="10">
        <v>321</v>
      </c>
      <c r="D191" s="10">
        <v>226</v>
      </c>
      <c r="E191" s="10">
        <v>266</v>
      </c>
      <c r="F191" s="3"/>
      <c r="G191" s="3"/>
      <c r="H191" s="3"/>
      <c r="I191" s="3"/>
      <c r="J191" s="3"/>
      <c r="K191" s="3"/>
    </row>
    <row r="192" spans="2:11" ht="15.75" x14ac:dyDescent="0.25">
      <c r="B192" s="16" t="s">
        <v>51</v>
      </c>
      <c r="C192" s="14">
        <v>116</v>
      </c>
      <c r="D192" s="14">
        <v>84</v>
      </c>
      <c r="E192" s="14">
        <v>112</v>
      </c>
      <c r="F192" s="3"/>
      <c r="G192" s="3"/>
      <c r="H192" s="3"/>
      <c r="I192" s="3"/>
      <c r="J192" s="3"/>
      <c r="K192" s="3"/>
    </row>
    <row r="193" spans="2:11" ht="15.75" x14ac:dyDescent="0.25">
      <c r="B193" s="15" t="s">
        <v>52</v>
      </c>
      <c r="C193" s="12">
        <v>149</v>
      </c>
      <c r="D193" s="12">
        <v>99</v>
      </c>
      <c r="E193" s="12">
        <v>122</v>
      </c>
      <c r="F193" s="3"/>
      <c r="G193" s="3"/>
      <c r="H193" s="3"/>
      <c r="I193" s="3"/>
      <c r="J193" s="3"/>
      <c r="K193" s="3"/>
    </row>
    <row r="194" spans="2:11" ht="15.75" x14ac:dyDescent="0.25">
      <c r="B194" s="16" t="s">
        <v>53</v>
      </c>
      <c r="C194" s="14">
        <v>53</v>
      </c>
      <c r="D194" s="14">
        <v>41</v>
      </c>
      <c r="E194" s="14">
        <v>31</v>
      </c>
      <c r="F194" s="3"/>
      <c r="G194" s="3"/>
      <c r="H194" s="3"/>
      <c r="I194" s="3"/>
      <c r="J194" s="3"/>
      <c r="K194" s="3"/>
    </row>
    <row r="195" spans="2:11" ht="15.75" x14ac:dyDescent="0.25">
      <c r="B195" s="15" t="s">
        <v>54</v>
      </c>
      <c r="C195" s="12">
        <v>2</v>
      </c>
      <c r="D195" s="12">
        <v>2</v>
      </c>
      <c r="E195" s="12">
        <v>1</v>
      </c>
      <c r="F195" s="3"/>
      <c r="G195" s="3"/>
      <c r="H195" s="3"/>
      <c r="I195" s="3"/>
      <c r="J195" s="3"/>
      <c r="K195" s="3"/>
    </row>
    <row r="196" spans="2:11" ht="30" customHeight="1" x14ac:dyDescent="0.25">
      <c r="B196" s="16" t="s">
        <v>7</v>
      </c>
      <c r="C196" s="14">
        <v>1</v>
      </c>
      <c r="D196" s="14">
        <v>0</v>
      </c>
      <c r="E196" s="14">
        <v>0</v>
      </c>
      <c r="F196" s="3"/>
      <c r="G196" s="3"/>
      <c r="H196" s="3"/>
      <c r="I196" s="3"/>
      <c r="J196" s="3"/>
      <c r="K196" s="3"/>
    </row>
    <row r="197" spans="2:11" s="3" customFormat="1" x14ac:dyDescent="0.25">
      <c r="B197" s="187" t="s">
        <v>166</v>
      </c>
      <c r="C197" s="187"/>
      <c r="D197" s="187"/>
      <c r="E197" s="187"/>
    </row>
    <row r="198" spans="2:11" s="3" customFormat="1" x14ac:dyDescent="0.25"/>
    <row r="199" spans="2:11" s="3" customFormat="1" x14ac:dyDescent="0.25"/>
    <row r="200" spans="2:11" ht="36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 customHeight="1" x14ac:dyDescent="0.25">
      <c r="B201" s="188" t="s">
        <v>178</v>
      </c>
      <c r="C201" s="189"/>
      <c r="D201" s="189"/>
      <c r="E201" s="189"/>
      <c r="F201" s="3"/>
      <c r="G201" s="3"/>
      <c r="H201" s="3"/>
      <c r="I201" s="3"/>
      <c r="J201" s="3"/>
      <c r="K201" s="3"/>
    </row>
    <row r="202" spans="2:11" ht="15.75" x14ac:dyDescent="0.25">
      <c r="B202" s="59" t="s">
        <v>48</v>
      </c>
      <c r="C202" s="119">
        <v>44593</v>
      </c>
      <c r="D202" s="119">
        <v>44927</v>
      </c>
      <c r="E202" s="119">
        <v>44958</v>
      </c>
      <c r="F202" s="3"/>
      <c r="G202" s="3"/>
      <c r="H202" s="3"/>
      <c r="I202" s="3"/>
      <c r="J202" s="3"/>
      <c r="K202" s="3"/>
    </row>
    <row r="203" spans="2:11" ht="15.75" x14ac:dyDescent="0.25">
      <c r="B203" s="9" t="s">
        <v>1</v>
      </c>
      <c r="C203" s="10">
        <v>321</v>
      </c>
      <c r="D203" s="10">
        <v>226</v>
      </c>
      <c r="E203" s="10">
        <v>266</v>
      </c>
      <c r="F203" s="3"/>
      <c r="G203" s="3"/>
      <c r="H203" s="3"/>
      <c r="I203" s="3"/>
      <c r="J203" s="3"/>
      <c r="K203" s="3"/>
    </row>
    <row r="204" spans="2:11" ht="15.75" x14ac:dyDescent="0.25">
      <c r="B204" s="15" t="s">
        <v>93</v>
      </c>
      <c r="C204" s="12">
        <v>228</v>
      </c>
      <c r="D204" s="12">
        <v>147</v>
      </c>
      <c r="E204" s="12">
        <v>174</v>
      </c>
      <c r="F204" s="3"/>
      <c r="G204" s="3"/>
      <c r="H204" s="3"/>
      <c r="I204" s="3"/>
      <c r="J204" s="3"/>
      <c r="K204" s="3"/>
    </row>
    <row r="205" spans="2:11" ht="15.75" x14ac:dyDescent="0.25">
      <c r="B205" s="16" t="s">
        <v>94</v>
      </c>
      <c r="C205" s="14">
        <v>15</v>
      </c>
      <c r="D205" s="14">
        <v>11</v>
      </c>
      <c r="E205" s="14">
        <v>12</v>
      </c>
      <c r="F205" s="3"/>
      <c r="G205" s="3"/>
      <c r="H205" s="3"/>
      <c r="I205" s="3"/>
      <c r="J205" s="3"/>
      <c r="K205" s="3"/>
    </row>
    <row r="206" spans="2:11" ht="15.75" x14ac:dyDescent="0.25">
      <c r="B206" s="15" t="s">
        <v>72</v>
      </c>
      <c r="C206" s="12">
        <v>70</v>
      </c>
      <c r="D206" s="12">
        <v>61</v>
      </c>
      <c r="E206" s="12">
        <v>73</v>
      </c>
      <c r="F206" s="3"/>
      <c r="G206" s="3"/>
      <c r="H206" s="3"/>
      <c r="I206" s="3"/>
      <c r="J206" s="3"/>
      <c r="K206" s="3"/>
    </row>
    <row r="207" spans="2:11" ht="15.75" x14ac:dyDescent="0.25">
      <c r="B207" s="16" t="s">
        <v>73</v>
      </c>
      <c r="C207" s="14">
        <v>8</v>
      </c>
      <c r="D207" s="14">
        <v>7</v>
      </c>
      <c r="E207" s="14">
        <v>7</v>
      </c>
      <c r="F207" s="3"/>
      <c r="G207" s="3"/>
      <c r="H207" s="3"/>
      <c r="I207" s="3"/>
      <c r="J207" s="3"/>
      <c r="K207" s="3"/>
    </row>
    <row r="208" spans="2:11" x14ac:dyDescent="0.25">
      <c r="B208" s="187" t="s">
        <v>166</v>
      </c>
      <c r="C208" s="187"/>
      <c r="D208" s="187"/>
      <c r="E208" s="187"/>
      <c r="F208" s="3"/>
      <c r="G208" s="3"/>
      <c r="H208" s="3"/>
      <c r="I208" s="3"/>
      <c r="J208" s="3"/>
      <c r="K208" s="3"/>
    </row>
    <row r="209" spans="2:1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24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s="3" customFormat="1" x14ac:dyDescent="0.25"/>
    <row r="212" spans="2:11" s="3" customFormat="1" ht="15.75" x14ac:dyDescent="0.25">
      <c r="B212" s="188" t="s">
        <v>179</v>
      </c>
      <c r="C212" s="189"/>
      <c r="D212" s="189"/>
      <c r="E212" s="189"/>
    </row>
    <row r="213" spans="2:11" s="3" customFormat="1" ht="15.75" x14ac:dyDescent="0.25">
      <c r="B213" s="59" t="s">
        <v>89</v>
      </c>
      <c r="C213" s="119">
        <v>44593</v>
      </c>
      <c r="D213" s="119">
        <v>44927</v>
      </c>
      <c r="E213" s="119">
        <v>44958</v>
      </c>
    </row>
    <row r="214" spans="2:11" ht="45.95" customHeight="1" x14ac:dyDescent="0.25">
      <c r="B214" s="9" t="s">
        <v>1</v>
      </c>
      <c r="C214" s="10">
        <v>321</v>
      </c>
      <c r="D214" s="10">
        <v>226</v>
      </c>
      <c r="E214" s="10">
        <v>266</v>
      </c>
      <c r="F214" s="3"/>
      <c r="G214" s="3"/>
      <c r="H214" s="3"/>
      <c r="I214" s="3"/>
      <c r="J214" s="3"/>
      <c r="K214" s="3"/>
    </row>
    <row r="215" spans="2:11" ht="15.75" customHeight="1" x14ac:dyDescent="0.25">
      <c r="B215" s="39" t="s">
        <v>58</v>
      </c>
      <c r="C215" s="12">
        <v>171</v>
      </c>
      <c r="D215" s="12">
        <v>144</v>
      </c>
      <c r="E215" s="12">
        <v>153</v>
      </c>
      <c r="F215" s="3"/>
      <c r="G215" s="3"/>
      <c r="H215" s="3"/>
      <c r="I215" s="3"/>
      <c r="J215" s="3"/>
      <c r="K215" s="3"/>
    </row>
    <row r="216" spans="2:11" ht="15.75" x14ac:dyDescent="0.25">
      <c r="B216" s="40" t="s">
        <v>56</v>
      </c>
      <c r="C216" s="14">
        <v>115</v>
      </c>
      <c r="D216" s="14">
        <v>64</v>
      </c>
      <c r="E216" s="14">
        <v>80</v>
      </c>
      <c r="F216" s="3"/>
      <c r="G216" s="3"/>
      <c r="H216" s="3"/>
      <c r="I216" s="3"/>
      <c r="J216" s="3"/>
      <c r="K216" s="3"/>
    </row>
    <row r="217" spans="2:11" ht="15.75" x14ac:dyDescent="0.25">
      <c r="B217" s="39" t="s">
        <v>55</v>
      </c>
      <c r="C217" s="12">
        <v>16</v>
      </c>
      <c r="D217" s="12">
        <v>9</v>
      </c>
      <c r="E217" s="12">
        <v>18</v>
      </c>
      <c r="F217" s="3"/>
      <c r="G217" s="3"/>
      <c r="H217" s="3"/>
      <c r="I217" s="3"/>
      <c r="J217" s="3"/>
      <c r="K217" s="3"/>
    </row>
    <row r="218" spans="2:11" ht="31.5" x14ac:dyDescent="0.25">
      <c r="B218" s="40" t="s">
        <v>57</v>
      </c>
      <c r="C218" s="14">
        <v>3</v>
      </c>
      <c r="D218" s="14">
        <v>2</v>
      </c>
      <c r="E218" s="14">
        <v>9</v>
      </c>
      <c r="F218" s="3"/>
      <c r="G218" s="3"/>
      <c r="H218" s="3"/>
      <c r="I218" s="3"/>
      <c r="J218" s="3"/>
      <c r="K218" s="3"/>
    </row>
    <row r="219" spans="2:11" ht="15.75" x14ac:dyDescent="0.25">
      <c r="B219" s="40" t="s">
        <v>61</v>
      </c>
      <c r="C219" s="14">
        <v>9</v>
      </c>
      <c r="D219" s="14">
        <v>4</v>
      </c>
      <c r="E219" s="14">
        <v>4</v>
      </c>
      <c r="F219" s="3"/>
      <c r="G219" s="3"/>
      <c r="H219" s="3"/>
      <c r="I219" s="3"/>
      <c r="J219" s="3"/>
      <c r="K219" s="3"/>
    </row>
    <row r="220" spans="2:11" ht="31.5" x14ac:dyDescent="0.25">
      <c r="B220" s="39" t="s">
        <v>59</v>
      </c>
      <c r="C220" s="12">
        <v>3</v>
      </c>
      <c r="D220" s="12">
        <v>2</v>
      </c>
      <c r="E220" s="12">
        <v>2</v>
      </c>
      <c r="F220" s="3"/>
      <c r="G220" s="3"/>
      <c r="H220" s="3"/>
      <c r="I220" s="3"/>
      <c r="J220" s="3"/>
      <c r="K220" s="3"/>
    </row>
    <row r="221" spans="2:11" ht="31.5" x14ac:dyDescent="0.25">
      <c r="B221" s="40" t="s">
        <v>60</v>
      </c>
      <c r="C221" s="14">
        <v>4</v>
      </c>
      <c r="D221" s="14">
        <v>1</v>
      </c>
      <c r="E221" s="14">
        <v>0</v>
      </c>
      <c r="F221" s="3"/>
      <c r="G221" s="3"/>
      <c r="H221" s="3"/>
      <c r="I221" s="3"/>
      <c r="J221" s="3"/>
      <c r="K221" s="3"/>
    </row>
    <row r="222" spans="2:11" x14ac:dyDescent="0.25">
      <c r="B222" s="187" t="s">
        <v>166</v>
      </c>
      <c r="C222" s="187"/>
      <c r="D222" s="187"/>
      <c r="E222" s="187"/>
      <c r="F222" s="3"/>
      <c r="G222" s="3"/>
      <c r="H222" s="3"/>
      <c r="I222" s="3"/>
      <c r="J222" s="3"/>
      <c r="K222" s="3"/>
    </row>
    <row r="223" spans="2:1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 x14ac:dyDescent="0.25">
      <c r="B226" s="188" t="s">
        <v>180</v>
      </c>
      <c r="C226" s="189"/>
      <c r="D226" s="189"/>
      <c r="E226" s="189"/>
      <c r="F226" s="3"/>
      <c r="G226" s="3"/>
      <c r="H226" s="3"/>
      <c r="I226" s="3"/>
      <c r="J226" s="3"/>
      <c r="K226" s="3"/>
    </row>
    <row r="227" spans="2:11" ht="15.75" x14ac:dyDescent="0.25">
      <c r="B227" s="98" t="s">
        <v>80</v>
      </c>
      <c r="C227" s="119">
        <v>44593</v>
      </c>
      <c r="D227" s="119">
        <v>44927</v>
      </c>
      <c r="E227" s="119">
        <v>44958</v>
      </c>
      <c r="F227" s="3"/>
      <c r="G227" s="3"/>
      <c r="H227" s="3"/>
      <c r="I227" s="3"/>
      <c r="J227" s="3"/>
      <c r="K227" s="3"/>
    </row>
    <row r="228" spans="2:11" ht="15.75" x14ac:dyDescent="0.25">
      <c r="B228" s="9" t="s">
        <v>47</v>
      </c>
      <c r="C228" s="10">
        <v>321</v>
      </c>
      <c r="D228" s="10">
        <v>226</v>
      </c>
      <c r="E228" s="10">
        <v>266</v>
      </c>
      <c r="F228" s="3"/>
      <c r="G228" s="3"/>
      <c r="H228" s="3"/>
      <c r="I228" s="3"/>
      <c r="J228" s="3"/>
      <c r="K228" s="3"/>
    </row>
    <row r="229" spans="2:11" ht="15.75" x14ac:dyDescent="0.25">
      <c r="B229" s="17" t="s">
        <v>9</v>
      </c>
      <c r="C229" s="18">
        <v>12</v>
      </c>
      <c r="D229" s="18">
        <v>11</v>
      </c>
      <c r="E229" s="18">
        <v>12</v>
      </c>
      <c r="F229" s="3"/>
      <c r="G229" s="3"/>
      <c r="H229" s="3"/>
      <c r="I229" s="3"/>
      <c r="J229" s="3"/>
      <c r="K229" s="3"/>
    </row>
    <row r="230" spans="2:11" ht="15.75" x14ac:dyDescent="0.25">
      <c r="B230" s="16" t="s">
        <v>12</v>
      </c>
      <c r="C230" s="14">
        <v>10</v>
      </c>
      <c r="D230" s="14">
        <v>7</v>
      </c>
      <c r="E230" s="14">
        <v>11</v>
      </c>
      <c r="F230" s="3"/>
      <c r="G230" s="3"/>
      <c r="H230" s="3"/>
      <c r="I230" s="3"/>
      <c r="J230" s="3"/>
      <c r="K230" s="3"/>
    </row>
    <row r="231" spans="2:11" ht="15.75" x14ac:dyDescent="0.25">
      <c r="B231" s="15" t="s">
        <v>14</v>
      </c>
      <c r="C231" s="12">
        <v>0</v>
      </c>
      <c r="D231" s="12">
        <v>1</v>
      </c>
      <c r="E231" s="12">
        <v>1</v>
      </c>
      <c r="F231" s="3"/>
      <c r="G231" s="3"/>
      <c r="H231" s="3"/>
      <c r="I231" s="3"/>
      <c r="J231" s="3"/>
      <c r="K231" s="3"/>
    </row>
    <row r="232" spans="2:11" ht="15.75" x14ac:dyDescent="0.25">
      <c r="B232" s="16" t="s">
        <v>15</v>
      </c>
      <c r="C232" s="14">
        <v>0</v>
      </c>
      <c r="D232" s="14">
        <v>3</v>
      </c>
      <c r="E232" s="14">
        <v>0</v>
      </c>
      <c r="F232" s="3"/>
      <c r="G232" s="3"/>
      <c r="H232" s="3"/>
      <c r="I232" s="3"/>
      <c r="J232" s="3"/>
      <c r="K232" s="3"/>
    </row>
    <row r="233" spans="2:11" ht="15.75" x14ac:dyDescent="0.25">
      <c r="B233" s="132" t="s">
        <v>16</v>
      </c>
      <c r="C233" s="11">
        <v>2</v>
      </c>
      <c r="D233" s="11">
        <v>0</v>
      </c>
      <c r="E233" s="11">
        <v>0</v>
      </c>
      <c r="F233" s="3"/>
      <c r="G233" s="3"/>
      <c r="H233" s="3"/>
      <c r="I233" s="3"/>
      <c r="J233" s="3"/>
      <c r="K233" s="3"/>
    </row>
    <row r="234" spans="2:11" ht="15.75" x14ac:dyDescent="0.25">
      <c r="B234" s="19" t="s">
        <v>17</v>
      </c>
      <c r="C234" s="106">
        <v>36</v>
      </c>
      <c r="D234" s="106">
        <v>15</v>
      </c>
      <c r="E234" s="106">
        <v>18</v>
      </c>
      <c r="F234" s="3"/>
      <c r="G234" s="3"/>
      <c r="H234" s="3"/>
      <c r="I234" s="3"/>
      <c r="J234" s="3"/>
      <c r="K234" s="3"/>
    </row>
    <row r="235" spans="2:11" ht="15.75" x14ac:dyDescent="0.25">
      <c r="B235" s="132" t="s">
        <v>18</v>
      </c>
      <c r="C235" s="11">
        <v>2</v>
      </c>
      <c r="D235" s="11">
        <v>0</v>
      </c>
      <c r="E235" s="11">
        <v>0</v>
      </c>
      <c r="F235" s="3"/>
      <c r="G235" s="3"/>
      <c r="H235" s="3"/>
      <c r="I235" s="3"/>
      <c r="J235" s="3"/>
      <c r="K235" s="3"/>
    </row>
    <row r="236" spans="2:11" ht="15.75" x14ac:dyDescent="0.25">
      <c r="B236" s="133" t="s">
        <v>20</v>
      </c>
      <c r="C236" s="13">
        <v>4</v>
      </c>
      <c r="D236" s="13">
        <v>1</v>
      </c>
      <c r="E236" s="13">
        <v>5</v>
      </c>
      <c r="F236" s="3"/>
      <c r="G236" s="3"/>
      <c r="H236" s="3"/>
      <c r="I236" s="3"/>
      <c r="J236" s="3"/>
      <c r="K236" s="3"/>
    </row>
    <row r="237" spans="2:11" ht="15.75" x14ac:dyDescent="0.25">
      <c r="B237" s="132" t="s">
        <v>21</v>
      </c>
      <c r="C237" s="11">
        <v>4</v>
      </c>
      <c r="D237" s="11">
        <v>1</v>
      </c>
      <c r="E237" s="11">
        <v>3</v>
      </c>
      <c r="F237" s="3"/>
      <c r="G237" s="3"/>
      <c r="H237" s="3"/>
      <c r="I237" s="3"/>
      <c r="J237" s="3"/>
      <c r="K237" s="3"/>
    </row>
    <row r="238" spans="2:11" ht="15.75" x14ac:dyDescent="0.25">
      <c r="B238" s="133" t="s">
        <v>22</v>
      </c>
      <c r="C238" s="13">
        <v>3</v>
      </c>
      <c r="D238" s="13">
        <v>0</v>
      </c>
      <c r="E238" s="13">
        <v>1</v>
      </c>
      <c r="F238" s="3"/>
      <c r="G238" s="3"/>
      <c r="H238" s="3"/>
      <c r="I238" s="3"/>
      <c r="J238" s="3"/>
      <c r="K238" s="3"/>
    </row>
    <row r="239" spans="2:11" ht="15.75" x14ac:dyDescent="0.25">
      <c r="B239" s="132" t="s">
        <v>23</v>
      </c>
      <c r="C239" s="11">
        <v>4</v>
      </c>
      <c r="D239" s="11">
        <v>6</v>
      </c>
      <c r="E239" s="11">
        <v>6</v>
      </c>
      <c r="F239" s="3"/>
      <c r="G239" s="3"/>
      <c r="H239" s="3"/>
      <c r="I239" s="3"/>
      <c r="J239" s="3"/>
      <c r="K239" s="3"/>
    </row>
    <row r="240" spans="2:11" ht="15.75" x14ac:dyDescent="0.25">
      <c r="B240" s="133" t="s">
        <v>24</v>
      </c>
      <c r="C240" s="13">
        <v>0</v>
      </c>
      <c r="D240" s="13">
        <v>0</v>
      </c>
      <c r="E240" s="13">
        <v>1</v>
      </c>
      <c r="F240" s="3"/>
      <c r="G240" s="3"/>
      <c r="H240" s="3"/>
      <c r="I240" s="3"/>
      <c r="J240" s="3"/>
      <c r="K240" s="3"/>
    </row>
    <row r="241" spans="2:11" ht="15.75" x14ac:dyDescent="0.25">
      <c r="B241" s="132" t="s">
        <v>26</v>
      </c>
      <c r="C241" s="11">
        <v>19</v>
      </c>
      <c r="D241" s="11">
        <v>7</v>
      </c>
      <c r="E241" s="11">
        <v>2</v>
      </c>
      <c r="F241" s="3"/>
      <c r="G241" s="3"/>
      <c r="H241" s="3"/>
      <c r="I241" s="3"/>
      <c r="J241" s="3"/>
      <c r="K241" s="3"/>
    </row>
    <row r="242" spans="2:11" ht="15.75" x14ac:dyDescent="0.25">
      <c r="B242" s="19" t="s">
        <v>27</v>
      </c>
      <c r="C242" s="106">
        <v>241</v>
      </c>
      <c r="D242" s="106">
        <v>176</v>
      </c>
      <c r="E242" s="106">
        <v>210</v>
      </c>
      <c r="F242" s="3"/>
      <c r="G242" s="3"/>
      <c r="H242" s="3"/>
      <c r="I242" s="3"/>
      <c r="J242" s="3"/>
      <c r="K242" s="3"/>
    </row>
    <row r="243" spans="2:11" ht="24.6" customHeight="1" x14ac:dyDescent="0.25">
      <c r="B243" s="132" t="s">
        <v>28</v>
      </c>
      <c r="C243" s="11">
        <v>14</v>
      </c>
      <c r="D243" s="11">
        <v>9</v>
      </c>
      <c r="E243" s="11">
        <v>8</v>
      </c>
      <c r="F243" s="3"/>
      <c r="G243" s="3"/>
      <c r="H243" s="3"/>
      <c r="I243" s="3"/>
      <c r="J243" s="3"/>
      <c r="K243" s="3"/>
    </row>
    <row r="244" spans="2:11" s="3" customFormat="1" ht="15.75" x14ac:dyDescent="0.25">
      <c r="B244" s="133" t="s">
        <v>29</v>
      </c>
      <c r="C244" s="13">
        <v>3</v>
      </c>
      <c r="D244" s="13">
        <v>0</v>
      </c>
      <c r="E244" s="13">
        <v>1</v>
      </c>
    </row>
    <row r="245" spans="2:11" s="3" customFormat="1" ht="15.75" x14ac:dyDescent="0.25">
      <c r="B245" s="132" t="s">
        <v>30</v>
      </c>
      <c r="C245" s="11">
        <v>50</v>
      </c>
      <c r="D245" s="11">
        <v>35</v>
      </c>
      <c r="E245" s="11">
        <v>40</v>
      </c>
    </row>
    <row r="246" spans="2:11" s="3" customFormat="1" ht="15.75" x14ac:dyDescent="0.25">
      <c r="B246" s="133" t="s">
        <v>31</v>
      </c>
      <c r="C246" s="13">
        <v>174</v>
      </c>
      <c r="D246" s="13">
        <v>132</v>
      </c>
      <c r="E246" s="13">
        <v>161</v>
      </c>
    </row>
    <row r="247" spans="2:11" s="3" customFormat="1" ht="15.75" x14ac:dyDescent="0.25">
      <c r="B247" s="17" t="s">
        <v>32</v>
      </c>
      <c r="C247" s="105">
        <v>28</v>
      </c>
      <c r="D247" s="105">
        <v>19</v>
      </c>
      <c r="E247" s="105">
        <v>23</v>
      </c>
    </row>
    <row r="248" spans="2:11" s="3" customFormat="1" ht="15.75" x14ac:dyDescent="0.25">
      <c r="B248" s="133" t="s">
        <v>33</v>
      </c>
      <c r="C248" s="13">
        <v>15</v>
      </c>
      <c r="D248" s="13">
        <v>9</v>
      </c>
      <c r="E248" s="13">
        <v>12</v>
      </c>
    </row>
    <row r="249" spans="2:11" s="3" customFormat="1" ht="15.75" x14ac:dyDescent="0.25">
      <c r="B249" s="132" t="s">
        <v>34</v>
      </c>
      <c r="C249" s="11">
        <v>8</v>
      </c>
      <c r="D249" s="11">
        <v>2</v>
      </c>
      <c r="E249" s="11">
        <v>4</v>
      </c>
    </row>
    <row r="250" spans="2:11" s="3" customFormat="1" ht="15.75" x14ac:dyDescent="0.25">
      <c r="B250" s="133" t="s">
        <v>35</v>
      </c>
      <c r="C250" s="13">
        <v>5</v>
      </c>
      <c r="D250" s="13">
        <v>8</v>
      </c>
      <c r="E250" s="13">
        <v>7</v>
      </c>
    </row>
    <row r="251" spans="2:11" s="3" customFormat="1" ht="15.75" x14ac:dyDescent="0.25">
      <c r="B251" s="17" t="s">
        <v>36</v>
      </c>
      <c r="C251" s="105">
        <v>4</v>
      </c>
      <c r="D251" s="105">
        <v>5</v>
      </c>
      <c r="E251" s="105">
        <v>3</v>
      </c>
    </row>
    <row r="252" spans="2:11" s="3" customFormat="1" ht="15.75" x14ac:dyDescent="0.25">
      <c r="B252" s="16" t="s">
        <v>37</v>
      </c>
      <c r="C252" s="14">
        <v>1</v>
      </c>
      <c r="D252" s="14">
        <v>1</v>
      </c>
      <c r="E252" s="14">
        <v>0</v>
      </c>
    </row>
    <row r="253" spans="2:11" s="3" customFormat="1" ht="15.75" x14ac:dyDescent="0.25">
      <c r="B253" s="15" t="s">
        <v>65</v>
      </c>
      <c r="C253" s="12">
        <v>0</v>
      </c>
      <c r="D253" s="12">
        <v>1</v>
      </c>
      <c r="E253" s="12">
        <v>0</v>
      </c>
    </row>
    <row r="254" spans="2:11" s="3" customFormat="1" ht="15.75" x14ac:dyDescent="0.25">
      <c r="B254" s="16" t="s">
        <v>39</v>
      </c>
      <c r="C254" s="14">
        <v>1</v>
      </c>
      <c r="D254" s="14">
        <v>3</v>
      </c>
      <c r="E254" s="14">
        <v>2</v>
      </c>
    </row>
    <row r="255" spans="2:11" s="3" customFormat="1" ht="15.75" x14ac:dyDescent="0.25">
      <c r="B255" s="15" t="s">
        <v>40</v>
      </c>
      <c r="C255" s="12">
        <v>2</v>
      </c>
      <c r="D255" s="12">
        <v>0</v>
      </c>
      <c r="E255" s="12">
        <v>1</v>
      </c>
    </row>
    <row r="256" spans="2:11" s="3" customFormat="1" x14ac:dyDescent="0.25">
      <c r="B256" s="187" t="s">
        <v>166</v>
      </c>
      <c r="C256" s="187"/>
      <c r="D256" s="187"/>
      <c r="E256" s="187"/>
    </row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pans="2:11" s="3" customFormat="1" x14ac:dyDescent="0.25"/>
    <row r="594" spans="2:11" s="3" customFormat="1" x14ac:dyDescent="0.25"/>
    <row r="595" spans="2:11" s="3" customFormat="1" x14ac:dyDescent="0.25"/>
    <row r="596" spans="2:1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2:1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2:1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2:1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</row>
  </sheetData>
  <mergeCells count="54">
    <mergeCell ref="B166:K166"/>
    <mergeCell ref="B74:E74"/>
    <mergeCell ref="B65:E65"/>
    <mergeCell ref="B44:K44"/>
    <mergeCell ref="B48:K48"/>
    <mergeCell ref="B49:B50"/>
    <mergeCell ref="C49:E49"/>
    <mergeCell ref="F49:H49"/>
    <mergeCell ref="I49:K49"/>
    <mergeCell ref="B63:K63"/>
    <mergeCell ref="B70:E70"/>
    <mergeCell ref="B83:E83"/>
    <mergeCell ref="B87:E87"/>
    <mergeCell ref="B98:E98"/>
    <mergeCell ref="B102:E102"/>
    <mergeCell ref="B114:E114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20:K20"/>
    <mergeCell ref="B24:K24"/>
    <mergeCell ref="B25:B26"/>
    <mergeCell ref="C25:E25"/>
    <mergeCell ref="F25:H25"/>
    <mergeCell ref="I25:K25"/>
    <mergeCell ref="B118:E118"/>
    <mergeCell ref="B153:E153"/>
    <mergeCell ref="B157:K157"/>
    <mergeCell ref="B158:B159"/>
    <mergeCell ref="C158:E158"/>
    <mergeCell ref="F158:H158"/>
    <mergeCell ref="I158:K158"/>
    <mergeCell ref="B170:K170"/>
    <mergeCell ref="B171:B172"/>
    <mergeCell ref="C171:E171"/>
    <mergeCell ref="F171:H171"/>
    <mergeCell ref="I171:K171"/>
    <mergeCell ref="B222:E222"/>
    <mergeCell ref="B226:E226"/>
    <mergeCell ref="B256:E256"/>
    <mergeCell ref="B185:K185"/>
    <mergeCell ref="B197:E197"/>
    <mergeCell ref="B201:E201"/>
    <mergeCell ref="B208:E208"/>
    <mergeCell ref="B212:E212"/>
    <mergeCell ref="B189:E18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02" t="s">
        <v>181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3:21" ht="20.100000000000001" customHeight="1" x14ac:dyDescent="0.25">
      <c r="C4" s="203" t="s">
        <v>6</v>
      </c>
      <c r="D4" s="206">
        <v>44562</v>
      </c>
      <c r="E4" s="206"/>
      <c r="F4" s="206"/>
      <c r="G4" s="206"/>
      <c r="H4" s="206"/>
      <c r="I4" s="206"/>
      <c r="J4" s="206">
        <v>44896</v>
      </c>
      <c r="K4" s="206"/>
      <c r="L4" s="206"/>
      <c r="M4" s="206"/>
      <c r="N4" s="206"/>
      <c r="O4" s="206"/>
      <c r="P4" s="206">
        <v>44927</v>
      </c>
      <c r="Q4" s="206"/>
      <c r="R4" s="206"/>
      <c r="S4" s="206"/>
      <c r="T4" s="206"/>
      <c r="U4" s="206"/>
    </row>
    <row r="5" spans="3:21" ht="15" customHeight="1" x14ac:dyDescent="0.25">
      <c r="C5" s="204"/>
      <c r="D5" s="207" t="s">
        <v>102</v>
      </c>
      <c r="E5" s="207"/>
      <c r="F5" s="207" t="s">
        <v>103</v>
      </c>
      <c r="G5" s="207"/>
      <c r="H5" s="207" t="s">
        <v>68</v>
      </c>
      <c r="I5" s="207"/>
      <c r="J5" s="207" t="s">
        <v>102</v>
      </c>
      <c r="K5" s="207"/>
      <c r="L5" s="207" t="s">
        <v>103</v>
      </c>
      <c r="M5" s="207"/>
      <c r="N5" s="207" t="s">
        <v>68</v>
      </c>
      <c r="O5" s="207"/>
      <c r="P5" s="207" t="s">
        <v>102</v>
      </c>
      <c r="Q5" s="207"/>
      <c r="R5" s="207" t="s">
        <v>103</v>
      </c>
      <c r="S5" s="207"/>
      <c r="T5" s="207" t="s">
        <v>68</v>
      </c>
      <c r="U5" s="207"/>
    </row>
    <row r="6" spans="3:21" ht="15.75" x14ac:dyDescent="0.25">
      <c r="C6" s="205"/>
      <c r="D6" s="65" t="s">
        <v>4</v>
      </c>
      <c r="E6" s="65" t="s">
        <v>5</v>
      </c>
      <c r="F6" s="65" t="s">
        <v>4</v>
      </c>
      <c r="G6" s="65" t="s">
        <v>5</v>
      </c>
      <c r="H6" s="65" t="s">
        <v>4</v>
      </c>
      <c r="I6" s="65" t="s">
        <v>5</v>
      </c>
      <c r="J6" s="65" t="s">
        <v>4</v>
      </c>
      <c r="K6" s="65" t="s">
        <v>5</v>
      </c>
      <c r="L6" s="65" t="s">
        <v>4</v>
      </c>
      <c r="M6" s="65" t="s">
        <v>5</v>
      </c>
      <c r="N6" s="65" t="s">
        <v>4</v>
      </c>
      <c r="O6" s="65" t="s">
        <v>5</v>
      </c>
      <c r="P6" s="65" t="s">
        <v>4</v>
      </c>
      <c r="Q6" s="65" t="s">
        <v>5</v>
      </c>
      <c r="R6" s="65" t="s">
        <v>4</v>
      </c>
      <c r="S6" s="65" t="s">
        <v>5</v>
      </c>
      <c r="T6" s="65" t="s">
        <v>4</v>
      </c>
      <c r="U6" s="65" t="s">
        <v>5</v>
      </c>
    </row>
    <row r="7" spans="3:21" ht="15.75" x14ac:dyDescent="0.25">
      <c r="C7" s="9" t="s">
        <v>1</v>
      </c>
      <c r="D7" s="66">
        <v>8551</v>
      </c>
      <c r="E7" s="66">
        <v>4255</v>
      </c>
      <c r="F7" s="66">
        <v>6669</v>
      </c>
      <c r="G7" s="66">
        <v>3201</v>
      </c>
      <c r="H7" s="66">
        <v>1882</v>
      </c>
      <c r="I7" s="66">
        <v>1054</v>
      </c>
      <c r="J7" s="66">
        <v>7543</v>
      </c>
      <c r="K7" s="66">
        <v>4640</v>
      </c>
      <c r="L7" s="66">
        <v>9114</v>
      </c>
      <c r="M7" s="66">
        <v>4981</v>
      </c>
      <c r="N7" s="66">
        <v>-1571</v>
      </c>
      <c r="O7" s="66">
        <v>-341</v>
      </c>
      <c r="P7" s="66">
        <v>10464</v>
      </c>
      <c r="Q7" s="66">
        <v>5864</v>
      </c>
      <c r="R7" s="66">
        <v>9161</v>
      </c>
      <c r="S7" s="66">
        <v>5183</v>
      </c>
      <c r="T7" s="66">
        <v>1303</v>
      </c>
      <c r="U7" s="66">
        <v>681</v>
      </c>
    </row>
    <row r="8" spans="3:21" ht="15.75" x14ac:dyDescent="0.25">
      <c r="C8" s="67" t="s">
        <v>96</v>
      </c>
      <c r="D8" s="68">
        <v>4020</v>
      </c>
      <c r="E8" s="68">
        <v>2025</v>
      </c>
      <c r="F8" s="68">
        <v>2609</v>
      </c>
      <c r="G8" s="68">
        <v>1416</v>
      </c>
      <c r="H8" s="68">
        <v>1411</v>
      </c>
      <c r="I8" s="68">
        <v>609</v>
      </c>
      <c r="J8" s="68">
        <v>4157</v>
      </c>
      <c r="K8" s="68">
        <v>2699</v>
      </c>
      <c r="L8" s="68">
        <v>3762</v>
      </c>
      <c r="M8" s="68">
        <v>2244</v>
      </c>
      <c r="N8" s="68">
        <v>395</v>
      </c>
      <c r="O8" s="68">
        <v>455</v>
      </c>
      <c r="P8" s="68">
        <v>5424</v>
      </c>
      <c r="Q8" s="68">
        <v>3187</v>
      </c>
      <c r="R8" s="68">
        <v>4115</v>
      </c>
      <c r="S8" s="68">
        <v>2480</v>
      </c>
      <c r="T8" s="68">
        <v>1309</v>
      </c>
      <c r="U8" s="68">
        <v>707</v>
      </c>
    </row>
    <row r="9" spans="3:21" ht="15.75" x14ac:dyDescent="0.25">
      <c r="C9" s="69" t="s">
        <v>131</v>
      </c>
      <c r="D9" s="70">
        <v>1847</v>
      </c>
      <c r="E9" s="70">
        <v>897</v>
      </c>
      <c r="F9" s="70">
        <v>1690</v>
      </c>
      <c r="G9" s="70">
        <v>626</v>
      </c>
      <c r="H9" s="70">
        <v>157</v>
      </c>
      <c r="I9" s="70">
        <v>271</v>
      </c>
      <c r="J9" s="70">
        <v>922</v>
      </c>
      <c r="K9" s="70">
        <v>516</v>
      </c>
      <c r="L9" s="70">
        <v>2512</v>
      </c>
      <c r="M9" s="70">
        <v>1135</v>
      </c>
      <c r="N9" s="70">
        <v>-1590</v>
      </c>
      <c r="O9" s="70">
        <v>-619</v>
      </c>
      <c r="P9" s="70">
        <v>1480</v>
      </c>
      <c r="Q9" s="70">
        <v>625</v>
      </c>
      <c r="R9" s="70">
        <v>2266</v>
      </c>
      <c r="S9" s="70">
        <v>1062</v>
      </c>
      <c r="T9" s="70">
        <v>-786</v>
      </c>
      <c r="U9" s="70">
        <v>-437</v>
      </c>
    </row>
    <row r="10" spans="3:21" ht="15.75" x14ac:dyDescent="0.25">
      <c r="C10" s="67" t="s">
        <v>99</v>
      </c>
      <c r="D10" s="68">
        <v>400</v>
      </c>
      <c r="E10" s="68">
        <v>259</v>
      </c>
      <c r="F10" s="68">
        <v>268</v>
      </c>
      <c r="G10" s="68">
        <v>203</v>
      </c>
      <c r="H10" s="68">
        <v>132</v>
      </c>
      <c r="I10" s="68">
        <v>56</v>
      </c>
      <c r="J10" s="68">
        <v>269</v>
      </c>
      <c r="K10" s="68">
        <v>219</v>
      </c>
      <c r="L10" s="68">
        <v>392</v>
      </c>
      <c r="M10" s="68">
        <v>268</v>
      </c>
      <c r="N10" s="68">
        <v>-123</v>
      </c>
      <c r="O10" s="68">
        <v>-49</v>
      </c>
      <c r="P10" s="68">
        <v>553</v>
      </c>
      <c r="Q10" s="68">
        <v>282</v>
      </c>
      <c r="R10" s="68">
        <v>344</v>
      </c>
      <c r="S10" s="68">
        <v>262</v>
      </c>
      <c r="T10" s="68">
        <v>209</v>
      </c>
      <c r="U10" s="68">
        <v>20</v>
      </c>
    </row>
    <row r="11" spans="3:21" ht="15.75" x14ac:dyDescent="0.25">
      <c r="C11" s="69" t="s">
        <v>98</v>
      </c>
      <c r="D11" s="70">
        <v>280</v>
      </c>
      <c r="E11" s="70">
        <v>190</v>
      </c>
      <c r="F11" s="70">
        <v>229</v>
      </c>
      <c r="G11" s="70">
        <v>148</v>
      </c>
      <c r="H11" s="70">
        <v>51</v>
      </c>
      <c r="I11" s="70">
        <v>42</v>
      </c>
      <c r="J11" s="70">
        <v>328</v>
      </c>
      <c r="K11" s="70">
        <v>222</v>
      </c>
      <c r="L11" s="70">
        <v>322</v>
      </c>
      <c r="M11" s="70">
        <v>240</v>
      </c>
      <c r="N11" s="70">
        <v>6</v>
      </c>
      <c r="O11" s="70">
        <v>-18</v>
      </c>
      <c r="P11" s="70">
        <v>524</v>
      </c>
      <c r="Q11" s="70">
        <v>255</v>
      </c>
      <c r="R11" s="70">
        <v>293</v>
      </c>
      <c r="S11" s="70">
        <v>188</v>
      </c>
      <c r="T11" s="70">
        <v>231</v>
      </c>
      <c r="U11" s="70">
        <v>67</v>
      </c>
    </row>
    <row r="12" spans="3:21" ht="15.75" x14ac:dyDescent="0.25">
      <c r="C12" s="67" t="s">
        <v>97</v>
      </c>
      <c r="D12" s="68">
        <v>104</v>
      </c>
      <c r="E12" s="68">
        <v>50</v>
      </c>
      <c r="F12" s="68">
        <v>137</v>
      </c>
      <c r="G12" s="68">
        <v>54</v>
      </c>
      <c r="H12" s="68">
        <v>-33</v>
      </c>
      <c r="I12" s="68">
        <v>-4</v>
      </c>
      <c r="J12" s="68">
        <v>272</v>
      </c>
      <c r="K12" s="68">
        <v>188</v>
      </c>
      <c r="L12" s="68">
        <v>194</v>
      </c>
      <c r="M12" s="68">
        <v>126</v>
      </c>
      <c r="N12" s="68">
        <v>78</v>
      </c>
      <c r="O12" s="68">
        <v>62</v>
      </c>
      <c r="P12" s="68">
        <v>343</v>
      </c>
      <c r="Q12" s="68">
        <v>205</v>
      </c>
      <c r="R12" s="68">
        <v>222</v>
      </c>
      <c r="S12" s="68">
        <v>154</v>
      </c>
      <c r="T12" s="68">
        <v>121</v>
      </c>
      <c r="U12" s="68">
        <v>51</v>
      </c>
    </row>
    <row r="13" spans="3:21" ht="15.75" x14ac:dyDescent="0.25">
      <c r="C13" s="69" t="s">
        <v>332</v>
      </c>
      <c r="D13" s="70">
        <v>5</v>
      </c>
      <c r="E13" s="70">
        <v>0</v>
      </c>
      <c r="F13" s="70">
        <v>5</v>
      </c>
      <c r="G13" s="70">
        <v>1</v>
      </c>
      <c r="H13" s="70">
        <v>0</v>
      </c>
      <c r="I13" s="70">
        <v>-1</v>
      </c>
      <c r="J13" s="70">
        <v>1</v>
      </c>
      <c r="K13" s="70">
        <v>0</v>
      </c>
      <c r="L13" s="70">
        <v>7</v>
      </c>
      <c r="M13" s="70">
        <v>0</v>
      </c>
      <c r="N13" s="70">
        <v>-6</v>
      </c>
      <c r="O13" s="70">
        <v>0</v>
      </c>
      <c r="P13" s="70">
        <v>138</v>
      </c>
      <c r="Q13" s="70">
        <v>287</v>
      </c>
      <c r="R13" s="70">
        <v>74</v>
      </c>
      <c r="S13" s="70">
        <v>139</v>
      </c>
      <c r="T13" s="70">
        <v>64</v>
      </c>
      <c r="U13" s="70">
        <v>148</v>
      </c>
    </row>
    <row r="14" spans="3:21" ht="15.75" x14ac:dyDescent="0.25">
      <c r="C14" s="67" t="s">
        <v>317</v>
      </c>
      <c r="D14" s="68">
        <v>141</v>
      </c>
      <c r="E14" s="68">
        <v>56</v>
      </c>
      <c r="F14" s="68">
        <v>141</v>
      </c>
      <c r="G14" s="68">
        <v>53</v>
      </c>
      <c r="H14" s="68">
        <v>0</v>
      </c>
      <c r="I14" s="68">
        <v>3</v>
      </c>
      <c r="J14" s="68">
        <v>200</v>
      </c>
      <c r="K14" s="68">
        <v>77</v>
      </c>
      <c r="L14" s="68">
        <v>172</v>
      </c>
      <c r="M14" s="68">
        <v>73</v>
      </c>
      <c r="N14" s="68">
        <v>28</v>
      </c>
      <c r="O14" s="68">
        <v>4</v>
      </c>
      <c r="P14" s="68">
        <v>193</v>
      </c>
      <c r="Q14" s="68">
        <v>91</v>
      </c>
      <c r="R14" s="68">
        <v>213</v>
      </c>
      <c r="S14" s="68">
        <v>76</v>
      </c>
      <c r="T14" s="68">
        <v>-20</v>
      </c>
      <c r="U14" s="68">
        <v>15</v>
      </c>
    </row>
    <row r="15" spans="3:21" ht="15.75" x14ac:dyDescent="0.25">
      <c r="C15" s="69" t="s">
        <v>100</v>
      </c>
      <c r="D15" s="70">
        <v>150</v>
      </c>
      <c r="E15" s="70">
        <v>98</v>
      </c>
      <c r="F15" s="70">
        <v>103</v>
      </c>
      <c r="G15" s="70">
        <v>86</v>
      </c>
      <c r="H15" s="70">
        <v>47</v>
      </c>
      <c r="I15" s="70">
        <v>12</v>
      </c>
      <c r="J15" s="70">
        <v>106</v>
      </c>
      <c r="K15" s="70">
        <v>122</v>
      </c>
      <c r="L15" s="70">
        <v>118</v>
      </c>
      <c r="M15" s="70">
        <v>88</v>
      </c>
      <c r="N15" s="70">
        <v>-12</v>
      </c>
      <c r="O15" s="70">
        <v>34</v>
      </c>
      <c r="P15" s="70">
        <v>150</v>
      </c>
      <c r="Q15" s="70">
        <v>116</v>
      </c>
      <c r="R15" s="70">
        <v>103</v>
      </c>
      <c r="S15" s="70">
        <v>102</v>
      </c>
      <c r="T15" s="70">
        <v>47</v>
      </c>
      <c r="U15" s="70">
        <v>14</v>
      </c>
    </row>
    <row r="16" spans="3:21" ht="15.75" x14ac:dyDescent="0.25">
      <c r="C16" s="67" t="s">
        <v>104</v>
      </c>
      <c r="D16" s="68">
        <v>161</v>
      </c>
      <c r="E16" s="68">
        <v>74</v>
      </c>
      <c r="F16" s="68">
        <v>147</v>
      </c>
      <c r="G16" s="68">
        <v>79</v>
      </c>
      <c r="H16" s="68">
        <v>14</v>
      </c>
      <c r="I16" s="68">
        <v>-5</v>
      </c>
      <c r="J16" s="68">
        <v>83</v>
      </c>
      <c r="K16" s="68">
        <v>60</v>
      </c>
      <c r="L16" s="68">
        <v>157</v>
      </c>
      <c r="M16" s="68">
        <v>85</v>
      </c>
      <c r="N16" s="68">
        <v>-74</v>
      </c>
      <c r="O16" s="68">
        <v>-25</v>
      </c>
      <c r="P16" s="68">
        <v>147</v>
      </c>
      <c r="Q16" s="68">
        <v>83</v>
      </c>
      <c r="R16" s="68">
        <v>123</v>
      </c>
      <c r="S16" s="68">
        <v>71</v>
      </c>
      <c r="T16" s="68">
        <v>24</v>
      </c>
      <c r="U16" s="68">
        <v>12</v>
      </c>
    </row>
    <row r="17" spans="3:21" ht="15.75" x14ac:dyDescent="0.25">
      <c r="C17" s="69" t="s">
        <v>106</v>
      </c>
      <c r="D17" s="70">
        <v>125</v>
      </c>
      <c r="E17" s="70">
        <v>46</v>
      </c>
      <c r="F17" s="70">
        <v>101</v>
      </c>
      <c r="G17" s="70">
        <v>52</v>
      </c>
      <c r="H17" s="70">
        <v>24</v>
      </c>
      <c r="I17" s="70">
        <v>-6</v>
      </c>
      <c r="J17" s="70">
        <v>114</v>
      </c>
      <c r="K17" s="70">
        <v>66</v>
      </c>
      <c r="L17" s="70">
        <v>156</v>
      </c>
      <c r="M17" s="70">
        <v>85</v>
      </c>
      <c r="N17" s="70">
        <v>-42</v>
      </c>
      <c r="O17" s="70">
        <v>-19</v>
      </c>
      <c r="P17" s="70">
        <v>133</v>
      </c>
      <c r="Q17" s="70">
        <v>81</v>
      </c>
      <c r="R17" s="70">
        <v>103</v>
      </c>
      <c r="S17" s="70">
        <v>70</v>
      </c>
      <c r="T17" s="70">
        <v>30</v>
      </c>
      <c r="U17" s="70">
        <v>11</v>
      </c>
    </row>
    <row r="18" spans="3:21" ht="15.75" x14ac:dyDescent="0.25">
      <c r="C18" s="67" t="s">
        <v>101</v>
      </c>
      <c r="D18" s="68">
        <v>1318</v>
      </c>
      <c r="E18" s="68">
        <v>560</v>
      </c>
      <c r="F18" s="68">
        <v>1239</v>
      </c>
      <c r="G18" s="68">
        <v>483</v>
      </c>
      <c r="H18" s="68">
        <v>79</v>
      </c>
      <c r="I18" s="68">
        <v>77</v>
      </c>
      <c r="J18" s="68">
        <v>1091</v>
      </c>
      <c r="K18" s="68">
        <v>471</v>
      </c>
      <c r="L18" s="68">
        <v>1322</v>
      </c>
      <c r="M18" s="68">
        <v>637</v>
      </c>
      <c r="N18" s="68">
        <v>-231</v>
      </c>
      <c r="O18" s="68">
        <v>-166</v>
      </c>
      <c r="P18" s="68">
        <v>1379</v>
      </c>
      <c r="Q18" s="68">
        <v>652</v>
      </c>
      <c r="R18" s="68">
        <v>1305</v>
      </c>
      <c r="S18" s="68">
        <v>579</v>
      </c>
      <c r="T18" s="68">
        <v>74</v>
      </c>
      <c r="U18" s="68">
        <v>73</v>
      </c>
    </row>
    <row r="19" spans="3:21" ht="20.100000000000001" customHeight="1" x14ac:dyDescent="0.25">
      <c r="C19" s="208" t="s">
        <v>182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</row>
    <row r="20" spans="3:21" s="3" customFormat="1" x14ac:dyDescent="0.25"/>
    <row r="21" spans="3:21" s="3" customFormat="1" ht="15" customHeight="1" x14ac:dyDescent="0.25"/>
    <row r="22" spans="3:21" s="3" customFormat="1" x14ac:dyDescent="0.25"/>
    <row r="23" spans="3:21" ht="30.95" customHeight="1" thickBot="1" x14ac:dyDescent="0.3">
      <c r="C23" s="202" t="s">
        <v>183</v>
      </c>
      <c r="D23" s="202"/>
      <c r="E23" s="202"/>
      <c r="F23" s="202"/>
      <c r="G23" s="202"/>
      <c r="H23" s="202"/>
      <c r="I23" s="202"/>
      <c r="J23" s="202"/>
      <c r="K23" s="202"/>
      <c r="L23" s="202"/>
      <c r="M23" s="3"/>
      <c r="N23" s="3"/>
      <c r="O23" s="3"/>
      <c r="P23" s="3"/>
      <c r="Q23" s="3"/>
      <c r="R23" s="3"/>
      <c r="S23" s="3"/>
      <c r="T23" s="3"/>
      <c r="U23" s="3"/>
    </row>
    <row r="24" spans="3:21" ht="16.5" thickBot="1" x14ac:dyDescent="0.3">
      <c r="C24" s="203" t="s">
        <v>107</v>
      </c>
      <c r="D24" s="209">
        <v>44562</v>
      </c>
      <c r="E24" s="210"/>
      <c r="F24" s="211"/>
      <c r="G24" s="209">
        <v>44896</v>
      </c>
      <c r="H24" s="210"/>
      <c r="I24" s="211"/>
      <c r="J24" s="209">
        <v>44927</v>
      </c>
      <c r="K24" s="210"/>
      <c r="L24" s="211"/>
      <c r="M24" s="3"/>
      <c r="N24" s="3"/>
      <c r="O24" s="3"/>
      <c r="P24" s="3"/>
      <c r="Q24" s="3"/>
      <c r="R24" s="3"/>
      <c r="S24" s="3"/>
      <c r="T24" s="3"/>
      <c r="U24" s="3"/>
    </row>
    <row r="25" spans="3:21" ht="15.75" x14ac:dyDescent="0.25">
      <c r="C25" s="205"/>
      <c r="D25" s="65" t="s">
        <v>102</v>
      </c>
      <c r="E25" s="65" t="s">
        <v>103</v>
      </c>
      <c r="F25" s="65" t="s">
        <v>68</v>
      </c>
      <c r="G25" s="65" t="s">
        <v>102</v>
      </c>
      <c r="H25" s="65" t="s">
        <v>103</v>
      </c>
      <c r="I25" s="65" t="s">
        <v>68</v>
      </c>
      <c r="J25" s="65" t="s">
        <v>102</v>
      </c>
      <c r="K25" s="65" t="s">
        <v>103</v>
      </c>
      <c r="L25" s="65" t="s">
        <v>68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75" x14ac:dyDescent="0.25">
      <c r="C26" s="9" t="s">
        <v>1</v>
      </c>
      <c r="D26" s="66">
        <v>12806</v>
      </c>
      <c r="E26" s="66">
        <v>9870</v>
      </c>
      <c r="F26" s="66">
        <v>2936</v>
      </c>
      <c r="G26" s="66">
        <v>12183</v>
      </c>
      <c r="H26" s="66">
        <v>14095</v>
      </c>
      <c r="I26" s="66">
        <v>-1912</v>
      </c>
      <c r="J26" s="66">
        <v>16328</v>
      </c>
      <c r="K26" s="66">
        <v>14344</v>
      </c>
      <c r="L26" s="66">
        <v>1984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71" t="s">
        <v>108</v>
      </c>
      <c r="D27" s="68">
        <v>885</v>
      </c>
      <c r="E27" s="68">
        <v>356</v>
      </c>
      <c r="F27" s="68">
        <v>529</v>
      </c>
      <c r="G27" s="68">
        <v>944</v>
      </c>
      <c r="H27" s="68">
        <v>701</v>
      </c>
      <c r="I27" s="68">
        <v>243</v>
      </c>
      <c r="J27" s="68">
        <v>1328</v>
      </c>
      <c r="K27" s="68">
        <v>718</v>
      </c>
      <c r="L27" s="68">
        <v>610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72" t="s">
        <v>109</v>
      </c>
      <c r="D28" s="70">
        <v>8904</v>
      </c>
      <c r="E28" s="70">
        <v>7030</v>
      </c>
      <c r="F28" s="70">
        <v>1874</v>
      </c>
      <c r="G28" s="70">
        <v>8427</v>
      </c>
      <c r="H28" s="70">
        <v>9759</v>
      </c>
      <c r="I28" s="70">
        <v>-1332</v>
      </c>
      <c r="J28" s="70">
        <v>11116</v>
      </c>
      <c r="K28" s="70">
        <v>10187</v>
      </c>
      <c r="L28" s="70">
        <v>929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71" t="s">
        <v>110</v>
      </c>
      <c r="D29" s="68">
        <v>2976</v>
      </c>
      <c r="E29" s="68">
        <v>2399</v>
      </c>
      <c r="F29" s="68">
        <v>577</v>
      </c>
      <c r="G29" s="68">
        <v>2764</v>
      </c>
      <c r="H29" s="68">
        <v>3519</v>
      </c>
      <c r="I29" s="68">
        <v>-755</v>
      </c>
      <c r="J29" s="68">
        <v>3839</v>
      </c>
      <c r="K29" s="68">
        <v>3369</v>
      </c>
      <c r="L29" s="68">
        <v>470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72" t="s">
        <v>111</v>
      </c>
      <c r="D30" s="70">
        <v>38</v>
      </c>
      <c r="E30" s="70">
        <v>85</v>
      </c>
      <c r="F30" s="70">
        <v>-47</v>
      </c>
      <c r="G30" s="70">
        <v>48</v>
      </c>
      <c r="H30" s="70">
        <v>113</v>
      </c>
      <c r="I30" s="70">
        <v>-65</v>
      </c>
      <c r="J30" s="70">
        <v>45</v>
      </c>
      <c r="K30" s="70">
        <v>67</v>
      </c>
      <c r="L30" s="70">
        <v>-22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208" t="s">
        <v>182</v>
      </c>
      <c r="D31" s="208"/>
      <c r="E31" s="208"/>
      <c r="F31" s="208"/>
      <c r="G31" s="208"/>
      <c r="H31" s="208"/>
      <c r="I31" s="208"/>
      <c r="J31" s="208"/>
      <c r="K31" s="208"/>
      <c r="L31" s="208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25"/>
    <row r="33" spans="3:21" s="3" customFormat="1" x14ac:dyDescent="0.25"/>
    <row r="34" spans="3:21" s="3" customFormat="1" x14ac:dyDescent="0.25"/>
    <row r="35" spans="3:21" ht="30.6" customHeight="1" thickBot="1" x14ac:dyDescent="0.3">
      <c r="C35" s="202" t="s">
        <v>184</v>
      </c>
      <c r="D35" s="202"/>
      <c r="E35" s="202"/>
      <c r="F35" s="202"/>
      <c r="G35" s="202"/>
      <c r="H35" s="202"/>
      <c r="I35" s="202"/>
      <c r="J35" s="202"/>
      <c r="K35" s="202"/>
      <c r="L35" s="202"/>
      <c r="M35" s="3"/>
      <c r="N35" s="3"/>
      <c r="O35" s="3"/>
      <c r="P35" s="3"/>
      <c r="Q35" s="3"/>
      <c r="R35" s="3"/>
      <c r="S35" s="3"/>
      <c r="T35" s="3"/>
      <c r="U35" s="3"/>
    </row>
    <row r="36" spans="3:21" ht="16.5" thickBot="1" x14ac:dyDescent="0.3">
      <c r="C36" s="212" t="s">
        <v>48</v>
      </c>
      <c r="D36" s="209">
        <v>44562</v>
      </c>
      <c r="E36" s="210"/>
      <c r="F36" s="211"/>
      <c r="G36" s="209">
        <v>44896</v>
      </c>
      <c r="H36" s="210"/>
      <c r="I36" s="211"/>
      <c r="J36" s="209">
        <v>44927</v>
      </c>
      <c r="K36" s="210"/>
      <c r="L36" s="211"/>
      <c r="M36" s="3"/>
      <c r="N36" s="3"/>
      <c r="O36" s="3"/>
      <c r="P36" s="3"/>
      <c r="Q36" s="3"/>
      <c r="R36" s="3"/>
      <c r="S36" s="3"/>
      <c r="T36" s="3"/>
      <c r="U36" s="3"/>
    </row>
    <row r="37" spans="3:21" ht="15.75" x14ac:dyDescent="0.25">
      <c r="C37" s="212"/>
      <c r="D37" s="65" t="s">
        <v>102</v>
      </c>
      <c r="E37" s="65" t="s">
        <v>103</v>
      </c>
      <c r="F37" s="65" t="s">
        <v>68</v>
      </c>
      <c r="G37" s="65" t="s">
        <v>102</v>
      </c>
      <c r="H37" s="65" t="s">
        <v>103</v>
      </c>
      <c r="I37" s="65" t="s">
        <v>68</v>
      </c>
      <c r="J37" s="65" t="s">
        <v>102</v>
      </c>
      <c r="K37" s="65" t="s">
        <v>103</v>
      </c>
      <c r="L37" s="65" t="s">
        <v>68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75" x14ac:dyDescent="0.25">
      <c r="C38" s="9" t="s">
        <v>1</v>
      </c>
      <c r="D38" s="66">
        <v>12806</v>
      </c>
      <c r="E38" s="66">
        <v>9870</v>
      </c>
      <c r="F38" s="66">
        <v>2936</v>
      </c>
      <c r="G38" s="66">
        <v>12183</v>
      </c>
      <c r="H38" s="66">
        <v>14095</v>
      </c>
      <c r="I38" s="66">
        <v>-1912</v>
      </c>
      <c r="J38" s="66">
        <v>16328</v>
      </c>
      <c r="K38" s="66">
        <v>14344</v>
      </c>
      <c r="L38" s="66">
        <v>1984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67" t="s">
        <v>112</v>
      </c>
      <c r="D39" s="68">
        <v>315</v>
      </c>
      <c r="E39" s="68">
        <v>151</v>
      </c>
      <c r="F39" s="73">
        <v>164</v>
      </c>
      <c r="G39" s="68">
        <v>323</v>
      </c>
      <c r="H39" s="68">
        <v>290</v>
      </c>
      <c r="I39" s="73">
        <v>33</v>
      </c>
      <c r="J39" s="73">
        <v>344</v>
      </c>
      <c r="K39" s="68">
        <v>307</v>
      </c>
      <c r="L39" s="68">
        <v>37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5" thickBot="1" x14ac:dyDescent="0.3">
      <c r="C40" s="74" t="s">
        <v>113</v>
      </c>
      <c r="D40" s="70">
        <v>1119</v>
      </c>
      <c r="E40" s="70">
        <v>877</v>
      </c>
      <c r="F40" s="75">
        <v>242</v>
      </c>
      <c r="G40" s="70">
        <v>978</v>
      </c>
      <c r="H40" s="70">
        <v>1362</v>
      </c>
      <c r="I40" s="75">
        <v>-384</v>
      </c>
      <c r="J40" s="75">
        <v>1480</v>
      </c>
      <c r="K40" s="70">
        <v>1251</v>
      </c>
      <c r="L40" s="70">
        <v>229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76" t="s">
        <v>114</v>
      </c>
      <c r="D41" s="68">
        <v>1153</v>
      </c>
      <c r="E41" s="68">
        <v>878</v>
      </c>
      <c r="F41" s="73">
        <v>275</v>
      </c>
      <c r="G41" s="68">
        <v>939</v>
      </c>
      <c r="H41" s="68">
        <v>1246</v>
      </c>
      <c r="I41" s="73">
        <v>-307</v>
      </c>
      <c r="J41" s="73">
        <v>1386</v>
      </c>
      <c r="K41" s="68">
        <v>1228</v>
      </c>
      <c r="L41" s="68">
        <v>158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75" x14ac:dyDescent="0.25">
      <c r="C42" s="69" t="s">
        <v>115</v>
      </c>
      <c r="D42" s="70">
        <v>914</v>
      </c>
      <c r="E42" s="70">
        <v>748</v>
      </c>
      <c r="F42" s="75">
        <v>166</v>
      </c>
      <c r="G42" s="70">
        <v>785</v>
      </c>
      <c r="H42" s="70">
        <v>1100</v>
      </c>
      <c r="I42" s="75">
        <v>-315</v>
      </c>
      <c r="J42" s="75">
        <v>1136</v>
      </c>
      <c r="K42" s="70">
        <v>1049</v>
      </c>
      <c r="L42" s="70">
        <v>87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67" t="s">
        <v>49</v>
      </c>
      <c r="D43" s="68">
        <v>7584</v>
      </c>
      <c r="E43" s="68">
        <v>5781</v>
      </c>
      <c r="F43" s="73">
        <v>1803</v>
      </c>
      <c r="G43" s="68">
        <v>7664</v>
      </c>
      <c r="H43" s="68">
        <v>8212</v>
      </c>
      <c r="I43" s="73">
        <v>-548</v>
      </c>
      <c r="J43" s="73">
        <v>9963</v>
      </c>
      <c r="K43" s="68">
        <v>8728</v>
      </c>
      <c r="L43" s="68">
        <v>1235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69" t="s">
        <v>116</v>
      </c>
      <c r="D44" s="70">
        <v>345</v>
      </c>
      <c r="E44" s="70">
        <v>306</v>
      </c>
      <c r="F44" s="75">
        <v>39</v>
      </c>
      <c r="G44" s="70">
        <v>315</v>
      </c>
      <c r="H44" s="70">
        <v>324</v>
      </c>
      <c r="I44" s="75">
        <v>-9</v>
      </c>
      <c r="J44" s="75">
        <v>434</v>
      </c>
      <c r="K44" s="70">
        <v>379</v>
      </c>
      <c r="L44" s="70">
        <v>55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7" t="s">
        <v>117</v>
      </c>
      <c r="D45" s="68">
        <v>1376</v>
      </c>
      <c r="E45" s="68">
        <v>1129</v>
      </c>
      <c r="F45" s="73">
        <v>247</v>
      </c>
      <c r="G45" s="68">
        <v>1179</v>
      </c>
      <c r="H45" s="68">
        <v>1561</v>
      </c>
      <c r="I45" s="73">
        <v>-382</v>
      </c>
      <c r="J45" s="73">
        <v>1585</v>
      </c>
      <c r="K45" s="68">
        <v>1402</v>
      </c>
      <c r="L45" s="68">
        <v>183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208" t="s">
        <v>182</v>
      </c>
      <c r="D46" s="208"/>
      <c r="E46" s="208"/>
      <c r="F46" s="208"/>
      <c r="G46" s="208"/>
      <c r="H46" s="208"/>
      <c r="I46" s="208"/>
      <c r="J46" s="208"/>
      <c r="K46" s="208"/>
      <c r="L46" s="208"/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25"/>
    <row r="50" spans="3:21" ht="30.95" customHeight="1" thickBot="1" x14ac:dyDescent="0.3">
      <c r="C50" s="202" t="s">
        <v>185</v>
      </c>
      <c r="D50" s="202"/>
      <c r="E50" s="202"/>
      <c r="F50" s="202"/>
      <c r="G50" s="202"/>
      <c r="H50" s="202"/>
      <c r="I50" s="202"/>
      <c r="J50" s="202"/>
      <c r="K50" s="202"/>
      <c r="L50" s="202"/>
      <c r="M50" s="3"/>
      <c r="N50" s="3"/>
      <c r="O50" s="3"/>
      <c r="P50" s="3"/>
      <c r="Q50" s="3"/>
      <c r="R50" s="3"/>
      <c r="S50" s="3"/>
      <c r="T50" s="3"/>
      <c r="U50" s="3"/>
    </row>
    <row r="51" spans="3:21" ht="16.5" thickBot="1" x14ac:dyDescent="0.3">
      <c r="C51" s="212" t="s">
        <v>118</v>
      </c>
      <c r="D51" s="209">
        <v>44562</v>
      </c>
      <c r="E51" s="210"/>
      <c r="F51" s="211"/>
      <c r="G51" s="209">
        <v>44896</v>
      </c>
      <c r="H51" s="210"/>
      <c r="I51" s="211"/>
      <c r="J51" s="209">
        <v>44927</v>
      </c>
      <c r="K51" s="210"/>
      <c r="L51" s="211"/>
      <c r="M51" s="3"/>
      <c r="N51" s="3"/>
      <c r="O51" s="3"/>
      <c r="P51" s="3"/>
      <c r="Q51" s="3"/>
      <c r="R51" s="3"/>
      <c r="S51" s="3"/>
      <c r="T51" s="3"/>
      <c r="U51" s="3"/>
    </row>
    <row r="52" spans="3:21" ht="15.75" x14ac:dyDescent="0.25">
      <c r="C52" s="212"/>
      <c r="D52" s="65" t="s">
        <v>102</v>
      </c>
      <c r="E52" s="65" t="s">
        <v>103</v>
      </c>
      <c r="F52" s="65" t="s">
        <v>68</v>
      </c>
      <c r="G52" s="65" t="s">
        <v>102</v>
      </c>
      <c r="H52" s="65" t="s">
        <v>103</v>
      </c>
      <c r="I52" s="65" t="s">
        <v>68</v>
      </c>
      <c r="J52" s="65" t="s">
        <v>102</v>
      </c>
      <c r="K52" s="65" t="s">
        <v>103</v>
      </c>
      <c r="L52" s="65" t="s">
        <v>68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9" t="s">
        <v>1</v>
      </c>
      <c r="D53" s="66">
        <v>12806</v>
      </c>
      <c r="E53" s="66">
        <v>9870</v>
      </c>
      <c r="F53" s="66">
        <v>2936</v>
      </c>
      <c r="G53" s="66">
        <v>12183</v>
      </c>
      <c r="H53" s="66">
        <v>14095</v>
      </c>
      <c r="I53" s="66">
        <v>-1912</v>
      </c>
      <c r="J53" s="66">
        <v>16328</v>
      </c>
      <c r="K53" s="66">
        <v>14344</v>
      </c>
      <c r="L53" s="66">
        <v>1984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2.25" thickBot="1" x14ac:dyDescent="0.3">
      <c r="C54" s="76" t="s">
        <v>132</v>
      </c>
      <c r="D54" s="77">
        <v>1547</v>
      </c>
      <c r="E54" s="77">
        <v>1227</v>
      </c>
      <c r="F54" s="78">
        <v>320</v>
      </c>
      <c r="G54" s="77">
        <v>1406</v>
      </c>
      <c r="H54" s="77">
        <v>1688</v>
      </c>
      <c r="I54" s="78">
        <v>-282</v>
      </c>
      <c r="J54" s="78">
        <v>2281</v>
      </c>
      <c r="K54" s="77">
        <v>1729</v>
      </c>
      <c r="L54" s="77">
        <v>552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74" t="s">
        <v>119</v>
      </c>
      <c r="D55" s="80">
        <v>693</v>
      </c>
      <c r="E55" s="80">
        <v>547</v>
      </c>
      <c r="F55" s="81">
        <v>146</v>
      </c>
      <c r="G55" s="80">
        <v>854</v>
      </c>
      <c r="H55" s="80">
        <v>800</v>
      </c>
      <c r="I55" s="81">
        <v>54</v>
      </c>
      <c r="J55" s="81">
        <v>915</v>
      </c>
      <c r="K55" s="80">
        <v>822</v>
      </c>
      <c r="L55" s="80">
        <v>93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5" thickBot="1" x14ac:dyDescent="0.3">
      <c r="C56" s="76" t="s">
        <v>133</v>
      </c>
      <c r="D56" s="77">
        <v>682</v>
      </c>
      <c r="E56" s="77">
        <v>432</v>
      </c>
      <c r="F56" s="78">
        <v>250</v>
      </c>
      <c r="G56" s="77">
        <v>362</v>
      </c>
      <c r="H56" s="77">
        <v>672</v>
      </c>
      <c r="I56" s="78">
        <v>-310</v>
      </c>
      <c r="J56" s="78">
        <v>756</v>
      </c>
      <c r="K56" s="77">
        <v>575</v>
      </c>
      <c r="L56" s="77">
        <v>181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2.25" thickBot="1" x14ac:dyDescent="0.3">
      <c r="C57" s="74" t="s">
        <v>134</v>
      </c>
      <c r="D57" s="80">
        <v>488</v>
      </c>
      <c r="E57" s="80">
        <v>342</v>
      </c>
      <c r="F57" s="81">
        <v>146</v>
      </c>
      <c r="G57" s="80">
        <v>613</v>
      </c>
      <c r="H57" s="80">
        <v>511</v>
      </c>
      <c r="I57" s="81">
        <v>102</v>
      </c>
      <c r="J57" s="81">
        <v>707</v>
      </c>
      <c r="K57" s="80">
        <v>609</v>
      </c>
      <c r="L57" s="80">
        <v>98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5" thickBot="1" x14ac:dyDescent="0.3">
      <c r="C58" s="76" t="s">
        <v>120</v>
      </c>
      <c r="D58" s="77">
        <v>636</v>
      </c>
      <c r="E58" s="77">
        <v>429</v>
      </c>
      <c r="F58" s="78">
        <v>207</v>
      </c>
      <c r="G58" s="77">
        <v>603</v>
      </c>
      <c r="H58" s="77">
        <v>761</v>
      </c>
      <c r="I58" s="78">
        <v>-158</v>
      </c>
      <c r="J58" s="78">
        <v>671</v>
      </c>
      <c r="K58" s="77">
        <v>634</v>
      </c>
      <c r="L58" s="77">
        <v>37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4" t="s">
        <v>135</v>
      </c>
      <c r="D59" s="80">
        <v>269</v>
      </c>
      <c r="E59" s="80">
        <v>314</v>
      </c>
      <c r="F59" s="81">
        <v>-45</v>
      </c>
      <c r="G59" s="80">
        <v>514</v>
      </c>
      <c r="H59" s="80">
        <v>357</v>
      </c>
      <c r="I59" s="81">
        <v>157</v>
      </c>
      <c r="J59" s="81">
        <v>402</v>
      </c>
      <c r="K59" s="80">
        <v>418</v>
      </c>
      <c r="L59" s="80">
        <v>-16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5" thickBot="1" x14ac:dyDescent="0.3">
      <c r="C60" s="76" t="s">
        <v>333</v>
      </c>
      <c r="D60" s="77">
        <v>190</v>
      </c>
      <c r="E60" s="77">
        <v>178</v>
      </c>
      <c r="F60" s="78">
        <v>12</v>
      </c>
      <c r="G60" s="77">
        <v>360</v>
      </c>
      <c r="H60" s="77">
        <v>272</v>
      </c>
      <c r="I60" s="78">
        <v>88</v>
      </c>
      <c r="J60" s="78">
        <v>354</v>
      </c>
      <c r="K60" s="77">
        <v>311</v>
      </c>
      <c r="L60" s="77">
        <v>43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32.25" thickBot="1" x14ac:dyDescent="0.3">
      <c r="C61" s="74" t="s">
        <v>137</v>
      </c>
      <c r="D61" s="80">
        <v>281</v>
      </c>
      <c r="E61" s="80">
        <v>282</v>
      </c>
      <c r="F61" s="81">
        <v>-1</v>
      </c>
      <c r="G61" s="80">
        <v>351</v>
      </c>
      <c r="H61" s="80">
        <v>288</v>
      </c>
      <c r="I61" s="81">
        <v>63</v>
      </c>
      <c r="J61" s="81">
        <v>315</v>
      </c>
      <c r="K61" s="80">
        <v>336</v>
      </c>
      <c r="L61" s="80">
        <v>-21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32.25" thickBot="1" x14ac:dyDescent="0.3">
      <c r="C62" s="76" t="s">
        <v>334</v>
      </c>
      <c r="D62" s="77">
        <v>78</v>
      </c>
      <c r="E62" s="77">
        <v>65</v>
      </c>
      <c r="F62" s="78">
        <v>13</v>
      </c>
      <c r="G62" s="77">
        <v>92</v>
      </c>
      <c r="H62" s="77">
        <v>105</v>
      </c>
      <c r="I62" s="78">
        <v>-13</v>
      </c>
      <c r="J62" s="78">
        <v>481</v>
      </c>
      <c r="K62" s="77">
        <v>165</v>
      </c>
      <c r="L62" s="77">
        <v>316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4" t="s">
        <v>136</v>
      </c>
      <c r="D63" s="80">
        <v>217</v>
      </c>
      <c r="E63" s="80">
        <v>184</v>
      </c>
      <c r="F63" s="81">
        <v>33</v>
      </c>
      <c r="G63" s="83">
        <v>274</v>
      </c>
      <c r="H63" s="83">
        <v>296</v>
      </c>
      <c r="I63" s="81">
        <v>-22</v>
      </c>
      <c r="J63" s="81">
        <v>258</v>
      </c>
      <c r="K63" s="83">
        <v>343</v>
      </c>
      <c r="L63" s="80">
        <v>-85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97" t="s">
        <v>101</v>
      </c>
      <c r="D64" s="85">
        <v>7725</v>
      </c>
      <c r="E64" s="86">
        <v>5870</v>
      </c>
      <c r="F64" s="87">
        <v>1855</v>
      </c>
      <c r="G64" s="88">
        <v>6754</v>
      </c>
      <c r="H64" s="88">
        <v>8345</v>
      </c>
      <c r="I64" s="89">
        <v>-1591</v>
      </c>
      <c r="J64" s="89">
        <v>9188</v>
      </c>
      <c r="K64" s="90">
        <v>8402</v>
      </c>
      <c r="L64" s="91">
        <v>786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x14ac:dyDescent="0.25">
      <c r="C65" s="208" t="s">
        <v>182</v>
      </c>
      <c r="D65" s="208"/>
      <c r="E65" s="208"/>
      <c r="F65" s="208"/>
      <c r="G65" s="208"/>
      <c r="H65" s="208"/>
      <c r="I65" s="208"/>
      <c r="J65" s="208"/>
      <c r="K65" s="208"/>
      <c r="L65" s="208"/>
      <c r="M65" s="3"/>
      <c r="N65" s="3"/>
      <c r="O65" s="3"/>
      <c r="P65" s="3"/>
      <c r="Q65" s="3"/>
      <c r="R65" s="3"/>
      <c r="S65" s="3"/>
      <c r="T65" s="3"/>
      <c r="U65" s="3"/>
    </row>
    <row r="66" spans="3:21" ht="15.75" x14ac:dyDescent="0.25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3"/>
      <c r="N66" s="3"/>
      <c r="O66" s="3"/>
      <c r="P66" s="3"/>
      <c r="Q66" s="3"/>
      <c r="R66" s="3"/>
      <c r="S66" s="3"/>
      <c r="T66" s="3"/>
      <c r="U66" s="3"/>
    </row>
    <row r="67" spans="3:21" ht="15.75" x14ac:dyDescent="0.25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25"/>
    <row r="69" spans="3:21" ht="30.6" customHeight="1" thickBot="1" x14ac:dyDescent="0.3">
      <c r="C69" s="202" t="s">
        <v>186</v>
      </c>
      <c r="D69" s="202"/>
      <c r="E69" s="202"/>
      <c r="F69" s="202"/>
      <c r="G69" s="202"/>
      <c r="H69" s="202"/>
      <c r="I69" s="202"/>
      <c r="J69" s="202"/>
      <c r="K69" s="202"/>
      <c r="L69" s="202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thickBot="1" x14ac:dyDescent="0.3">
      <c r="C70" s="213" t="s">
        <v>121</v>
      </c>
      <c r="D70" s="209">
        <v>44562</v>
      </c>
      <c r="E70" s="210"/>
      <c r="F70" s="211"/>
      <c r="G70" s="209">
        <v>44896</v>
      </c>
      <c r="H70" s="210"/>
      <c r="I70" s="211"/>
      <c r="J70" s="209">
        <v>44927</v>
      </c>
      <c r="K70" s="210"/>
      <c r="L70" s="211"/>
      <c r="M70" s="3"/>
      <c r="N70" s="3"/>
      <c r="O70" s="3"/>
      <c r="P70" s="3"/>
      <c r="Q70" s="3"/>
      <c r="R70" s="3"/>
      <c r="S70" s="3"/>
      <c r="T70" s="3"/>
      <c r="U70" s="3"/>
    </row>
    <row r="71" spans="3:21" ht="15.75" x14ac:dyDescent="0.25">
      <c r="C71" s="213"/>
      <c r="D71" s="65" t="s">
        <v>102</v>
      </c>
      <c r="E71" s="65" t="s">
        <v>103</v>
      </c>
      <c r="F71" s="65" t="s">
        <v>68</v>
      </c>
      <c r="G71" s="65" t="s">
        <v>102</v>
      </c>
      <c r="H71" s="65" t="s">
        <v>103</v>
      </c>
      <c r="I71" s="65" t="s">
        <v>68</v>
      </c>
      <c r="J71" s="65" t="s">
        <v>102</v>
      </c>
      <c r="K71" s="65" t="s">
        <v>103</v>
      </c>
      <c r="L71" s="65" t="s">
        <v>68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9" t="s">
        <v>1</v>
      </c>
      <c r="D72" s="66">
        <v>12806</v>
      </c>
      <c r="E72" s="66">
        <v>9870</v>
      </c>
      <c r="F72" s="66">
        <v>2936</v>
      </c>
      <c r="G72" s="66">
        <v>12183</v>
      </c>
      <c r="H72" s="66">
        <v>14095</v>
      </c>
      <c r="I72" s="66">
        <v>-1912</v>
      </c>
      <c r="J72" s="66">
        <v>16328</v>
      </c>
      <c r="K72" s="66">
        <v>14344</v>
      </c>
      <c r="L72" s="66">
        <v>1984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76" t="s">
        <v>127</v>
      </c>
      <c r="D73" s="77">
        <v>770</v>
      </c>
      <c r="E73" s="77">
        <v>569</v>
      </c>
      <c r="F73" s="78">
        <v>201</v>
      </c>
      <c r="G73" s="77">
        <v>770</v>
      </c>
      <c r="H73" s="77">
        <v>918</v>
      </c>
      <c r="I73" s="78">
        <v>-148</v>
      </c>
      <c r="J73" s="78">
        <v>954</v>
      </c>
      <c r="K73" s="77">
        <v>1046</v>
      </c>
      <c r="L73" s="77">
        <v>-92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74" t="s">
        <v>122</v>
      </c>
      <c r="D74" s="80">
        <v>703</v>
      </c>
      <c r="E74" s="80">
        <v>552</v>
      </c>
      <c r="F74" s="81">
        <v>151</v>
      </c>
      <c r="G74" s="80">
        <v>847</v>
      </c>
      <c r="H74" s="80">
        <v>746</v>
      </c>
      <c r="I74" s="81">
        <v>101</v>
      </c>
      <c r="J74" s="81">
        <v>942</v>
      </c>
      <c r="K74" s="80">
        <v>869</v>
      </c>
      <c r="L74" s="80">
        <v>73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76" t="s">
        <v>123</v>
      </c>
      <c r="D75" s="77">
        <v>651</v>
      </c>
      <c r="E75" s="77">
        <v>515</v>
      </c>
      <c r="F75" s="78">
        <v>136</v>
      </c>
      <c r="G75" s="77">
        <v>752</v>
      </c>
      <c r="H75" s="77">
        <v>799</v>
      </c>
      <c r="I75" s="78">
        <v>-47</v>
      </c>
      <c r="J75" s="78">
        <v>752</v>
      </c>
      <c r="K75" s="77">
        <v>661</v>
      </c>
      <c r="L75" s="77">
        <v>91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5" thickBot="1" x14ac:dyDescent="0.3">
      <c r="C76" s="74" t="s">
        <v>124</v>
      </c>
      <c r="D76" s="80">
        <v>560</v>
      </c>
      <c r="E76" s="80">
        <v>349</v>
      </c>
      <c r="F76" s="81">
        <v>211</v>
      </c>
      <c r="G76" s="80">
        <v>276</v>
      </c>
      <c r="H76" s="80">
        <v>549</v>
      </c>
      <c r="I76" s="81">
        <v>-273</v>
      </c>
      <c r="J76" s="81">
        <v>709</v>
      </c>
      <c r="K76" s="80">
        <v>493</v>
      </c>
      <c r="L76" s="80">
        <v>216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.75" thickBot="1" x14ac:dyDescent="0.3">
      <c r="C77" s="76" t="s">
        <v>125</v>
      </c>
      <c r="D77" s="77">
        <v>317</v>
      </c>
      <c r="E77" s="77">
        <v>372</v>
      </c>
      <c r="F77" s="78">
        <v>-55</v>
      </c>
      <c r="G77" s="77">
        <v>743</v>
      </c>
      <c r="H77" s="77">
        <v>460</v>
      </c>
      <c r="I77" s="78">
        <v>283</v>
      </c>
      <c r="J77" s="78">
        <v>581</v>
      </c>
      <c r="K77" s="77">
        <v>586</v>
      </c>
      <c r="L77" s="77">
        <v>-5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2.25" thickBot="1" x14ac:dyDescent="0.3">
      <c r="C78" s="74" t="s">
        <v>138</v>
      </c>
      <c r="D78" s="80">
        <v>502</v>
      </c>
      <c r="E78" s="80">
        <v>329</v>
      </c>
      <c r="F78" s="81">
        <v>173</v>
      </c>
      <c r="G78" s="80">
        <v>528</v>
      </c>
      <c r="H78" s="80">
        <v>597</v>
      </c>
      <c r="I78" s="81">
        <v>-69</v>
      </c>
      <c r="J78" s="81">
        <v>578</v>
      </c>
      <c r="K78" s="80">
        <v>499</v>
      </c>
      <c r="L78" s="80">
        <v>79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2.25" thickBot="1" x14ac:dyDescent="0.3">
      <c r="C79" s="76" t="s">
        <v>126</v>
      </c>
      <c r="D79" s="77">
        <v>279</v>
      </c>
      <c r="E79" s="77">
        <v>236</v>
      </c>
      <c r="F79" s="78">
        <v>43</v>
      </c>
      <c r="G79" s="77">
        <v>409</v>
      </c>
      <c r="H79" s="77">
        <v>342</v>
      </c>
      <c r="I79" s="78">
        <v>67</v>
      </c>
      <c r="J79" s="78">
        <v>393</v>
      </c>
      <c r="K79" s="77">
        <v>378</v>
      </c>
      <c r="L79" s="77">
        <v>15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5" thickBot="1" x14ac:dyDescent="0.3">
      <c r="C80" s="74" t="s">
        <v>335</v>
      </c>
      <c r="D80" s="80">
        <v>145</v>
      </c>
      <c r="E80" s="80">
        <v>100</v>
      </c>
      <c r="F80" s="81">
        <v>45</v>
      </c>
      <c r="G80" s="80">
        <v>143</v>
      </c>
      <c r="H80" s="80">
        <v>157</v>
      </c>
      <c r="I80" s="81">
        <v>-14</v>
      </c>
      <c r="J80" s="81">
        <v>525</v>
      </c>
      <c r="K80" s="80">
        <v>232</v>
      </c>
      <c r="L80" s="80">
        <v>293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2.25" thickBot="1" x14ac:dyDescent="0.3">
      <c r="C81" s="76" t="s">
        <v>128</v>
      </c>
      <c r="D81" s="77">
        <v>163</v>
      </c>
      <c r="E81" s="77">
        <v>131</v>
      </c>
      <c r="F81" s="78">
        <v>32</v>
      </c>
      <c r="G81" s="77">
        <v>288</v>
      </c>
      <c r="H81" s="77">
        <v>222</v>
      </c>
      <c r="I81" s="78">
        <v>66</v>
      </c>
      <c r="J81" s="78">
        <v>295</v>
      </c>
      <c r="K81" s="77">
        <v>257</v>
      </c>
      <c r="L81" s="77">
        <v>38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16.5" thickBot="1" x14ac:dyDescent="0.3">
      <c r="C82" s="74" t="s">
        <v>129</v>
      </c>
      <c r="D82" s="80">
        <v>184</v>
      </c>
      <c r="E82" s="80">
        <v>166</v>
      </c>
      <c r="F82" s="81">
        <v>18</v>
      </c>
      <c r="G82" s="83">
        <v>288</v>
      </c>
      <c r="H82" s="83">
        <v>232</v>
      </c>
      <c r="I82" s="81">
        <v>56</v>
      </c>
      <c r="J82" s="81">
        <v>261</v>
      </c>
      <c r="K82" s="83">
        <v>279</v>
      </c>
      <c r="L82" s="83">
        <v>-18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84" t="s">
        <v>101</v>
      </c>
      <c r="D83" s="85">
        <v>8532</v>
      </c>
      <c r="E83" s="86">
        <v>6551</v>
      </c>
      <c r="F83" s="87">
        <v>1981</v>
      </c>
      <c r="G83" s="88">
        <v>7139</v>
      </c>
      <c r="H83" s="88">
        <v>9073</v>
      </c>
      <c r="I83" s="89">
        <v>-1934</v>
      </c>
      <c r="J83" s="89">
        <v>10338</v>
      </c>
      <c r="K83" s="88">
        <v>9044</v>
      </c>
      <c r="L83" s="88">
        <v>1294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x14ac:dyDescent="0.25">
      <c r="C84" s="208" t="s">
        <v>182</v>
      </c>
      <c r="D84" s="208"/>
      <c r="E84" s="208"/>
      <c r="F84" s="208"/>
      <c r="G84" s="208"/>
      <c r="H84" s="208"/>
      <c r="I84" s="208"/>
      <c r="J84" s="208"/>
      <c r="K84" s="208"/>
      <c r="L84" s="208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75" x14ac:dyDescent="0.25"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3:21" s="3" customFormat="1" x14ac:dyDescent="0.25"/>
    <row r="87" spans="3:21" s="3" customFormat="1" x14ac:dyDescent="0.25"/>
    <row r="88" spans="3:21" s="3" customFormat="1" x14ac:dyDescent="0.25"/>
    <row r="89" spans="3:21" ht="31.5" customHeight="1" thickBot="1" x14ac:dyDescent="0.3">
      <c r="C89" s="202" t="s">
        <v>187</v>
      </c>
      <c r="D89" s="202"/>
      <c r="E89" s="202"/>
      <c r="F89" s="202"/>
      <c r="G89" s="202"/>
      <c r="H89" s="202"/>
      <c r="I89" s="202"/>
      <c r="J89" s="202"/>
      <c r="K89" s="202"/>
      <c r="L89" s="202"/>
      <c r="M89" s="3"/>
      <c r="N89" s="3"/>
      <c r="O89" s="3"/>
      <c r="P89" s="3"/>
      <c r="Q89" s="3"/>
      <c r="R89" s="3"/>
      <c r="S89" s="3"/>
      <c r="T89" s="3"/>
      <c r="U89" s="3"/>
    </row>
    <row r="90" spans="3:21" ht="16.5" thickBot="1" x14ac:dyDescent="0.3">
      <c r="C90" s="213" t="s">
        <v>130</v>
      </c>
      <c r="D90" s="209">
        <v>44562</v>
      </c>
      <c r="E90" s="210"/>
      <c r="F90" s="211"/>
      <c r="G90" s="209">
        <v>44896</v>
      </c>
      <c r="H90" s="210"/>
      <c r="I90" s="211"/>
      <c r="J90" s="209">
        <v>44927</v>
      </c>
      <c r="K90" s="210"/>
      <c r="L90" s="211"/>
      <c r="M90" s="3"/>
      <c r="N90" s="3"/>
      <c r="O90" s="3"/>
      <c r="P90" s="3"/>
      <c r="Q90" s="3"/>
      <c r="R90" s="3"/>
      <c r="S90" s="3"/>
      <c r="T90" s="3"/>
      <c r="U90" s="3"/>
    </row>
    <row r="91" spans="3:21" ht="15.75" x14ac:dyDescent="0.25">
      <c r="C91" s="213"/>
      <c r="D91" s="65" t="s">
        <v>102</v>
      </c>
      <c r="E91" s="65" t="s">
        <v>103</v>
      </c>
      <c r="F91" s="65" t="s">
        <v>68</v>
      </c>
      <c r="G91" s="65" t="s">
        <v>102</v>
      </c>
      <c r="H91" s="65" t="s">
        <v>103</v>
      </c>
      <c r="I91" s="65" t="s">
        <v>68</v>
      </c>
      <c r="J91" s="65" t="s">
        <v>102</v>
      </c>
      <c r="K91" s="65" t="s">
        <v>103</v>
      </c>
      <c r="L91" s="65" t="s">
        <v>68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75" x14ac:dyDescent="0.25">
      <c r="C92" s="9" t="s">
        <v>47</v>
      </c>
      <c r="D92" s="66">
        <v>12806</v>
      </c>
      <c r="E92" s="66">
        <v>9870</v>
      </c>
      <c r="F92" s="66">
        <v>2936</v>
      </c>
      <c r="G92" s="66">
        <v>12183</v>
      </c>
      <c r="H92" s="66">
        <v>14095</v>
      </c>
      <c r="I92" s="66">
        <v>-1912</v>
      </c>
      <c r="J92" s="66">
        <v>16328</v>
      </c>
      <c r="K92" s="66">
        <v>14344</v>
      </c>
      <c r="L92" s="66">
        <v>1984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92" t="s">
        <v>9</v>
      </c>
      <c r="D93" s="93">
        <v>968</v>
      </c>
      <c r="E93" s="93">
        <v>770</v>
      </c>
      <c r="F93" s="94">
        <v>198</v>
      </c>
      <c r="G93" s="93">
        <v>860</v>
      </c>
      <c r="H93" s="93">
        <v>981</v>
      </c>
      <c r="I93" s="94">
        <v>-121</v>
      </c>
      <c r="J93" s="94">
        <v>1019</v>
      </c>
      <c r="K93" s="93">
        <v>886</v>
      </c>
      <c r="L93" s="93">
        <v>133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67" t="s">
        <v>10</v>
      </c>
      <c r="D94" s="68">
        <v>81</v>
      </c>
      <c r="E94" s="68">
        <v>62</v>
      </c>
      <c r="F94" s="73">
        <v>19</v>
      </c>
      <c r="G94" s="68">
        <v>61</v>
      </c>
      <c r="H94" s="68">
        <v>80</v>
      </c>
      <c r="I94" s="73">
        <v>-19</v>
      </c>
      <c r="J94" s="73">
        <v>75</v>
      </c>
      <c r="K94" s="68">
        <v>59</v>
      </c>
      <c r="L94" s="68">
        <v>16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69" t="s">
        <v>11</v>
      </c>
      <c r="D95" s="70">
        <v>7</v>
      </c>
      <c r="E95" s="70">
        <v>12</v>
      </c>
      <c r="F95" s="75">
        <v>-5</v>
      </c>
      <c r="G95" s="70">
        <v>7</v>
      </c>
      <c r="H95" s="70">
        <v>12</v>
      </c>
      <c r="I95" s="75">
        <v>-5</v>
      </c>
      <c r="J95" s="75">
        <v>10</v>
      </c>
      <c r="K95" s="70">
        <v>7</v>
      </c>
      <c r="L95" s="70">
        <v>3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67" t="s">
        <v>12</v>
      </c>
      <c r="D96" s="68">
        <v>305</v>
      </c>
      <c r="E96" s="68">
        <v>236</v>
      </c>
      <c r="F96" s="73">
        <v>69</v>
      </c>
      <c r="G96" s="68">
        <v>244</v>
      </c>
      <c r="H96" s="68">
        <v>302</v>
      </c>
      <c r="I96" s="73">
        <v>-58</v>
      </c>
      <c r="J96" s="73">
        <v>332</v>
      </c>
      <c r="K96" s="68">
        <v>336</v>
      </c>
      <c r="L96" s="68">
        <v>-4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9" t="s">
        <v>13</v>
      </c>
      <c r="D97" s="70">
        <v>528</v>
      </c>
      <c r="E97" s="70">
        <v>436</v>
      </c>
      <c r="F97" s="75">
        <v>92</v>
      </c>
      <c r="G97" s="70">
        <v>492</v>
      </c>
      <c r="H97" s="70">
        <v>520</v>
      </c>
      <c r="I97" s="75">
        <v>-28</v>
      </c>
      <c r="J97" s="75">
        <v>533</v>
      </c>
      <c r="K97" s="70">
        <v>436</v>
      </c>
      <c r="L97" s="70">
        <v>97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7" t="s">
        <v>14</v>
      </c>
      <c r="D98" s="68">
        <v>32</v>
      </c>
      <c r="E98" s="68">
        <v>12</v>
      </c>
      <c r="F98" s="73">
        <v>20</v>
      </c>
      <c r="G98" s="68">
        <v>42</v>
      </c>
      <c r="H98" s="68">
        <v>47</v>
      </c>
      <c r="I98" s="73">
        <v>-5</v>
      </c>
      <c r="J98" s="73">
        <v>40</v>
      </c>
      <c r="K98" s="68">
        <v>39</v>
      </c>
      <c r="L98" s="68">
        <v>1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9" t="s">
        <v>15</v>
      </c>
      <c r="D99" s="70">
        <v>7</v>
      </c>
      <c r="E99" s="70">
        <v>2</v>
      </c>
      <c r="F99" s="75">
        <v>5</v>
      </c>
      <c r="G99" s="70">
        <v>3</v>
      </c>
      <c r="H99" s="70">
        <v>4</v>
      </c>
      <c r="I99" s="75">
        <v>-1</v>
      </c>
      <c r="J99" s="75">
        <v>4</v>
      </c>
      <c r="K99" s="70">
        <v>0</v>
      </c>
      <c r="L99" s="70">
        <v>4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7" t="s">
        <v>16</v>
      </c>
      <c r="D100" s="68">
        <v>8</v>
      </c>
      <c r="E100" s="68">
        <v>10</v>
      </c>
      <c r="F100" s="73">
        <v>-2</v>
      </c>
      <c r="G100" s="68">
        <v>11</v>
      </c>
      <c r="H100" s="68">
        <v>16</v>
      </c>
      <c r="I100" s="73">
        <v>-5</v>
      </c>
      <c r="J100" s="73">
        <v>25</v>
      </c>
      <c r="K100" s="68">
        <v>9</v>
      </c>
      <c r="L100" s="68">
        <v>16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92" t="s">
        <v>17</v>
      </c>
      <c r="D101" s="95">
        <v>239</v>
      </c>
      <c r="E101" s="95">
        <v>204</v>
      </c>
      <c r="F101" s="96">
        <v>35</v>
      </c>
      <c r="G101" s="95">
        <v>233</v>
      </c>
      <c r="H101" s="95">
        <v>285</v>
      </c>
      <c r="I101" s="96">
        <v>-52</v>
      </c>
      <c r="J101" s="96">
        <v>326</v>
      </c>
      <c r="K101" s="95">
        <v>337</v>
      </c>
      <c r="L101" s="95">
        <v>-11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7" t="s">
        <v>18</v>
      </c>
      <c r="D102" s="68">
        <v>7</v>
      </c>
      <c r="E102" s="68">
        <v>11</v>
      </c>
      <c r="F102" s="73">
        <v>-4</v>
      </c>
      <c r="G102" s="68">
        <v>3</v>
      </c>
      <c r="H102" s="68">
        <v>19</v>
      </c>
      <c r="I102" s="73">
        <v>-16</v>
      </c>
      <c r="J102" s="73">
        <v>11</v>
      </c>
      <c r="K102" s="68">
        <v>15</v>
      </c>
      <c r="L102" s="68">
        <v>-4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69" t="s">
        <v>19</v>
      </c>
      <c r="D103" s="70">
        <v>1</v>
      </c>
      <c r="E103" s="70">
        <v>4</v>
      </c>
      <c r="F103" s="75">
        <v>-3</v>
      </c>
      <c r="G103" s="70">
        <v>5</v>
      </c>
      <c r="H103" s="70">
        <v>2</v>
      </c>
      <c r="I103" s="75">
        <v>3</v>
      </c>
      <c r="J103" s="75">
        <v>4</v>
      </c>
      <c r="K103" s="70">
        <v>8</v>
      </c>
      <c r="L103" s="70">
        <v>-4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7" t="s">
        <v>20</v>
      </c>
      <c r="D104" s="68">
        <v>40</v>
      </c>
      <c r="E104" s="68">
        <v>39</v>
      </c>
      <c r="F104" s="73">
        <v>1</v>
      </c>
      <c r="G104" s="68">
        <v>43</v>
      </c>
      <c r="H104" s="68">
        <v>41</v>
      </c>
      <c r="I104" s="73">
        <v>2</v>
      </c>
      <c r="J104" s="73">
        <v>55</v>
      </c>
      <c r="K104" s="68">
        <v>49</v>
      </c>
      <c r="L104" s="68">
        <v>6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9" t="s">
        <v>21</v>
      </c>
      <c r="D105" s="70">
        <v>21</v>
      </c>
      <c r="E105" s="70">
        <v>21</v>
      </c>
      <c r="F105" s="75">
        <v>0</v>
      </c>
      <c r="G105" s="70">
        <v>16</v>
      </c>
      <c r="H105" s="70">
        <v>19</v>
      </c>
      <c r="I105" s="75">
        <v>-3</v>
      </c>
      <c r="J105" s="75">
        <v>39</v>
      </c>
      <c r="K105" s="70">
        <v>50</v>
      </c>
      <c r="L105" s="70">
        <v>-11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7" t="s">
        <v>22</v>
      </c>
      <c r="D106" s="68">
        <v>13</v>
      </c>
      <c r="E106" s="68">
        <v>13</v>
      </c>
      <c r="F106" s="73">
        <v>0</v>
      </c>
      <c r="G106" s="68">
        <v>13</v>
      </c>
      <c r="H106" s="68">
        <v>20</v>
      </c>
      <c r="I106" s="73">
        <v>-7</v>
      </c>
      <c r="J106" s="73">
        <v>20</v>
      </c>
      <c r="K106" s="68">
        <v>27</v>
      </c>
      <c r="L106" s="68">
        <v>-7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9" t="s">
        <v>23</v>
      </c>
      <c r="D107" s="70">
        <v>37</v>
      </c>
      <c r="E107" s="70">
        <v>33</v>
      </c>
      <c r="F107" s="75">
        <v>4</v>
      </c>
      <c r="G107" s="70">
        <v>33</v>
      </c>
      <c r="H107" s="70">
        <v>48</v>
      </c>
      <c r="I107" s="75">
        <v>-15</v>
      </c>
      <c r="J107" s="75">
        <v>82</v>
      </c>
      <c r="K107" s="70">
        <v>82</v>
      </c>
      <c r="L107" s="70">
        <v>0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7" t="s">
        <v>24</v>
      </c>
      <c r="D108" s="68">
        <v>19</v>
      </c>
      <c r="E108" s="68">
        <v>15</v>
      </c>
      <c r="F108" s="73">
        <v>4</v>
      </c>
      <c r="G108" s="68">
        <v>17</v>
      </c>
      <c r="H108" s="68">
        <v>14</v>
      </c>
      <c r="I108" s="73">
        <v>3</v>
      </c>
      <c r="J108" s="73">
        <v>12</v>
      </c>
      <c r="K108" s="68">
        <v>7</v>
      </c>
      <c r="L108" s="68">
        <v>5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9" t="s">
        <v>25</v>
      </c>
      <c r="D109" s="70">
        <v>8</v>
      </c>
      <c r="E109" s="70">
        <v>9</v>
      </c>
      <c r="F109" s="75">
        <v>-1</v>
      </c>
      <c r="G109" s="70">
        <v>8</v>
      </c>
      <c r="H109" s="70">
        <v>4</v>
      </c>
      <c r="I109" s="75">
        <v>4</v>
      </c>
      <c r="J109" s="75">
        <v>6</v>
      </c>
      <c r="K109" s="70">
        <v>5</v>
      </c>
      <c r="L109" s="70">
        <v>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7" t="s">
        <v>26</v>
      </c>
      <c r="D110" s="68">
        <v>93</v>
      </c>
      <c r="E110" s="68">
        <v>59</v>
      </c>
      <c r="F110" s="73">
        <v>34</v>
      </c>
      <c r="G110" s="68">
        <v>95</v>
      </c>
      <c r="H110" s="68">
        <v>118</v>
      </c>
      <c r="I110" s="73">
        <v>-23</v>
      </c>
      <c r="J110" s="73">
        <v>97</v>
      </c>
      <c r="K110" s="68">
        <v>94</v>
      </c>
      <c r="L110" s="68">
        <v>3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92" t="s">
        <v>27</v>
      </c>
      <c r="D111" s="95">
        <v>3436</v>
      </c>
      <c r="E111" s="95">
        <v>2963</v>
      </c>
      <c r="F111" s="96">
        <v>473</v>
      </c>
      <c r="G111" s="95">
        <v>3076</v>
      </c>
      <c r="H111" s="95">
        <v>3997</v>
      </c>
      <c r="I111" s="96">
        <v>-921</v>
      </c>
      <c r="J111" s="96">
        <v>3790</v>
      </c>
      <c r="K111" s="95">
        <v>3712</v>
      </c>
      <c r="L111" s="95">
        <v>78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7" t="s">
        <v>28</v>
      </c>
      <c r="D112" s="68">
        <v>486</v>
      </c>
      <c r="E112" s="68">
        <v>381</v>
      </c>
      <c r="F112" s="73">
        <v>105</v>
      </c>
      <c r="G112" s="68">
        <v>454</v>
      </c>
      <c r="H112" s="68">
        <v>535</v>
      </c>
      <c r="I112" s="73">
        <v>-81</v>
      </c>
      <c r="J112" s="73">
        <v>566</v>
      </c>
      <c r="K112" s="68">
        <v>541</v>
      </c>
      <c r="L112" s="68">
        <v>25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69" t="s">
        <v>29</v>
      </c>
      <c r="D113" s="70">
        <v>46</v>
      </c>
      <c r="E113" s="70">
        <v>45</v>
      </c>
      <c r="F113" s="75">
        <v>1</v>
      </c>
      <c r="G113" s="70">
        <v>47</v>
      </c>
      <c r="H113" s="70">
        <v>47</v>
      </c>
      <c r="I113" s="75">
        <v>0</v>
      </c>
      <c r="J113" s="75">
        <v>70</v>
      </c>
      <c r="K113" s="70">
        <v>60</v>
      </c>
      <c r="L113" s="70">
        <v>10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7" t="s">
        <v>30</v>
      </c>
      <c r="D114" s="68">
        <v>313</v>
      </c>
      <c r="E114" s="68">
        <v>318</v>
      </c>
      <c r="F114" s="73">
        <v>-5</v>
      </c>
      <c r="G114" s="68">
        <v>383</v>
      </c>
      <c r="H114" s="68">
        <v>359</v>
      </c>
      <c r="I114" s="73">
        <v>24</v>
      </c>
      <c r="J114" s="73">
        <v>356</v>
      </c>
      <c r="K114" s="68">
        <v>323</v>
      </c>
      <c r="L114" s="68">
        <v>33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9" t="s">
        <v>31</v>
      </c>
      <c r="D115" s="70">
        <v>2591</v>
      </c>
      <c r="E115" s="70">
        <v>2219</v>
      </c>
      <c r="F115" s="75">
        <v>372</v>
      </c>
      <c r="G115" s="70">
        <v>2192</v>
      </c>
      <c r="H115" s="70">
        <v>3056</v>
      </c>
      <c r="I115" s="75">
        <v>-864</v>
      </c>
      <c r="J115" s="75">
        <v>2798</v>
      </c>
      <c r="K115" s="70">
        <v>2788</v>
      </c>
      <c r="L115" s="70">
        <v>10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92" t="s">
        <v>32</v>
      </c>
      <c r="D116" s="95">
        <v>7099</v>
      </c>
      <c r="E116" s="95">
        <v>5021</v>
      </c>
      <c r="F116" s="96">
        <v>2078</v>
      </c>
      <c r="G116" s="95">
        <v>6900</v>
      </c>
      <c r="H116" s="95">
        <v>7549</v>
      </c>
      <c r="I116" s="96">
        <v>-649</v>
      </c>
      <c r="J116" s="96">
        <v>9652</v>
      </c>
      <c r="K116" s="95">
        <v>8077</v>
      </c>
      <c r="L116" s="95">
        <v>1575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7" t="s">
        <v>33</v>
      </c>
      <c r="D117" s="68">
        <v>2360</v>
      </c>
      <c r="E117" s="68">
        <v>1541</v>
      </c>
      <c r="F117" s="73">
        <v>819</v>
      </c>
      <c r="G117" s="68">
        <v>2338</v>
      </c>
      <c r="H117" s="68">
        <v>2575</v>
      </c>
      <c r="I117" s="73">
        <v>-237</v>
      </c>
      <c r="J117" s="73">
        <v>3442</v>
      </c>
      <c r="K117" s="68">
        <v>2819</v>
      </c>
      <c r="L117" s="68">
        <v>623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69" t="s">
        <v>34</v>
      </c>
      <c r="D118" s="70">
        <v>3144</v>
      </c>
      <c r="E118" s="70">
        <v>2276</v>
      </c>
      <c r="F118" s="75">
        <v>868</v>
      </c>
      <c r="G118" s="70">
        <v>3043</v>
      </c>
      <c r="H118" s="70">
        <v>3349</v>
      </c>
      <c r="I118" s="75">
        <v>-306</v>
      </c>
      <c r="J118" s="75">
        <v>4077</v>
      </c>
      <c r="K118" s="70">
        <v>3515</v>
      </c>
      <c r="L118" s="70">
        <v>562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7" t="s">
        <v>35</v>
      </c>
      <c r="D119" s="68">
        <v>1595</v>
      </c>
      <c r="E119" s="68">
        <v>1204</v>
      </c>
      <c r="F119" s="73">
        <v>391</v>
      </c>
      <c r="G119" s="68">
        <v>1519</v>
      </c>
      <c r="H119" s="68">
        <v>1625</v>
      </c>
      <c r="I119" s="73">
        <v>-106</v>
      </c>
      <c r="J119" s="73">
        <v>2133</v>
      </c>
      <c r="K119" s="68">
        <v>1743</v>
      </c>
      <c r="L119" s="68">
        <v>390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92" t="s">
        <v>36</v>
      </c>
      <c r="D120" s="95">
        <v>1054</v>
      </c>
      <c r="E120" s="95">
        <v>911</v>
      </c>
      <c r="F120" s="96">
        <v>143</v>
      </c>
      <c r="G120" s="95">
        <v>1113</v>
      </c>
      <c r="H120" s="95">
        <v>1270</v>
      </c>
      <c r="I120" s="96">
        <v>-157</v>
      </c>
      <c r="J120" s="96">
        <v>1433</v>
      </c>
      <c r="K120" s="95">
        <v>1258</v>
      </c>
      <c r="L120" s="95">
        <v>175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7" t="s">
        <v>37</v>
      </c>
      <c r="D121" s="68">
        <v>367</v>
      </c>
      <c r="E121" s="68">
        <v>304</v>
      </c>
      <c r="F121" s="73">
        <v>63</v>
      </c>
      <c r="G121" s="68">
        <v>357</v>
      </c>
      <c r="H121" s="68">
        <v>370</v>
      </c>
      <c r="I121" s="73">
        <v>-13</v>
      </c>
      <c r="J121" s="73">
        <v>447</v>
      </c>
      <c r="K121" s="68">
        <v>403</v>
      </c>
      <c r="L121" s="68">
        <v>44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69" t="s">
        <v>65</v>
      </c>
      <c r="D122" s="70">
        <v>349</v>
      </c>
      <c r="E122" s="70">
        <v>299</v>
      </c>
      <c r="F122" s="75">
        <v>50</v>
      </c>
      <c r="G122" s="70">
        <v>409</v>
      </c>
      <c r="H122" s="70">
        <v>494</v>
      </c>
      <c r="I122" s="75">
        <v>-85</v>
      </c>
      <c r="J122" s="75">
        <v>560</v>
      </c>
      <c r="K122" s="70">
        <v>483</v>
      </c>
      <c r="L122" s="70">
        <v>77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7" t="s">
        <v>39</v>
      </c>
      <c r="D123" s="68">
        <v>208</v>
      </c>
      <c r="E123" s="68">
        <v>185</v>
      </c>
      <c r="F123" s="73">
        <v>23</v>
      </c>
      <c r="G123" s="68">
        <v>211</v>
      </c>
      <c r="H123" s="68">
        <v>262</v>
      </c>
      <c r="I123" s="73">
        <v>-51</v>
      </c>
      <c r="J123" s="73">
        <v>280</v>
      </c>
      <c r="K123" s="68">
        <v>250</v>
      </c>
      <c r="L123" s="68">
        <v>30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9" t="s">
        <v>40</v>
      </c>
      <c r="D124" s="70">
        <v>130</v>
      </c>
      <c r="E124" s="70">
        <v>123</v>
      </c>
      <c r="F124" s="75">
        <v>7</v>
      </c>
      <c r="G124" s="70">
        <v>136</v>
      </c>
      <c r="H124" s="70">
        <v>144</v>
      </c>
      <c r="I124" s="75">
        <v>-8</v>
      </c>
      <c r="J124" s="75">
        <v>146</v>
      </c>
      <c r="K124" s="70">
        <v>122</v>
      </c>
      <c r="L124" s="70">
        <v>24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92" t="s">
        <v>84</v>
      </c>
      <c r="D125" s="93">
        <v>10</v>
      </c>
      <c r="E125" s="93">
        <v>1</v>
      </c>
      <c r="F125" s="94">
        <v>9</v>
      </c>
      <c r="G125" s="93">
        <v>1</v>
      </c>
      <c r="H125" s="93">
        <v>13</v>
      </c>
      <c r="I125" s="94">
        <v>-12</v>
      </c>
      <c r="J125" s="94">
        <v>108</v>
      </c>
      <c r="K125" s="93">
        <v>74</v>
      </c>
      <c r="L125" s="93">
        <v>34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7" t="s">
        <v>84</v>
      </c>
      <c r="D126" s="68">
        <v>10</v>
      </c>
      <c r="E126" s="68">
        <v>1</v>
      </c>
      <c r="F126" s="73">
        <v>9</v>
      </c>
      <c r="G126" s="68">
        <v>1</v>
      </c>
      <c r="H126" s="68">
        <v>13</v>
      </c>
      <c r="I126" s="73">
        <v>-12</v>
      </c>
      <c r="J126" s="73">
        <v>108</v>
      </c>
      <c r="K126" s="68">
        <v>74</v>
      </c>
      <c r="L126" s="68">
        <v>34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208" t="s">
        <v>182</v>
      </c>
      <c r="D127" s="208"/>
      <c r="E127" s="208"/>
      <c r="F127" s="208"/>
      <c r="G127" s="208"/>
      <c r="H127" s="208"/>
      <c r="I127" s="208"/>
      <c r="J127" s="208"/>
      <c r="K127" s="208"/>
      <c r="L127" s="208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25"/>
    <row r="129" spans="3:21" s="3" customFormat="1" x14ac:dyDescent="0.25"/>
    <row r="130" spans="3:21" s="3" customFormat="1" x14ac:dyDescent="0.25"/>
    <row r="131" spans="3:21" ht="32.1" customHeight="1" thickBot="1" x14ac:dyDescent="0.3">
      <c r="C131" s="202" t="s">
        <v>188</v>
      </c>
      <c r="D131" s="202"/>
      <c r="E131" s="202"/>
      <c r="F131" s="202"/>
      <c r="G131" s="202"/>
      <c r="H131" s="202"/>
      <c r="I131" s="202"/>
      <c r="J131" s="202"/>
      <c r="K131" s="202"/>
      <c r="L131" s="202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5" thickBot="1" x14ac:dyDescent="0.3">
      <c r="C132" s="213" t="s">
        <v>95</v>
      </c>
      <c r="D132" s="209">
        <v>44562</v>
      </c>
      <c r="E132" s="210"/>
      <c r="F132" s="211"/>
      <c r="G132" s="209">
        <v>44896</v>
      </c>
      <c r="H132" s="210"/>
      <c r="I132" s="211"/>
      <c r="J132" s="209">
        <v>44927</v>
      </c>
      <c r="K132" s="210"/>
      <c r="L132" s="211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75" x14ac:dyDescent="0.25">
      <c r="C133" s="213"/>
      <c r="D133" s="65" t="s">
        <v>102</v>
      </c>
      <c r="E133" s="65" t="s">
        <v>103</v>
      </c>
      <c r="F133" s="65" t="s">
        <v>68</v>
      </c>
      <c r="G133" s="65" t="s">
        <v>102</v>
      </c>
      <c r="H133" s="65" t="s">
        <v>103</v>
      </c>
      <c r="I133" s="65" t="s">
        <v>68</v>
      </c>
      <c r="J133" s="65" t="s">
        <v>102</v>
      </c>
      <c r="K133" s="65" t="s">
        <v>103</v>
      </c>
      <c r="L133" s="65" t="s">
        <v>68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9" t="s">
        <v>1</v>
      </c>
      <c r="D134" s="66">
        <v>12806</v>
      </c>
      <c r="E134" s="66">
        <v>9870</v>
      </c>
      <c r="F134" s="66">
        <v>2936</v>
      </c>
      <c r="G134" s="66">
        <v>12183</v>
      </c>
      <c r="H134" s="66">
        <v>14095</v>
      </c>
      <c r="I134" s="66">
        <v>-1912</v>
      </c>
      <c r="J134" s="66">
        <v>16328</v>
      </c>
      <c r="K134" s="66">
        <v>14344</v>
      </c>
      <c r="L134" s="66">
        <v>1984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76" t="s">
        <v>336</v>
      </c>
      <c r="D135" s="77">
        <v>1368</v>
      </c>
      <c r="E135" s="77">
        <v>1130</v>
      </c>
      <c r="F135" s="78">
        <v>238</v>
      </c>
      <c r="G135" s="77">
        <v>1140</v>
      </c>
      <c r="H135" s="77">
        <v>1503</v>
      </c>
      <c r="I135" s="78">
        <v>-363</v>
      </c>
      <c r="J135" s="78">
        <v>1347</v>
      </c>
      <c r="K135" s="77">
        <v>1366</v>
      </c>
      <c r="L135" s="77">
        <v>-19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79" t="s">
        <v>337</v>
      </c>
      <c r="D136" s="80">
        <v>705</v>
      </c>
      <c r="E136" s="80">
        <v>459</v>
      </c>
      <c r="F136" s="81">
        <v>246</v>
      </c>
      <c r="G136" s="80">
        <v>917</v>
      </c>
      <c r="H136" s="80">
        <v>750</v>
      </c>
      <c r="I136" s="81">
        <v>167</v>
      </c>
      <c r="J136" s="81">
        <v>1337</v>
      </c>
      <c r="K136" s="80">
        <v>956</v>
      </c>
      <c r="L136" s="80">
        <v>381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82" t="s">
        <v>338</v>
      </c>
      <c r="D137" s="77">
        <v>467</v>
      </c>
      <c r="E137" s="77">
        <v>288</v>
      </c>
      <c r="F137" s="78">
        <v>179</v>
      </c>
      <c r="G137" s="77">
        <v>480</v>
      </c>
      <c r="H137" s="77">
        <v>481</v>
      </c>
      <c r="I137" s="78">
        <v>-1</v>
      </c>
      <c r="J137" s="78">
        <v>594</v>
      </c>
      <c r="K137" s="77">
        <v>453</v>
      </c>
      <c r="L137" s="77">
        <v>141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4" t="s">
        <v>339</v>
      </c>
      <c r="D138" s="80">
        <v>484</v>
      </c>
      <c r="E138" s="80">
        <v>408</v>
      </c>
      <c r="F138" s="81">
        <v>76</v>
      </c>
      <c r="G138" s="80">
        <v>448</v>
      </c>
      <c r="H138" s="80">
        <v>457</v>
      </c>
      <c r="I138" s="81">
        <v>-9</v>
      </c>
      <c r="J138" s="81">
        <v>464</v>
      </c>
      <c r="K138" s="80">
        <v>395</v>
      </c>
      <c r="L138" s="80">
        <v>69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76" t="s">
        <v>340</v>
      </c>
      <c r="D139" s="77">
        <v>347</v>
      </c>
      <c r="E139" s="77">
        <v>211</v>
      </c>
      <c r="F139" s="78">
        <v>136</v>
      </c>
      <c r="G139" s="77">
        <v>270</v>
      </c>
      <c r="H139" s="77">
        <v>364</v>
      </c>
      <c r="I139" s="78">
        <v>-94</v>
      </c>
      <c r="J139" s="78">
        <v>414</v>
      </c>
      <c r="K139" s="77">
        <v>377</v>
      </c>
      <c r="L139" s="77">
        <v>37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79" t="s">
        <v>341</v>
      </c>
      <c r="D140" s="80">
        <v>289</v>
      </c>
      <c r="E140" s="80">
        <v>219</v>
      </c>
      <c r="F140" s="81">
        <v>70</v>
      </c>
      <c r="G140" s="80">
        <v>270</v>
      </c>
      <c r="H140" s="80">
        <v>303</v>
      </c>
      <c r="I140" s="81">
        <v>-33</v>
      </c>
      <c r="J140" s="81">
        <v>386</v>
      </c>
      <c r="K140" s="80">
        <v>330</v>
      </c>
      <c r="L140" s="80">
        <v>56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82" t="s">
        <v>342</v>
      </c>
      <c r="D141" s="77">
        <v>290</v>
      </c>
      <c r="E141" s="77">
        <v>230</v>
      </c>
      <c r="F141" s="78">
        <v>60</v>
      </c>
      <c r="G141" s="77">
        <v>235</v>
      </c>
      <c r="H141" s="77">
        <v>297</v>
      </c>
      <c r="I141" s="78">
        <v>-62</v>
      </c>
      <c r="J141" s="78">
        <v>324</v>
      </c>
      <c r="K141" s="77">
        <v>323</v>
      </c>
      <c r="L141" s="77">
        <v>1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4" t="s">
        <v>343</v>
      </c>
      <c r="D142" s="80">
        <v>249</v>
      </c>
      <c r="E142" s="80">
        <v>211</v>
      </c>
      <c r="F142" s="81">
        <v>38</v>
      </c>
      <c r="G142" s="80">
        <v>407</v>
      </c>
      <c r="H142" s="80">
        <v>286</v>
      </c>
      <c r="I142" s="81">
        <v>121</v>
      </c>
      <c r="J142" s="81">
        <v>266</v>
      </c>
      <c r="K142" s="80">
        <v>295</v>
      </c>
      <c r="L142" s="80">
        <v>-29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76" t="s">
        <v>344</v>
      </c>
      <c r="D143" s="77">
        <v>241</v>
      </c>
      <c r="E143" s="77">
        <v>119</v>
      </c>
      <c r="F143" s="78">
        <v>122</v>
      </c>
      <c r="G143" s="77">
        <v>175</v>
      </c>
      <c r="H143" s="77">
        <v>192</v>
      </c>
      <c r="I143" s="78">
        <v>-17</v>
      </c>
      <c r="J143" s="78">
        <v>343</v>
      </c>
      <c r="K143" s="77">
        <v>176</v>
      </c>
      <c r="L143" s="77">
        <v>167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79" t="s">
        <v>345</v>
      </c>
      <c r="D144" s="80">
        <v>202</v>
      </c>
      <c r="E144" s="80">
        <v>195</v>
      </c>
      <c r="F144" s="81">
        <v>7</v>
      </c>
      <c r="G144" s="83">
        <v>209</v>
      </c>
      <c r="H144" s="83">
        <v>231</v>
      </c>
      <c r="I144" s="81">
        <v>-22</v>
      </c>
      <c r="J144" s="81">
        <v>207</v>
      </c>
      <c r="K144" s="83">
        <v>222</v>
      </c>
      <c r="L144" s="80">
        <v>-15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84" t="s">
        <v>101</v>
      </c>
      <c r="D145" s="85">
        <v>8164</v>
      </c>
      <c r="E145" s="86">
        <v>6400</v>
      </c>
      <c r="F145" s="87">
        <v>1764</v>
      </c>
      <c r="G145" s="88">
        <v>7632</v>
      </c>
      <c r="H145" s="88">
        <v>9231</v>
      </c>
      <c r="I145" s="89">
        <v>-1599</v>
      </c>
      <c r="J145" s="89">
        <v>10646</v>
      </c>
      <c r="K145" s="90">
        <v>9451</v>
      </c>
      <c r="L145" s="91">
        <v>1195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25">
      <c r="C146" s="208" t="s">
        <v>182</v>
      </c>
      <c r="D146" s="208"/>
      <c r="E146" s="208"/>
      <c r="F146" s="208"/>
      <c r="G146" s="208"/>
      <c r="H146" s="208"/>
      <c r="I146" s="208"/>
      <c r="J146" s="208"/>
      <c r="K146" s="208"/>
      <c r="L146" s="208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25"/>
    <row r="148" spans="3:21" s="3" customFormat="1" x14ac:dyDescent="0.25"/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13:21" s="3" customFormat="1" x14ac:dyDescent="0.25"/>
    <row r="242" spans="13:21" s="3" customFormat="1" x14ac:dyDescent="0.25"/>
    <row r="243" spans="13:21" s="3" customFormat="1" x14ac:dyDescent="0.25"/>
    <row r="244" spans="13:21" s="3" customFormat="1" x14ac:dyDescent="0.25"/>
    <row r="245" spans="13:21" s="3" customFormat="1" x14ac:dyDescent="0.25"/>
    <row r="246" spans="13:21" s="3" customFormat="1" x14ac:dyDescent="0.25"/>
    <row r="247" spans="13:21" s="3" customFormat="1" x14ac:dyDescent="0.25"/>
    <row r="248" spans="13:21" s="3" customFormat="1" x14ac:dyDescent="0.25"/>
    <row r="249" spans="13:21" s="3" customFormat="1" x14ac:dyDescent="0.25"/>
    <row r="250" spans="1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0721-D87F-4D6F-85E3-5F5461E7285A}">
  <dimension ref="B3:E41"/>
  <sheetViews>
    <sheetView workbookViewId="0">
      <selection activeCell="B1" sqref="B1"/>
    </sheetView>
  </sheetViews>
  <sheetFormatPr defaultRowHeight="15" x14ac:dyDescent="0.25"/>
  <cols>
    <col min="1" max="1" width="4" customWidth="1"/>
    <col min="2" max="2" width="30.7109375" customWidth="1"/>
    <col min="3" max="5" width="15.28515625" customWidth="1"/>
    <col min="6" max="6" width="3.140625" customWidth="1"/>
    <col min="7" max="7" width="30.7109375" customWidth="1"/>
    <col min="8" max="10" width="15.28515625" customWidth="1"/>
  </cols>
  <sheetData>
    <row r="3" spans="2:5" ht="29.25" customHeight="1" x14ac:dyDescent="0.25">
      <c r="B3" s="215" t="s">
        <v>319</v>
      </c>
      <c r="C3" s="215"/>
      <c r="D3" s="215"/>
      <c r="E3" s="215"/>
    </row>
    <row r="4" spans="2:5" x14ac:dyDescent="0.25">
      <c r="B4" s="216" t="s">
        <v>6</v>
      </c>
      <c r="C4" s="218" t="s">
        <v>192</v>
      </c>
      <c r="D4" s="219"/>
      <c r="E4" s="219"/>
    </row>
    <row r="5" spans="2:5" ht="15.75" thickBot="1" x14ac:dyDescent="0.3">
      <c r="B5" s="217"/>
      <c r="C5" s="123" t="s">
        <v>189</v>
      </c>
      <c r="D5" s="124" t="s">
        <v>190</v>
      </c>
      <c r="E5" s="124" t="s">
        <v>191</v>
      </c>
    </row>
    <row r="6" spans="2:5" ht="15.75" thickTop="1" x14ac:dyDescent="0.25">
      <c r="B6" s="125" t="s">
        <v>1</v>
      </c>
      <c r="C6" s="126">
        <v>347.2</v>
      </c>
      <c r="D6" s="126">
        <v>357.3</v>
      </c>
      <c r="E6" s="126">
        <v>352.64033420999993</v>
      </c>
    </row>
    <row r="7" spans="2:5" x14ac:dyDescent="0.25">
      <c r="B7" s="127" t="s">
        <v>306</v>
      </c>
      <c r="C7" s="128">
        <v>183.3</v>
      </c>
      <c r="D7" s="128">
        <v>154.4</v>
      </c>
      <c r="E7" s="128">
        <v>165.17587381999999</v>
      </c>
    </row>
    <row r="8" spans="2:5" x14ac:dyDescent="0.25">
      <c r="B8" s="127" t="s">
        <v>307</v>
      </c>
      <c r="C8" s="129">
        <v>7.4</v>
      </c>
      <c r="D8" s="129">
        <v>9</v>
      </c>
      <c r="E8" s="129">
        <v>6.8700168399999999</v>
      </c>
    </row>
    <row r="9" spans="2:5" x14ac:dyDescent="0.25">
      <c r="B9" s="127" t="s">
        <v>309</v>
      </c>
      <c r="C9" s="128">
        <v>7.4</v>
      </c>
      <c r="D9" s="128">
        <v>8</v>
      </c>
      <c r="E9" s="128">
        <v>14.05265876</v>
      </c>
    </row>
    <row r="10" spans="2:5" x14ac:dyDescent="0.25">
      <c r="B10" s="127" t="s">
        <v>310</v>
      </c>
      <c r="C10" s="129">
        <v>9</v>
      </c>
      <c r="D10" s="129">
        <v>8.4</v>
      </c>
      <c r="E10" s="129">
        <v>10.465957319999999</v>
      </c>
    </row>
    <row r="11" spans="2:5" x14ac:dyDescent="0.25">
      <c r="B11" s="127" t="s">
        <v>308</v>
      </c>
      <c r="C11" s="128">
        <v>22</v>
      </c>
      <c r="D11" s="128">
        <v>20.5</v>
      </c>
      <c r="E11" s="128">
        <v>28.775081289999999</v>
      </c>
    </row>
    <row r="12" spans="2:5" x14ac:dyDescent="0.25">
      <c r="B12" s="127" t="s">
        <v>312</v>
      </c>
      <c r="C12" s="129">
        <v>9.4</v>
      </c>
      <c r="D12" s="129">
        <v>10.7</v>
      </c>
      <c r="E12" s="129">
        <v>14.017022819999999</v>
      </c>
    </row>
    <row r="13" spans="2:5" x14ac:dyDescent="0.25">
      <c r="B13" s="127" t="s">
        <v>314</v>
      </c>
      <c r="C13" s="128">
        <v>11.5</v>
      </c>
      <c r="D13" s="128">
        <v>11.8</v>
      </c>
      <c r="E13" s="128">
        <v>18.173240870000001</v>
      </c>
    </row>
    <row r="14" spans="2:5" x14ac:dyDescent="0.25">
      <c r="B14" s="127" t="s">
        <v>315</v>
      </c>
      <c r="C14" s="129">
        <v>6.9</v>
      </c>
      <c r="D14" s="129">
        <v>9.1</v>
      </c>
      <c r="E14" s="129">
        <v>12.815364580000001</v>
      </c>
    </row>
    <row r="15" spans="2:5" x14ac:dyDescent="0.25">
      <c r="B15" s="127" t="s">
        <v>311</v>
      </c>
      <c r="C15" s="128">
        <v>53.8</v>
      </c>
      <c r="D15" s="128">
        <v>82.3</v>
      </c>
      <c r="E15" s="128">
        <v>24.672817030000001</v>
      </c>
    </row>
    <row r="16" spans="2:5" x14ac:dyDescent="0.25">
      <c r="B16" s="127" t="s">
        <v>316</v>
      </c>
      <c r="C16" s="129">
        <v>5.9</v>
      </c>
      <c r="D16" s="129">
        <v>5</v>
      </c>
      <c r="E16" s="129">
        <v>5.9319697099999997</v>
      </c>
    </row>
    <row r="17" spans="2:5" x14ac:dyDescent="0.25">
      <c r="B17" s="127" t="s">
        <v>317</v>
      </c>
      <c r="C17" s="128">
        <v>0.8</v>
      </c>
      <c r="D17" s="128">
        <v>0.5</v>
      </c>
      <c r="E17" s="128">
        <v>0.82172303999999996</v>
      </c>
    </row>
    <row r="18" spans="2:5" x14ac:dyDescent="0.25">
      <c r="B18" s="127" t="s">
        <v>318</v>
      </c>
      <c r="C18" s="129">
        <v>1.5</v>
      </c>
      <c r="D18" s="129">
        <v>2.5</v>
      </c>
      <c r="E18" s="129">
        <v>4.0734812399999996</v>
      </c>
    </row>
    <row r="19" spans="2:5" ht="15.75" thickBot="1" x14ac:dyDescent="0.3">
      <c r="B19" s="130" t="s">
        <v>194</v>
      </c>
      <c r="C19" s="128">
        <v>28.5</v>
      </c>
      <c r="D19" s="128">
        <v>35.1</v>
      </c>
      <c r="E19" s="128">
        <v>46.795126890000006</v>
      </c>
    </row>
    <row r="20" spans="2:5" ht="32.25" customHeight="1" thickTop="1" x14ac:dyDescent="0.25">
      <c r="B20" s="214" t="s">
        <v>195</v>
      </c>
      <c r="C20" s="214"/>
      <c r="D20" s="214"/>
      <c r="E20" s="214"/>
    </row>
    <row r="24" spans="2:5" x14ac:dyDescent="0.25">
      <c r="B24" s="215" t="s">
        <v>320</v>
      </c>
      <c r="C24" s="215"/>
      <c r="D24" s="215"/>
      <c r="E24" s="215"/>
    </row>
    <row r="25" spans="2:5" x14ac:dyDescent="0.25">
      <c r="B25" s="216" t="s">
        <v>6</v>
      </c>
      <c r="C25" s="218" t="s">
        <v>193</v>
      </c>
      <c r="D25" s="219"/>
      <c r="E25" s="219"/>
    </row>
    <row r="26" spans="2:5" ht="15.75" thickBot="1" x14ac:dyDescent="0.3">
      <c r="B26" s="217"/>
      <c r="C26" s="123" t="s">
        <v>189</v>
      </c>
      <c r="D26" s="124" t="s">
        <v>190</v>
      </c>
      <c r="E26" s="124" t="s">
        <v>191</v>
      </c>
    </row>
    <row r="27" spans="2:5" ht="15.75" thickTop="1" x14ac:dyDescent="0.25">
      <c r="B27" s="125" t="s">
        <v>1</v>
      </c>
      <c r="C27" s="126">
        <v>158.6</v>
      </c>
      <c r="D27" s="126">
        <v>173.5</v>
      </c>
      <c r="E27" s="126">
        <v>195.50642069000011</v>
      </c>
    </row>
    <row r="28" spans="2:5" x14ac:dyDescent="0.25">
      <c r="B28" s="127" t="s">
        <v>306</v>
      </c>
      <c r="C28" s="128">
        <v>33.200000000000003</v>
      </c>
      <c r="D28" s="128">
        <v>39.6</v>
      </c>
      <c r="E28" s="128">
        <v>49.773497310000003</v>
      </c>
    </row>
    <row r="29" spans="2:5" x14ac:dyDescent="0.25">
      <c r="B29" s="127" t="s">
        <v>308</v>
      </c>
      <c r="C29" s="129">
        <v>32.6</v>
      </c>
      <c r="D29" s="129">
        <v>34.200000000000003</v>
      </c>
      <c r="E29" s="129">
        <v>33.923640779999999</v>
      </c>
    </row>
    <row r="30" spans="2:5" x14ac:dyDescent="0.25">
      <c r="B30" s="127" t="s">
        <v>104</v>
      </c>
      <c r="C30" s="128">
        <v>4.8</v>
      </c>
      <c r="D30" s="128">
        <v>4.9000000000000004</v>
      </c>
      <c r="E30" s="128">
        <v>7.2159708900000004</v>
      </c>
    </row>
    <row r="31" spans="2:5" x14ac:dyDescent="0.25">
      <c r="B31" s="127" t="s">
        <v>311</v>
      </c>
      <c r="C31" s="129">
        <v>8.9</v>
      </c>
      <c r="D31" s="129">
        <v>9.6</v>
      </c>
      <c r="E31" s="129">
        <v>13.48481439</v>
      </c>
    </row>
    <row r="32" spans="2:5" x14ac:dyDescent="0.25">
      <c r="B32" s="127" t="s">
        <v>312</v>
      </c>
      <c r="C32" s="128">
        <v>6.2</v>
      </c>
      <c r="D32" s="128">
        <v>6.6</v>
      </c>
      <c r="E32" s="128">
        <v>7.0099012500000004</v>
      </c>
    </row>
    <row r="33" spans="2:5" x14ac:dyDescent="0.25">
      <c r="B33" s="127" t="s">
        <v>313</v>
      </c>
      <c r="C33" s="129">
        <v>2.4</v>
      </c>
      <c r="D33" s="129">
        <v>3.6</v>
      </c>
      <c r="E33" s="129">
        <v>2.3708665299999998</v>
      </c>
    </row>
    <row r="34" spans="2:5" x14ac:dyDescent="0.25">
      <c r="B34" s="127" t="s">
        <v>131</v>
      </c>
      <c r="C34" s="128">
        <v>6.3</v>
      </c>
      <c r="D34" s="128">
        <v>6.3</v>
      </c>
      <c r="E34" s="128">
        <v>6.0403505099999997</v>
      </c>
    </row>
    <row r="35" spans="2:5" x14ac:dyDescent="0.25">
      <c r="B35" s="127" t="s">
        <v>309</v>
      </c>
      <c r="C35" s="129">
        <v>5.5</v>
      </c>
      <c r="D35" s="129">
        <v>6.5</v>
      </c>
      <c r="E35" s="129">
        <v>5.2221830699999998</v>
      </c>
    </row>
    <row r="36" spans="2:5" x14ac:dyDescent="0.25">
      <c r="B36" s="127" t="s">
        <v>310</v>
      </c>
      <c r="C36" s="128">
        <v>4.8</v>
      </c>
      <c r="D36" s="128">
        <v>5.3</v>
      </c>
      <c r="E36" s="128">
        <v>5.1588436900000003</v>
      </c>
    </row>
    <row r="37" spans="2:5" x14ac:dyDescent="0.25">
      <c r="B37" s="127" t="s">
        <v>316</v>
      </c>
      <c r="C37" s="129">
        <v>11.2</v>
      </c>
      <c r="D37" s="129">
        <v>13.2</v>
      </c>
      <c r="E37" s="129">
        <v>13.429706210000001</v>
      </c>
    </row>
    <row r="38" spans="2:5" x14ac:dyDescent="0.25">
      <c r="B38" s="127" t="s">
        <v>105</v>
      </c>
      <c r="C38" s="128">
        <v>2.2999999999999998</v>
      </c>
      <c r="D38" s="128">
        <v>2.2999999999999998</v>
      </c>
      <c r="E38" s="128">
        <v>2.4484303199999999</v>
      </c>
    </row>
    <row r="39" spans="2:5" x14ac:dyDescent="0.25">
      <c r="B39" s="127" t="s">
        <v>315</v>
      </c>
      <c r="C39" s="129">
        <v>3.9</v>
      </c>
      <c r="D39" s="129">
        <v>4.2</v>
      </c>
      <c r="E39" s="129">
        <v>3.3970992600000001</v>
      </c>
    </row>
    <row r="40" spans="2:5" ht="15.75" thickBot="1" x14ac:dyDescent="0.3">
      <c r="B40" s="130" t="s">
        <v>194</v>
      </c>
      <c r="C40" s="128">
        <v>36.6</v>
      </c>
      <c r="D40" s="128">
        <v>37.299999999999997</v>
      </c>
      <c r="E40" s="128">
        <v>46.031116480000094</v>
      </c>
    </row>
    <row r="41" spans="2:5" ht="15.75" thickTop="1" x14ac:dyDescent="0.25">
      <c r="B41" s="214" t="s">
        <v>195</v>
      </c>
      <c r="C41" s="214"/>
      <c r="D41" s="214"/>
      <c r="E41" s="214"/>
    </row>
  </sheetData>
  <mergeCells count="8">
    <mergeCell ref="B20:E20"/>
    <mergeCell ref="B41:E41"/>
    <mergeCell ref="B3:E3"/>
    <mergeCell ref="B24:E24"/>
    <mergeCell ref="B4:B5"/>
    <mergeCell ref="C4:E4"/>
    <mergeCell ref="B25:B26"/>
    <mergeCell ref="C25:E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MRE</vt:lpstr>
      <vt:lpstr>STI</vt:lpstr>
      <vt:lpstr>SISMIGRA</vt:lpstr>
      <vt:lpstr>SOLIC_REFÚGIO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2023-03-21T19:20:06Z</dcterms:modified>
</cp:coreProperties>
</file>