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BMigra\2023\Relatórios\Mensal\09_2023\"/>
    </mc:Choice>
  </mc:AlternateContent>
  <xr:revisionPtr revIDLastSave="0" documentId="13_ncr:1_{A2AE8F3F-46CA-4731-8162-23F8AFC8D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CGIL" sheetId="6" r:id="rId6"/>
    <sheet name="CAGED" sheetId="7" r:id="rId7"/>
    <sheet name="BACEN" sheetId="9" r:id="rId8"/>
  </sheets>
  <definedNames>
    <definedName name="_xlnm._FilterDatabase" localSheetId="5" hidden="1">CGIL!$G$42:$G$168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1" i="1" l="1"/>
  <c r="D111" i="1"/>
  <c r="C111" i="1"/>
  <c r="E99" i="1"/>
  <c r="D99" i="1"/>
  <c r="C99" i="1"/>
  <c r="E95" i="1"/>
  <c r="D95" i="1"/>
  <c r="C95" i="1"/>
  <c r="E90" i="1"/>
  <c r="D90" i="1"/>
  <c r="C90" i="1"/>
  <c r="E80" i="1"/>
  <c r="D80" i="1"/>
  <c r="C80" i="1"/>
  <c r="E72" i="1"/>
  <c r="E71" i="1" s="1"/>
  <c r="D72" i="1"/>
  <c r="D71" i="1" s="1"/>
  <c r="C72" i="1"/>
  <c r="C71" i="1"/>
  <c r="E58" i="1"/>
  <c r="D58" i="1"/>
  <c r="C58" i="1"/>
  <c r="I51" i="1"/>
  <c r="F51" i="1"/>
  <c r="C51" i="1"/>
  <c r="I50" i="1"/>
  <c r="F50" i="1"/>
  <c r="C50" i="1"/>
  <c r="I49" i="1"/>
  <c r="F49" i="1"/>
  <c r="C49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I39" i="1" s="1"/>
  <c r="F40" i="1"/>
  <c r="C40" i="1"/>
  <c r="K39" i="1"/>
  <c r="J39" i="1"/>
  <c r="H39" i="1"/>
  <c r="G39" i="1"/>
  <c r="F39" i="1"/>
  <c r="E39" i="1"/>
  <c r="D39" i="1"/>
  <c r="C39" i="1"/>
  <c r="F18" i="1"/>
  <c r="E18" i="1"/>
  <c r="D18" i="1"/>
  <c r="E5" i="1"/>
  <c r="D5" i="1"/>
  <c r="C5" i="1"/>
  <c r="K85" i="2"/>
  <c r="H85" i="2"/>
  <c r="E85" i="2"/>
  <c r="K84" i="2"/>
  <c r="H84" i="2"/>
  <c r="E84" i="2"/>
  <c r="K83" i="2"/>
  <c r="K81" i="2" s="1"/>
  <c r="H83" i="2"/>
  <c r="E83" i="2"/>
  <c r="K82" i="2"/>
  <c r="H82" i="2"/>
  <c r="E82" i="2"/>
  <c r="E81" i="2" s="1"/>
  <c r="J81" i="2"/>
  <c r="I81" i="2"/>
  <c r="H81" i="2"/>
  <c r="G81" i="2"/>
  <c r="F81" i="2"/>
  <c r="D81" i="2"/>
  <c r="C81" i="2"/>
  <c r="K80" i="2"/>
  <c r="H80" i="2"/>
  <c r="E80" i="2"/>
  <c r="K79" i="2"/>
  <c r="H79" i="2"/>
  <c r="E79" i="2"/>
  <c r="K78" i="2"/>
  <c r="H78" i="2"/>
  <c r="H77" i="2" s="1"/>
  <c r="E78" i="2"/>
  <c r="E77" i="2" s="1"/>
  <c r="K77" i="2"/>
  <c r="J77" i="2"/>
  <c r="I77" i="2"/>
  <c r="G77" i="2"/>
  <c r="F77" i="2"/>
  <c r="D77" i="2"/>
  <c r="C77" i="2"/>
  <c r="K76" i="2"/>
  <c r="H76" i="2"/>
  <c r="E76" i="2"/>
  <c r="K75" i="2"/>
  <c r="H75" i="2"/>
  <c r="E75" i="2"/>
  <c r="K74" i="2"/>
  <c r="K72" i="2" s="1"/>
  <c r="H74" i="2"/>
  <c r="E74" i="2"/>
  <c r="E72" i="2" s="1"/>
  <c r="K73" i="2"/>
  <c r="H73" i="2"/>
  <c r="E73" i="2"/>
  <c r="J72" i="2"/>
  <c r="I72" i="2"/>
  <c r="H72" i="2"/>
  <c r="G72" i="2"/>
  <c r="F72" i="2"/>
  <c r="D72" i="2"/>
  <c r="C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H64" i="2"/>
  <c r="E64" i="2"/>
  <c r="K63" i="2"/>
  <c r="H63" i="2"/>
  <c r="H62" i="2" s="1"/>
  <c r="E63" i="2"/>
  <c r="E62" i="2" s="1"/>
  <c r="K62" i="2"/>
  <c r="J62" i="2"/>
  <c r="I62" i="2"/>
  <c r="G62" i="2"/>
  <c r="F62" i="2"/>
  <c r="F53" i="2" s="1"/>
  <c r="D62" i="2"/>
  <c r="D53" i="2" s="1"/>
  <c r="C62" i="2"/>
  <c r="C53" i="2" s="1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K54" i="2" s="1"/>
  <c r="K53" i="2" s="1"/>
  <c r="H56" i="2"/>
  <c r="E56" i="2"/>
  <c r="K55" i="2"/>
  <c r="H55" i="2"/>
  <c r="H54" i="2" s="1"/>
  <c r="E55" i="2"/>
  <c r="E54" i="2" s="1"/>
  <c r="E53" i="2" s="1"/>
  <c r="J54" i="2"/>
  <c r="I54" i="2"/>
  <c r="I53" i="2" s="1"/>
  <c r="G54" i="2"/>
  <c r="G53" i="2" s="1"/>
  <c r="F54" i="2"/>
  <c r="D54" i="2"/>
  <c r="C54" i="2"/>
  <c r="J53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K22" i="2" s="1"/>
  <c r="H24" i="2"/>
  <c r="E24" i="2"/>
  <c r="K23" i="2"/>
  <c r="H23" i="2"/>
  <c r="E23" i="2"/>
  <c r="E22" i="2" s="1"/>
  <c r="J22" i="2"/>
  <c r="I22" i="2"/>
  <c r="H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K6" i="2" s="1"/>
  <c r="H8" i="2"/>
  <c r="E8" i="2"/>
  <c r="K7" i="2"/>
  <c r="H7" i="2"/>
  <c r="H6" i="2" s="1"/>
  <c r="E7" i="2"/>
  <c r="E6" i="2" s="1"/>
  <c r="J6" i="2"/>
  <c r="I6" i="2"/>
  <c r="G6" i="2"/>
  <c r="F6" i="2"/>
  <c r="D6" i="2"/>
  <c r="C6" i="2"/>
  <c r="H53" i="2" l="1"/>
  <c r="C5" i="10" l="1"/>
  <c r="D5" i="10"/>
  <c r="E5" i="10"/>
  <c r="F5" i="10"/>
  <c r="G5" i="10"/>
  <c r="H5" i="10"/>
  <c r="I5" i="10"/>
  <c r="J5" i="10"/>
  <c r="K5" i="10"/>
  <c r="C19" i="10"/>
  <c r="D19" i="10"/>
  <c r="E19" i="10"/>
  <c r="F19" i="10"/>
  <c r="G19" i="10"/>
  <c r="H19" i="10"/>
  <c r="I19" i="10"/>
  <c r="J19" i="10"/>
  <c r="K19" i="10"/>
  <c r="C38" i="10"/>
  <c r="D38" i="10"/>
  <c r="E38" i="10"/>
  <c r="C90" i="10"/>
  <c r="D90" i="10"/>
  <c r="E90" i="10"/>
  <c r="N19" i="10" l="1"/>
  <c r="M19" i="10"/>
  <c r="L19" i="10"/>
  <c r="N5" i="10"/>
  <c r="M5" i="10"/>
  <c r="L5" i="10"/>
  <c r="E78" i="3"/>
  <c r="D78" i="3"/>
  <c r="C78" i="3"/>
  <c r="N6" i="3"/>
  <c r="M6" i="3"/>
  <c r="L6" i="3"/>
  <c r="K6" i="3"/>
  <c r="J6" i="3"/>
  <c r="I6" i="3"/>
  <c r="H6" i="3"/>
  <c r="G6" i="3"/>
  <c r="F6" i="3"/>
  <c r="E6" i="3"/>
  <c r="D6" i="3"/>
  <c r="C6" i="3"/>
  <c r="K37" i="8"/>
  <c r="J37" i="8"/>
  <c r="I37" i="8"/>
  <c r="H37" i="8"/>
  <c r="G37" i="8"/>
  <c r="F37" i="8"/>
  <c r="E37" i="8"/>
  <c r="D37" i="8"/>
  <c r="C37" i="8"/>
  <c r="K17" i="8"/>
  <c r="J17" i="8"/>
  <c r="I17" i="8"/>
  <c r="H17" i="8"/>
  <c r="G17" i="8"/>
  <c r="F17" i="8"/>
  <c r="E17" i="8"/>
  <c r="D17" i="8"/>
  <c r="C17" i="8"/>
</calcChain>
</file>

<file path=xl/sharedStrings.xml><?xml version="1.0" encoding="utf-8"?>
<sst xmlns="http://schemas.openxmlformats.org/spreadsheetml/2006/main" count="1041" uniqueCount="371">
  <si>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</si>
  <si>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</si>
  <si>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</si>
  <si>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</si>
  <si>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</si>
  <si>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</si>
  <si>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</si>
  <si>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</si>
  <si>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</si>
  <si>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</si>
  <si>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</si>
  <si>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</si>
  <si>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</si>
  <si>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</si>
  <si>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</si>
  <si>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</si>
  <si>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</si>
  <si>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</si>
  <si>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</si>
  <si>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</si>
  <si>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</si>
  <si>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</si>
  <si>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</si>
  <si>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</si>
  <si>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</si>
  <si>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</si>
  <si>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</si>
  <si>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</si>
  <si>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</si>
  <si>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</si>
  <si>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</si>
  <si>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</si>
  <si>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</si>
  <si>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</si>
  <si>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</si>
  <si>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</si>
  <si>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</si>
  <si>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</si>
  <si>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</si>
  <si>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</si>
  <si>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</si>
  <si>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</si>
  <si>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</si>
  <si>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</si>
  <si>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</si>
  <si>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</si>
  <si>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</si>
  <si>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</si>
  <si>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</si>
  <si>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</si>
  <si>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</si>
  <si>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</si>
  <si>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</si>
  <si>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</si>
  <si>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</si>
  <si>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</si>
  <si>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</si>
  <si>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</si>
  <si>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</si>
  <si>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</si>
  <si>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</si>
  <si>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</si>
  <si>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</si>
  <si>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</si>
  <si>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</si>
  <si>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</si>
  <si>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</si>
  <si>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</si>
  <si>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</si>
  <si>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</si>
  <si>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</si>
  <si>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</si>
  <si>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</si>
  <si>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</si>
  <si>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</si>
  <si>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</si>
  <si>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</si>
  <si>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</si>
  <si>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</si>
  <si>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</si>
  <si>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</si>
  <si>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</si>
  <si>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</si>
  <si>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</si>
  <si>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</si>
  <si>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</si>
  <si>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</si>
  <si>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</si>
  <si>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</si>
  <si>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</si>
  <si>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</si>
  <si>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</si>
  <si>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</si>
  <si>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</si>
  <si>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</si>
  <si>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</si>
  <si>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</si>
  <si>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</si>
  <si>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</si>
  <si>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</si>
  <si>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</si>
  <si>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40 |-- 50</t>
  </si>
  <si>
    <t>50 |-- 60</t>
  </si>
  <si>
    <t xml:space="preserve">60 |-- </t>
  </si>
  <si>
    <t>Menor que 15 anos</t>
  </si>
  <si>
    <t>25 |-- 40</t>
  </si>
  <si>
    <t>Fundamental</t>
  </si>
  <si>
    <t>Médio</t>
  </si>
  <si>
    <t>Amparo</t>
  </si>
  <si>
    <t>Descrição do amparo</t>
  </si>
  <si>
    <t>ano/mês de registro</t>
  </si>
  <si>
    <t>Resolução Normativa Originária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</si>
  <si>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</si>
  <si>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</si>
  <si>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</si>
  <si>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</si>
  <si>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</si>
  <si>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</si>
  <si>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</si>
  <si>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</si>
  <si>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</si>
  <si>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</si>
  <si>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</si>
  <si>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</si>
  <si>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Número de solicitações de reconhecimento da condição de refugiado, por mês e sexo, segundo principais países - Brasil, setembro/2022 e agosto e setembro de 2023.</t>
  </si>
  <si>
    <t>Fonte: Elaborado pelo OBMigra, a partir dos dados da Polícia Federal, Solicitações de reconhecimento da condição de refugiado, setembro/2022 e agosto e setembro de 2023.</t>
  </si>
  <si>
    <t>Número de  solicitações de reconhecimento da condição de refugiado, por mês, segundo grupos de idade - Brasil, setembro/2022 e agosto e setembro de 2023.</t>
  </si>
  <si>
    <t>Número de  solicitações de reconhecimento da condição de refugiado, por mês, segundo Brasil, Grandes Regiões e Unidades da Federação, setembro/2022 e agosto e setembro de 2023.</t>
  </si>
  <si>
    <t>Número de solicitações de reconhecimento da condição de refugiado, por mês, segundo principais municípios - Brasil, setembro/2022 e agosto e setembro de 2023.</t>
  </si>
  <si>
    <t>Movimentação de trabalhadores migrantes no mercado de trabalho formal, por mês e sexo, segundo principais países - Brasil, agosto/2022 e julho e agosto de 2023.</t>
  </si>
  <si>
    <t>Fonte: Elaborado pelo OBMigra, a partir dos dados do Ministério da Economia, base harmonizada RAIS-CTPS-CAGED, agosto/2022 e julho e agosto de 2023.</t>
  </si>
  <si>
    <t>Movimentação de trabalhadores migrantes no mercado de trabalho formal, por mês, segundo grupos de idade - Brasil, agosto/2022 e julho e agosto de 2023.</t>
  </si>
  <si>
    <t>Movimentação de trabalhadores migrantes no mercado de trabalho formal, por mês, segundo escolaridade - Brasil, agosto/2022 e julho e agosto de 2023.</t>
  </si>
  <si>
    <t>Movimentação de trabalhadores migrantes no mercado de trabalho formal, por mês, segundo principais ocupações - Brasil, agosto/2022 e julho e agosto de 2023.</t>
  </si>
  <si>
    <t>Movimentação de trabalhadores migrantes no mercado de trabalho formal, por mês, segundo principais atividades econômicas - Brasil, agosto/2022 e julho e agosto de 2023.</t>
  </si>
  <si>
    <t>Movimentação de trabalhadores migrantes no mercado de trabalho formal, por mês, segundo Brasil, Grandes Regiões e Unidades da Federação, agosto/2022 e julho e agosto de 2023.</t>
  </si>
  <si>
    <t>Movimentação de trabalhadores migrantes no mercado de trabalho formal, por mês, segundo principais cidades - Brasil, agosto/2022 e julho e agosto de 2023.</t>
  </si>
  <si>
    <t>Número de autorizações concedidas, por mês e sexo, segundo o tipo de autorização - Brasil, setembro/2022 e agosto e setembro de 2023.</t>
  </si>
  <si>
    <t>Fonte: Coordenação Geral de Imigração Laboral/ Ministério da Justiça e Segurança Pública, setembro/2022 e agosto e setembro de 2023.</t>
  </si>
  <si>
    <t>Número de Resoluções Normativas 30 editadas em função de alteração de prazo, por mês e sexo, segundo o tipo de autorização - Brasil, setembro/2022 e agosto e setembro de 2023.</t>
  </si>
  <si>
    <t>Fonte: Coordenação Geral de Imigração Laboral/ Ministério da Justiça e Segurança Pública,setembro/2022 e agosto e setembro de 2023.</t>
  </si>
  <si>
    <t>Número de Resoluções Normativas 30 editadas em função de renovação de residência, por mês e sexo, segundo o tipo de autorização - Brasil, setembro/2022 e agosto e setembro de 2023.</t>
  </si>
  <si>
    <t>Número de autorizações concedidas, por mês e sexo, segundo principais países - Brasil, setembro/2022 e agosto e setembro de 2023.</t>
  </si>
  <si>
    <t>Número de autorizações concedidas, por mês, segundo grupos de idade - Brasil, setembro/2022 e agosto e setembro de 2023.</t>
  </si>
  <si>
    <t>Número de autorizações concedidas, por mês, segundo escolaridade - Brasil, setembro/2022 e agosto e setembro de 2023.</t>
  </si>
  <si>
    <t>Número de autorizações concedidas, por mês, segundo grupos ocupacionais - Brasil, setembro/2022 e agosto e setembro de 2023.</t>
  </si>
  <si>
    <t>Número de autorizações concedidas, por mês, segundo Brasil, Grandes Regiões e Unidades da Federação, setembro/2022 e agosto e setembro de 2023.</t>
  </si>
  <si>
    <t>Número de autorizações concedidas para trabalhadores qualificados, por mês e sexo, segundo tipo de autorização, Brasil, setembro/2022 e agosto e setembro de 2023.</t>
  </si>
  <si>
    <t>Número de autorizações concedidas para trabalhadores qualificados, por mês e sexo, segundo principais países - Brasil, setembro/2022 e agosto e setembro de 2023.</t>
  </si>
  <si>
    <t>Número de autorizações concedidas para trabalhadores qualificados, por mês, segundo grupos de idade, Brasil,  setembro/2022 e agosto e setembro de 2023.</t>
  </si>
  <si>
    <t>Número de autorizações concedidas para trabalhadores qualificados, por mês, segundo escolaridade,  Brasil, setembro/2022 e agosto e setembro de 2023.</t>
  </si>
  <si>
    <t>Número de autorizações concedidas para trabalhadores qualificados, por mês, segundo grupos ocupacionais, Brasil, setembro/2022 e agosto e setembro de 2023.</t>
  </si>
  <si>
    <t>Número de autorizações concedidas para trabalhadores qualificados, por mês, segundo Brasil, Grandes Regiões e Unidades da Federação, setembro/2022 e agosto e setembro de 2023.</t>
  </si>
  <si>
    <t>Receitas</t>
  </si>
  <si>
    <t>Despesas</t>
  </si>
  <si>
    <t xml:space="preserve">      Demais países</t>
  </si>
  <si>
    <t>RN</t>
  </si>
  <si>
    <t>RN 45</t>
  </si>
  <si>
    <t>RN 36</t>
  </si>
  <si>
    <t>Número de autorizações concedidas, por mês, segundo RNs 36 e 45 - Brasil, setembro/2022 e agosto e setembro de 2023.</t>
  </si>
  <si>
    <t>Tipo de Autorização</t>
  </si>
  <si>
    <t>Tipo de decisão</t>
  </si>
  <si>
    <t>Número de decisões de reconhecimento da condição de refugiado, por mês e sexo, segundo tipo de decisão - Brasil, setembro/2022 e agosto e setembro de 2023.</t>
  </si>
  <si>
    <t>Deferimento</t>
  </si>
  <si>
    <t>Extensão de deferimento</t>
  </si>
  <si>
    <t>Indeferimento</t>
  </si>
  <si>
    <t>Arquivamento</t>
  </si>
  <si>
    <t>Extinção</t>
  </si>
  <si>
    <t>Extensão indeferida</t>
  </si>
  <si>
    <t>Fonte: Elaborado pelo OBMigra, a partir dos dados da Coordenação Geral do Comitê Nacional para os Refugiados, setembro/2022 e agosto e setembro de 2023.</t>
  </si>
  <si>
    <t>Número de refugiados reconhecidos, por mês, segundo grupos de idade - Brasil, setembro/2022 e agosto e setembro de 2023.</t>
  </si>
  <si>
    <t>Principais cidades</t>
  </si>
  <si>
    <t>Número de refugiados reconhecidos, por mês e sexo, segundo principais países nacionalidade ou residência habitual - Brasil, setembro/2022 e agosto e setembro de 2023.</t>
  </si>
  <si>
    <t>Número de refugiados reconhecidos, por mês, segundo Brasil, Grandes Regiões e Unidades da Federação de registro do pedido, setembro/2022 e agosto e setembro de 2023.</t>
  </si>
  <si>
    <t>Número de refugiados reconhecidos, por mês, segundo principais municípios de registro do pedido - Brasil, setembro/2022 e agosto e setembro de 2023.</t>
  </si>
  <si>
    <t>Número de vistos concedidos, por mês e sexo, segundo principais países de localização do posto consular - Brasil, setembro de 2022, agosto de 2023 e setembro de 2023</t>
  </si>
  <si>
    <t>China</t>
  </si>
  <si>
    <t>Estados Unidos</t>
  </si>
  <si>
    <t>Índia</t>
  </si>
  <si>
    <t>Irã</t>
  </si>
  <si>
    <t>Haiti</t>
  </si>
  <si>
    <t>Angola</t>
  </si>
  <si>
    <t>Cuba</t>
  </si>
  <si>
    <t>Alemanha</t>
  </si>
  <si>
    <t>Moçambique</t>
  </si>
  <si>
    <t>França</t>
  </si>
  <si>
    <t>Afeganistão</t>
  </si>
  <si>
    <t>Ucrânia</t>
  </si>
  <si>
    <t>Demais países</t>
  </si>
  <si>
    <t>Fonte: Elaborado pelo OBMigra, a partir dos dados do Ministério das Relações Exteriores, setembro de 2022, agosto de 2023 e setembro de 2023.</t>
  </si>
  <si>
    <t>Número de vistos concedidos, por mês e sexo, segundo principais nacionalidades - Brasil, setembro de 2022, agosto de 2023 e setembro de 2023</t>
  </si>
  <si>
    <t>Síria</t>
  </si>
  <si>
    <t>Número de vistos concedidos, por mês, segundo grupos de idade - Brasil, setembro de 2022, agosto de 2023 e setembro de 2023</t>
  </si>
  <si>
    <t>Número de vistos concedidos, por mês, segundo tipologias - Brasil, setembro de 2022, agosto de 2023 e setembro de 2023</t>
  </si>
  <si>
    <t>VENEZUELA</t>
  </si>
  <si>
    <t>CUBA</t>
  </si>
  <si>
    <t>ANGOLA</t>
  </si>
  <si>
    <t>COLÔMBIA</t>
  </si>
  <si>
    <t>CHINA</t>
  </si>
  <si>
    <t>MARROCOS</t>
  </si>
  <si>
    <t>GUIANA</t>
  </si>
  <si>
    <t>LÍBANO</t>
  </si>
  <si>
    <t>BANGLADESH</t>
  </si>
  <si>
    <t>NEPAL</t>
  </si>
  <si>
    <t>AFEGANISTÃO</t>
  </si>
  <si>
    <t>UCRÂNIA</t>
  </si>
  <si>
    <t>Mato grosso do sul</t>
  </si>
  <si>
    <t>Mato grosso</t>
  </si>
  <si>
    <t>RR-PACARAIMA</t>
  </si>
  <si>
    <t>RR-BOA VISTA</t>
  </si>
  <si>
    <t>SP-SAO PAULO</t>
  </si>
  <si>
    <t>AM-MANAUS</t>
  </si>
  <si>
    <t>AC-EPITACIOLANDIA</t>
  </si>
  <si>
    <t>SP-GUARULHOS</t>
  </si>
  <si>
    <t>PR-CURITIBA</t>
  </si>
  <si>
    <t>SC-FLORIANOPOLIS</t>
  </si>
  <si>
    <t>PR-FOZ DO IGUACU</t>
  </si>
  <si>
    <t>RJ-RIO DE JANEIRO</t>
  </si>
  <si>
    <t>Não Especificado</t>
  </si>
  <si>
    <t>GANA</t>
  </si>
  <si>
    <t>NIGÉRIA</t>
  </si>
  <si>
    <t>CAMARÕES</t>
  </si>
  <si>
    <t>IÊMEN</t>
  </si>
  <si>
    <t>TOGO</t>
  </si>
  <si>
    <t>TUNÍSIA</t>
  </si>
  <si>
    <t>SC-CHAPECO</t>
  </si>
  <si>
    <t>AM-TABATINGA</t>
  </si>
  <si>
    <t>RS-CAXIAS DO SUL</t>
  </si>
  <si>
    <t>MS-CAMPO GRANDE</t>
  </si>
  <si>
    <t>RN 02</t>
  </si>
  <si>
    <t>RN 14</t>
  </si>
  <si>
    <t>RN 23</t>
  </si>
  <si>
    <t>RN 24</t>
  </si>
  <si>
    <t>RN 40</t>
  </si>
  <si>
    <t>RN 03</t>
  </si>
  <si>
    <t>RN 04</t>
  </si>
  <si>
    <t>RN 06</t>
  </si>
  <si>
    <t>RN 07</t>
  </si>
  <si>
    <t>RN 08</t>
  </si>
  <si>
    <t>RN 10</t>
  </si>
  <si>
    <t>RN 11</t>
  </si>
  <si>
    <t>RN 15</t>
  </si>
  <si>
    <t>RN 16</t>
  </si>
  <si>
    <t>RN 17</t>
  </si>
  <si>
    <t>RN 20</t>
  </si>
  <si>
    <t>ESTADOS UNIDOS</t>
  </si>
  <si>
    <t>REINO UNIDO</t>
  </si>
  <si>
    <t>FILIPINAS</t>
  </si>
  <si>
    <t>ÍNDIA</t>
  </si>
  <si>
    <t>ITÁLIA</t>
  </si>
  <si>
    <t>ALEMANHA</t>
  </si>
  <si>
    <t>JAPÃO</t>
  </si>
  <si>
    <t>FRANÇA</t>
  </si>
  <si>
    <t xml:space="preserve">OUTROS PAÍSES </t>
  </si>
  <si>
    <t>TÉCNICOS DE NIVEL MÉDIO</t>
  </si>
  <si>
    <t>PROFISSIONAIS DAS CIÊNCIAS E DAS ARTES</t>
  </si>
  <si>
    <t>TRABALHADORES DA PRODUÇÃO DE BENS E SERVIÇOS INDUSTRIAIS</t>
  </si>
  <si>
    <t>TRABALHADORES DOS SERVIÇOS, VENDEDORES DO COMÉRCIO EM LOJAS E MERCADOS</t>
  </si>
  <si>
    <t>MEMBROS SUPERIORES DO PODER PÚBLICO, DIRIGENTES DE ORGANIZAÇÕES DE INTERESSE PÚBLICO E DE EMPRESAS, GERENTES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</si>
  <si>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</si>
  <si>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</si>
  <si>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</si>
  <si>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</si>
  <si>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RN 30</t>
  </si>
  <si>
    <t>RN 21</t>
  </si>
  <si>
    <t>ESPANHA</t>
  </si>
  <si>
    <t>PORTUGAL</t>
  </si>
  <si>
    <t>MÉXICO</t>
  </si>
  <si>
    <t>CORÉIA DO SUL</t>
  </si>
  <si>
    <t>Venezuela</t>
  </si>
  <si>
    <t>Paraguai</t>
  </si>
  <si>
    <t>Argentina</t>
  </si>
  <si>
    <t>Bolívia</t>
  </si>
  <si>
    <t>Colômbia</t>
  </si>
  <si>
    <t>Uruguai</t>
  </si>
  <si>
    <t>Peru</t>
  </si>
  <si>
    <t>Alimentador de linha de produção</t>
  </si>
  <si>
    <t>Faxineiro</t>
  </si>
  <si>
    <t>Auxiliar nos serviços de alimentação</t>
  </si>
  <si>
    <t>Servente de obras</t>
  </si>
  <si>
    <t>Magarefe</t>
  </si>
  <si>
    <t>Repositor de mercadorias</t>
  </si>
  <si>
    <t>Operador de caixa</t>
  </si>
  <si>
    <t>Atendente de lojas e mercados</t>
  </si>
  <si>
    <t>Atendente de lanchonete</t>
  </si>
  <si>
    <t>Vendedor de comércio varejista</t>
  </si>
  <si>
    <t>Abate de aves</t>
  </si>
  <si>
    <t>Restaurantes e similares</t>
  </si>
  <si>
    <t>Comércio varejista de mercadorias em geral, com predominância de produtos alimentícios - supermercados</t>
  </si>
  <si>
    <t>Frigorífico - abate de suínos</t>
  </si>
  <si>
    <t>Construção de edifícios</t>
  </si>
  <si>
    <t>Locação de mão-de-obra temporária</t>
  </si>
  <si>
    <t>Lanchonetes, casas de chá, de sucos e similares</t>
  </si>
  <si>
    <t>Limpeza em prédios e em domicílios</t>
  </si>
  <si>
    <t>Comércio varejista de mercadorias em geral, com predominância de produtos alimentícios - hipermercados</t>
  </si>
  <si>
    <t>Hotéis</t>
  </si>
  <si>
    <t>São Paulo - SP</t>
  </si>
  <si>
    <t>Curitiba - PR</t>
  </si>
  <si>
    <t>Chapecó - SC</t>
  </si>
  <si>
    <t>Boa Vista - RR</t>
  </si>
  <si>
    <t>Joinville - SC</t>
  </si>
  <si>
    <t>Cascavel - PR</t>
  </si>
  <si>
    <t>Caxias do Sul - SC</t>
  </si>
  <si>
    <t>Manaus - AM</t>
  </si>
  <si>
    <t>Florianópolis - SC</t>
  </si>
  <si>
    <t>Cuiabá - MT</t>
  </si>
  <si>
    <t>Transferências pessoais em US$ (milhões), por ano e receitas, segundo principais países - Brasil, agosto de 2022, julho de 2023 e agosto de 2023.</t>
  </si>
  <si>
    <t>Transferências pessoais em US$ (milhões), por ano e despesas, segundo principais países - Brasil, agosto de 2022, julho de 2023 e agosto de 2023.</t>
  </si>
  <si>
    <t>ago/22</t>
  </si>
  <si>
    <t>jul/23</t>
  </si>
  <si>
    <t>ago/23</t>
  </si>
  <si>
    <t>Japão</t>
  </si>
  <si>
    <t>Portugal</t>
  </si>
  <si>
    <t>Itália</t>
  </si>
  <si>
    <t>Reino Unido</t>
  </si>
  <si>
    <t>Espanha</t>
  </si>
  <si>
    <t>Suíça</t>
  </si>
  <si>
    <t>Canadá</t>
  </si>
  <si>
    <t>Países Baixos</t>
  </si>
  <si>
    <t>Fonte: Elaborado pelo OBMigra, a partir dos dados do Banco Central do Brasil, Departamento de Estatísticas, julho de 2022, junho de 2023 e julho de 2023.</t>
  </si>
  <si>
    <t>Entrada e saídas do território brasileiro nos pontos de fronteira, por mês, segundo tipologias de classificação - Brasil,  setembro 2022 e agosto e setembro de 2023</t>
  </si>
  <si>
    <t>setembro/22</t>
  </si>
  <si>
    <t>agosto/23</t>
  </si>
  <si>
    <t>setembro/23</t>
  </si>
  <si>
    <t>Entrada</t>
  </si>
  <si>
    <t>Saída</t>
  </si>
  <si>
    <t>Fonte: Elaborado pelo OBMigra, a partir dos dados da Polícia Federal, Sistema de Tráfego Internacional (STI), setembro 2022 e agosto e setembro de 2023</t>
  </si>
  <si>
    <t>Entrada e saídas do território brasileiro nos pontos de fronteira, por mês, segundo principais países - Brasil, setembro 2022 e agosto e setembro de 2023</t>
  </si>
  <si>
    <t>ARGENTINA</t>
  </si>
  <si>
    <t>BOLÍVIA</t>
  </si>
  <si>
    <t>CANADÁ</t>
  </si>
  <si>
    <t>CHILE</t>
  </si>
  <si>
    <t>PARAGUAI</t>
  </si>
  <si>
    <t>PERU</t>
  </si>
  <si>
    <t>URUGUAI</t>
  </si>
  <si>
    <t>Entrada e saídas do território brasileiro nos pontos de fronteira, por mês, segundo Brasil, Grandes Regiões e Unidades da Federação,  setembro 2022 e agosto e setembro de 2023</t>
  </si>
  <si>
    <t>Fonte: Elaborado pelo OBMigra, a partir dos dados da Polícia Federal, Sistema de Tráfego Internacional (STI),  setembro 2022 e agosto e setembro de 2023</t>
  </si>
  <si>
    <t>Número de registros de migrantes, por mês de registro, segundo classificação - Brasil, setembro 2022 e agosto e setembro de 2023</t>
  </si>
  <si>
    <t>Não Aplicável/Não Especificado</t>
  </si>
  <si>
    <t>Fonte: Elaborado pelo OBMigra, a partir dos dados da Polícia Federal, Sistema de Registro Nacional Migratório (SISMIGRA), setembro 2022 e agosto e setembro de 2023</t>
  </si>
  <si>
    <t>Número total de registros, por mês de registro, segundo amparo e descrição do amparo,  Brasil, setembro 2022 e agosto e setembro de 2023</t>
  </si>
  <si>
    <t>132 - RNS 03 E 04/2017 - CNIG</t>
  </si>
  <si>
    <t>166 - RN 05, 06 E 22/2017- CNIG - MARITMO</t>
  </si>
  <si>
    <t>200 - ACORDO BRASIL/ARGENTINA DEC. 6736/09</t>
  </si>
  <si>
    <t>209 - ACORDO RESIDENCIA MERCOSUL E ASSOCIADOS</t>
  </si>
  <si>
    <t>273 - PORTARIA INTERMINISTERIAL N 19/2021</t>
  </si>
  <si>
    <t>274 - ACORDO DE RESIDENCIA BRASIL/URUGUAI.</t>
  </si>
  <si>
    <t>278 - PORTARIA INTERMINISTERIAL Nº 33/2022</t>
  </si>
  <si>
    <t>279 - PORTARIA MJSP/MRE Nº 33/2022</t>
  </si>
  <si>
    <t>280 - ART.14,I,D 13.445/17</t>
  </si>
  <si>
    <t>284 - ART. 14, I, LEI 13.445/2017.</t>
  </si>
  <si>
    <t>286 - ART. 37, LEI 13.445/2017.</t>
  </si>
  <si>
    <t>312 - PORTARIA INTERMINISTERIAL Nº 10/2019</t>
  </si>
  <si>
    <t>Demais amparos</t>
  </si>
  <si>
    <t>Número de registros de migrantes, por mês de registro e sexo, segundo principais países - Brasil,  setembro 2022 e agosto e setembro de 2023</t>
  </si>
  <si>
    <t>HAITI</t>
  </si>
  <si>
    <t>*** Diferença no total, se dão por conta de falta de valor na variável sexo</t>
  </si>
  <si>
    <t>Número de registros de migrantes, por mês de registro, segundo grupos de idade - Brasil, setembro 2022 e agosto e setembro de 2023</t>
  </si>
  <si>
    <t>Nulos</t>
  </si>
  <si>
    <t>Número de registros de migrantes, por mês de registro, segundo Brasil,  Grandes Regiões e Unidades da Federação, setembro 2022 e agosto e setembro de 2023</t>
  </si>
  <si>
    <t>Número de registros de migrantes, por mês de registro, segundo principais municípios, setembro 2022 e agosto e setembro de 2023</t>
  </si>
  <si>
    <t>AM - MANAUS</t>
  </si>
  <si>
    <t>PR - CASCAVEL</t>
  </si>
  <si>
    <t>PR - CURITIBA</t>
  </si>
  <si>
    <t>PR - FOZ DO IGUAÇU</t>
  </si>
  <si>
    <t>RJ - RIO DE JANEIRO</t>
  </si>
  <si>
    <t>RR - BOA VISTA</t>
  </si>
  <si>
    <t>RR - PACARAIMA</t>
  </si>
  <si>
    <t>SC - CHAPECÓ</t>
  </si>
  <si>
    <t>SC - FLORIANÓPOLIS</t>
  </si>
  <si>
    <t>SP -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</si>
</sst>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0" fontId="0" fillId="5" borderId="4" xfId="0" applyFill="1" applyBorder="1"/>
    <xf numFmtId="0" fontId="0" fillId="17" borderId="4" xfId="0" applyFill="1" applyBorder="1"/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0" fontId="0" fillId="4" borderId="4" xfId="0" applyFill="1" applyBorder="1"/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17" fontId="9" fillId="10" borderId="4" xfId="0" applyNumberFormat="1" applyFont="1" applyFill="1" applyBorder="1" applyAlignment="1">
      <alignment horizontal="center" vertical="center" wrapText="1"/>
    </xf>
    <xf numFmtId="17" fontId="2" fillId="6" borderId="35" xfId="0" applyNumberFormat="1" applyFont="1" applyFill="1" applyBorder="1" applyAlignment="1">
      <alignment horizontal="center" vertical="center"/>
    </xf>
    <xf numFmtId="17" fontId="2" fillId="33" borderId="35" xfId="0" applyNumberFormat="1" applyFont="1" applyFill="1" applyBorder="1" applyAlignment="1">
      <alignment horizontal="center" vertical="center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1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1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0" fillId="41" borderId="0" xfId="0" applyFill="1"/>
    <xf numFmtId="0" fontId="2" fillId="41" borderId="42" xfId="0" applyFont="1" applyFill="1" applyBorder="1" applyAlignment="1">
      <alignment horizontal="center" vertical="center" wrapText="1"/>
    </xf>
    <xf numFmtId="0" fontId="2" fillId="41" borderId="33" xfId="0" applyFont="1" applyFill="1" applyBorder="1" applyAlignment="1">
      <alignment horizontal="center" vertical="center" wrapText="1"/>
    </xf>
    <xf numFmtId="17" fontId="2" fillId="41" borderId="35" xfId="0" applyNumberFormat="1" applyFont="1" applyFill="1" applyBorder="1" applyAlignment="1">
      <alignment horizontal="center" vertical="center"/>
    </xf>
    <xf numFmtId="0" fontId="0" fillId="41" borderId="0" xfId="0" applyFill="1" applyAlignment="1">
      <alignment horizontal="left"/>
    </xf>
    <xf numFmtId="0" fontId="2" fillId="41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2" xfId="0" applyFont="1" applyFill="1" applyBorder="1" applyAlignment="1">
      <alignment horizontal="center" vertical="center"/>
    </xf>
    <xf numFmtId="0" fontId="2" fillId="41" borderId="50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41" fontId="0" fillId="13" borderId="0" xfId="0" applyNumberFormat="1" applyFill="1"/>
    <xf numFmtId="41" fontId="0" fillId="12" borderId="0" xfId="0" applyNumberFormat="1" applyFill="1"/>
    <xf numFmtId="41" fontId="2" fillId="6" borderId="0" xfId="1" applyNumberFormat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164" fontId="4" fillId="13" borderId="4" xfId="1" applyNumberFormat="1" applyFont="1" applyFill="1" applyBorder="1" applyAlignment="1">
      <alignment horizontal="right" vertical="center" wrapText="1"/>
    </xf>
    <xf numFmtId="164" fontId="4" fillId="12" borderId="4" xfId="1" applyNumberFormat="1" applyFont="1" applyFill="1" applyBorder="1" applyAlignment="1">
      <alignment horizontal="right" vertical="center" wrapText="1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49" fontId="2" fillId="15" borderId="7" xfId="0" applyNumberFormat="1" applyFont="1" applyFill="1" applyBorder="1" applyAlignment="1">
      <alignment horizontal="center"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4" borderId="4" xfId="0" applyNumberForma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1" fillId="5" borderId="4" xfId="1" applyNumberFormat="1" applyFont="1" applyFill="1" applyBorder="1" applyAlignment="1">
      <alignment horizontal="center" vertical="center"/>
    </xf>
    <xf numFmtId="168" fontId="1" fillId="17" borderId="4" xfId="1" applyNumberFormat="1" applyFont="1" applyFill="1" applyBorder="1" applyAlignment="1">
      <alignment horizontal="center" vertical="center"/>
    </xf>
    <xf numFmtId="168" fontId="15" fillId="6" borderId="0" xfId="0" applyNumberFormat="1" applyFon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8" fontId="0" fillId="7" borderId="0" xfId="0" applyNumberFormat="1" applyFill="1" applyAlignment="1">
      <alignment horizontal="center" vertical="center"/>
    </xf>
    <xf numFmtId="168" fontId="3" fillId="17" borderId="4" xfId="0" applyNumberFormat="1" applyFont="1" applyFill="1" applyBorder="1" applyAlignment="1">
      <alignment horizontal="center" vertical="center"/>
    </xf>
    <xf numFmtId="168" fontId="3" fillId="5" borderId="4" xfId="0" applyNumberFormat="1" applyFont="1" applyFill="1" applyBorder="1" applyAlignment="1">
      <alignment horizontal="center" vertical="center"/>
    </xf>
    <xf numFmtId="168" fontId="0" fillId="17" borderId="4" xfId="0" applyNumberFormat="1" applyFill="1" applyBorder="1" applyAlignment="1">
      <alignment horizontal="center"/>
    </xf>
    <xf numFmtId="168" fontId="2" fillId="17" borderId="4" xfId="1" applyNumberFormat="1" applyFont="1" applyFill="1" applyBorder="1" applyAlignment="1">
      <alignment horizontal="center" vertical="center"/>
    </xf>
    <xf numFmtId="168" fontId="5" fillId="17" borderId="4" xfId="0" applyNumberFormat="1" applyFont="1" applyFill="1" applyBorder="1" applyAlignment="1">
      <alignment horizontal="center" vertical="center"/>
    </xf>
    <xf numFmtId="168" fontId="2" fillId="5" borderId="4" xfId="1" applyNumberFormat="1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17" fontId="2" fillId="15" borderId="8" xfId="0" applyNumberFormat="1" applyFont="1" applyFill="1" applyBorder="1" applyAlignment="1">
      <alignment horizontal="center" vertical="center"/>
    </xf>
    <xf numFmtId="49" fontId="2" fillId="15" borderId="8" xfId="0" applyNumberFormat="1" applyFont="1" applyFill="1" applyBorder="1" applyAlignment="1">
      <alignment horizontal="center" vertical="center"/>
    </xf>
    <xf numFmtId="49" fontId="2" fillId="15" borderId="9" xfId="0" applyNumberFormat="1" applyFont="1" applyFill="1" applyBorder="1" applyAlignment="1">
      <alignment horizontal="center" vertical="center"/>
    </xf>
    <xf numFmtId="17" fontId="2" fillId="15" borderId="7" xfId="0" applyNumberFormat="1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horizontal="left" wrapText="1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15" borderId="7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7" fontId="2" fillId="15" borderId="48" xfId="0" applyNumberFormat="1" applyFont="1" applyFill="1" applyBorder="1" applyAlignment="1">
      <alignment horizontal="center" vertical="center"/>
    </xf>
    <xf numFmtId="17" fontId="2" fillId="15" borderId="49" xfId="0" applyNumberFormat="1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left" vertical="center" wrapText="1"/>
    </xf>
    <xf numFmtId="0" fontId="12" fillId="21" borderId="15" xfId="0" applyFont="1" applyFill="1" applyBorder="1" applyAlignment="1">
      <alignment horizont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0" fontId="16" fillId="40" borderId="15" xfId="0" applyFont="1" applyFill="1" applyBorder="1" applyAlignment="1">
      <alignment horizontal="center" wrapText="1"/>
    </xf>
    <xf numFmtId="0" fontId="16" fillId="40" borderId="15" xfId="0" applyFont="1" applyFill="1" applyBorder="1" applyAlignment="1">
      <alignment horizontal="left" wrapText="1"/>
    </xf>
    <xf numFmtId="17" fontId="2" fillId="41" borderId="44" xfId="0" applyNumberFormat="1" applyFont="1" applyFill="1" applyBorder="1" applyAlignment="1">
      <alignment horizontal="center" vertical="center"/>
    </xf>
    <xf numFmtId="17" fontId="2" fillId="41" borderId="45" xfId="0" applyNumberFormat="1" applyFont="1" applyFill="1" applyBorder="1" applyAlignment="1">
      <alignment horizontal="center" vertical="center"/>
    </xf>
    <xf numFmtId="17" fontId="2" fillId="41" borderId="51" xfId="0" applyNumberFormat="1" applyFont="1" applyFill="1" applyBorder="1" applyAlignment="1">
      <alignment horizontal="center" vertical="center"/>
    </xf>
    <xf numFmtId="17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7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17" fontId="9" fillId="10" borderId="4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7" fillId="31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17" fontId="14" fillId="27" borderId="4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17" fontId="14" fillId="27" borderId="19" xfId="0" applyNumberFormat="1" applyFont="1" applyFill="1" applyBorder="1" applyAlignment="1">
      <alignment horizontal="center" vertical="center"/>
    </xf>
    <xf numFmtId="17" fontId="14" fillId="27" borderId="20" xfId="0" applyNumberFormat="1" applyFont="1" applyFill="1" applyBorder="1" applyAlignment="1">
      <alignment horizontal="center" vertical="center"/>
    </xf>
    <xf numFmtId="17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0" fontId="2" fillId="36" borderId="4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68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2.85546875" style="3" customWidth="1"/>
    <col min="2" max="2" width="45.5703125" style="3" customWidth="1"/>
    <col min="3" max="11" width="9.42578125" style="3" customWidth="1"/>
    <col min="12" max="16384" width="8.85546875" style="3"/>
  </cols>
  <sheetData>
    <row r="2" spans="2:11" ht="33" customHeight="1" x14ac:dyDescent="0.25">
      <c r="B2" s="171" t="s">
        <v>175</v>
      </c>
      <c r="C2" s="171"/>
      <c r="D2" s="171"/>
      <c r="E2" s="171"/>
      <c r="F2" s="171"/>
      <c r="G2" s="171"/>
      <c r="H2" s="171"/>
      <c r="I2" s="171"/>
      <c r="J2" s="171"/>
      <c r="K2" s="171"/>
    </row>
    <row r="3" spans="2:11" ht="15" customHeight="1" x14ac:dyDescent="0.25">
      <c r="B3" s="172" t="s">
        <v>112</v>
      </c>
      <c r="C3" s="174">
        <v>44805</v>
      </c>
      <c r="D3" s="175"/>
      <c r="E3" s="176"/>
      <c r="F3" s="177">
        <v>45139</v>
      </c>
      <c r="G3" s="175"/>
      <c r="H3" s="176"/>
      <c r="I3" s="177">
        <v>45170</v>
      </c>
      <c r="J3" s="175"/>
      <c r="K3" s="176"/>
    </row>
    <row r="4" spans="2:11" ht="15.75" thickBot="1" x14ac:dyDescent="0.3">
      <c r="B4" s="173"/>
      <c r="C4" s="119" t="s">
        <v>1</v>
      </c>
      <c r="D4" s="42" t="s">
        <v>4</v>
      </c>
      <c r="E4" s="42" t="s">
        <v>5</v>
      </c>
      <c r="F4" s="41" t="s">
        <v>1</v>
      </c>
      <c r="G4" s="42" t="s">
        <v>4</v>
      </c>
      <c r="H4" s="42" t="s">
        <v>5</v>
      </c>
      <c r="I4" s="112" t="s">
        <v>1</v>
      </c>
      <c r="J4" s="42" t="s">
        <v>4</v>
      </c>
      <c r="K4" s="42" t="s">
        <v>5</v>
      </c>
    </row>
    <row r="5" spans="2:11" ht="15.75" thickTop="1" x14ac:dyDescent="0.25">
      <c r="B5" s="116" t="s">
        <v>1</v>
      </c>
      <c r="C5" s="115">
        <v>8889</v>
      </c>
      <c r="D5" s="115">
        <v>5990</v>
      </c>
      <c r="E5" s="115">
        <v>2899</v>
      </c>
      <c r="F5" s="115">
        <v>13421</v>
      </c>
      <c r="G5" s="115">
        <v>8718</v>
      </c>
      <c r="H5" s="115">
        <v>4703</v>
      </c>
      <c r="I5" s="115">
        <v>11699</v>
      </c>
      <c r="J5" s="115">
        <v>7926</v>
      </c>
      <c r="K5" s="115">
        <v>3773</v>
      </c>
    </row>
    <row r="6" spans="2:11" x14ac:dyDescent="0.25">
      <c r="B6" s="44" t="s">
        <v>176</v>
      </c>
      <c r="C6" s="45">
        <v>835</v>
      </c>
      <c r="D6" s="45">
        <v>613</v>
      </c>
      <c r="E6" s="45">
        <v>222</v>
      </c>
      <c r="F6" s="45">
        <v>4461</v>
      </c>
      <c r="G6" s="45">
        <v>2905</v>
      </c>
      <c r="H6" s="45">
        <v>1556</v>
      </c>
      <c r="I6" s="45">
        <v>4496</v>
      </c>
      <c r="J6" s="45">
        <v>2992</v>
      </c>
      <c r="K6" s="45">
        <v>1504</v>
      </c>
    </row>
    <row r="7" spans="2:11" x14ac:dyDescent="0.25">
      <c r="B7" s="44" t="s">
        <v>177</v>
      </c>
      <c r="C7" s="46">
        <v>833</v>
      </c>
      <c r="D7" s="46">
        <v>612</v>
      </c>
      <c r="E7" s="46">
        <v>221</v>
      </c>
      <c r="F7" s="46">
        <v>1159</v>
      </c>
      <c r="G7" s="46">
        <v>838</v>
      </c>
      <c r="H7" s="46">
        <v>321</v>
      </c>
      <c r="I7" s="46">
        <v>953</v>
      </c>
      <c r="J7" s="46">
        <v>688</v>
      </c>
      <c r="K7" s="46">
        <v>265</v>
      </c>
    </row>
    <row r="8" spans="2:11" x14ac:dyDescent="0.25">
      <c r="B8" s="44" t="s">
        <v>178</v>
      </c>
      <c r="C8" s="45">
        <v>687</v>
      </c>
      <c r="D8" s="45">
        <v>547</v>
      </c>
      <c r="E8" s="45">
        <v>140</v>
      </c>
      <c r="F8" s="45">
        <v>608</v>
      </c>
      <c r="G8" s="45">
        <v>464</v>
      </c>
      <c r="H8" s="45">
        <v>144</v>
      </c>
      <c r="I8" s="45">
        <v>507</v>
      </c>
      <c r="J8" s="45">
        <v>416</v>
      </c>
      <c r="K8" s="45">
        <v>91</v>
      </c>
    </row>
    <row r="9" spans="2:11" x14ac:dyDescent="0.25">
      <c r="B9" s="44" t="s">
        <v>179</v>
      </c>
      <c r="C9" s="46">
        <v>739</v>
      </c>
      <c r="D9" s="46">
        <v>469</v>
      </c>
      <c r="E9" s="46">
        <v>270</v>
      </c>
      <c r="F9" s="46">
        <v>600</v>
      </c>
      <c r="G9" s="46">
        <v>367</v>
      </c>
      <c r="H9" s="46">
        <v>233</v>
      </c>
      <c r="I9" s="46">
        <v>476</v>
      </c>
      <c r="J9" s="46">
        <v>310</v>
      </c>
      <c r="K9" s="46">
        <v>166</v>
      </c>
    </row>
    <row r="10" spans="2:11" x14ac:dyDescent="0.25">
      <c r="B10" s="44" t="s">
        <v>180</v>
      </c>
      <c r="C10" s="45">
        <v>207</v>
      </c>
      <c r="D10" s="45">
        <v>104</v>
      </c>
      <c r="E10" s="45">
        <v>103</v>
      </c>
      <c r="F10" s="45">
        <v>331</v>
      </c>
      <c r="G10" s="45">
        <v>149</v>
      </c>
      <c r="H10" s="45">
        <v>182</v>
      </c>
      <c r="I10" s="45">
        <v>424</v>
      </c>
      <c r="J10" s="45">
        <v>203</v>
      </c>
      <c r="K10" s="45">
        <v>221</v>
      </c>
    </row>
    <row r="11" spans="2:11" x14ac:dyDescent="0.25">
      <c r="B11" s="44" t="s">
        <v>181</v>
      </c>
      <c r="C11" s="46">
        <v>749</v>
      </c>
      <c r="D11" s="46">
        <v>406</v>
      </c>
      <c r="E11" s="46">
        <v>343</v>
      </c>
      <c r="F11" s="46">
        <v>703</v>
      </c>
      <c r="G11" s="46">
        <v>386</v>
      </c>
      <c r="H11" s="46">
        <v>317</v>
      </c>
      <c r="I11" s="46">
        <v>357</v>
      </c>
      <c r="J11" s="46">
        <v>193</v>
      </c>
      <c r="K11" s="46">
        <v>164</v>
      </c>
    </row>
    <row r="12" spans="2:11" x14ac:dyDescent="0.25">
      <c r="B12" s="44" t="s">
        <v>182</v>
      </c>
      <c r="C12" s="45">
        <v>274</v>
      </c>
      <c r="D12" s="45">
        <v>121</v>
      </c>
      <c r="E12" s="45">
        <v>153</v>
      </c>
      <c r="F12" s="45">
        <v>244</v>
      </c>
      <c r="G12" s="45">
        <v>101</v>
      </c>
      <c r="H12" s="45">
        <v>143</v>
      </c>
      <c r="I12" s="45">
        <v>230</v>
      </c>
      <c r="J12" s="45">
        <v>121</v>
      </c>
      <c r="K12" s="45">
        <v>109</v>
      </c>
    </row>
    <row r="13" spans="2:11" x14ac:dyDescent="0.25">
      <c r="B13" s="44" t="s">
        <v>183</v>
      </c>
      <c r="C13" s="46">
        <v>157</v>
      </c>
      <c r="D13" s="46">
        <v>120</v>
      </c>
      <c r="E13" s="46">
        <v>37</v>
      </c>
      <c r="F13" s="46">
        <v>287</v>
      </c>
      <c r="G13" s="46">
        <v>207</v>
      </c>
      <c r="H13" s="46">
        <v>80</v>
      </c>
      <c r="I13" s="46">
        <v>206</v>
      </c>
      <c r="J13" s="46">
        <v>163</v>
      </c>
      <c r="K13" s="46">
        <v>43</v>
      </c>
    </row>
    <row r="14" spans="2:11" x14ac:dyDescent="0.25">
      <c r="B14" s="44" t="s">
        <v>184</v>
      </c>
      <c r="C14" s="45">
        <v>264</v>
      </c>
      <c r="D14" s="45">
        <v>140</v>
      </c>
      <c r="E14" s="45">
        <v>124</v>
      </c>
      <c r="F14" s="45">
        <v>175</v>
      </c>
      <c r="G14" s="45">
        <v>108</v>
      </c>
      <c r="H14" s="45">
        <v>67</v>
      </c>
      <c r="I14" s="45">
        <v>181</v>
      </c>
      <c r="J14" s="45">
        <v>109</v>
      </c>
      <c r="K14" s="45">
        <v>72</v>
      </c>
    </row>
    <row r="15" spans="2:11" x14ac:dyDescent="0.25">
      <c r="B15" s="44" t="s">
        <v>185</v>
      </c>
      <c r="C15" s="46">
        <v>181</v>
      </c>
      <c r="D15" s="46">
        <v>98</v>
      </c>
      <c r="E15" s="46">
        <v>83</v>
      </c>
      <c r="F15" s="46">
        <v>215</v>
      </c>
      <c r="G15" s="46">
        <v>114</v>
      </c>
      <c r="H15" s="46">
        <v>101</v>
      </c>
      <c r="I15" s="46">
        <v>177</v>
      </c>
      <c r="J15" s="46">
        <v>110</v>
      </c>
      <c r="K15" s="46">
        <v>67</v>
      </c>
    </row>
    <row r="16" spans="2:11" ht="15.75" customHeight="1" x14ac:dyDescent="0.25">
      <c r="B16" s="44" t="s">
        <v>187</v>
      </c>
      <c r="C16" s="45"/>
      <c r="D16" s="45"/>
      <c r="E16" s="45"/>
      <c r="F16" s="45">
        <v>1</v>
      </c>
      <c r="G16" s="45">
        <v>1</v>
      </c>
      <c r="H16" s="45"/>
      <c r="I16" s="45">
        <v>1</v>
      </c>
      <c r="J16" s="45"/>
      <c r="K16" s="45">
        <v>1</v>
      </c>
    </row>
    <row r="17" spans="2:11" ht="15.75" thickBot="1" x14ac:dyDescent="0.3">
      <c r="B17" s="47" t="s">
        <v>188</v>
      </c>
      <c r="C17" s="46">
        <f t="shared" ref="C17:K17" si="0">C5-SUM(C6:C16)</f>
        <v>3963</v>
      </c>
      <c r="D17" s="46">
        <f t="shared" si="0"/>
        <v>2760</v>
      </c>
      <c r="E17" s="46">
        <f t="shared" si="0"/>
        <v>1203</v>
      </c>
      <c r="F17" s="46">
        <f t="shared" si="0"/>
        <v>4637</v>
      </c>
      <c r="G17" s="46">
        <f t="shared" si="0"/>
        <v>3078</v>
      </c>
      <c r="H17" s="46">
        <f t="shared" si="0"/>
        <v>1559</v>
      </c>
      <c r="I17" s="46">
        <f t="shared" si="0"/>
        <v>3691</v>
      </c>
      <c r="J17" s="46">
        <f t="shared" si="0"/>
        <v>2621</v>
      </c>
      <c r="K17" s="46">
        <f t="shared" si="0"/>
        <v>1070</v>
      </c>
    </row>
    <row r="18" spans="2:11" ht="15.75" thickTop="1" x14ac:dyDescent="0.25">
      <c r="B18" s="178" t="s">
        <v>189</v>
      </c>
      <c r="C18" s="178"/>
      <c r="D18" s="178"/>
      <c r="E18" s="178"/>
      <c r="F18" s="178"/>
      <c r="G18" s="178"/>
      <c r="H18" s="178"/>
      <c r="I18" s="178"/>
      <c r="J18" s="178"/>
      <c r="K18" s="178"/>
    </row>
    <row r="20" spans="2:11" ht="27.6" customHeight="1" x14ac:dyDescent="0.25"/>
    <row r="22" spans="2:11" x14ac:dyDescent="0.25">
      <c r="B22" s="171" t="s">
        <v>190</v>
      </c>
      <c r="C22" s="171"/>
      <c r="D22" s="171"/>
      <c r="E22" s="171"/>
      <c r="F22" s="171"/>
      <c r="G22" s="171"/>
      <c r="H22" s="171"/>
      <c r="I22" s="171"/>
      <c r="J22" s="171"/>
      <c r="K22" s="171"/>
    </row>
    <row r="23" spans="2:11" x14ac:dyDescent="0.25">
      <c r="B23" s="172" t="s">
        <v>113</v>
      </c>
      <c r="C23" s="174">
        <v>44805</v>
      </c>
      <c r="D23" s="175"/>
      <c r="E23" s="176"/>
      <c r="F23" s="177">
        <v>45139</v>
      </c>
      <c r="G23" s="175"/>
      <c r="H23" s="176"/>
      <c r="I23" s="177">
        <v>45170</v>
      </c>
      <c r="J23" s="175"/>
      <c r="K23" s="176"/>
    </row>
    <row r="24" spans="2:11" ht="15.75" thickBot="1" x14ac:dyDescent="0.3">
      <c r="B24" s="173"/>
      <c r="C24" s="119" t="s">
        <v>1</v>
      </c>
      <c r="D24" s="42" t="s">
        <v>4</v>
      </c>
      <c r="E24" s="42" t="s">
        <v>5</v>
      </c>
      <c r="F24" s="41" t="s">
        <v>1</v>
      </c>
      <c r="G24" s="42" t="s">
        <v>4</v>
      </c>
      <c r="H24" s="42" t="s">
        <v>5</v>
      </c>
      <c r="I24" s="112" t="s">
        <v>1</v>
      </c>
      <c r="J24" s="42" t="s">
        <v>4</v>
      </c>
      <c r="K24" s="42" t="s">
        <v>5</v>
      </c>
    </row>
    <row r="25" spans="2:11" ht="15.75" thickTop="1" x14ac:dyDescent="0.25">
      <c r="B25" s="116" t="s">
        <v>1</v>
      </c>
      <c r="C25" s="115">
        <v>8889</v>
      </c>
      <c r="D25" s="115">
        <v>5990</v>
      </c>
      <c r="E25" s="115">
        <v>2899</v>
      </c>
      <c r="F25" s="115">
        <v>13421</v>
      </c>
      <c r="G25" s="115">
        <v>8718</v>
      </c>
      <c r="H25" s="115">
        <v>4703</v>
      </c>
      <c r="I25" s="115">
        <v>11699</v>
      </c>
      <c r="J25" s="115">
        <v>7926</v>
      </c>
      <c r="K25" s="115">
        <v>3773</v>
      </c>
    </row>
    <row r="26" spans="2:11" x14ac:dyDescent="0.25">
      <c r="B26" s="44" t="s">
        <v>176</v>
      </c>
      <c r="C26" s="45">
        <v>1095</v>
      </c>
      <c r="D26" s="45">
        <v>781</v>
      </c>
      <c r="E26" s="45">
        <v>314</v>
      </c>
      <c r="F26" s="45">
        <v>4865</v>
      </c>
      <c r="G26" s="45">
        <v>3128</v>
      </c>
      <c r="H26" s="45">
        <v>1737</v>
      </c>
      <c r="I26" s="45">
        <v>4859</v>
      </c>
      <c r="J26" s="45">
        <v>3184</v>
      </c>
      <c r="K26" s="45">
        <v>1675</v>
      </c>
    </row>
    <row r="27" spans="2:11" x14ac:dyDescent="0.25">
      <c r="B27" s="44" t="s">
        <v>178</v>
      </c>
      <c r="C27" s="46">
        <v>938</v>
      </c>
      <c r="D27" s="46">
        <v>735</v>
      </c>
      <c r="E27" s="46">
        <v>203</v>
      </c>
      <c r="F27" s="46">
        <v>943</v>
      </c>
      <c r="G27" s="46">
        <v>719</v>
      </c>
      <c r="H27" s="46">
        <v>224</v>
      </c>
      <c r="I27" s="46">
        <v>834</v>
      </c>
      <c r="J27" s="46">
        <v>665</v>
      </c>
      <c r="K27" s="46">
        <v>169</v>
      </c>
    </row>
    <row r="28" spans="2:11" x14ac:dyDescent="0.25">
      <c r="B28" s="44" t="s">
        <v>177</v>
      </c>
      <c r="C28" s="45">
        <v>529</v>
      </c>
      <c r="D28" s="45">
        <v>407</v>
      </c>
      <c r="E28" s="45">
        <v>122</v>
      </c>
      <c r="F28" s="45">
        <v>817</v>
      </c>
      <c r="G28" s="45">
        <v>612</v>
      </c>
      <c r="H28" s="45">
        <v>205</v>
      </c>
      <c r="I28" s="45">
        <v>590</v>
      </c>
      <c r="J28" s="45">
        <v>472</v>
      </c>
      <c r="K28" s="45">
        <v>118</v>
      </c>
    </row>
    <row r="29" spans="2:11" x14ac:dyDescent="0.25">
      <c r="B29" s="44" t="s">
        <v>180</v>
      </c>
      <c r="C29" s="46">
        <v>287</v>
      </c>
      <c r="D29" s="46">
        <v>144</v>
      </c>
      <c r="E29" s="46">
        <v>143</v>
      </c>
      <c r="F29" s="46">
        <v>401</v>
      </c>
      <c r="G29" s="46">
        <v>189</v>
      </c>
      <c r="H29" s="46">
        <v>212</v>
      </c>
      <c r="I29" s="46">
        <v>486</v>
      </c>
      <c r="J29" s="46">
        <v>234</v>
      </c>
      <c r="K29" s="46">
        <v>252</v>
      </c>
    </row>
    <row r="30" spans="2:11" x14ac:dyDescent="0.25">
      <c r="B30" s="44" t="s">
        <v>181</v>
      </c>
      <c r="C30" s="45">
        <v>709</v>
      </c>
      <c r="D30" s="45">
        <v>366</v>
      </c>
      <c r="E30" s="45">
        <v>343</v>
      </c>
      <c r="F30" s="45">
        <v>727</v>
      </c>
      <c r="G30" s="45">
        <v>395</v>
      </c>
      <c r="H30" s="45">
        <v>332</v>
      </c>
      <c r="I30" s="45">
        <v>364</v>
      </c>
      <c r="J30" s="45">
        <v>191</v>
      </c>
      <c r="K30" s="45">
        <v>173</v>
      </c>
    </row>
    <row r="31" spans="2:11" x14ac:dyDescent="0.25">
      <c r="B31" s="44" t="s">
        <v>186</v>
      </c>
      <c r="C31" s="46">
        <v>608</v>
      </c>
      <c r="D31" s="46">
        <v>399</v>
      </c>
      <c r="E31" s="46">
        <v>209</v>
      </c>
      <c r="F31" s="46">
        <v>487</v>
      </c>
      <c r="G31" s="46">
        <v>316</v>
      </c>
      <c r="H31" s="46">
        <v>171</v>
      </c>
      <c r="I31" s="46">
        <v>357</v>
      </c>
      <c r="J31" s="46">
        <v>231</v>
      </c>
      <c r="K31" s="46">
        <v>126</v>
      </c>
    </row>
    <row r="32" spans="2:11" x14ac:dyDescent="0.25">
      <c r="B32" s="44" t="s">
        <v>182</v>
      </c>
      <c r="C32" s="45">
        <v>330</v>
      </c>
      <c r="D32" s="45">
        <v>150</v>
      </c>
      <c r="E32" s="45">
        <v>180</v>
      </c>
      <c r="F32" s="45">
        <v>374</v>
      </c>
      <c r="G32" s="45">
        <v>169</v>
      </c>
      <c r="H32" s="45">
        <v>205</v>
      </c>
      <c r="I32" s="45">
        <v>340</v>
      </c>
      <c r="J32" s="45">
        <v>178</v>
      </c>
      <c r="K32" s="45">
        <v>162</v>
      </c>
    </row>
    <row r="33" spans="2:11" x14ac:dyDescent="0.25">
      <c r="B33" s="44" t="s">
        <v>179</v>
      </c>
      <c r="C33" s="46">
        <v>306</v>
      </c>
      <c r="D33" s="46">
        <v>186</v>
      </c>
      <c r="E33" s="46">
        <v>120</v>
      </c>
      <c r="F33" s="46">
        <v>255</v>
      </c>
      <c r="G33" s="46">
        <v>135</v>
      </c>
      <c r="H33" s="46">
        <v>120</v>
      </c>
      <c r="I33" s="46">
        <v>235</v>
      </c>
      <c r="J33" s="46">
        <v>146</v>
      </c>
      <c r="K33" s="46">
        <v>89</v>
      </c>
    </row>
    <row r="34" spans="2:11" x14ac:dyDescent="0.25">
      <c r="B34" s="44" t="s">
        <v>184</v>
      </c>
      <c r="C34" s="45">
        <v>251</v>
      </c>
      <c r="D34" s="45">
        <v>128</v>
      </c>
      <c r="E34" s="45">
        <v>123</v>
      </c>
      <c r="F34" s="45">
        <v>167</v>
      </c>
      <c r="G34" s="45">
        <v>102</v>
      </c>
      <c r="H34" s="45">
        <v>65</v>
      </c>
      <c r="I34" s="45">
        <v>180</v>
      </c>
      <c r="J34" s="45">
        <v>105</v>
      </c>
      <c r="K34" s="45">
        <v>75</v>
      </c>
    </row>
    <row r="35" spans="2:11" ht="15" customHeight="1" x14ac:dyDescent="0.25">
      <c r="B35" s="44" t="s">
        <v>191</v>
      </c>
      <c r="C35" s="46">
        <v>97</v>
      </c>
      <c r="D35" s="46">
        <v>53</v>
      </c>
      <c r="E35" s="46">
        <v>44</v>
      </c>
      <c r="F35" s="46">
        <v>102</v>
      </c>
      <c r="G35" s="46">
        <v>56</v>
      </c>
      <c r="H35" s="46">
        <v>46</v>
      </c>
      <c r="I35" s="46">
        <v>153</v>
      </c>
      <c r="J35" s="46">
        <v>95</v>
      </c>
      <c r="K35" s="46">
        <v>58</v>
      </c>
    </row>
    <row r="36" spans="2:11" x14ac:dyDescent="0.25">
      <c r="B36" s="44" t="s">
        <v>187</v>
      </c>
      <c r="C36" s="45">
        <v>11</v>
      </c>
      <c r="D36" s="45">
        <v>8</v>
      </c>
      <c r="E36" s="45">
        <v>3</v>
      </c>
      <c r="F36" s="45">
        <v>8</v>
      </c>
      <c r="G36" s="45">
        <v>6</v>
      </c>
      <c r="H36" s="45">
        <v>2</v>
      </c>
      <c r="I36" s="45">
        <v>8</v>
      </c>
      <c r="J36" s="45">
        <v>5</v>
      </c>
      <c r="K36" s="45">
        <v>3</v>
      </c>
    </row>
    <row r="37" spans="2:11" ht="15.75" thickBot="1" x14ac:dyDescent="0.3">
      <c r="B37" s="47" t="s">
        <v>188</v>
      </c>
      <c r="C37" s="46">
        <f>C25-SUM(C26:C36)</f>
        <v>3728</v>
      </c>
      <c r="D37" s="46">
        <f t="shared" ref="D37:J37" si="1">D25-SUM(D26:D36)</f>
        <v>2633</v>
      </c>
      <c r="E37" s="46">
        <f t="shared" si="1"/>
        <v>1095</v>
      </c>
      <c r="F37" s="46">
        <f t="shared" si="1"/>
        <v>4275</v>
      </c>
      <c r="G37" s="46">
        <f t="shared" si="1"/>
        <v>2891</v>
      </c>
      <c r="H37" s="46">
        <f t="shared" si="1"/>
        <v>1384</v>
      </c>
      <c r="I37" s="46">
        <f t="shared" si="1"/>
        <v>3293</v>
      </c>
      <c r="J37" s="46">
        <f t="shared" si="1"/>
        <v>2420</v>
      </c>
      <c r="K37" s="46">
        <f>K25-SUM(K26:K36)</f>
        <v>873</v>
      </c>
    </row>
    <row r="38" spans="2:11" ht="15.75" thickTop="1" x14ac:dyDescent="0.25">
      <c r="B38" s="178" t="s">
        <v>189</v>
      </c>
      <c r="C38" s="178"/>
      <c r="D38" s="178"/>
      <c r="E38" s="178"/>
      <c r="F38" s="178"/>
      <c r="G38" s="178"/>
      <c r="H38" s="178"/>
      <c r="I38" s="178"/>
      <c r="J38" s="178"/>
      <c r="K38" s="178"/>
    </row>
    <row r="39" spans="2:11" ht="42.6" customHeight="1" x14ac:dyDescent="0.25"/>
    <row r="42" spans="2:11" ht="31.5" customHeight="1" x14ac:dyDescent="0.25">
      <c r="B42" s="171" t="s">
        <v>192</v>
      </c>
      <c r="C42" s="171"/>
      <c r="D42" s="171"/>
      <c r="E42" s="171"/>
    </row>
    <row r="43" spans="2:11" ht="15.75" thickBot="1" x14ac:dyDescent="0.3">
      <c r="B43" s="120" t="s">
        <v>72</v>
      </c>
      <c r="C43" s="123">
        <v>44805</v>
      </c>
      <c r="D43" s="123">
        <v>45139</v>
      </c>
      <c r="E43" s="123">
        <v>45170</v>
      </c>
    </row>
    <row r="44" spans="2:11" ht="15.75" thickTop="1" x14ac:dyDescent="0.25">
      <c r="B44" s="116" t="s">
        <v>1</v>
      </c>
      <c r="C44" s="115">
        <v>8889</v>
      </c>
      <c r="D44" s="115">
        <v>13421</v>
      </c>
      <c r="E44" s="115">
        <v>11699</v>
      </c>
    </row>
    <row r="45" spans="2:11" x14ac:dyDescent="0.25">
      <c r="B45" s="44" t="s">
        <v>104</v>
      </c>
      <c r="C45" s="51">
        <v>660</v>
      </c>
      <c r="D45" s="51">
        <v>730</v>
      </c>
      <c r="E45" s="51">
        <v>504</v>
      </c>
    </row>
    <row r="46" spans="2:11" x14ac:dyDescent="0.25">
      <c r="B46" s="44" t="s">
        <v>42</v>
      </c>
      <c r="C46" s="101">
        <v>1216</v>
      </c>
      <c r="D46" s="101">
        <v>1924</v>
      </c>
      <c r="E46" s="101">
        <v>1285</v>
      </c>
    </row>
    <row r="47" spans="2:11" x14ac:dyDescent="0.25">
      <c r="B47" s="44" t="s">
        <v>105</v>
      </c>
      <c r="C47" s="51">
        <v>4023</v>
      </c>
      <c r="D47" s="51">
        <v>5778</v>
      </c>
      <c r="E47" s="51">
        <v>4931</v>
      </c>
    </row>
    <row r="48" spans="2:11" ht="30" customHeight="1" x14ac:dyDescent="0.25">
      <c r="B48" s="44" t="s">
        <v>101</v>
      </c>
      <c r="C48" s="101">
        <v>1604</v>
      </c>
      <c r="D48" s="101">
        <v>2577</v>
      </c>
      <c r="E48" s="101">
        <v>2434</v>
      </c>
    </row>
    <row r="49" spans="2:5" x14ac:dyDescent="0.25">
      <c r="B49" s="44" t="s">
        <v>102</v>
      </c>
      <c r="C49" s="51">
        <v>890</v>
      </c>
      <c r="D49" s="51">
        <v>1442</v>
      </c>
      <c r="E49" s="51">
        <v>1479</v>
      </c>
    </row>
    <row r="50" spans="2:5" ht="15.75" thickBot="1" x14ac:dyDescent="0.3">
      <c r="B50" s="44" t="s">
        <v>103</v>
      </c>
      <c r="C50" s="101">
        <v>496</v>
      </c>
      <c r="D50" s="101">
        <v>970</v>
      </c>
      <c r="E50" s="101">
        <v>1066</v>
      </c>
    </row>
    <row r="51" spans="2:5" ht="35.25" customHeight="1" thickTop="1" x14ac:dyDescent="0.25">
      <c r="B51" s="178" t="s">
        <v>189</v>
      </c>
      <c r="C51" s="178"/>
      <c r="D51" s="178"/>
      <c r="E51" s="178"/>
    </row>
    <row r="52" spans="2:5" ht="28.15" customHeight="1" x14ac:dyDescent="0.25"/>
    <row r="55" spans="2:5" ht="30.75" customHeight="1" x14ac:dyDescent="0.25">
      <c r="B55" s="171" t="s">
        <v>193</v>
      </c>
      <c r="C55" s="171"/>
      <c r="D55" s="171"/>
      <c r="E55" s="171"/>
    </row>
    <row r="56" spans="2:5" ht="15.75" thickBot="1" x14ac:dyDescent="0.3">
      <c r="B56" s="120" t="s">
        <v>114</v>
      </c>
      <c r="C56" s="123">
        <v>44805</v>
      </c>
      <c r="D56" s="123">
        <v>45139</v>
      </c>
      <c r="E56" s="123">
        <v>45170</v>
      </c>
    </row>
    <row r="57" spans="2:5" ht="15.75" thickTop="1" x14ac:dyDescent="0.25">
      <c r="B57" s="116" t="s">
        <v>1</v>
      </c>
      <c r="C57" s="115">
        <v>8889</v>
      </c>
      <c r="D57" s="115">
        <v>13421</v>
      </c>
      <c r="E57" s="115">
        <v>11699</v>
      </c>
    </row>
    <row r="58" spans="2:5" x14ac:dyDescent="0.25">
      <c r="B58" s="44" t="s">
        <v>115</v>
      </c>
      <c r="C58" s="51">
        <v>4659</v>
      </c>
      <c r="D58" s="51">
        <v>9018</v>
      </c>
      <c r="E58" s="51">
        <v>8044</v>
      </c>
    </row>
    <row r="59" spans="2:5" x14ac:dyDescent="0.25">
      <c r="B59" s="44" t="s">
        <v>116</v>
      </c>
      <c r="C59" s="101">
        <v>648</v>
      </c>
      <c r="D59" s="101">
        <v>627</v>
      </c>
      <c r="E59" s="101">
        <v>682</v>
      </c>
    </row>
    <row r="60" spans="2:5" x14ac:dyDescent="0.25">
      <c r="B60" s="44" t="s">
        <v>117</v>
      </c>
      <c r="C60" s="51">
        <v>611</v>
      </c>
      <c r="D60" s="51">
        <v>839</v>
      </c>
      <c r="E60" s="51">
        <v>244</v>
      </c>
    </row>
    <row r="61" spans="2:5" x14ac:dyDescent="0.25">
      <c r="B61" s="44" t="s">
        <v>118</v>
      </c>
      <c r="C61" s="101">
        <v>1465</v>
      </c>
      <c r="D61" s="101">
        <v>1349</v>
      </c>
      <c r="E61" s="101">
        <v>1469</v>
      </c>
    </row>
    <row r="62" spans="2:5" x14ac:dyDescent="0.25">
      <c r="B62" s="44" t="s">
        <v>119</v>
      </c>
      <c r="C62" s="51">
        <v>729</v>
      </c>
      <c r="D62" s="51">
        <v>597</v>
      </c>
      <c r="E62" s="51">
        <v>482</v>
      </c>
    </row>
    <row r="63" spans="2:5" x14ac:dyDescent="0.25">
      <c r="B63" s="44" t="s">
        <v>120</v>
      </c>
      <c r="C63" s="101">
        <v>202</v>
      </c>
      <c r="D63" s="101">
        <v>152</v>
      </c>
      <c r="E63" s="101">
        <v>149</v>
      </c>
    </row>
    <row r="64" spans="2:5" x14ac:dyDescent="0.25">
      <c r="B64" s="44" t="s">
        <v>121</v>
      </c>
      <c r="C64" s="51">
        <v>88</v>
      </c>
      <c r="D64" s="51">
        <v>111</v>
      </c>
      <c r="E64" s="51">
        <v>51</v>
      </c>
    </row>
    <row r="65" spans="2:5" ht="30.6" customHeight="1" x14ac:dyDescent="0.25">
      <c r="B65" s="44" t="s">
        <v>122</v>
      </c>
      <c r="C65" s="101">
        <v>408</v>
      </c>
      <c r="D65" s="101">
        <v>638</v>
      </c>
      <c r="E65" s="101">
        <v>496</v>
      </c>
    </row>
    <row r="66" spans="2:5" x14ac:dyDescent="0.25">
      <c r="B66" s="44" t="s">
        <v>123</v>
      </c>
      <c r="C66" s="51">
        <v>61</v>
      </c>
      <c r="D66" s="51">
        <v>82</v>
      </c>
      <c r="E66" s="51">
        <v>76</v>
      </c>
    </row>
    <row r="67" spans="2:5" ht="15.75" thickBot="1" x14ac:dyDescent="0.3">
      <c r="B67" s="47" t="s">
        <v>84</v>
      </c>
      <c r="C67" s="101">
        <v>18</v>
      </c>
      <c r="D67" s="101">
        <v>8</v>
      </c>
      <c r="E67" s="101">
        <v>6</v>
      </c>
    </row>
    <row r="68" spans="2:5" ht="29.25" customHeight="1" thickTop="1" x14ac:dyDescent="0.25">
      <c r="B68" s="178" t="s">
        <v>189</v>
      </c>
      <c r="C68" s="178"/>
      <c r="D68" s="178"/>
      <c r="E68" s="178"/>
    </row>
  </sheetData>
  <mergeCells count="16">
    <mergeCell ref="B68:E68"/>
    <mergeCell ref="B18:K18"/>
    <mergeCell ref="B22:K22"/>
    <mergeCell ref="B23:B24"/>
    <mergeCell ref="C23:E23"/>
    <mergeCell ref="F23:H23"/>
    <mergeCell ref="I23:K23"/>
    <mergeCell ref="B38:K38"/>
    <mergeCell ref="B42:E42"/>
    <mergeCell ref="B51:E51"/>
    <mergeCell ref="B55:E55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45" customWidth="1"/>
    <col min="3" max="11" width="12.28515625" customWidth="1"/>
    <col min="12" max="53" width="9.140625" style="3"/>
  </cols>
  <sheetData>
    <row r="1" spans="2:11" s="3" customFormat="1" x14ac:dyDescent="0.25"/>
    <row r="2" spans="2:11" s="3" customFormat="1" x14ac:dyDescent="0.25">
      <c r="B2" s="6"/>
      <c r="C2" s="6"/>
    </row>
    <row r="3" spans="2:11" ht="30.75" customHeight="1" x14ac:dyDescent="0.25">
      <c r="B3" s="179" t="s">
        <v>320</v>
      </c>
      <c r="C3" s="179"/>
      <c r="D3" s="179"/>
      <c r="E3" s="179"/>
      <c r="F3" s="179"/>
      <c r="G3" s="179"/>
      <c r="H3" s="179"/>
      <c r="I3" s="179"/>
      <c r="J3" s="179"/>
      <c r="K3" s="179"/>
    </row>
    <row r="4" spans="2:11" x14ac:dyDescent="0.25">
      <c r="B4" s="180" t="s">
        <v>70</v>
      </c>
      <c r="C4" s="181" t="s">
        <v>321</v>
      </c>
      <c r="D4" s="175"/>
      <c r="E4" s="176"/>
      <c r="F4" s="181" t="s">
        <v>322</v>
      </c>
      <c r="G4" s="175"/>
      <c r="H4" s="176"/>
      <c r="I4" s="181" t="s">
        <v>323</v>
      </c>
      <c r="J4" s="175"/>
      <c r="K4" s="176"/>
    </row>
    <row r="5" spans="2:11" x14ac:dyDescent="0.25">
      <c r="B5" s="180"/>
      <c r="C5" s="27" t="s">
        <v>324</v>
      </c>
      <c r="D5" s="28" t="s">
        <v>325</v>
      </c>
      <c r="E5" s="28" t="s">
        <v>59</v>
      </c>
      <c r="F5" s="27" t="s">
        <v>324</v>
      </c>
      <c r="G5" s="28" t="s">
        <v>325</v>
      </c>
      <c r="H5" s="28" t="s">
        <v>59</v>
      </c>
      <c r="I5" s="27" t="s">
        <v>324</v>
      </c>
      <c r="J5" s="28" t="s">
        <v>325</v>
      </c>
      <c r="K5" s="28" t="s">
        <v>59</v>
      </c>
    </row>
    <row r="6" spans="2:11" x14ac:dyDescent="0.25">
      <c r="B6" s="29" t="s">
        <v>1</v>
      </c>
      <c r="C6" s="155">
        <f t="shared" ref="C6:H6" si="0">SUM(C7:C14)</f>
        <v>808652</v>
      </c>
      <c r="D6" s="155">
        <f t="shared" si="0"/>
        <v>843295</v>
      </c>
      <c r="E6" s="155">
        <f t="shared" si="0"/>
        <v>-34643</v>
      </c>
      <c r="F6" s="155">
        <f t="shared" si="0"/>
        <v>1052404</v>
      </c>
      <c r="G6" s="155">
        <f t="shared" si="0"/>
        <v>1093109</v>
      </c>
      <c r="H6" s="155">
        <f t="shared" si="0"/>
        <v>-40705</v>
      </c>
      <c r="I6" s="155">
        <f t="shared" ref="I6:K6" si="1">SUM(I7:I14)</f>
        <v>1040721</v>
      </c>
      <c r="J6" s="155">
        <f t="shared" si="1"/>
        <v>1070312</v>
      </c>
      <c r="K6" s="155">
        <f t="shared" si="1"/>
        <v>-29591</v>
      </c>
    </row>
    <row r="7" spans="2:11" x14ac:dyDescent="0.25">
      <c r="B7" s="30" t="s">
        <v>65</v>
      </c>
      <c r="C7" s="156">
        <v>484881</v>
      </c>
      <c r="D7" s="156">
        <v>542572</v>
      </c>
      <c r="E7" s="156">
        <f t="shared" ref="E7:E14" si="2">C7-D7</f>
        <v>-57691</v>
      </c>
      <c r="F7" s="156">
        <v>643308</v>
      </c>
      <c r="G7" s="156">
        <v>697971</v>
      </c>
      <c r="H7" s="156">
        <f t="shared" ref="H7:H14" si="3">F7-G7</f>
        <v>-54663</v>
      </c>
      <c r="I7" s="156">
        <v>636548</v>
      </c>
      <c r="J7" s="156">
        <v>697311</v>
      </c>
      <c r="K7" s="156">
        <f t="shared" ref="K7:K14" si="4">I7-J7</f>
        <v>-60763</v>
      </c>
    </row>
    <row r="8" spans="2:11" x14ac:dyDescent="0.25">
      <c r="B8" s="31" t="s">
        <v>66</v>
      </c>
      <c r="C8" s="157">
        <v>39485</v>
      </c>
      <c r="D8" s="157">
        <v>28897</v>
      </c>
      <c r="E8" s="157">
        <f t="shared" si="2"/>
        <v>10588</v>
      </c>
      <c r="F8" s="157">
        <v>48922</v>
      </c>
      <c r="G8" s="157">
        <v>35129</v>
      </c>
      <c r="H8" s="157">
        <f t="shared" si="3"/>
        <v>13793</v>
      </c>
      <c r="I8" s="157">
        <v>45148</v>
      </c>
      <c r="J8" s="157">
        <v>34128</v>
      </c>
      <c r="K8" s="157">
        <f t="shared" si="4"/>
        <v>11020</v>
      </c>
    </row>
    <row r="9" spans="2:11" x14ac:dyDescent="0.25">
      <c r="B9" s="30" t="s">
        <v>2</v>
      </c>
      <c r="C9" s="156">
        <v>31070</v>
      </c>
      <c r="D9" s="156">
        <v>29199</v>
      </c>
      <c r="E9" s="156">
        <f t="shared" si="2"/>
        <v>1871</v>
      </c>
      <c r="F9" s="156">
        <v>40889</v>
      </c>
      <c r="G9" s="156">
        <v>34118</v>
      </c>
      <c r="H9" s="156">
        <f t="shared" si="3"/>
        <v>6771</v>
      </c>
      <c r="I9" s="156">
        <v>38065</v>
      </c>
      <c r="J9" s="156">
        <v>36068</v>
      </c>
      <c r="K9" s="156">
        <f t="shared" si="4"/>
        <v>1997</v>
      </c>
    </row>
    <row r="10" spans="2:11" x14ac:dyDescent="0.25">
      <c r="B10" s="31" t="s">
        <v>67</v>
      </c>
      <c r="C10" s="157">
        <v>59973</v>
      </c>
      <c r="D10" s="157">
        <v>59688</v>
      </c>
      <c r="E10" s="157">
        <f t="shared" si="2"/>
        <v>285</v>
      </c>
      <c r="F10" s="157">
        <v>68803</v>
      </c>
      <c r="G10" s="157">
        <v>67579</v>
      </c>
      <c r="H10" s="157">
        <f t="shared" si="3"/>
        <v>1224</v>
      </c>
      <c r="I10" s="157">
        <v>67685</v>
      </c>
      <c r="J10" s="157">
        <v>64759</v>
      </c>
      <c r="K10" s="157">
        <f t="shared" si="4"/>
        <v>2926</v>
      </c>
    </row>
    <row r="11" spans="2:11" x14ac:dyDescent="0.25">
      <c r="B11" s="30" t="s">
        <v>3</v>
      </c>
      <c r="C11" s="156">
        <v>55</v>
      </c>
      <c r="D11" s="156">
        <v>65</v>
      </c>
      <c r="E11" s="156">
        <f t="shared" si="2"/>
        <v>-10</v>
      </c>
      <c r="F11" s="156">
        <v>65</v>
      </c>
      <c r="G11" s="156">
        <v>71</v>
      </c>
      <c r="H11" s="156">
        <f t="shared" si="3"/>
        <v>-6</v>
      </c>
      <c r="I11" s="156">
        <v>91</v>
      </c>
      <c r="J11" s="156">
        <v>85</v>
      </c>
      <c r="K11" s="156">
        <f t="shared" si="4"/>
        <v>6</v>
      </c>
    </row>
    <row r="12" spans="2:11" x14ac:dyDescent="0.25">
      <c r="B12" s="31" t="s">
        <v>68</v>
      </c>
      <c r="C12" s="157">
        <v>3</v>
      </c>
      <c r="D12" s="157">
        <v>11</v>
      </c>
      <c r="E12" s="157">
        <f t="shared" si="2"/>
        <v>-8</v>
      </c>
      <c r="F12" s="157">
        <v>4</v>
      </c>
      <c r="G12" s="157">
        <v>17</v>
      </c>
      <c r="H12" s="157">
        <f t="shared" si="3"/>
        <v>-13</v>
      </c>
      <c r="I12" s="157">
        <v>3</v>
      </c>
      <c r="J12" s="157">
        <v>6</v>
      </c>
      <c r="K12" s="157">
        <f t="shared" si="4"/>
        <v>-3</v>
      </c>
    </row>
    <row r="13" spans="2:11" x14ac:dyDescent="0.25">
      <c r="B13" s="30" t="s">
        <v>69</v>
      </c>
      <c r="C13" s="156">
        <v>193171</v>
      </c>
      <c r="D13" s="156">
        <v>182855</v>
      </c>
      <c r="E13" s="156">
        <f t="shared" si="2"/>
        <v>10316</v>
      </c>
      <c r="F13" s="156">
        <v>250391</v>
      </c>
      <c r="G13" s="156">
        <v>258220</v>
      </c>
      <c r="H13" s="156">
        <f t="shared" si="3"/>
        <v>-7829</v>
      </c>
      <c r="I13" s="156">
        <v>253145</v>
      </c>
      <c r="J13" s="156">
        <v>237946</v>
      </c>
      <c r="K13" s="156">
        <f t="shared" si="4"/>
        <v>15199</v>
      </c>
    </row>
    <row r="14" spans="2:11" x14ac:dyDescent="0.25">
      <c r="B14" s="31" t="s">
        <v>73</v>
      </c>
      <c r="C14" s="158">
        <v>14</v>
      </c>
      <c r="D14" s="158">
        <v>8</v>
      </c>
      <c r="E14" s="158">
        <f t="shared" si="2"/>
        <v>6</v>
      </c>
      <c r="F14" s="158">
        <v>22</v>
      </c>
      <c r="G14" s="158">
        <v>4</v>
      </c>
      <c r="H14" s="158">
        <f t="shared" si="3"/>
        <v>18</v>
      </c>
      <c r="I14" s="158">
        <v>36</v>
      </c>
      <c r="J14" s="158">
        <v>9</v>
      </c>
      <c r="K14" s="158">
        <f t="shared" si="4"/>
        <v>27</v>
      </c>
    </row>
    <row r="15" spans="2:11" x14ac:dyDescent="0.25">
      <c r="B15" s="182" t="s">
        <v>326</v>
      </c>
      <c r="C15" s="182"/>
      <c r="D15" s="182"/>
      <c r="E15" s="182"/>
      <c r="F15" s="182"/>
      <c r="G15" s="182"/>
      <c r="H15" s="182"/>
      <c r="I15" s="182"/>
      <c r="J15" s="182"/>
      <c r="K15" s="182"/>
    </row>
    <row r="16" spans="2:11" s="3" customFormat="1" x14ac:dyDescent="0.25"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2:11" s="3" customFormat="1" x14ac:dyDescent="0.25"/>
    <row r="18" spans="2:11" s="3" customFormat="1" x14ac:dyDescent="0.25"/>
    <row r="19" spans="2:11" ht="35.25" customHeight="1" x14ac:dyDescent="0.25">
      <c r="B19" s="179" t="s">
        <v>327</v>
      </c>
      <c r="C19" s="179"/>
      <c r="D19" s="179"/>
      <c r="E19" s="179"/>
      <c r="F19" s="179"/>
      <c r="G19" s="179"/>
      <c r="H19" s="179"/>
      <c r="I19" s="179"/>
      <c r="J19" s="179"/>
      <c r="K19" s="179"/>
    </row>
    <row r="20" spans="2:11" x14ac:dyDescent="0.25">
      <c r="B20" s="180" t="s">
        <v>6</v>
      </c>
      <c r="C20" s="181" t="s">
        <v>321</v>
      </c>
      <c r="D20" s="175"/>
      <c r="E20" s="176"/>
      <c r="F20" s="181" t="s">
        <v>322</v>
      </c>
      <c r="G20" s="175"/>
      <c r="H20" s="176"/>
      <c r="I20" s="181" t="s">
        <v>323</v>
      </c>
      <c r="J20" s="175"/>
      <c r="K20" s="176"/>
    </row>
    <row r="21" spans="2:11" x14ac:dyDescent="0.25">
      <c r="B21" s="180"/>
      <c r="C21" s="27" t="s">
        <v>324</v>
      </c>
      <c r="D21" s="28" t="s">
        <v>325</v>
      </c>
      <c r="E21" s="28" t="s">
        <v>59</v>
      </c>
      <c r="F21" s="27" t="s">
        <v>324</v>
      </c>
      <c r="G21" s="28" t="s">
        <v>325</v>
      </c>
      <c r="H21" s="28" t="s">
        <v>59</v>
      </c>
      <c r="I21" s="27" t="s">
        <v>324</v>
      </c>
      <c r="J21" s="28" t="s">
        <v>325</v>
      </c>
      <c r="K21" s="28" t="s">
        <v>59</v>
      </c>
    </row>
    <row r="22" spans="2:11" x14ac:dyDescent="0.25">
      <c r="B22" s="29" t="s">
        <v>1</v>
      </c>
      <c r="C22" s="155">
        <f>SUM(C23:C45)</f>
        <v>808652</v>
      </c>
      <c r="D22" s="155">
        <f t="shared" ref="D22:K22" si="5">SUM(D23:D45)</f>
        <v>843295</v>
      </c>
      <c r="E22" s="155">
        <f t="shared" si="5"/>
        <v>-34643</v>
      </c>
      <c r="F22" s="155">
        <f t="shared" si="5"/>
        <v>1052404</v>
      </c>
      <c r="G22" s="155">
        <f t="shared" si="5"/>
        <v>1093109</v>
      </c>
      <c r="H22" s="155">
        <f t="shared" si="5"/>
        <v>-40705</v>
      </c>
      <c r="I22" s="155">
        <f t="shared" si="5"/>
        <v>1040721</v>
      </c>
      <c r="J22" s="155">
        <f t="shared" si="5"/>
        <v>1070312</v>
      </c>
      <c r="K22" s="155">
        <f t="shared" si="5"/>
        <v>-29591</v>
      </c>
    </row>
    <row r="23" spans="2:11" x14ac:dyDescent="0.25">
      <c r="B23" s="62" t="s">
        <v>204</v>
      </c>
      <c r="C23" s="157">
        <v>656</v>
      </c>
      <c r="D23" s="157">
        <v>18</v>
      </c>
      <c r="E23" s="157">
        <f>C23-D23</f>
        <v>638</v>
      </c>
      <c r="F23" s="157">
        <v>756</v>
      </c>
      <c r="G23" s="157">
        <v>72</v>
      </c>
      <c r="H23" s="157">
        <f t="shared" ref="H23:H45" si="6">F23-G23</f>
        <v>684</v>
      </c>
      <c r="I23" s="157">
        <v>539</v>
      </c>
      <c r="J23" s="157">
        <v>321</v>
      </c>
      <c r="K23" s="157">
        <f t="shared" ref="K23:K45" si="7">I23-J23</f>
        <v>218</v>
      </c>
    </row>
    <row r="24" spans="2:11" x14ac:dyDescent="0.25">
      <c r="B24" s="61" t="s">
        <v>250</v>
      </c>
      <c r="C24" s="156">
        <v>9115</v>
      </c>
      <c r="D24" s="156">
        <v>9522</v>
      </c>
      <c r="E24" s="156">
        <f>C24-D24</f>
        <v>-407</v>
      </c>
      <c r="F24" s="156">
        <v>11098</v>
      </c>
      <c r="G24" s="156">
        <v>11034</v>
      </c>
      <c r="H24" s="156">
        <f t="shared" si="6"/>
        <v>64</v>
      </c>
      <c r="I24" s="156">
        <v>10287</v>
      </c>
      <c r="J24" s="156">
        <v>10016</v>
      </c>
      <c r="K24" s="156">
        <f t="shared" si="7"/>
        <v>271</v>
      </c>
    </row>
    <row r="25" spans="2:11" x14ac:dyDescent="0.25">
      <c r="B25" s="62" t="s">
        <v>328</v>
      </c>
      <c r="C25" s="157">
        <v>71729</v>
      </c>
      <c r="D25" s="157">
        <v>65038</v>
      </c>
      <c r="E25" s="157">
        <f t="shared" ref="E25:E45" si="8">C25-D25</f>
        <v>6691</v>
      </c>
      <c r="F25" s="157">
        <v>65345</v>
      </c>
      <c r="G25" s="157">
        <v>65632</v>
      </c>
      <c r="H25" s="157">
        <f t="shared" si="6"/>
        <v>-287</v>
      </c>
      <c r="I25" s="157">
        <v>73384</v>
      </c>
      <c r="J25" s="157">
        <v>66659</v>
      </c>
      <c r="K25" s="157">
        <f t="shared" si="7"/>
        <v>6725</v>
      </c>
    </row>
    <row r="26" spans="2:11" x14ac:dyDescent="0.25">
      <c r="B26" s="61" t="s">
        <v>329</v>
      </c>
      <c r="C26" s="156">
        <v>9702</v>
      </c>
      <c r="D26" s="156">
        <v>9379</v>
      </c>
      <c r="E26" s="156">
        <f t="shared" si="8"/>
        <v>323</v>
      </c>
      <c r="F26" s="156">
        <v>12108</v>
      </c>
      <c r="G26" s="156">
        <v>11240</v>
      </c>
      <c r="H26" s="156">
        <f t="shared" si="6"/>
        <v>868</v>
      </c>
      <c r="I26" s="156">
        <v>11127</v>
      </c>
      <c r="J26" s="156">
        <v>10785</v>
      </c>
      <c r="K26" s="156">
        <f t="shared" si="7"/>
        <v>342</v>
      </c>
    </row>
    <row r="27" spans="2:11" x14ac:dyDescent="0.25">
      <c r="B27" s="62" t="s">
        <v>330</v>
      </c>
      <c r="C27" s="157">
        <v>3380</v>
      </c>
      <c r="D27" s="157">
        <v>3445</v>
      </c>
      <c r="E27" s="157">
        <f t="shared" si="8"/>
        <v>-65</v>
      </c>
      <c r="F27" s="157">
        <v>4939</v>
      </c>
      <c r="G27" s="157">
        <v>5159</v>
      </c>
      <c r="H27" s="157">
        <f t="shared" si="6"/>
        <v>-220</v>
      </c>
      <c r="I27" s="157">
        <v>4158</v>
      </c>
      <c r="J27" s="157">
        <v>4297</v>
      </c>
      <c r="K27" s="157">
        <f t="shared" si="7"/>
        <v>-139</v>
      </c>
    </row>
    <row r="28" spans="2:11" x14ac:dyDescent="0.25">
      <c r="B28" s="61" t="s">
        <v>331</v>
      </c>
      <c r="C28" s="156">
        <v>19903</v>
      </c>
      <c r="D28" s="156">
        <v>19006</v>
      </c>
      <c r="E28" s="156">
        <f t="shared" si="8"/>
        <v>897</v>
      </c>
      <c r="F28" s="156">
        <v>31499</v>
      </c>
      <c r="G28" s="156">
        <v>31289</v>
      </c>
      <c r="H28" s="156">
        <f t="shared" si="6"/>
        <v>210</v>
      </c>
      <c r="I28" s="156">
        <v>39599</v>
      </c>
      <c r="J28" s="156">
        <v>37512</v>
      </c>
      <c r="K28" s="156">
        <f t="shared" si="7"/>
        <v>2087</v>
      </c>
    </row>
    <row r="29" spans="2:11" x14ac:dyDescent="0.25">
      <c r="B29" s="62" t="s">
        <v>198</v>
      </c>
      <c r="C29" s="157">
        <v>3025</v>
      </c>
      <c r="D29" s="157">
        <v>3123</v>
      </c>
      <c r="E29" s="157">
        <f t="shared" si="8"/>
        <v>-98</v>
      </c>
      <c r="F29" s="157">
        <v>8917</v>
      </c>
      <c r="G29" s="157">
        <v>7531</v>
      </c>
      <c r="H29" s="157">
        <f t="shared" si="6"/>
        <v>1386</v>
      </c>
      <c r="I29" s="157">
        <v>8247</v>
      </c>
      <c r="J29" s="157">
        <v>8118</v>
      </c>
      <c r="K29" s="157">
        <f t="shared" si="7"/>
        <v>129</v>
      </c>
    </row>
    <row r="30" spans="2:11" x14ac:dyDescent="0.25">
      <c r="B30" s="61" t="s">
        <v>197</v>
      </c>
      <c r="C30" s="156">
        <v>9545</v>
      </c>
      <c r="D30" s="156">
        <v>9268</v>
      </c>
      <c r="E30" s="156">
        <f t="shared" si="8"/>
        <v>277</v>
      </c>
      <c r="F30" s="156">
        <v>13092</v>
      </c>
      <c r="G30" s="156">
        <v>11529</v>
      </c>
      <c r="H30" s="156">
        <f t="shared" si="6"/>
        <v>1563</v>
      </c>
      <c r="I30" s="156">
        <v>12126</v>
      </c>
      <c r="J30" s="156">
        <v>11694</v>
      </c>
      <c r="K30" s="156">
        <f t="shared" si="7"/>
        <v>432</v>
      </c>
    </row>
    <row r="31" spans="2:11" x14ac:dyDescent="0.25">
      <c r="B31" s="62" t="s">
        <v>265</v>
      </c>
      <c r="C31" s="157">
        <v>7244</v>
      </c>
      <c r="D31" s="157">
        <v>7969</v>
      </c>
      <c r="E31" s="157">
        <f t="shared" si="8"/>
        <v>-725</v>
      </c>
      <c r="F31" s="157">
        <v>12053</v>
      </c>
      <c r="G31" s="157">
        <v>12448</v>
      </c>
      <c r="H31" s="157">
        <f t="shared" si="6"/>
        <v>-395</v>
      </c>
      <c r="I31" s="157">
        <v>9064</v>
      </c>
      <c r="J31" s="157">
        <v>9959</v>
      </c>
      <c r="K31" s="157">
        <f t="shared" si="7"/>
        <v>-895</v>
      </c>
    </row>
    <row r="32" spans="2:11" x14ac:dyDescent="0.25">
      <c r="B32" s="61" t="s">
        <v>245</v>
      </c>
      <c r="C32" s="156">
        <v>27438</v>
      </c>
      <c r="D32" s="156">
        <v>28731</v>
      </c>
      <c r="E32" s="156">
        <f t="shared" si="8"/>
        <v>-1293</v>
      </c>
      <c r="F32" s="156">
        <v>41710</v>
      </c>
      <c r="G32" s="156">
        <v>45665</v>
      </c>
      <c r="H32" s="156">
        <f t="shared" si="6"/>
        <v>-3955</v>
      </c>
      <c r="I32" s="156">
        <v>36879</v>
      </c>
      <c r="J32" s="156">
        <v>37925</v>
      </c>
      <c r="K32" s="156">
        <f t="shared" si="7"/>
        <v>-1046</v>
      </c>
    </row>
    <row r="33" spans="2:11" x14ac:dyDescent="0.25">
      <c r="B33" s="62" t="s">
        <v>247</v>
      </c>
      <c r="C33" s="157">
        <v>9036</v>
      </c>
      <c r="D33" s="157">
        <v>8286</v>
      </c>
      <c r="E33" s="157">
        <f t="shared" si="8"/>
        <v>750</v>
      </c>
      <c r="F33" s="157">
        <v>9888</v>
      </c>
      <c r="G33" s="157">
        <v>9647</v>
      </c>
      <c r="H33" s="157">
        <f t="shared" si="6"/>
        <v>241</v>
      </c>
      <c r="I33" s="157">
        <v>10321</v>
      </c>
      <c r="J33" s="157">
        <v>8849</v>
      </c>
      <c r="K33" s="157">
        <f t="shared" si="7"/>
        <v>1472</v>
      </c>
    </row>
    <row r="34" spans="2:11" x14ac:dyDescent="0.25">
      <c r="B34" s="61" t="s">
        <v>252</v>
      </c>
      <c r="C34" s="156">
        <v>9287</v>
      </c>
      <c r="D34" s="156">
        <v>9583</v>
      </c>
      <c r="E34" s="156">
        <f t="shared" si="8"/>
        <v>-296</v>
      </c>
      <c r="F34" s="156">
        <v>22064</v>
      </c>
      <c r="G34" s="156">
        <v>26732</v>
      </c>
      <c r="H34" s="156">
        <f t="shared" si="6"/>
        <v>-4668</v>
      </c>
      <c r="I34" s="156">
        <v>12169</v>
      </c>
      <c r="J34" s="156">
        <v>12197</v>
      </c>
      <c r="K34" s="156">
        <f t="shared" si="7"/>
        <v>-28</v>
      </c>
    </row>
    <row r="35" spans="2:11" s="3" customFormat="1" x14ac:dyDescent="0.25">
      <c r="B35" s="62" t="s">
        <v>249</v>
      </c>
      <c r="C35" s="157">
        <v>7919</v>
      </c>
      <c r="D35" s="157">
        <v>9548</v>
      </c>
      <c r="E35" s="157">
        <f t="shared" si="8"/>
        <v>-1629</v>
      </c>
      <c r="F35" s="157">
        <v>16307</v>
      </c>
      <c r="G35" s="157">
        <v>16353</v>
      </c>
      <c r="H35" s="157">
        <f t="shared" si="6"/>
        <v>-46</v>
      </c>
      <c r="I35" s="157">
        <v>9442</v>
      </c>
      <c r="J35" s="157">
        <v>11380</v>
      </c>
      <c r="K35" s="157">
        <f t="shared" si="7"/>
        <v>-1938</v>
      </c>
    </row>
    <row r="36" spans="2:11" s="3" customFormat="1" x14ac:dyDescent="0.25">
      <c r="B36" s="61" t="s">
        <v>267</v>
      </c>
      <c r="C36" s="156">
        <v>5158</v>
      </c>
      <c r="D36" s="156">
        <v>5320</v>
      </c>
      <c r="E36" s="156">
        <f t="shared" si="8"/>
        <v>-162</v>
      </c>
      <c r="F36" s="156">
        <v>8344</v>
      </c>
      <c r="G36" s="156">
        <v>8320</v>
      </c>
      <c r="H36" s="156">
        <f t="shared" si="6"/>
        <v>24</v>
      </c>
      <c r="I36" s="156">
        <v>7646</v>
      </c>
      <c r="J36" s="156">
        <v>7517</v>
      </c>
      <c r="K36" s="156">
        <f t="shared" si="7"/>
        <v>129</v>
      </c>
    </row>
    <row r="37" spans="2:11" s="3" customFormat="1" x14ac:dyDescent="0.25">
      <c r="B37" s="62" t="s">
        <v>332</v>
      </c>
      <c r="C37" s="157">
        <v>15142</v>
      </c>
      <c r="D37" s="157">
        <v>13457</v>
      </c>
      <c r="E37" s="157">
        <f t="shared" si="8"/>
        <v>1685</v>
      </c>
      <c r="F37" s="157">
        <v>15603</v>
      </c>
      <c r="G37" s="157">
        <v>15172</v>
      </c>
      <c r="H37" s="157">
        <f t="shared" si="6"/>
        <v>431</v>
      </c>
      <c r="I37" s="157">
        <v>16382</v>
      </c>
      <c r="J37" s="157">
        <v>13656</v>
      </c>
      <c r="K37" s="157">
        <f t="shared" si="7"/>
        <v>2726</v>
      </c>
    </row>
    <row r="38" spans="2:11" ht="27.75" customHeight="1" x14ac:dyDescent="0.25">
      <c r="B38" s="61" t="s">
        <v>333</v>
      </c>
      <c r="C38" s="156">
        <v>7246</v>
      </c>
      <c r="D38" s="156">
        <v>7235</v>
      </c>
      <c r="E38" s="156">
        <f t="shared" si="8"/>
        <v>11</v>
      </c>
      <c r="F38" s="156">
        <v>11557</v>
      </c>
      <c r="G38" s="156">
        <v>11613</v>
      </c>
      <c r="H38" s="156">
        <f t="shared" si="6"/>
        <v>-56</v>
      </c>
      <c r="I38" s="156">
        <v>10580</v>
      </c>
      <c r="J38" s="156">
        <v>9800</v>
      </c>
      <c r="K38" s="156">
        <f t="shared" si="7"/>
        <v>780</v>
      </c>
    </row>
    <row r="39" spans="2:11" ht="15" customHeight="1" x14ac:dyDescent="0.25">
      <c r="B39" s="62" t="s">
        <v>266</v>
      </c>
      <c r="C39" s="157">
        <v>13503</v>
      </c>
      <c r="D39" s="157">
        <v>14810</v>
      </c>
      <c r="E39" s="157">
        <f t="shared" si="8"/>
        <v>-1307</v>
      </c>
      <c r="F39" s="157">
        <v>17176</v>
      </c>
      <c r="G39" s="157">
        <v>16969</v>
      </c>
      <c r="H39" s="157">
        <f t="shared" si="6"/>
        <v>207</v>
      </c>
      <c r="I39" s="157">
        <v>14540</v>
      </c>
      <c r="J39" s="157">
        <v>15448</v>
      </c>
      <c r="K39" s="157">
        <f t="shared" si="7"/>
        <v>-908</v>
      </c>
    </row>
    <row r="40" spans="2:11" x14ac:dyDescent="0.25">
      <c r="B40" s="61" t="s">
        <v>246</v>
      </c>
      <c r="C40" s="156">
        <v>6776</v>
      </c>
      <c r="D40" s="156">
        <v>7214</v>
      </c>
      <c r="E40" s="156">
        <f t="shared" si="8"/>
        <v>-438</v>
      </c>
      <c r="F40" s="156">
        <v>8178</v>
      </c>
      <c r="G40" s="156">
        <v>8810</v>
      </c>
      <c r="H40" s="156">
        <f t="shared" si="6"/>
        <v>-632</v>
      </c>
      <c r="I40" s="156">
        <v>7963</v>
      </c>
      <c r="J40" s="156">
        <v>8017</v>
      </c>
      <c r="K40" s="156">
        <f t="shared" si="7"/>
        <v>-54</v>
      </c>
    </row>
    <row r="41" spans="2:11" x14ac:dyDescent="0.25">
      <c r="B41" s="62" t="s">
        <v>205</v>
      </c>
      <c r="C41" s="157">
        <v>1368</v>
      </c>
      <c r="D41" s="157">
        <v>1252</v>
      </c>
      <c r="E41" s="157">
        <f t="shared" si="8"/>
        <v>116</v>
      </c>
      <c r="F41" s="157">
        <v>1703</v>
      </c>
      <c r="G41" s="157">
        <v>1664</v>
      </c>
      <c r="H41" s="157">
        <f t="shared" si="6"/>
        <v>39</v>
      </c>
      <c r="I41" s="157">
        <v>1605</v>
      </c>
      <c r="J41" s="157">
        <v>1415</v>
      </c>
      <c r="K41" s="157">
        <f t="shared" si="7"/>
        <v>190</v>
      </c>
    </row>
    <row r="42" spans="2:11" x14ac:dyDescent="0.25">
      <c r="B42" s="61" t="s">
        <v>334</v>
      </c>
      <c r="C42" s="156">
        <v>21960</v>
      </c>
      <c r="D42" s="156">
        <v>21312</v>
      </c>
      <c r="E42" s="156">
        <f t="shared" si="8"/>
        <v>648</v>
      </c>
      <c r="F42" s="156">
        <v>19871</v>
      </c>
      <c r="G42" s="156">
        <v>18202</v>
      </c>
      <c r="H42" s="156">
        <f t="shared" si="6"/>
        <v>1669</v>
      </c>
      <c r="I42" s="156">
        <v>27434</v>
      </c>
      <c r="J42" s="156">
        <v>26527</v>
      </c>
      <c r="K42" s="156">
        <f t="shared" si="7"/>
        <v>907</v>
      </c>
    </row>
    <row r="43" spans="2:11" x14ac:dyDescent="0.25">
      <c r="B43" s="62" t="s">
        <v>194</v>
      </c>
      <c r="C43" s="157">
        <v>15964</v>
      </c>
      <c r="D43" s="157">
        <v>4633</v>
      </c>
      <c r="E43" s="157">
        <f t="shared" si="8"/>
        <v>11331</v>
      </c>
      <c r="F43" s="157">
        <v>17690</v>
      </c>
      <c r="G43" s="157">
        <v>5765</v>
      </c>
      <c r="H43" s="157">
        <f t="shared" si="6"/>
        <v>11925</v>
      </c>
      <c r="I43" s="157">
        <v>16582</v>
      </c>
      <c r="J43" s="157">
        <v>5733</v>
      </c>
      <c r="K43" s="157">
        <f t="shared" si="7"/>
        <v>10849</v>
      </c>
    </row>
    <row r="44" spans="2:11" x14ac:dyDescent="0.25">
      <c r="B44" s="61" t="s">
        <v>248</v>
      </c>
      <c r="C44" s="156">
        <v>4136</v>
      </c>
      <c r="D44" s="156">
        <v>4164</v>
      </c>
      <c r="E44" s="156">
        <f t="shared" si="8"/>
        <v>-28</v>
      </c>
      <c r="F44" s="156">
        <v>4953</v>
      </c>
      <c r="G44" s="156">
        <v>4417</v>
      </c>
      <c r="H44" s="156">
        <f t="shared" si="6"/>
        <v>536</v>
      </c>
      <c r="I44" s="156">
        <v>4678</v>
      </c>
      <c r="J44" s="156">
        <v>4187</v>
      </c>
      <c r="K44" s="156">
        <f t="shared" si="7"/>
        <v>491</v>
      </c>
    </row>
    <row r="45" spans="2:11" x14ac:dyDescent="0.25">
      <c r="B45" s="62" t="s">
        <v>46</v>
      </c>
      <c r="C45" s="157">
        <v>529420</v>
      </c>
      <c r="D45" s="157">
        <v>580982</v>
      </c>
      <c r="E45" s="157">
        <f t="shared" si="8"/>
        <v>-51562</v>
      </c>
      <c r="F45" s="157">
        <v>697553</v>
      </c>
      <c r="G45" s="157">
        <v>747846</v>
      </c>
      <c r="H45" s="157">
        <f t="shared" si="6"/>
        <v>-50293</v>
      </c>
      <c r="I45" s="157">
        <v>695969</v>
      </c>
      <c r="J45" s="157">
        <v>748300</v>
      </c>
      <c r="K45" s="157">
        <f t="shared" si="7"/>
        <v>-52331</v>
      </c>
    </row>
    <row r="46" spans="2:11" x14ac:dyDescent="0.25">
      <c r="B46" s="182" t="s">
        <v>326</v>
      </c>
      <c r="C46" s="182"/>
      <c r="D46" s="182"/>
      <c r="E46" s="182"/>
      <c r="F46" s="182"/>
      <c r="G46" s="182"/>
      <c r="H46" s="182"/>
      <c r="I46" s="182"/>
      <c r="J46" s="182"/>
      <c r="K46" s="182"/>
    </row>
    <row r="47" spans="2:1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ht="15.75" x14ac:dyDescent="0.25">
      <c r="B50" s="179" t="s">
        <v>335</v>
      </c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53" x14ac:dyDescent="0.25">
      <c r="B51" s="183" t="s">
        <v>71</v>
      </c>
      <c r="C51" s="181" t="s">
        <v>321</v>
      </c>
      <c r="D51" s="175"/>
      <c r="E51" s="176"/>
      <c r="F51" s="181" t="s">
        <v>322</v>
      </c>
      <c r="G51" s="175"/>
      <c r="H51" s="176"/>
      <c r="I51" s="181" t="s">
        <v>323</v>
      </c>
      <c r="J51" s="175"/>
      <c r="K51" s="176"/>
    </row>
    <row r="52" spans="1:53" x14ac:dyDescent="0.25">
      <c r="B52" s="184"/>
      <c r="C52" s="27" t="s">
        <v>324</v>
      </c>
      <c r="D52" s="28" t="s">
        <v>325</v>
      </c>
      <c r="E52" s="28" t="s">
        <v>59</v>
      </c>
      <c r="F52" s="27" t="s">
        <v>324</v>
      </c>
      <c r="G52" s="28" t="s">
        <v>325</v>
      </c>
      <c r="H52" s="28" t="s">
        <v>59</v>
      </c>
      <c r="I52" s="27" t="s">
        <v>324</v>
      </c>
      <c r="J52" s="28" t="s">
        <v>325</v>
      </c>
      <c r="K52" s="28" t="s">
        <v>59</v>
      </c>
    </row>
    <row r="53" spans="1:53" x14ac:dyDescent="0.25">
      <c r="B53" s="29" t="s">
        <v>47</v>
      </c>
      <c r="C53" s="155">
        <f t="shared" ref="C53:K53" si="9">C54+C62+C72+C77+C81</f>
        <v>808652</v>
      </c>
      <c r="D53" s="155">
        <f t="shared" si="9"/>
        <v>843295</v>
      </c>
      <c r="E53" s="155">
        <f t="shared" si="9"/>
        <v>-34643</v>
      </c>
      <c r="F53" s="155">
        <f t="shared" si="9"/>
        <v>1052404</v>
      </c>
      <c r="G53" s="155">
        <f t="shared" si="9"/>
        <v>1093109</v>
      </c>
      <c r="H53" s="155">
        <f t="shared" si="9"/>
        <v>-40705</v>
      </c>
      <c r="I53" s="155">
        <f t="shared" si="9"/>
        <v>1040721</v>
      </c>
      <c r="J53" s="155">
        <f t="shared" si="9"/>
        <v>1070312</v>
      </c>
      <c r="K53" s="155">
        <f t="shared" si="9"/>
        <v>-29591</v>
      </c>
    </row>
    <row r="54" spans="1:53" x14ac:dyDescent="0.25">
      <c r="B54" s="32" t="s">
        <v>9</v>
      </c>
      <c r="C54" s="159">
        <f t="shared" ref="C54:D54" si="10">SUM(C55:C61)</f>
        <v>27853</v>
      </c>
      <c r="D54" s="159">
        <f t="shared" si="10"/>
        <v>16660</v>
      </c>
      <c r="E54" s="159">
        <f t="shared" ref="E54:K54" si="11">SUM(E55:E61)</f>
        <v>11193</v>
      </c>
      <c r="F54" s="159">
        <f t="shared" si="11"/>
        <v>39681</v>
      </c>
      <c r="G54" s="159">
        <f t="shared" si="11"/>
        <v>28440</v>
      </c>
      <c r="H54" s="159">
        <f t="shared" si="11"/>
        <v>11241</v>
      </c>
      <c r="I54" s="159">
        <f t="shared" si="11"/>
        <v>35564</v>
      </c>
      <c r="J54" s="159">
        <f t="shared" si="11"/>
        <v>25065</v>
      </c>
      <c r="K54" s="159">
        <f t="shared" si="11"/>
        <v>10499</v>
      </c>
    </row>
    <row r="55" spans="1:53" x14ac:dyDescent="0.25">
      <c r="B55" s="31" t="s">
        <v>10</v>
      </c>
      <c r="C55" s="157">
        <v>521</v>
      </c>
      <c r="D55" s="157">
        <v>619</v>
      </c>
      <c r="E55" s="157">
        <f t="shared" ref="E55:E61" si="12">C55-D55</f>
        <v>-98</v>
      </c>
      <c r="F55" s="157">
        <v>673</v>
      </c>
      <c r="G55" s="157">
        <v>732</v>
      </c>
      <c r="H55" s="157">
        <f t="shared" ref="H55:H61" si="13">F55-G55</f>
        <v>-59</v>
      </c>
      <c r="I55" s="157">
        <v>532</v>
      </c>
      <c r="J55" s="157">
        <v>579</v>
      </c>
      <c r="K55" s="157">
        <f t="shared" ref="K55:K61" si="14">I55-J55</f>
        <v>-47</v>
      </c>
    </row>
    <row r="56" spans="1:53" x14ac:dyDescent="0.25">
      <c r="B56" s="30" t="s">
        <v>11</v>
      </c>
      <c r="C56" s="156">
        <v>3636</v>
      </c>
      <c r="D56" s="156">
        <v>3372</v>
      </c>
      <c r="E56" s="156">
        <f t="shared" si="12"/>
        <v>264</v>
      </c>
      <c r="F56" s="156">
        <v>3712</v>
      </c>
      <c r="G56" s="156">
        <v>3726</v>
      </c>
      <c r="H56" s="156">
        <f t="shared" si="13"/>
        <v>-14</v>
      </c>
      <c r="I56" s="156">
        <v>3783</v>
      </c>
      <c r="J56" s="156">
        <v>4176</v>
      </c>
      <c r="K56" s="156">
        <f t="shared" si="14"/>
        <v>-393</v>
      </c>
    </row>
    <row r="57" spans="1:53" x14ac:dyDescent="0.25">
      <c r="B57" s="31" t="s">
        <v>12</v>
      </c>
      <c r="C57" s="157">
        <v>3577</v>
      </c>
      <c r="D57" s="157">
        <v>3832</v>
      </c>
      <c r="E57" s="157">
        <f t="shared" si="12"/>
        <v>-255</v>
      </c>
      <c r="F57" s="157">
        <v>5598</v>
      </c>
      <c r="G57" s="157">
        <v>6847</v>
      </c>
      <c r="H57" s="157">
        <f t="shared" si="13"/>
        <v>-1249</v>
      </c>
      <c r="I57" s="157">
        <v>5502</v>
      </c>
      <c r="J57" s="157">
        <v>6929</v>
      </c>
      <c r="K57" s="157">
        <f t="shared" si="14"/>
        <v>-1427</v>
      </c>
    </row>
    <row r="58" spans="1:53" x14ac:dyDescent="0.25">
      <c r="B58" s="30" t="s">
        <v>13</v>
      </c>
      <c r="C58" s="156">
        <v>13966</v>
      </c>
      <c r="D58" s="156">
        <v>2489</v>
      </c>
      <c r="E58" s="156">
        <f t="shared" si="12"/>
        <v>11477</v>
      </c>
      <c r="F58" s="156">
        <v>15122</v>
      </c>
      <c r="G58" s="156">
        <v>3106</v>
      </c>
      <c r="H58" s="156">
        <f t="shared" si="13"/>
        <v>12016</v>
      </c>
      <c r="I58" s="156">
        <v>14514</v>
      </c>
      <c r="J58" s="156">
        <v>2826</v>
      </c>
      <c r="K58" s="156">
        <f t="shared" si="14"/>
        <v>11688</v>
      </c>
    </row>
    <row r="59" spans="1:53" s="36" customFormat="1" x14ac:dyDescent="0.25">
      <c r="A59" s="6"/>
      <c r="B59" s="31" t="s">
        <v>14</v>
      </c>
      <c r="C59" s="157">
        <v>4705</v>
      </c>
      <c r="D59" s="157">
        <v>5485</v>
      </c>
      <c r="E59" s="157">
        <f t="shared" si="12"/>
        <v>-780</v>
      </c>
      <c r="F59" s="157">
        <v>8462</v>
      </c>
      <c r="G59" s="157">
        <v>8778</v>
      </c>
      <c r="H59" s="157">
        <f t="shared" si="13"/>
        <v>-316</v>
      </c>
      <c r="I59" s="157">
        <v>7820</v>
      </c>
      <c r="J59" s="157">
        <v>8646</v>
      </c>
      <c r="K59" s="157">
        <f t="shared" si="14"/>
        <v>-826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25">
      <c r="B60" s="30" t="s">
        <v>15</v>
      </c>
      <c r="C60" s="156">
        <v>1448</v>
      </c>
      <c r="D60" s="156">
        <v>863</v>
      </c>
      <c r="E60" s="156">
        <f t="shared" si="12"/>
        <v>585</v>
      </c>
      <c r="F60" s="156">
        <v>6114</v>
      </c>
      <c r="G60" s="156">
        <v>5251</v>
      </c>
      <c r="H60" s="156">
        <f t="shared" si="13"/>
        <v>863</v>
      </c>
      <c r="I60" s="156">
        <v>3413</v>
      </c>
      <c r="J60" s="156">
        <v>1909</v>
      </c>
      <c r="K60" s="156">
        <f t="shared" si="14"/>
        <v>1504</v>
      </c>
    </row>
    <row r="61" spans="1:53" x14ac:dyDescent="0.25">
      <c r="B61" s="31" t="s">
        <v>16</v>
      </c>
      <c r="C61" s="157">
        <v>0</v>
      </c>
      <c r="D61" s="157">
        <v>0</v>
      </c>
      <c r="E61" s="157">
        <f t="shared" si="12"/>
        <v>0</v>
      </c>
      <c r="F61" s="157">
        <v>0</v>
      </c>
      <c r="G61" s="157">
        <v>0</v>
      </c>
      <c r="H61" s="157">
        <f t="shared" si="13"/>
        <v>0</v>
      </c>
      <c r="I61" s="157">
        <v>0</v>
      </c>
      <c r="J61" s="157">
        <v>0</v>
      </c>
      <c r="K61" s="157">
        <f t="shared" si="14"/>
        <v>0</v>
      </c>
    </row>
    <row r="62" spans="1:53" x14ac:dyDescent="0.25">
      <c r="B62" s="32" t="s">
        <v>17</v>
      </c>
      <c r="C62" s="159">
        <f t="shared" ref="C62:K62" si="15">SUM(C63:C71)</f>
        <v>34195</v>
      </c>
      <c r="D62" s="159">
        <f t="shared" si="15"/>
        <v>39177</v>
      </c>
      <c r="E62" s="159">
        <f t="shared" si="15"/>
        <v>-4982</v>
      </c>
      <c r="F62" s="159">
        <f t="shared" si="15"/>
        <v>49408</v>
      </c>
      <c r="G62" s="159">
        <f t="shared" si="15"/>
        <v>53926</v>
      </c>
      <c r="H62" s="159">
        <f t="shared" si="15"/>
        <v>-4518</v>
      </c>
      <c r="I62" s="159">
        <f t="shared" si="15"/>
        <v>50263</v>
      </c>
      <c r="J62" s="159">
        <f t="shared" si="15"/>
        <v>55414</v>
      </c>
      <c r="K62" s="159">
        <f t="shared" si="15"/>
        <v>-5151</v>
      </c>
    </row>
    <row r="63" spans="1:53" x14ac:dyDescent="0.25">
      <c r="B63" s="31" t="s">
        <v>18</v>
      </c>
      <c r="C63" s="157">
        <v>534</v>
      </c>
      <c r="D63" s="157">
        <v>325</v>
      </c>
      <c r="E63" s="157">
        <f t="shared" ref="E63:E71" si="16">C63-D63</f>
        <v>209</v>
      </c>
      <c r="F63" s="157">
        <v>374</v>
      </c>
      <c r="G63" s="157">
        <v>365</v>
      </c>
      <c r="H63" s="157">
        <f t="shared" ref="H63:H71" si="17">F63-G63</f>
        <v>9</v>
      </c>
      <c r="I63" s="157">
        <v>471</v>
      </c>
      <c r="J63" s="157">
        <v>169</v>
      </c>
      <c r="K63" s="157">
        <f t="shared" ref="K63:K71" si="18">I63-J63</f>
        <v>302</v>
      </c>
    </row>
    <row r="64" spans="1:53" s="36" customFormat="1" x14ac:dyDescent="0.25">
      <c r="A64" s="6"/>
      <c r="B64" s="30" t="s">
        <v>19</v>
      </c>
      <c r="C64" s="156">
        <v>0</v>
      </c>
      <c r="D64" s="156">
        <v>0</v>
      </c>
      <c r="E64" s="156">
        <f t="shared" si="16"/>
        <v>0</v>
      </c>
      <c r="F64" s="156">
        <v>0</v>
      </c>
      <c r="G64" s="156">
        <v>0</v>
      </c>
      <c r="H64" s="156">
        <f t="shared" si="17"/>
        <v>0</v>
      </c>
      <c r="I64" s="156">
        <v>0</v>
      </c>
      <c r="J64" s="156">
        <v>0</v>
      </c>
      <c r="K64" s="156">
        <f t="shared" si="18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25">
      <c r="B65" s="31" t="s">
        <v>20</v>
      </c>
      <c r="C65" s="157">
        <v>11748</v>
      </c>
      <c r="D65" s="157">
        <v>14192</v>
      </c>
      <c r="E65" s="157">
        <f t="shared" si="16"/>
        <v>-2444</v>
      </c>
      <c r="F65" s="157">
        <v>13797</v>
      </c>
      <c r="G65" s="157">
        <v>15797</v>
      </c>
      <c r="H65" s="157">
        <f t="shared" si="17"/>
        <v>-2000</v>
      </c>
      <c r="I65" s="157">
        <v>13159</v>
      </c>
      <c r="J65" s="157">
        <v>15162</v>
      </c>
      <c r="K65" s="157">
        <f t="shared" si="18"/>
        <v>-2003</v>
      </c>
    </row>
    <row r="66" spans="1:53" x14ac:dyDescent="0.25">
      <c r="B66" s="30" t="s">
        <v>21</v>
      </c>
      <c r="C66" s="156">
        <v>2204</v>
      </c>
      <c r="D66" s="156">
        <v>3358</v>
      </c>
      <c r="E66" s="156">
        <f t="shared" si="16"/>
        <v>-1154</v>
      </c>
      <c r="F66" s="156">
        <v>4322</v>
      </c>
      <c r="G66" s="156">
        <v>4966</v>
      </c>
      <c r="H66" s="156">
        <f t="shared" si="17"/>
        <v>-644</v>
      </c>
      <c r="I66" s="156">
        <v>3779</v>
      </c>
      <c r="J66" s="156">
        <v>5027</v>
      </c>
      <c r="K66" s="156">
        <f t="shared" si="18"/>
        <v>-1248</v>
      </c>
    </row>
    <row r="67" spans="1:53" x14ac:dyDescent="0.25">
      <c r="B67" s="31" t="s">
        <v>22</v>
      </c>
      <c r="C67" s="157">
        <v>45</v>
      </c>
      <c r="D67" s="157">
        <v>20</v>
      </c>
      <c r="E67" s="157">
        <f t="shared" si="16"/>
        <v>25</v>
      </c>
      <c r="F67" s="157">
        <v>135</v>
      </c>
      <c r="G67" s="157">
        <v>235</v>
      </c>
      <c r="H67" s="157">
        <f t="shared" si="17"/>
        <v>-100</v>
      </c>
      <c r="I67" s="157">
        <v>150</v>
      </c>
      <c r="J67" s="157">
        <v>256</v>
      </c>
      <c r="K67" s="157">
        <f t="shared" si="18"/>
        <v>-106</v>
      </c>
    </row>
    <row r="68" spans="1:53" s="36" customFormat="1" x14ac:dyDescent="0.25">
      <c r="A68" s="6"/>
      <c r="B68" s="30" t="s">
        <v>23</v>
      </c>
      <c r="C68" s="156">
        <v>8385</v>
      </c>
      <c r="D68" s="156">
        <v>9808</v>
      </c>
      <c r="E68" s="156">
        <f t="shared" si="16"/>
        <v>-1423</v>
      </c>
      <c r="F68" s="156">
        <v>16345</v>
      </c>
      <c r="G68" s="156">
        <v>17033</v>
      </c>
      <c r="H68" s="156">
        <f t="shared" si="17"/>
        <v>-688</v>
      </c>
      <c r="I68" s="156">
        <v>15855</v>
      </c>
      <c r="J68" s="156">
        <v>16702</v>
      </c>
      <c r="K68" s="156">
        <f t="shared" si="18"/>
        <v>-847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25">
      <c r="B69" s="31" t="s">
        <v>24</v>
      </c>
      <c r="C69" s="157">
        <v>819</v>
      </c>
      <c r="D69" s="157">
        <v>855</v>
      </c>
      <c r="E69" s="157">
        <f t="shared" si="16"/>
        <v>-36</v>
      </c>
      <c r="F69" s="157">
        <v>1397</v>
      </c>
      <c r="G69" s="157">
        <v>1155</v>
      </c>
      <c r="H69" s="157">
        <f t="shared" si="17"/>
        <v>242</v>
      </c>
      <c r="I69" s="157">
        <v>1373</v>
      </c>
      <c r="J69" s="157">
        <v>1487</v>
      </c>
      <c r="K69" s="157">
        <f t="shared" si="18"/>
        <v>-114</v>
      </c>
    </row>
    <row r="70" spans="1:53" x14ac:dyDescent="0.25">
      <c r="B70" s="30" t="s">
        <v>25</v>
      </c>
      <c r="C70" s="156">
        <v>22</v>
      </c>
      <c r="D70" s="156">
        <v>82</v>
      </c>
      <c r="E70" s="156">
        <f t="shared" si="16"/>
        <v>-60</v>
      </c>
      <c r="F70" s="156">
        <v>20</v>
      </c>
      <c r="G70" s="156">
        <v>19</v>
      </c>
      <c r="H70" s="156">
        <f t="shared" si="17"/>
        <v>1</v>
      </c>
      <c r="I70" s="156">
        <v>75</v>
      </c>
      <c r="J70" s="156">
        <v>51</v>
      </c>
      <c r="K70" s="156">
        <f t="shared" si="18"/>
        <v>24</v>
      </c>
    </row>
    <row r="71" spans="1:53" x14ac:dyDescent="0.25">
      <c r="B71" s="31" t="s">
        <v>26</v>
      </c>
      <c r="C71" s="157">
        <v>10438</v>
      </c>
      <c r="D71" s="157">
        <v>10537</v>
      </c>
      <c r="E71" s="157">
        <f t="shared" si="16"/>
        <v>-99</v>
      </c>
      <c r="F71" s="157">
        <v>13018</v>
      </c>
      <c r="G71" s="157">
        <v>14356</v>
      </c>
      <c r="H71" s="157">
        <f t="shared" si="17"/>
        <v>-1338</v>
      </c>
      <c r="I71" s="157">
        <v>15401</v>
      </c>
      <c r="J71" s="157">
        <v>16560</v>
      </c>
      <c r="K71" s="157">
        <f t="shared" si="18"/>
        <v>-1159</v>
      </c>
    </row>
    <row r="72" spans="1:53" x14ac:dyDescent="0.25">
      <c r="B72" s="32" t="s">
        <v>27</v>
      </c>
      <c r="C72" s="159">
        <f t="shared" ref="C72:K72" si="19">SUM(C73:C76)</f>
        <v>631958</v>
      </c>
      <c r="D72" s="159">
        <f t="shared" si="19"/>
        <v>668607</v>
      </c>
      <c r="E72" s="159">
        <f t="shared" si="19"/>
        <v>-36649</v>
      </c>
      <c r="F72" s="159">
        <f t="shared" si="19"/>
        <v>826084</v>
      </c>
      <c r="G72" s="159">
        <f t="shared" si="19"/>
        <v>864058</v>
      </c>
      <c r="H72" s="159">
        <f t="shared" si="19"/>
        <v>-37974</v>
      </c>
      <c r="I72" s="159">
        <f t="shared" si="19"/>
        <v>810218</v>
      </c>
      <c r="J72" s="159">
        <f t="shared" si="19"/>
        <v>837424</v>
      </c>
      <c r="K72" s="159">
        <f t="shared" si="19"/>
        <v>-27206</v>
      </c>
    </row>
    <row r="73" spans="1:53" s="3" customFormat="1" x14ac:dyDescent="0.25">
      <c r="B73" s="30" t="s">
        <v>28</v>
      </c>
      <c r="C73" s="156">
        <v>10149</v>
      </c>
      <c r="D73" s="156">
        <v>11312</v>
      </c>
      <c r="E73" s="156">
        <f t="shared" ref="E73:E76" si="20">C73-D73</f>
        <v>-1163</v>
      </c>
      <c r="F73" s="156">
        <v>20670</v>
      </c>
      <c r="G73" s="156">
        <v>22000</v>
      </c>
      <c r="H73" s="156">
        <f t="shared" ref="H73:H76" si="21">F73-G73</f>
        <v>-1330</v>
      </c>
      <c r="I73" s="156">
        <v>19890</v>
      </c>
      <c r="J73" s="156">
        <v>21612</v>
      </c>
      <c r="K73" s="156">
        <f t="shared" ref="K73:K76" si="22">I73-J73</f>
        <v>-1722</v>
      </c>
    </row>
    <row r="74" spans="1:53" s="3" customFormat="1" x14ac:dyDescent="0.25">
      <c r="B74" s="31" t="s">
        <v>29</v>
      </c>
      <c r="C74" s="157">
        <v>404</v>
      </c>
      <c r="D74" s="157">
        <v>619</v>
      </c>
      <c r="E74" s="157">
        <f t="shared" si="20"/>
        <v>-215</v>
      </c>
      <c r="F74" s="157">
        <v>318</v>
      </c>
      <c r="G74" s="157">
        <v>171</v>
      </c>
      <c r="H74" s="157">
        <f t="shared" si="21"/>
        <v>147</v>
      </c>
      <c r="I74" s="157">
        <v>261</v>
      </c>
      <c r="J74" s="157">
        <v>136</v>
      </c>
      <c r="K74" s="157">
        <f t="shared" si="22"/>
        <v>125</v>
      </c>
    </row>
    <row r="75" spans="1:53" s="3" customFormat="1" x14ac:dyDescent="0.25">
      <c r="B75" s="30" t="s">
        <v>30</v>
      </c>
      <c r="C75" s="156">
        <v>111634</v>
      </c>
      <c r="D75" s="156">
        <v>116077</v>
      </c>
      <c r="E75" s="156">
        <f t="shared" si="20"/>
        <v>-4443</v>
      </c>
      <c r="F75" s="156">
        <v>156020</v>
      </c>
      <c r="G75" s="156">
        <v>160281</v>
      </c>
      <c r="H75" s="156">
        <f t="shared" si="21"/>
        <v>-4261</v>
      </c>
      <c r="I75" s="156">
        <v>152381</v>
      </c>
      <c r="J75" s="156">
        <v>153122</v>
      </c>
      <c r="K75" s="156">
        <f t="shared" si="22"/>
        <v>-741</v>
      </c>
    </row>
    <row r="76" spans="1:53" s="3" customFormat="1" x14ac:dyDescent="0.25">
      <c r="B76" s="31" t="s">
        <v>31</v>
      </c>
      <c r="C76" s="157">
        <v>509771</v>
      </c>
      <c r="D76" s="157">
        <v>540599</v>
      </c>
      <c r="E76" s="157">
        <f t="shared" si="20"/>
        <v>-30828</v>
      </c>
      <c r="F76" s="157">
        <v>649076</v>
      </c>
      <c r="G76" s="157">
        <v>681606</v>
      </c>
      <c r="H76" s="157">
        <f t="shared" si="21"/>
        <v>-32530</v>
      </c>
      <c r="I76" s="157">
        <v>637686</v>
      </c>
      <c r="J76" s="157">
        <v>662554</v>
      </c>
      <c r="K76" s="157">
        <f t="shared" si="22"/>
        <v>-24868</v>
      </c>
    </row>
    <row r="77" spans="1:53" s="3" customFormat="1" x14ac:dyDescent="0.25">
      <c r="B77" s="32" t="s">
        <v>32</v>
      </c>
      <c r="C77" s="159">
        <f t="shared" ref="C77:K77" si="23">SUM(C78:C80)</f>
        <v>87086</v>
      </c>
      <c r="D77" s="159">
        <f t="shared" si="23"/>
        <v>89797</v>
      </c>
      <c r="E77" s="159">
        <f t="shared" si="23"/>
        <v>-2711</v>
      </c>
      <c r="F77" s="159">
        <f t="shared" si="23"/>
        <v>105180</v>
      </c>
      <c r="G77" s="159">
        <f t="shared" si="23"/>
        <v>114446</v>
      </c>
      <c r="H77" s="159">
        <f t="shared" si="23"/>
        <v>-9266</v>
      </c>
      <c r="I77" s="159">
        <f t="shared" si="23"/>
        <v>114919</v>
      </c>
      <c r="J77" s="159">
        <f t="shared" si="23"/>
        <v>120942</v>
      </c>
      <c r="K77" s="159">
        <f t="shared" si="23"/>
        <v>-6023</v>
      </c>
    </row>
    <row r="78" spans="1:53" s="3" customFormat="1" x14ac:dyDescent="0.25">
      <c r="B78" s="31" t="s">
        <v>33</v>
      </c>
      <c r="C78" s="157">
        <v>39089</v>
      </c>
      <c r="D78" s="157">
        <v>36532</v>
      </c>
      <c r="E78" s="157">
        <f t="shared" ref="E78:E80" si="24">C78-D78</f>
        <v>2557</v>
      </c>
      <c r="F78" s="157">
        <v>41466</v>
      </c>
      <c r="G78" s="157">
        <v>41156</v>
      </c>
      <c r="H78" s="157">
        <f t="shared" ref="H78:H80" si="25">F78-G78</f>
        <v>310</v>
      </c>
      <c r="I78" s="157">
        <v>44758</v>
      </c>
      <c r="J78" s="157">
        <v>41653</v>
      </c>
      <c r="K78" s="157">
        <f t="shared" ref="K78:K80" si="26">I78-J78</f>
        <v>3105</v>
      </c>
    </row>
    <row r="79" spans="1:53" s="3" customFormat="1" x14ac:dyDescent="0.25">
      <c r="B79" s="30" t="s">
        <v>34</v>
      </c>
      <c r="C79" s="156">
        <v>7603</v>
      </c>
      <c r="D79" s="156">
        <v>8170</v>
      </c>
      <c r="E79" s="156">
        <f t="shared" si="24"/>
        <v>-567</v>
      </c>
      <c r="F79" s="156">
        <v>12774</v>
      </c>
      <c r="G79" s="156">
        <v>13975</v>
      </c>
      <c r="H79" s="156">
        <f t="shared" si="25"/>
        <v>-1201</v>
      </c>
      <c r="I79" s="156">
        <v>14422</v>
      </c>
      <c r="J79" s="156">
        <v>13479</v>
      </c>
      <c r="K79" s="156">
        <f t="shared" si="26"/>
        <v>943</v>
      </c>
    </row>
    <row r="80" spans="1:53" s="3" customFormat="1" x14ac:dyDescent="0.25">
      <c r="B80" s="31" t="s">
        <v>35</v>
      </c>
      <c r="C80" s="157">
        <v>40394</v>
      </c>
      <c r="D80" s="157">
        <v>45095</v>
      </c>
      <c r="E80" s="157">
        <f t="shared" si="24"/>
        <v>-4701</v>
      </c>
      <c r="F80" s="157">
        <v>50940</v>
      </c>
      <c r="G80" s="157">
        <v>59315</v>
      </c>
      <c r="H80" s="157">
        <f t="shared" si="25"/>
        <v>-8375</v>
      </c>
      <c r="I80" s="157">
        <v>55739</v>
      </c>
      <c r="J80" s="157">
        <v>65810</v>
      </c>
      <c r="K80" s="157">
        <f t="shared" si="26"/>
        <v>-10071</v>
      </c>
    </row>
    <row r="81" spans="2:11" s="3" customFormat="1" x14ac:dyDescent="0.25">
      <c r="B81" s="32" t="s">
        <v>36</v>
      </c>
      <c r="C81" s="159">
        <f t="shared" ref="C81:K81" si="27">SUM(C82:C85)</f>
        <v>27560</v>
      </c>
      <c r="D81" s="159">
        <f t="shared" si="27"/>
        <v>29054</v>
      </c>
      <c r="E81" s="159">
        <f t="shared" si="27"/>
        <v>-1494</v>
      </c>
      <c r="F81" s="159">
        <f t="shared" si="27"/>
        <v>32051</v>
      </c>
      <c r="G81" s="159">
        <f t="shared" si="27"/>
        <v>32239</v>
      </c>
      <c r="H81" s="159">
        <f t="shared" si="27"/>
        <v>-188</v>
      </c>
      <c r="I81" s="159">
        <f t="shared" si="27"/>
        <v>29757</v>
      </c>
      <c r="J81" s="159">
        <f t="shared" si="27"/>
        <v>31467</v>
      </c>
      <c r="K81" s="159">
        <f t="shared" si="27"/>
        <v>-1710</v>
      </c>
    </row>
    <row r="82" spans="2:11" s="3" customFormat="1" x14ac:dyDescent="0.25">
      <c r="B82" s="31" t="s">
        <v>37</v>
      </c>
      <c r="C82" s="157">
        <v>5763</v>
      </c>
      <c r="D82" s="157">
        <v>5134</v>
      </c>
      <c r="E82" s="157">
        <f t="shared" ref="E82:E85" si="28">C82-D82</f>
        <v>629</v>
      </c>
      <c r="F82" s="157">
        <v>6145</v>
      </c>
      <c r="G82" s="157">
        <v>5530</v>
      </c>
      <c r="H82" s="157">
        <f t="shared" ref="H82:H85" si="29">F82-G82</f>
        <v>615</v>
      </c>
      <c r="I82" s="157">
        <v>5823</v>
      </c>
      <c r="J82" s="157">
        <v>5011</v>
      </c>
      <c r="K82" s="157">
        <f t="shared" ref="K82:K85" si="30">I82-J82</f>
        <v>812</v>
      </c>
    </row>
    <row r="83" spans="2:11" s="3" customFormat="1" x14ac:dyDescent="0.25">
      <c r="B83" s="30" t="s">
        <v>38</v>
      </c>
      <c r="C83" s="156">
        <v>262</v>
      </c>
      <c r="D83" s="156">
        <v>292</v>
      </c>
      <c r="E83" s="156">
        <f t="shared" si="28"/>
        <v>-30</v>
      </c>
      <c r="F83" s="156">
        <v>348</v>
      </c>
      <c r="G83" s="156">
        <v>430</v>
      </c>
      <c r="H83" s="156">
        <f t="shared" si="29"/>
        <v>-82</v>
      </c>
      <c r="I83" s="156">
        <v>252</v>
      </c>
      <c r="J83" s="156">
        <v>320</v>
      </c>
      <c r="K83" s="156">
        <f t="shared" si="30"/>
        <v>-68</v>
      </c>
    </row>
    <row r="84" spans="2:11" s="3" customFormat="1" x14ac:dyDescent="0.25">
      <c r="B84" s="31" t="s">
        <v>39</v>
      </c>
      <c r="C84" s="157">
        <v>17</v>
      </c>
      <c r="D84" s="157">
        <v>21</v>
      </c>
      <c r="E84" s="157">
        <f t="shared" si="28"/>
        <v>-4</v>
      </c>
      <c r="F84" s="157">
        <v>172</v>
      </c>
      <c r="G84" s="157">
        <v>88</v>
      </c>
      <c r="H84" s="157">
        <f t="shared" si="29"/>
        <v>84</v>
      </c>
      <c r="I84" s="157">
        <v>63</v>
      </c>
      <c r="J84" s="157">
        <v>29</v>
      </c>
      <c r="K84" s="157">
        <f t="shared" si="30"/>
        <v>34</v>
      </c>
    </row>
    <row r="85" spans="2:11" s="3" customFormat="1" x14ac:dyDescent="0.25">
      <c r="B85" s="30" t="s">
        <v>40</v>
      </c>
      <c r="C85" s="156">
        <v>21518</v>
      </c>
      <c r="D85" s="156">
        <v>23607</v>
      </c>
      <c r="E85" s="156">
        <f t="shared" si="28"/>
        <v>-2089</v>
      </c>
      <c r="F85" s="156">
        <v>25386</v>
      </c>
      <c r="G85" s="156">
        <v>26191</v>
      </c>
      <c r="H85" s="156">
        <f t="shared" si="29"/>
        <v>-805</v>
      </c>
      <c r="I85" s="156">
        <v>23619</v>
      </c>
      <c r="J85" s="156">
        <v>26107</v>
      </c>
      <c r="K85" s="156">
        <f t="shared" si="30"/>
        <v>-2488</v>
      </c>
    </row>
    <row r="86" spans="2:11" s="3" customFormat="1" x14ac:dyDescent="0.25">
      <c r="B86" s="182" t="s">
        <v>336</v>
      </c>
      <c r="C86" s="182"/>
      <c r="D86" s="182"/>
      <c r="E86" s="182"/>
      <c r="F86" s="182"/>
      <c r="G86" s="182"/>
      <c r="H86" s="182"/>
      <c r="I86" s="182"/>
      <c r="J86" s="182"/>
      <c r="K86" s="182"/>
    </row>
    <row r="87" spans="2:11" s="3" customFormat="1" x14ac:dyDescent="0.25"/>
    <row r="88" spans="2:11" s="3" customFormat="1" x14ac:dyDescent="0.25"/>
    <row r="89" spans="2:11" s="3" customFormat="1" x14ac:dyDescent="0.25"/>
    <row r="90" spans="2:11" s="3" customFormat="1" x14ac:dyDescent="0.25"/>
    <row r="91" spans="2:11" s="3" customFormat="1" x14ac:dyDescent="0.25"/>
    <row r="92" spans="2:11" s="3" customFormat="1" x14ac:dyDescent="0.25"/>
    <row r="93" spans="2:11" s="3" customFormat="1" x14ac:dyDescent="0.25"/>
    <row r="94" spans="2:11" s="3" customFormat="1" x14ac:dyDescent="0.25"/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2:11" s="3" customFormat="1" x14ac:dyDescent="0.25"/>
    <row r="242" spans="2:11" s="3" customFormat="1" x14ac:dyDescent="0.25">
      <c r="B242"/>
      <c r="C242"/>
      <c r="D242"/>
      <c r="E242"/>
      <c r="F242"/>
      <c r="G242"/>
      <c r="H242"/>
      <c r="I242"/>
      <c r="J242"/>
      <c r="K242"/>
    </row>
    <row r="243" spans="2:11" s="3" customFormat="1" x14ac:dyDescent="0.25">
      <c r="B243"/>
      <c r="C243"/>
      <c r="D243"/>
      <c r="E243"/>
      <c r="F243"/>
      <c r="G243"/>
      <c r="H243"/>
      <c r="I243"/>
      <c r="J243"/>
      <c r="K243"/>
    </row>
    <row r="244" spans="2:11" s="3" customFormat="1" x14ac:dyDescent="0.25">
      <c r="B244"/>
      <c r="C244"/>
      <c r="D244"/>
      <c r="E244"/>
      <c r="F244"/>
      <c r="G244"/>
      <c r="H244"/>
      <c r="I244"/>
      <c r="J244"/>
      <c r="K244"/>
    </row>
    <row r="245" spans="2:11" s="3" customFormat="1" x14ac:dyDescent="0.25">
      <c r="B245"/>
      <c r="C245"/>
      <c r="D245"/>
      <c r="E245"/>
      <c r="F245"/>
      <c r="G245"/>
      <c r="H245"/>
      <c r="I245"/>
      <c r="J245"/>
      <c r="K245"/>
    </row>
    <row r="246" spans="2:11" s="3" customFormat="1" x14ac:dyDescent="0.25">
      <c r="B246"/>
      <c r="C246"/>
      <c r="D246"/>
      <c r="E246"/>
      <c r="F246"/>
      <c r="G246"/>
      <c r="H246"/>
      <c r="I246"/>
      <c r="J246"/>
      <c r="K246"/>
    </row>
    <row r="247" spans="2:11" s="3" customFormat="1" x14ac:dyDescent="0.25">
      <c r="B247"/>
      <c r="C247"/>
      <c r="D247"/>
      <c r="E247"/>
      <c r="F247"/>
      <c r="G247"/>
      <c r="H247"/>
      <c r="I247"/>
      <c r="J247"/>
      <c r="K247"/>
    </row>
    <row r="248" spans="2:11" s="3" customFormat="1" x14ac:dyDescent="0.25">
      <c r="B248"/>
      <c r="C248"/>
      <c r="D248"/>
      <c r="E248"/>
      <c r="F248"/>
      <c r="G248"/>
      <c r="H248"/>
      <c r="I248"/>
      <c r="J248"/>
      <c r="K248"/>
    </row>
    <row r="249" spans="2:11" s="3" customFormat="1" x14ac:dyDescent="0.25">
      <c r="B249"/>
      <c r="C249"/>
      <c r="D249"/>
      <c r="E249"/>
      <c r="F249"/>
      <c r="G249"/>
      <c r="H249"/>
      <c r="I249"/>
      <c r="J249"/>
      <c r="K249"/>
    </row>
    <row r="250" spans="2:11" s="3" customFormat="1" x14ac:dyDescent="0.25">
      <c r="B250"/>
      <c r="C250"/>
      <c r="D250"/>
      <c r="E250"/>
      <c r="F250"/>
      <c r="G250"/>
      <c r="H250"/>
      <c r="I250"/>
      <c r="J250"/>
      <c r="K250"/>
    </row>
    <row r="251" spans="2:11" s="3" customFormat="1" x14ac:dyDescent="0.25">
      <c r="B251"/>
      <c r="C251"/>
      <c r="D251"/>
      <c r="E251"/>
      <c r="F251"/>
      <c r="G251"/>
      <c r="H251"/>
      <c r="I251"/>
      <c r="J251"/>
      <c r="K251"/>
    </row>
    <row r="252" spans="2:11" s="3" customFormat="1" x14ac:dyDescent="0.25">
      <c r="B252"/>
      <c r="C252"/>
      <c r="D252"/>
      <c r="E252"/>
      <c r="F252"/>
      <c r="G252"/>
      <c r="H252"/>
      <c r="I252"/>
      <c r="J252"/>
      <c r="K252"/>
    </row>
    <row r="253" spans="2:11" s="3" customFormat="1" x14ac:dyDescent="0.25">
      <c r="B253"/>
      <c r="C253"/>
      <c r="D253"/>
      <c r="E253"/>
      <c r="F253"/>
      <c r="G253"/>
      <c r="H253"/>
      <c r="I253"/>
      <c r="J253"/>
      <c r="K253"/>
    </row>
    <row r="254" spans="2:11" s="3" customFormat="1" x14ac:dyDescent="0.25">
      <c r="B254"/>
      <c r="C254"/>
      <c r="D254"/>
      <c r="E254"/>
      <c r="F254"/>
      <c r="G254"/>
      <c r="H254"/>
      <c r="I254"/>
      <c r="J254"/>
      <c r="K254"/>
    </row>
    <row r="255" spans="2:11" s="3" customFormat="1" x14ac:dyDescent="0.25">
      <c r="B255"/>
      <c r="C255"/>
      <c r="D255"/>
      <c r="E255"/>
      <c r="F255"/>
      <c r="G255"/>
      <c r="H255"/>
      <c r="I255"/>
      <c r="J255"/>
      <c r="K255"/>
    </row>
    <row r="256" spans="2:11" s="3" customFormat="1" x14ac:dyDescent="0.25">
      <c r="B256"/>
      <c r="C256"/>
      <c r="D256"/>
      <c r="E256"/>
      <c r="F256"/>
      <c r="G256"/>
      <c r="H256"/>
      <c r="I256"/>
      <c r="J256"/>
      <c r="K256"/>
    </row>
    <row r="257" spans="2:11" s="3" customFormat="1" x14ac:dyDescent="0.25">
      <c r="B257"/>
      <c r="C257"/>
      <c r="D257"/>
      <c r="E257"/>
      <c r="F257"/>
      <c r="G257"/>
      <c r="H257"/>
      <c r="I257"/>
      <c r="J257"/>
      <c r="K257"/>
    </row>
    <row r="258" spans="2:11" s="3" customFormat="1" x14ac:dyDescent="0.25">
      <c r="B258"/>
      <c r="C258"/>
      <c r="D258"/>
      <c r="E258"/>
      <c r="F258"/>
      <c r="G258"/>
      <c r="H258"/>
      <c r="I258"/>
      <c r="J258"/>
      <c r="K258"/>
    </row>
    <row r="259" spans="2:11" s="3" customFormat="1" x14ac:dyDescent="0.25">
      <c r="B259"/>
      <c r="C259"/>
      <c r="D259"/>
      <c r="E259"/>
      <c r="F259"/>
      <c r="G259"/>
      <c r="H259"/>
      <c r="I259"/>
      <c r="J259"/>
      <c r="K259"/>
    </row>
    <row r="260" spans="2:11" s="3" customFormat="1" x14ac:dyDescent="0.25">
      <c r="B260"/>
      <c r="C260"/>
      <c r="D260"/>
      <c r="E260"/>
      <c r="F260"/>
      <c r="G260"/>
      <c r="H260"/>
      <c r="I260"/>
      <c r="J260"/>
      <c r="K260"/>
    </row>
    <row r="261" spans="2:11" s="3" customFormat="1" x14ac:dyDescent="0.25">
      <c r="B261"/>
      <c r="C261"/>
      <c r="D261"/>
      <c r="E261"/>
      <c r="F261"/>
      <c r="G261"/>
      <c r="H261"/>
      <c r="I261"/>
      <c r="J261"/>
      <c r="K261"/>
    </row>
    <row r="262" spans="2:11" s="3" customFormat="1" x14ac:dyDescent="0.25">
      <c r="B262"/>
      <c r="C262"/>
      <c r="D262"/>
      <c r="E262"/>
      <c r="F262"/>
      <c r="G262"/>
      <c r="H262"/>
      <c r="I262"/>
      <c r="J262"/>
      <c r="K262"/>
    </row>
    <row r="263" spans="2:11" s="3" customFormat="1" x14ac:dyDescent="0.25">
      <c r="B263"/>
      <c r="C263"/>
      <c r="D263"/>
      <c r="E263"/>
      <c r="F263"/>
      <c r="G263"/>
      <c r="H263"/>
      <c r="I263"/>
      <c r="J263"/>
      <c r="K263"/>
    </row>
    <row r="264" spans="2:11" s="3" customFormat="1" x14ac:dyDescent="0.25">
      <c r="B264"/>
      <c r="C264"/>
      <c r="D264"/>
      <c r="E264"/>
      <c r="F264"/>
      <c r="G264"/>
      <c r="H264"/>
      <c r="I264"/>
      <c r="J264"/>
      <c r="K264"/>
    </row>
  </sheetData>
  <mergeCells count="18">
    <mergeCell ref="B86:K86"/>
    <mergeCell ref="F20:H20"/>
    <mergeCell ref="B46:K46"/>
    <mergeCell ref="B50:K50"/>
    <mergeCell ref="B51:B52"/>
    <mergeCell ref="C51:E51"/>
    <mergeCell ref="F51:H51"/>
    <mergeCell ref="I51:K51"/>
    <mergeCell ref="B3:K3"/>
    <mergeCell ref="C4:E4"/>
    <mergeCell ref="F4:H4"/>
    <mergeCell ref="I4:K4"/>
    <mergeCell ref="B15:K15"/>
    <mergeCell ref="B19:K19"/>
    <mergeCell ref="B4:B5"/>
    <mergeCell ref="I20:K20"/>
    <mergeCell ref="B20:B21"/>
    <mergeCell ref="C20:E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24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34.5703125" customWidth="1"/>
    <col min="3" max="3" width="48.7109375" bestFit="1" customWidth="1"/>
    <col min="4" max="4" width="12.85546875" bestFit="1" customWidth="1"/>
    <col min="5" max="5" width="14.140625" bestFit="1" customWidth="1"/>
    <col min="6" max="6" width="13" customWidth="1"/>
    <col min="12" max="50" width="9.140625" style="3"/>
  </cols>
  <sheetData>
    <row r="1" spans="2:6" s="3" customFormat="1" x14ac:dyDescent="0.25"/>
    <row r="2" spans="2:6" x14ac:dyDescent="0.25">
      <c r="B2" s="6"/>
      <c r="C2" s="6"/>
    </row>
    <row r="3" spans="2:6" s="3" customFormat="1" ht="30.95" customHeight="1" x14ac:dyDescent="0.25">
      <c r="B3" s="189" t="s">
        <v>337</v>
      </c>
      <c r="C3" s="189"/>
      <c r="D3" s="189"/>
      <c r="E3" s="189"/>
    </row>
    <row r="4" spans="2:6" s="3" customFormat="1" ht="18.95" customHeight="1" x14ac:dyDescent="0.25">
      <c r="B4" s="60" t="s">
        <v>0</v>
      </c>
      <c r="C4" s="154" t="s">
        <v>321</v>
      </c>
      <c r="D4" s="154" t="s">
        <v>322</v>
      </c>
      <c r="E4" s="154" t="s">
        <v>323</v>
      </c>
      <c r="F4" s="4"/>
    </row>
    <row r="5" spans="2:6" s="3" customFormat="1" x14ac:dyDescent="0.25">
      <c r="B5" s="22" t="s">
        <v>1</v>
      </c>
      <c r="C5" s="155">
        <f>SUM(C6:C9)</f>
        <v>22028</v>
      </c>
      <c r="D5" s="155">
        <f>SUM(D6:D9)</f>
        <v>23595</v>
      </c>
      <c r="E5" s="155">
        <f>SUM(E6:E9)</f>
        <v>20997</v>
      </c>
      <c r="F5" s="6"/>
    </row>
    <row r="6" spans="2:6" s="3" customFormat="1" x14ac:dyDescent="0.25">
      <c r="B6" s="23" t="s">
        <v>60</v>
      </c>
      <c r="C6" s="160">
        <v>1706</v>
      </c>
      <c r="D6" s="160">
        <v>2203</v>
      </c>
      <c r="E6" s="160">
        <v>1972</v>
      </c>
    </row>
    <row r="7" spans="2:6" s="3" customFormat="1" x14ac:dyDescent="0.25">
      <c r="B7" s="24" t="s">
        <v>2</v>
      </c>
      <c r="C7" s="161">
        <v>15216</v>
      </c>
      <c r="D7" s="161">
        <v>16641</v>
      </c>
      <c r="E7" s="161">
        <v>14454</v>
      </c>
    </row>
    <row r="8" spans="2:6" s="3" customFormat="1" x14ac:dyDescent="0.25">
      <c r="B8" s="23" t="s">
        <v>3</v>
      </c>
      <c r="C8" s="160">
        <v>148</v>
      </c>
      <c r="D8" s="160">
        <v>139</v>
      </c>
      <c r="E8" s="160">
        <v>112</v>
      </c>
    </row>
    <row r="9" spans="2:6" s="3" customFormat="1" x14ac:dyDescent="0.25">
      <c r="B9" s="24" t="s">
        <v>338</v>
      </c>
      <c r="C9" s="161">
        <v>4958</v>
      </c>
      <c r="D9" s="161">
        <v>4612</v>
      </c>
      <c r="E9" s="161">
        <v>4459</v>
      </c>
    </row>
    <row r="10" spans="2:6" s="3" customFormat="1" ht="45.95" customHeight="1" x14ac:dyDescent="0.25">
      <c r="B10" s="188" t="s">
        <v>339</v>
      </c>
      <c r="C10" s="188"/>
      <c r="D10" s="188"/>
      <c r="E10" s="188"/>
    </row>
    <row r="11" spans="2:6" s="3" customFormat="1" ht="15.6" customHeight="1" x14ac:dyDescent="0.25">
      <c r="B11" s="190" t="s">
        <v>61</v>
      </c>
      <c r="C11" s="191"/>
      <c r="D11" s="191"/>
      <c r="E11" s="191"/>
    </row>
    <row r="12" spans="2:6" s="3" customFormat="1" ht="15.6" customHeight="1" x14ac:dyDescent="0.25">
      <c r="B12" s="58"/>
      <c r="C12" s="58"/>
      <c r="D12" s="58"/>
      <c r="E12" s="58"/>
    </row>
    <row r="13" spans="2:6" s="3" customFormat="1" ht="15.6" customHeight="1" x14ac:dyDescent="0.25">
      <c r="B13" s="58"/>
      <c r="C13" s="58"/>
      <c r="D13" s="58"/>
      <c r="E13" s="58"/>
    </row>
    <row r="14" spans="2:6" s="3" customFormat="1" x14ac:dyDescent="0.25"/>
    <row r="15" spans="2:6" s="3" customFormat="1" ht="30.75" customHeight="1" x14ac:dyDescent="0.25">
      <c r="B15" s="192" t="s">
        <v>340</v>
      </c>
      <c r="C15" s="189"/>
      <c r="D15" s="189"/>
      <c r="E15" s="189"/>
      <c r="F15" s="193"/>
    </row>
    <row r="16" spans="2:6" s="3" customFormat="1" ht="15" customHeight="1" x14ac:dyDescent="0.25">
      <c r="B16" s="194" t="s">
        <v>108</v>
      </c>
      <c r="C16" s="183" t="s">
        <v>109</v>
      </c>
      <c r="D16" s="185" t="s">
        <v>110</v>
      </c>
      <c r="E16" s="186"/>
      <c r="F16" s="187"/>
    </row>
    <row r="17" spans="2:6" s="3" customFormat="1" ht="15.6" customHeight="1" x14ac:dyDescent="0.25">
      <c r="B17" s="195"/>
      <c r="C17" s="184"/>
      <c r="D17" s="154" t="s">
        <v>321</v>
      </c>
      <c r="E17" s="154" t="s">
        <v>322</v>
      </c>
      <c r="F17" s="154" t="s">
        <v>323</v>
      </c>
    </row>
    <row r="18" spans="2:6" s="3" customFormat="1" x14ac:dyDescent="0.25">
      <c r="B18" s="105" t="s">
        <v>1</v>
      </c>
      <c r="C18" s="105"/>
      <c r="D18" s="162">
        <f t="shared" ref="D18:F18" si="0">SUM(D19:D31)</f>
        <v>22028</v>
      </c>
      <c r="E18" s="162">
        <f t="shared" si="0"/>
        <v>23595</v>
      </c>
      <c r="F18" s="162">
        <f t="shared" si="0"/>
        <v>20997</v>
      </c>
    </row>
    <row r="19" spans="2:6" s="3" customFormat="1" x14ac:dyDescent="0.25">
      <c r="B19" s="106">
        <v>132</v>
      </c>
      <c r="C19" s="107" t="s">
        <v>341</v>
      </c>
      <c r="D19" s="163">
        <v>217</v>
      </c>
      <c r="E19" s="163">
        <v>242</v>
      </c>
      <c r="F19" s="163">
        <v>243</v>
      </c>
    </row>
    <row r="20" spans="2:6" s="3" customFormat="1" x14ac:dyDescent="0.25">
      <c r="B20" s="108">
        <v>166</v>
      </c>
      <c r="C20" s="109" t="s">
        <v>342</v>
      </c>
      <c r="D20" s="164">
        <v>106</v>
      </c>
      <c r="E20" s="164">
        <v>141</v>
      </c>
      <c r="F20" s="164">
        <v>94</v>
      </c>
    </row>
    <row r="21" spans="2:6" s="3" customFormat="1" x14ac:dyDescent="0.25">
      <c r="B21" s="106">
        <v>200</v>
      </c>
      <c r="C21" s="107" t="s">
        <v>343</v>
      </c>
      <c r="D21" s="163">
        <v>536</v>
      </c>
      <c r="E21" s="163">
        <v>544</v>
      </c>
      <c r="F21" s="163">
        <v>522</v>
      </c>
    </row>
    <row r="22" spans="2:6" s="3" customFormat="1" x14ac:dyDescent="0.25">
      <c r="B22" s="108">
        <v>209</v>
      </c>
      <c r="C22" s="109" t="s">
        <v>344</v>
      </c>
      <c r="D22" s="164">
        <v>3976</v>
      </c>
      <c r="E22" s="164">
        <v>3876</v>
      </c>
      <c r="F22" s="164">
        <v>3141</v>
      </c>
    </row>
    <row r="23" spans="2:6" s="3" customFormat="1" x14ac:dyDescent="0.25">
      <c r="B23" s="106">
        <v>273</v>
      </c>
      <c r="C23" s="107" t="s">
        <v>345</v>
      </c>
      <c r="D23" s="163">
        <v>8389</v>
      </c>
      <c r="E23" s="163">
        <v>9924</v>
      </c>
      <c r="F23" s="163">
        <v>8704</v>
      </c>
    </row>
    <row r="24" spans="2:6" s="3" customFormat="1" x14ac:dyDescent="0.25">
      <c r="B24" s="108">
        <v>274</v>
      </c>
      <c r="C24" s="109" t="s">
        <v>346</v>
      </c>
      <c r="D24" s="164">
        <v>149</v>
      </c>
      <c r="E24" s="164">
        <v>213</v>
      </c>
      <c r="F24" s="164">
        <v>181</v>
      </c>
    </row>
    <row r="25" spans="2:6" s="3" customFormat="1" x14ac:dyDescent="0.25">
      <c r="B25" s="106">
        <v>278</v>
      </c>
      <c r="C25" s="107" t="s">
        <v>347</v>
      </c>
      <c r="D25" s="163">
        <v>139</v>
      </c>
      <c r="E25" s="163">
        <v>92</v>
      </c>
      <c r="F25" s="163">
        <v>148</v>
      </c>
    </row>
    <row r="26" spans="2:6" s="3" customFormat="1" x14ac:dyDescent="0.25">
      <c r="B26" s="108">
        <v>279</v>
      </c>
      <c r="C26" s="109" t="s">
        <v>348</v>
      </c>
      <c r="D26" s="164">
        <v>241</v>
      </c>
      <c r="E26" s="164">
        <v>206</v>
      </c>
      <c r="F26" s="164">
        <v>163</v>
      </c>
    </row>
    <row r="27" spans="2:6" s="3" customFormat="1" x14ac:dyDescent="0.25">
      <c r="B27" s="106">
        <v>280</v>
      </c>
      <c r="C27" s="107" t="s">
        <v>349</v>
      </c>
      <c r="D27" s="163">
        <v>1023</v>
      </c>
      <c r="E27" s="163">
        <v>1019</v>
      </c>
      <c r="F27" s="163">
        <v>947</v>
      </c>
    </row>
    <row r="28" spans="2:6" s="3" customFormat="1" x14ac:dyDescent="0.25">
      <c r="B28" s="108">
        <v>284</v>
      </c>
      <c r="C28" s="109" t="s">
        <v>350</v>
      </c>
      <c r="D28" s="164">
        <v>115</v>
      </c>
      <c r="E28" s="164">
        <v>136</v>
      </c>
      <c r="F28" s="164">
        <v>58</v>
      </c>
    </row>
    <row r="29" spans="2:6" s="3" customFormat="1" x14ac:dyDescent="0.25">
      <c r="B29" s="106">
        <v>286</v>
      </c>
      <c r="C29" s="107" t="s">
        <v>351</v>
      </c>
      <c r="D29" s="163">
        <v>1099</v>
      </c>
      <c r="E29" s="163">
        <v>1170</v>
      </c>
      <c r="F29" s="163">
        <v>990</v>
      </c>
    </row>
    <row r="30" spans="2:6" s="3" customFormat="1" x14ac:dyDescent="0.25">
      <c r="B30" s="108">
        <v>312</v>
      </c>
      <c r="C30" s="109" t="s">
        <v>352</v>
      </c>
      <c r="D30" s="164">
        <v>1</v>
      </c>
      <c r="E30" s="164">
        <v>0</v>
      </c>
      <c r="F30" s="164">
        <v>1</v>
      </c>
    </row>
    <row r="31" spans="2:6" s="3" customFormat="1" x14ac:dyDescent="0.25">
      <c r="B31" s="106" t="s">
        <v>353</v>
      </c>
      <c r="C31" s="107"/>
      <c r="D31" s="163">
        <v>6037</v>
      </c>
      <c r="E31" s="163">
        <v>6032</v>
      </c>
      <c r="F31" s="163">
        <v>5805</v>
      </c>
    </row>
    <row r="32" spans="2:6" s="3" customFormat="1" ht="26.25" customHeight="1" x14ac:dyDescent="0.25">
      <c r="B32" s="188" t="s">
        <v>339</v>
      </c>
      <c r="C32" s="188"/>
      <c r="D32" s="188"/>
      <c r="E32" s="188"/>
      <c r="F32" s="188"/>
    </row>
    <row r="33" spans="2:11" s="3" customFormat="1" x14ac:dyDescent="0.25">
      <c r="B33" s="58"/>
      <c r="C33" s="58"/>
      <c r="D33" s="58"/>
      <c r="E33" s="58"/>
      <c r="F33" s="58"/>
    </row>
    <row r="34" spans="2:11" s="3" customFormat="1" x14ac:dyDescent="0.25">
      <c r="B34" s="58"/>
      <c r="C34" s="58"/>
      <c r="D34" s="58"/>
      <c r="E34" s="58"/>
      <c r="F34" s="58"/>
    </row>
    <row r="35" spans="2:11" s="3" customFormat="1" x14ac:dyDescent="0.25">
      <c r="B35" s="58"/>
      <c r="C35" s="58"/>
      <c r="D35" s="58"/>
      <c r="E35" s="58"/>
      <c r="F35" s="58"/>
    </row>
    <row r="36" spans="2:11" s="3" customFormat="1" ht="29.45" customHeight="1" x14ac:dyDescent="0.25">
      <c r="B36" s="189" t="s">
        <v>354</v>
      </c>
      <c r="C36" s="189"/>
      <c r="D36" s="189"/>
      <c r="E36" s="189"/>
      <c r="F36" s="189"/>
      <c r="G36" s="189"/>
      <c r="H36" s="189"/>
      <c r="I36" s="189"/>
      <c r="J36" s="189"/>
      <c r="K36" s="189"/>
    </row>
    <row r="37" spans="2:11" s="3" customFormat="1" x14ac:dyDescent="0.25">
      <c r="B37" s="180" t="s">
        <v>6</v>
      </c>
      <c r="C37" s="181" t="s">
        <v>321</v>
      </c>
      <c r="D37" s="175"/>
      <c r="E37" s="176"/>
      <c r="F37" s="181" t="s">
        <v>322</v>
      </c>
      <c r="G37" s="175"/>
      <c r="H37" s="176"/>
      <c r="I37" s="181" t="s">
        <v>323</v>
      </c>
      <c r="J37" s="175"/>
      <c r="K37" s="176"/>
    </row>
    <row r="38" spans="2:11" s="3" customFormat="1" x14ac:dyDescent="0.25">
      <c r="B38" s="180"/>
      <c r="C38" s="21" t="s">
        <v>1</v>
      </c>
      <c r="D38" s="35" t="s">
        <v>4</v>
      </c>
      <c r="E38" s="35" t="s">
        <v>5</v>
      </c>
      <c r="F38" s="21" t="s">
        <v>1</v>
      </c>
      <c r="G38" s="35" t="s">
        <v>4</v>
      </c>
      <c r="H38" s="35" t="s">
        <v>5</v>
      </c>
      <c r="I38" s="21" t="s">
        <v>1</v>
      </c>
      <c r="J38" s="35" t="s">
        <v>4</v>
      </c>
      <c r="K38" s="35" t="s">
        <v>5</v>
      </c>
    </row>
    <row r="39" spans="2:11" s="3" customFormat="1" x14ac:dyDescent="0.25">
      <c r="B39" s="22" t="s">
        <v>1</v>
      </c>
      <c r="C39" s="155">
        <f>SUM(C40:C51)</f>
        <v>22022</v>
      </c>
      <c r="D39" s="155">
        <f t="shared" ref="D39:K39" si="1">SUM(D40:D51)</f>
        <v>11844</v>
      </c>
      <c r="E39" s="155">
        <f t="shared" si="1"/>
        <v>10178</v>
      </c>
      <c r="F39" s="155">
        <f t="shared" si="1"/>
        <v>23581</v>
      </c>
      <c r="G39" s="155">
        <f t="shared" si="1"/>
        <v>12571</v>
      </c>
      <c r="H39" s="155">
        <f t="shared" si="1"/>
        <v>11010</v>
      </c>
      <c r="I39" s="155">
        <f t="shared" si="1"/>
        <v>20989</v>
      </c>
      <c r="J39" s="155">
        <f t="shared" si="1"/>
        <v>11177</v>
      </c>
      <c r="K39" s="155">
        <f t="shared" si="1"/>
        <v>9812</v>
      </c>
    </row>
    <row r="40" spans="2:11" s="3" customFormat="1" x14ac:dyDescent="0.25">
      <c r="B40" s="26" t="s">
        <v>204</v>
      </c>
      <c r="C40" s="165">
        <f t="shared" ref="C40:C51" si="2">D40+E40</f>
        <v>243</v>
      </c>
      <c r="D40" s="165">
        <v>144</v>
      </c>
      <c r="E40" s="165">
        <v>99</v>
      </c>
      <c r="F40" s="165">
        <f t="shared" ref="F40:F51" si="3">G40+H40</f>
        <v>254</v>
      </c>
      <c r="G40" s="165">
        <v>154</v>
      </c>
      <c r="H40" s="165">
        <v>100</v>
      </c>
      <c r="I40" s="165">
        <f>J40+K40</f>
        <v>278</v>
      </c>
      <c r="J40" s="165">
        <v>175</v>
      </c>
      <c r="K40" s="165">
        <v>103</v>
      </c>
    </row>
    <row r="41" spans="2:11" s="3" customFormat="1" x14ac:dyDescent="0.25">
      <c r="B41" s="25" t="s">
        <v>196</v>
      </c>
      <c r="C41" s="166">
        <f t="shared" si="2"/>
        <v>689</v>
      </c>
      <c r="D41" s="166">
        <v>390</v>
      </c>
      <c r="E41" s="166">
        <v>299</v>
      </c>
      <c r="F41" s="166">
        <f t="shared" si="3"/>
        <v>367</v>
      </c>
      <c r="G41" s="166">
        <v>204</v>
      </c>
      <c r="H41" s="166">
        <v>163</v>
      </c>
      <c r="I41" s="166">
        <f t="shared" ref="I41:I51" si="4">J41+K41</f>
        <v>392</v>
      </c>
      <c r="J41" s="166">
        <v>203</v>
      </c>
      <c r="K41" s="166">
        <v>189</v>
      </c>
    </row>
    <row r="42" spans="2:11" s="3" customFormat="1" x14ac:dyDescent="0.25">
      <c r="B42" s="26" t="s">
        <v>328</v>
      </c>
      <c r="C42" s="165">
        <f t="shared" si="2"/>
        <v>701</v>
      </c>
      <c r="D42" s="165">
        <v>399</v>
      </c>
      <c r="E42" s="165">
        <v>302</v>
      </c>
      <c r="F42" s="165">
        <f t="shared" si="3"/>
        <v>746</v>
      </c>
      <c r="G42" s="165">
        <v>433</v>
      </c>
      <c r="H42" s="165">
        <v>313</v>
      </c>
      <c r="I42" s="165">
        <f t="shared" si="4"/>
        <v>729</v>
      </c>
      <c r="J42" s="165">
        <v>411</v>
      </c>
      <c r="K42" s="165">
        <v>318</v>
      </c>
    </row>
    <row r="43" spans="2:11" s="3" customFormat="1" x14ac:dyDescent="0.25">
      <c r="B43" s="25" t="s">
        <v>329</v>
      </c>
      <c r="C43" s="166">
        <f t="shared" si="2"/>
        <v>2158</v>
      </c>
      <c r="D43" s="166">
        <v>1091</v>
      </c>
      <c r="E43" s="166">
        <v>1067</v>
      </c>
      <c r="F43" s="166">
        <f t="shared" si="3"/>
        <v>1769</v>
      </c>
      <c r="G43" s="166">
        <v>886</v>
      </c>
      <c r="H43" s="166">
        <v>883</v>
      </c>
      <c r="I43" s="166">
        <f t="shared" si="4"/>
        <v>1261</v>
      </c>
      <c r="J43" s="166">
        <v>621</v>
      </c>
      <c r="K43" s="166">
        <v>640</v>
      </c>
    </row>
    <row r="44" spans="2:11" s="3" customFormat="1" x14ac:dyDescent="0.25">
      <c r="B44" s="26" t="s">
        <v>197</v>
      </c>
      <c r="C44" s="165">
        <f t="shared" si="2"/>
        <v>876</v>
      </c>
      <c r="D44" s="165">
        <v>551</v>
      </c>
      <c r="E44" s="165">
        <v>325</v>
      </c>
      <c r="F44" s="165">
        <f t="shared" si="3"/>
        <v>1008</v>
      </c>
      <c r="G44" s="165">
        <v>645</v>
      </c>
      <c r="H44" s="165">
        <v>363</v>
      </c>
      <c r="I44" s="165">
        <f t="shared" si="4"/>
        <v>877</v>
      </c>
      <c r="J44" s="165">
        <v>591</v>
      </c>
      <c r="K44" s="165">
        <v>286</v>
      </c>
    </row>
    <row r="45" spans="2:11" s="3" customFormat="1" x14ac:dyDescent="0.25">
      <c r="B45" s="25" t="s">
        <v>195</v>
      </c>
      <c r="C45" s="166">
        <f t="shared" si="2"/>
        <v>791</v>
      </c>
      <c r="D45" s="166">
        <v>447</v>
      </c>
      <c r="E45" s="166">
        <v>344</v>
      </c>
      <c r="F45" s="166">
        <f t="shared" si="3"/>
        <v>1030</v>
      </c>
      <c r="G45" s="166">
        <v>550</v>
      </c>
      <c r="H45" s="166">
        <v>480</v>
      </c>
      <c r="I45" s="166">
        <f t="shared" si="4"/>
        <v>860</v>
      </c>
      <c r="J45" s="166">
        <v>446</v>
      </c>
      <c r="K45" s="166">
        <v>414</v>
      </c>
    </row>
    <row r="46" spans="2:11" s="3" customFormat="1" x14ac:dyDescent="0.25">
      <c r="B46" s="26" t="s">
        <v>245</v>
      </c>
      <c r="C46" s="165">
        <f t="shared" si="2"/>
        <v>405</v>
      </c>
      <c r="D46" s="165">
        <v>331</v>
      </c>
      <c r="E46" s="165">
        <v>74</v>
      </c>
      <c r="F46" s="165">
        <f t="shared" si="3"/>
        <v>333</v>
      </c>
      <c r="G46" s="165">
        <v>222</v>
      </c>
      <c r="H46" s="165">
        <v>111</v>
      </c>
      <c r="I46" s="165">
        <f t="shared" si="4"/>
        <v>323</v>
      </c>
      <c r="J46" s="165">
        <v>247</v>
      </c>
      <c r="K46" s="165">
        <v>76</v>
      </c>
    </row>
    <row r="47" spans="2:11" s="3" customFormat="1" x14ac:dyDescent="0.25">
      <c r="B47" s="25" t="s">
        <v>355</v>
      </c>
      <c r="C47" s="166">
        <f t="shared" si="2"/>
        <v>419</v>
      </c>
      <c r="D47" s="166">
        <v>221</v>
      </c>
      <c r="E47" s="166">
        <v>198</v>
      </c>
      <c r="F47" s="166">
        <f t="shared" si="3"/>
        <v>433</v>
      </c>
      <c r="G47" s="166">
        <v>216</v>
      </c>
      <c r="H47" s="166">
        <v>217</v>
      </c>
      <c r="I47" s="166">
        <f t="shared" si="4"/>
        <v>416</v>
      </c>
      <c r="J47" s="166">
        <v>199</v>
      </c>
      <c r="K47" s="166">
        <v>217</v>
      </c>
    </row>
    <row r="48" spans="2:11" s="3" customFormat="1" x14ac:dyDescent="0.25">
      <c r="B48" s="26" t="s">
        <v>332</v>
      </c>
      <c r="C48" s="165">
        <f t="shared" si="2"/>
        <v>688</v>
      </c>
      <c r="D48" s="165">
        <v>336</v>
      </c>
      <c r="E48" s="165">
        <v>352</v>
      </c>
      <c r="F48" s="165">
        <f t="shared" si="3"/>
        <v>784</v>
      </c>
      <c r="G48" s="165">
        <v>384</v>
      </c>
      <c r="H48" s="165">
        <v>400</v>
      </c>
      <c r="I48" s="165">
        <f t="shared" si="4"/>
        <v>705</v>
      </c>
      <c r="J48" s="165">
        <v>331</v>
      </c>
      <c r="K48" s="165">
        <v>374</v>
      </c>
    </row>
    <row r="49" spans="2:11" s="3" customFormat="1" x14ac:dyDescent="0.25">
      <c r="B49" s="25" t="s">
        <v>205</v>
      </c>
      <c r="C49" s="166">
        <f t="shared" si="2"/>
        <v>24</v>
      </c>
      <c r="D49" s="166">
        <v>11</v>
      </c>
      <c r="E49" s="166">
        <v>13</v>
      </c>
      <c r="F49" s="166">
        <f t="shared" si="3"/>
        <v>24</v>
      </c>
      <c r="G49" s="166">
        <v>16</v>
      </c>
      <c r="H49" s="166">
        <v>8</v>
      </c>
      <c r="I49" s="166">
        <f t="shared" si="4"/>
        <v>19</v>
      </c>
      <c r="J49" s="166">
        <v>14</v>
      </c>
      <c r="K49" s="166">
        <v>5</v>
      </c>
    </row>
    <row r="50" spans="2:11" s="3" customFormat="1" x14ac:dyDescent="0.25">
      <c r="B50" s="24" t="s">
        <v>194</v>
      </c>
      <c r="C50" s="167">
        <f t="shared" si="2"/>
        <v>11492</v>
      </c>
      <c r="D50" s="167">
        <v>5846</v>
      </c>
      <c r="E50" s="167">
        <v>5646</v>
      </c>
      <c r="F50" s="167">
        <f t="shared" si="3"/>
        <v>12889</v>
      </c>
      <c r="G50" s="167">
        <v>6500</v>
      </c>
      <c r="H50" s="167">
        <v>6389</v>
      </c>
      <c r="I50" s="167">
        <f t="shared" si="4"/>
        <v>11565</v>
      </c>
      <c r="J50" s="167">
        <v>5775</v>
      </c>
      <c r="K50" s="167">
        <v>5790</v>
      </c>
    </row>
    <row r="51" spans="2:11" s="3" customFormat="1" x14ac:dyDescent="0.25">
      <c r="B51" s="25" t="s">
        <v>8</v>
      </c>
      <c r="C51" s="166">
        <f t="shared" si="2"/>
        <v>3536</v>
      </c>
      <c r="D51" s="166">
        <v>2077</v>
      </c>
      <c r="E51" s="166">
        <v>1459</v>
      </c>
      <c r="F51" s="166">
        <f t="shared" si="3"/>
        <v>3944</v>
      </c>
      <c r="G51" s="166">
        <v>2361</v>
      </c>
      <c r="H51" s="166">
        <v>1583</v>
      </c>
      <c r="I51" s="166">
        <f t="shared" si="4"/>
        <v>3564</v>
      </c>
      <c r="J51" s="166">
        <v>2164</v>
      </c>
      <c r="K51" s="166">
        <v>1400</v>
      </c>
    </row>
    <row r="52" spans="2:11" s="3" customFormat="1" ht="15" customHeight="1" x14ac:dyDescent="0.25">
      <c r="B52" s="188" t="s">
        <v>339</v>
      </c>
      <c r="C52" s="188"/>
      <c r="D52" s="188"/>
      <c r="E52" s="188"/>
      <c r="F52" s="188"/>
      <c r="G52" s="188"/>
      <c r="H52" s="188"/>
      <c r="I52" s="188"/>
      <c r="J52" s="188"/>
      <c r="K52" s="188"/>
    </row>
    <row r="53" spans="2:11" s="3" customFormat="1" x14ac:dyDescent="0.25">
      <c r="B53" s="3" t="s">
        <v>356</v>
      </c>
    </row>
    <row r="54" spans="2:11" s="3" customFormat="1" x14ac:dyDescent="0.25">
      <c r="D54" s="5"/>
      <c r="E54" s="5"/>
      <c r="F54" s="5"/>
    </row>
    <row r="55" spans="2:11" s="3" customFormat="1" x14ac:dyDescent="0.25">
      <c r="B55" s="2"/>
      <c r="C55" s="2"/>
      <c r="D55" s="2"/>
      <c r="E55" s="2"/>
      <c r="F55" s="2"/>
    </row>
    <row r="56" spans="2:11" s="3" customFormat="1" ht="28.5" customHeight="1" x14ac:dyDescent="0.25">
      <c r="B56" s="189" t="s">
        <v>357</v>
      </c>
      <c r="C56" s="189"/>
      <c r="D56" s="189"/>
      <c r="E56" s="189"/>
      <c r="F56" s="2"/>
    </row>
    <row r="57" spans="2:11" s="3" customFormat="1" x14ac:dyDescent="0.25">
      <c r="B57" s="60" t="s">
        <v>72</v>
      </c>
      <c r="C57" s="154" t="s">
        <v>321</v>
      </c>
      <c r="D57" s="154" t="s">
        <v>322</v>
      </c>
      <c r="E57" s="154" t="s">
        <v>323</v>
      </c>
      <c r="F57" s="2"/>
    </row>
    <row r="58" spans="2:11" s="3" customFormat="1" x14ac:dyDescent="0.25">
      <c r="B58" s="22" t="s">
        <v>1</v>
      </c>
      <c r="C58" s="155">
        <f>SUM(C59:C64)</f>
        <v>22028</v>
      </c>
      <c r="D58" s="155">
        <f t="shared" ref="D58:E58" si="5">SUM(D59:D64)</f>
        <v>23595</v>
      </c>
      <c r="E58" s="155">
        <f t="shared" si="5"/>
        <v>20997</v>
      </c>
    </row>
    <row r="59" spans="2:11" s="3" customFormat="1" x14ac:dyDescent="0.25">
      <c r="B59" s="26" t="s">
        <v>41</v>
      </c>
      <c r="C59" s="161">
        <v>4670</v>
      </c>
      <c r="D59" s="161">
        <v>4715</v>
      </c>
      <c r="E59" s="161">
        <v>4136</v>
      </c>
    </row>
    <row r="60" spans="2:11" s="3" customFormat="1" x14ac:dyDescent="0.25">
      <c r="B60" s="25" t="s">
        <v>42</v>
      </c>
      <c r="C60" s="160">
        <v>5770</v>
      </c>
      <c r="D60" s="160">
        <v>5688</v>
      </c>
      <c r="E60" s="160">
        <v>4978</v>
      </c>
      <c r="F60" s="2"/>
    </row>
    <row r="61" spans="2:11" s="3" customFormat="1" x14ac:dyDescent="0.25">
      <c r="B61" s="26" t="s">
        <v>43</v>
      </c>
      <c r="C61" s="161">
        <v>5680</v>
      </c>
      <c r="D61" s="161">
        <v>6243</v>
      </c>
      <c r="E61" s="161">
        <v>5562</v>
      </c>
      <c r="F61" s="2"/>
    </row>
    <row r="62" spans="2:11" s="3" customFormat="1" x14ac:dyDescent="0.25">
      <c r="B62" s="25" t="s">
        <v>44</v>
      </c>
      <c r="C62" s="160">
        <v>3287</v>
      </c>
      <c r="D62" s="160">
        <v>3893</v>
      </c>
      <c r="E62" s="160">
        <v>3366</v>
      </c>
      <c r="F62" s="2"/>
    </row>
    <row r="63" spans="2:11" s="3" customFormat="1" x14ac:dyDescent="0.25">
      <c r="B63" s="26" t="s">
        <v>45</v>
      </c>
      <c r="C63" s="161">
        <v>497</v>
      </c>
      <c r="D63" s="161">
        <v>685</v>
      </c>
      <c r="E63" s="161">
        <v>590</v>
      </c>
      <c r="F63" s="2"/>
    </row>
    <row r="64" spans="2:11" s="3" customFormat="1" ht="28.5" customHeight="1" x14ac:dyDescent="0.25">
      <c r="B64" s="25" t="s">
        <v>358</v>
      </c>
      <c r="C64" s="160">
        <v>2124</v>
      </c>
      <c r="D64" s="160">
        <v>2371</v>
      </c>
      <c r="E64" s="160">
        <v>2365</v>
      </c>
      <c r="F64" s="2"/>
    </row>
    <row r="65" spans="2:6" s="3" customFormat="1" ht="34.5" customHeight="1" x14ac:dyDescent="0.25">
      <c r="B65" s="188" t="s">
        <v>339</v>
      </c>
      <c r="C65" s="188"/>
      <c r="D65" s="188"/>
      <c r="E65" s="188"/>
      <c r="F65" s="2"/>
    </row>
    <row r="66" spans="2:6" s="3" customFormat="1" x14ac:dyDescent="0.25">
      <c r="B66" s="58"/>
      <c r="C66" s="58"/>
      <c r="D66" s="58"/>
      <c r="E66" s="58"/>
      <c r="F66" s="2"/>
    </row>
    <row r="67" spans="2:6" s="3" customFormat="1" x14ac:dyDescent="0.25">
      <c r="B67" s="58"/>
      <c r="C67" s="58"/>
      <c r="D67" s="58"/>
      <c r="E67" s="58"/>
      <c r="F67" s="2"/>
    </row>
    <row r="68" spans="2:6" s="3" customFormat="1" ht="47.1" customHeight="1" x14ac:dyDescent="0.25">
      <c r="B68" s="2"/>
      <c r="C68" s="2"/>
      <c r="D68" s="2"/>
      <c r="E68" s="2"/>
      <c r="F68" s="2"/>
    </row>
    <row r="69" spans="2:6" s="3" customFormat="1" ht="27.95" customHeight="1" x14ac:dyDescent="0.25">
      <c r="B69" s="189" t="s">
        <v>359</v>
      </c>
      <c r="C69" s="189"/>
      <c r="D69" s="189"/>
      <c r="E69" s="189"/>
    </row>
    <row r="70" spans="2:6" s="3" customFormat="1" ht="30" x14ac:dyDescent="0.25">
      <c r="B70" s="60" t="s">
        <v>71</v>
      </c>
      <c r="C70" s="154" t="s">
        <v>321</v>
      </c>
      <c r="D70" s="154" t="s">
        <v>322</v>
      </c>
      <c r="E70" s="154" t="s">
        <v>323</v>
      </c>
      <c r="F70" s="4"/>
    </row>
    <row r="71" spans="2:6" s="3" customFormat="1" x14ac:dyDescent="0.25">
      <c r="B71" s="22" t="s">
        <v>47</v>
      </c>
      <c r="C71" s="155">
        <f t="shared" ref="C71" si="6">C72+C80+C90+C95+C99+C104</f>
        <v>22028</v>
      </c>
      <c r="D71" s="155">
        <f>D72+D80+D90+D95+D99+D104</f>
        <v>23595</v>
      </c>
      <c r="E71" s="155">
        <f>E72+E80+E90+E95+E99+E104</f>
        <v>20997</v>
      </c>
      <c r="F71" s="6"/>
    </row>
    <row r="72" spans="2:6" s="3" customFormat="1" x14ac:dyDescent="0.25">
      <c r="B72" s="34" t="s">
        <v>9</v>
      </c>
      <c r="C72" s="168">
        <f t="shared" ref="C72" si="7">SUM(C73:C79)</f>
        <v>7710</v>
      </c>
      <c r="D72" s="168">
        <f>SUM(D73:D79)</f>
        <v>7253</v>
      </c>
      <c r="E72" s="168">
        <f>SUM(E73:E79)</f>
        <v>6293</v>
      </c>
      <c r="F72" s="5"/>
    </row>
    <row r="73" spans="2:6" s="3" customFormat="1" x14ac:dyDescent="0.25">
      <c r="B73" s="25" t="s">
        <v>10</v>
      </c>
      <c r="C73" s="160">
        <v>199</v>
      </c>
      <c r="D73" s="160">
        <v>205</v>
      </c>
      <c r="E73" s="160">
        <v>202</v>
      </c>
      <c r="F73" s="5"/>
    </row>
    <row r="74" spans="2:6" s="3" customFormat="1" x14ac:dyDescent="0.25">
      <c r="B74" s="26" t="s">
        <v>11</v>
      </c>
      <c r="C74" s="161">
        <v>57</v>
      </c>
      <c r="D74" s="161">
        <v>90</v>
      </c>
      <c r="E74" s="161">
        <v>80</v>
      </c>
      <c r="F74" s="5"/>
    </row>
    <row r="75" spans="2:6" s="3" customFormat="1" x14ac:dyDescent="0.25">
      <c r="B75" s="25" t="s">
        <v>12</v>
      </c>
      <c r="C75" s="160">
        <v>2023</v>
      </c>
      <c r="D75" s="160">
        <v>1819</v>
      </c>
      <c r="E75" s="160">
        <v>1546</v>
      </c>
      <c r="F75" s="5"/>
    </row>
    <row r="76" spans="2:6" s="3" customFormat="1" x14ac:dyDescent="0.25">
      <c r="B76" s="26" t="s">
        <v>13</v>
      </c>
      <c r="C76" s="161">
        <v>5251</v>
      </c>
      <c r="D76" s="161">
        <v>4929</v>
      </c>
      <c r="E76" s="161">
        <v>4334</v>
      </c>
      <c r="F76" s="5"/>
    </row>
    <row r="77" spans="2:6" s="3" customFormat="1" x14ac:dyDescent="0.25">
      <c r="B77" s="25" t="s">
        <v>14</v>
      </c>
      <c r="C77" s="160">
        <v>153</v>
      </c>
      <c r="D77" s="160">
        <v>166</v>
      </c>
      <c r="E77" s="160">
        <v>104</v>
      </c>
      <c r="F77" s="5"/>
    </row>
    <row r="78" spans="2:6" s="3" customFormat="1" x14ac:dyDescent="0.25">
      <c r="B78" s="26" t="s">
        <v>15</v>
      </c>
      <c r="C78" s="161">
        <v>21</v>
      </c>
      <c r="D78" s="161">
        <v>26</v>
      </c>
      <c r="E78" s="161">
        <v>18</v>
      </c>
      <c r="F78" s="5"/>
    </row>
    <row r="79" spans="2:6" s="3" customFormat="1" x14ac:dyDescent="0.25">
      <c r="B79" s="25" t="s">
        <v>16</v>
      </c>
      <c r="C79" s="160">
        <v>6</v>
      </c>
      <c r="D79" s="160">
        <v>18</v>
      </c>
      <c r="E79" s="160">
        <v>9</v>
      </c>
      <c r="F79" s="5"/>
    </row>
    <row r="80" spans="2:6" s="3" customFormat="1" x14ac:dyDescent="0.25">
      <c r="B80" s="34" t="s">
        <v>17</v>
      </c>
      <c r="C80" s="168">
        <f t="shared" ref="C80:E80" si="8">SUM(C81:C89)</f>
        <v>934</v>
      </c>
      <c r="D80" s="168">
        <f t="shared" si="8"/>
        <v>991</v>
      </c>
      <c r="E80" s="168">
        <f t="shared" si="8"/>
        <v>806</v>
      </c>
      <c r="F80" s="5"/>
    </row>
    <row r="81" spans="2:6" s="3" customFormat="1" x14ac:dyDescent="0.25">
      <c r="B81" s="25" t="s">
        <v>18</v>
      </c>
      <c r="C81" s="160">
        <v>48</v>
      </c>
      <c r="D81" s="160">
        <v>80</v>
      </c>
      <c r="E81" s="160">
        <v>41</v>
      </c>
      <c r="F81" s="5"/>
    </row>
    <row r="82" spans="2:6" s="3" customFormat="1" x14ac:dyDescent="0.25">
      <c r="B82" s="26" t="s">
        <v>19</v>
      </c>
      <c r="C82" s="161">
        <v>22</v>
      </c>
      <c r="D82" s="161">
        <v>42</v>
      </c>
      <c r="E82" s="161">
        <v>18</v>
      </c>
      <c r="F82" s="5"/>
    </row>
    <row r="83" spans="2:6" s="3" customFormat="1" x14ac:dyDescent="0.25">
      <c r="B83" s="25" t="s">
        <v>20</v>
      </c>
      <c r="C83" s="160">
        <v>309</v>
      </c>
      <c r="D83" s="160">
        <v>286</v>
      </c>
      <c r="E83" s="160">
        <v>174</v>
      </c>
      <c r="F83" s="5"/>
    </row>
    <row r="84" spans="2:6" s="3" customFormat="1" x14ac:dyDescent="0.25">
      <c r="B84" s="26" t="s">
        <v>21</v>
      </c>
      <c r="C84" s="161">
        <v>84</v>
      </c>
      <c r="D84" s="161">
        <v>82</v>
      </c>
      <c r="E84" s="161">
        <v>71</v>
      </c>
      <c r="F84" s="5"/>
    </row>
    <row r="85" spans="2:6" s="3" customFormat="1" x14ac:dyDescent="0.25">
      <c r="B85" s="25" t="s">
        <v>22</v>
      </c>
      <c r="C85" s="160">
        <v>72</v>
      </c>
      <c r="D85" s="160">
        <v>66</v>
      </c>
      <c r="E85" s="160">
        <v>50</v>
      </c>
      <c r="F85" s="5"/>
    </row>
    <row r="86" spans="2:6" s="3" customFormat="1" x14ac:dyDescent="0.25">
      <c r="B86" s="26" t="s">
        <v>23</v>
      </c>
      <c r="C86" s="161">
        <v>123</v>
      </c>
      <c r="D86" s="161">
        <v>140</v>
      </c>
      <c r="E86" s="161">
        <v>118</v>
      </c>
      <c r="F86" s="5"/>
    </row>
    <row r="87" spans="2:6" s="3" customFormat="1" x14ac:dyDescent="0.25">
      <c r="B87" s="25" t="s">
        <v>24</v>
      </c>
      <c r="C87" s="160">
        <v>34</v>
      </c>
      <c r="D87" s="160">
        <v>39</v>
      </c>
      <c r="E87" s="160">
        <v>31</v>
      </c>
      <c r="F87" s="5"/>
    </row>
    <row r="88" spans="2:6" s="3" customFormat="1" x14ac:dyDescent="0.25">
      <c r="B88" s="26" t="s">
        <v>25</v>
      </c>
      <c r="C88" s="161">
        <v>17</v>
      </c>
      <c r="D88" s="161">
        <v>39</v>
      </c>
      <c r="E88" s="161">
        <v>24</v>
      </c>
      <c r="F88" s="5"/>
    </row>
    <row r="89" spans="2:6" s="3" customFormat="1" x14ac:dyDescent="0.25">
      <c r="B89" s="25" t="s">
        <v>26</v>
      </c>
      <c r="C89" s="160">
        <v>225</v>
      </c>
      <c r="D89" s="160">
        <v>217</v>
      </c>
      <c r="E89" s="160">
        <v>279</v>
      </c>
      <c r="F89" s="5"/>
    </row>
    <row r="90" spans="2:6" s="3" customFormat="1" x14ac:dyDescent="0.25">
      <c r="B90" s="34" t="s">
        <v>27</v>
      </c>
      <c r="C90" s="169">
        <f t="shared" ref="C90:E90" si="9">SUM(C91:C94)</f>
        <v>7077</v>
      </c>
      <c r="D90" s="169">
        <f t="shared" si="9"/>
        <v>6841</v>
      </c>
      <c r="E90" s="169">
        <f t="shared" si="9"/>
        <v>6092</v>
      </c>
      <c r="F90" s="5"/>
    </row>
    <row r="91" spans="2:6" s="3" customFormat="1" x14ac:dyDescent="0.25">
      <c r="B91" s="25" t="s">
        <v>28</v>
      </c>
      <c r="C91" s="160">
        <v>539</v>
      </c>
      <c r="D91" s="160">
        <v>634</v>
      </c>
      <c r="E91" s="160">
        <v>607</v>
      </c>
      <c r="F91" s="5"/>
    </row>
    <row r="92" spans="2:6" s="3" customFormat="1" x14ac:dyDescent="0.25">
      <c r="B92" s="26" t="s">
        <v>29</v>
      </c>
      <c r="C92" s="161">
        <v>77</v>
      </c>
      <c r="D92" s="161">
        <v>80</v>
      </c>
      <c r="E92" s="161">
        <v>58</v>
      </c>
      <c r="F92" s="5"/>
    </row>
    <row r="93" spans="2:6" s="3" customFormat="1" x14ac:dyDescent="0.25">
      <c r="B93" s="25" t="s">
        <v>30</v>
      </c>
      <c r="C93" s="160">
        <v>885</v>
      </c>
      <c r="D93" s="160">
        <v>884</v>
      </c>
      <c r="E93" s="160">
        <v>913</v>
      </c>
      <c r="F93" s="5"/>
    </row>
    <row r="94" spans="2:6" s="3" customFormat="1" x14ac:dyDescent="0.25">
      <c r="B94" s="26" t="s">
        <v>31</v>
      </c>
      <c r="C94" s="161">
        <v>5576</v>
      </c>
      <c r="D94" s="161">
        <v>5243</v>
      </c>
      <c r="E94" s="161">
        <v>4514</v>
      </c>
      <c r="F94" s="5"/>
    </row>
    <row r="95" spans="2:6" s="3" customFormat="1" x14ac:dyDescent="0.25">
      <c r="B95" s="33" t="s">
        <v>32</v>
      </c>
      <c r="C95" s="170">
        <f>SUM(C96:C98)</f>
        <v>5083</v>
      </c>
      <c r="D95" s="170">
        <f>SUM(D96:D98)</f>
        <v>6840</v>
      </c>
      <c r="E95" s="170">
        <f>SUM(E96:E98)</f>
        <v>6412</v>
      </c>
      <c r="F95" s="5"/>
    </row>
    <row r="96" spans="2:6" s="3" customFormat="1" x14ac:dyDescent="0.25">
      <c r="B96" s="26" t="s">
        <v>33</v>
      </c>
      <c r="C96" s="161">
        <v>1927</v>
      </c>
      <c r="D96" s="161">
        <v>2482</v>
      </c>
      <c r="E96" s="161">
        <v>2206</v>
      </c>
      <c r="F96" s="5"/>
    </row>
    <row r="97" spans="2:11" s="3" customFormat="1" x14ac:dyDescent="0.25">
      <c r="B97" s="25" t="s">
        <v>34</v>
      </c>
      <c r="C97" s="160">
        <v>2011</v>
      </c>
      <c r="D97" s="160">
        <v>2821</v>
      </c>
      <c r="E97" s="160">
        <v>2672</v>
      </c>
      <c r="F97" s="5"/>
    </row>
    <row r="98" spans="2:11" s="3" customFormat="1" x14ac:dyDescent="0.25">
      <c r="B98" s="26" t="s">
        <v>35</v>
      </c>
      <c r="C98" s="161">
        <v>1145</v>
      </c>
      <c r="D98" s="161">
        <v>1537</v>
      </c>
      <c r="E98" s="161">
        <v>1534</v>
      </c>
      <c r="F98" s="5"/>
    </row>
    <row r="99" spans="2:11" s="3" customFormat="1" x14ac:dyDescent="0.25">
      <c r="B99" s="33" t="s">
        <v>36</v>
      </c>
      <c r="C99" s="170">
        <f t="shared" ref="C99:E99" si="10">SUM(C100:C103)</f>
        <v>1171</v>
      </c>
      <c r="D99" s="170">
        <f t="shared" si="10"/>
        <v>1607</v>
      </c>
      <c r="E99" s="170">
        <f t="shared" si="10"/>
        <v>1343</v>
      </c>
      <c r="F99" s="5"/>
    </row>
    <row r="100" spans="2:11" s="3" customFormat="1" x14ac:dyDescent="0.25">
      <c r="B100" s="26" t="s">
        <v>37</v>
      </c>
      <c r="C100" s="161">
        <v>452</v>
      </c>
      <c r="D100" s="161">
        <v>567</v>
      </c>
      <c r="E100" s="161">
        <v>524</v>
      </c>
      <c r="F100" s="5"/>
    </row>
    <row r="101" spans="2:11" s="3" customFormat="1" x14ac:dyDescent="0.25">
      <c r="B101" s="25" t="s">
        <v>38</v>
      </c>
      <c r="C101" s="160">
        <v>330</v>
      </c>
      <c r="D101" s="160">
        <v>524</v>
      </c>
      <c r="E101" s="160">
        <v>374</v>
      </c>
      <c r="F101" s="5"/>
    </row>
    <row r="102" spans="2:11" s="3" customFormat="1" x14ac:dyDescent="0.25">
      <c r="B102" s="26" t="s">
        <v>39</v>
      </c>
      <c r="C102" s="161">
        <v>186</v>
      </c>
      <c r="D102" s="161">
        <v>288</v>
      </c>
      <c r="E102" s="161">
        <v>243</v>
      </c>
      <c r="F102" s="5"/>
    </row>
    <row r="103" spans="2:11" s="3" customFormat="1" x14ac:dyDescent="0.25">
      <c r="B103" s="25" t="s">
        <v>40</v>
      </c>
      <c r="C103" s="160">
        <v>203</v>
      </c>
      <c r="D103" s="160">
        <v>228</v>
      </c>
      <c r="E103" s="160">
        <v>202</v>
      </c>
      <c r="F103" s="5"/>
    </row>
    <row r="104" spans="2:11" s="3" customFormat="1" ht="30" customHeight="1" x14ac:dyDescent="0.25">
      <c r="B104" s="26" t="s">
        <v>7</v>
      </c>
      <c r="C104" s="161">
        <v>53</v>
      </c>
      <c r="D104" s="161">
        <v>63</v>
      </c>
      <c r="E104" s="161">
        <v>51</v>
      </c>
      <c r="F104" s="5"/>
    </row>
    <row r="105" spans="2:11" s="3" customFormat="1" ht="37.5" customHeight="1" x14ac:dyDescent="0.25">
      <c r="B105" s="188" t="s">
        <v>339</v>
      </c>
      <c r="C105" s="188"/>
      <c r="D105" s="188"/>
      <c r="E105" s="188"/>
      <c r="F105" s="5"/>
    </row>
    <row r="106" spans="2:11" s="3" customFormat="1" x14ac:dyDescent="0.25">
      <c r="B106" s="58"/>
      <c r="C106" s="58"/>
      <c r="D106" s="58"/>
      <c r="E106" s="58"/>
      <c r="F106" s="5"/>
    </row>
    <row r="107" spans="2:11" s="3" customFormat="1" x14ac:dyDescent="0.25">
      <c r="B107" s="2"/>
      <c r="C107" s="2"/>
      <c r="D107" s="5"/>
      <c r="E107" s="5"/>
      <c r="F107" s="5"/>
    </row>
    <row r="108" spans="2:11" ht="32.1" customHeight="1" x14ac:dyDescent="0.25">
      <c r="B108" s="3"/>
      <c r="C108" s="3"/>
      <c r="D108" s="3"/>
      <c r="E108" s="3"/>
      <c r="F108" s="5"/>
      <c r="G108" s="3"/>
      <c r="H108" s="3"/>
      <c r="I108" s="3"/>
      <c r="J108" s="3"/>
      <c r="K108" s="3"/>
    </row>
    <row r="109" spans="2:11" ht="15.75" x14ac:dyDescent="0.25">
      <c r="B109" s="189" t="s">
        <v>360</v>
      </c>
      <c r="C109" s="189"/>
      <c r="D109" s="189"/>
      <c r="E109" s="189"/>
      <c r="F109" s="5"/>
      <c r="G109" s="3"/>
      <c r="H109" s="3"/>
      <c r="I109" s="3"/>
      <c r="J109" s="3"/>
      <c r="K109" s="3"/>
    </row>
    <row r="110" spans="2:11" x14ac:dyDescent="0.25">
      <c r="B110" s="60" t="s">
        <v>83</v>
      </c>
      <c r="C110" s="154" t="s">
        <v>321</v>
      </c>
      <c r="D110" s="154" t="s">
        <v>322</v>
      </c>
      <c r="E110" s="154" t="s">
        <v>323</v>
      </c>
      <c r="F110" s="5"/>
      <c r="G110" s="3"/>
      <c r="H110" s="3"/>
      <c r="I110" s="3"/>
      <c r="J110" s="3"/>
      <c r="K110" s="3"/>
    </row>
    <row r="111" spans="2:11" x14ac:dyDescent="0.25">
      <c r="B111" s="22" t="s">
        <v>47</v>
      </c>
      <c r="C111" s="155">
        <f>SUM(C112:C122)</f>
        <v>22028</v>
      </c>
      <c r="D111" s="155">
        <f t="shared" ref="D111" si="11">SUM(D112:D122)</f>
        <v>23595</v>
      </c>
      <c r="E111" s="155">
        <f>SUM(E112:E122)</f>
        <v>20997</v>
      </c>
      <c r="F111" s="5"/>
      <c r="G111" s="3"/>
      <c r="H111" s="3"/>
      <c r="I111" s="3"/>
      <c r="J111" s="3"/>
      <c r="K111" s="3"/>
    </row>
    <row r="112" spans="2:11" x14ac:dyDescent="0.25">
      <c r="B112" s="55" t="s">
        <v>361</v>
      </c>
      <c r="C112" s="161">
        <v>1934</v>
      </c>
      <c r="D112" s="161">
        <v>1707</v>
      </c>
      <c r="E112" s="161">
        <v>1481</v>
      </c>
      <c r="F112" s="5"/>
      <c r="G112" s="3"/>
      <c r="H112" s="3"/>
      <c r="I112" s="3"/>
      <c r="J112" s="3"/>
      <c r="K112" s="3"/>
    </row>
    <row r="113" spans="2:11" x14ac:dyDescent="0.25">
      <c r="B113" s="56" t="s">
        <v>362</v>
      </c>
      <c r="C113" s="160">
        <v>124</v>
      </c>
      <c r="D113" s="160">
        <v>238</v>
      </c>
      <c r="E113" s="160">
        <v>297</v>
      </c>
      <c r="F113" s="5"/>
      <c r="G113" s="3"/>
      <c r="H113" s="3"/>
      <c r="I113" s="3"/>
      <c r="J113" s="3"/>
      <c r="K113" s="3"/>
    </row>
    <row r="114" spans="2:11" x14ac:dyDescent="0.25">
      <c r="B114" s="55" t="s">
        <v>363</v>
      </c>
      <c r="C114" s="161">
        <v>482</v>
      </c>
      <c r="D114" s="161">
        <v>757</v>
      </c>
      <c r="E114" s="161">
        <v>560</v>
      </c>
      <c r="F114" s="5"/>
      <c r="G114" s="3"/>
      <c r="H114" s="3"/>
      <c r="I114" s="3"/>
      <c r="J114" s="3"/>
      <c r="K114" s="3"/>
    </row>
    <row r="115" spans="2:11" x14ac:dyDescent="0.25">
      <c r="B115" s="56" t="s">
        <v>364</v>
      </c>
      <c r="C115" s="160">
        <v>459</v>
      </c>
      <c r="D115" s="160">
        <v>342</v>
      </c>
      <c r="E115" s="160">
        <v>271</v>
      </c>
      <c r="F115" s="5"/>
      <c r="G115" s="3"/>
      <c r="H115" s="3"/>
      <c r="I115" s="3"/>
      <c r="J115" s="3"/>
      <c r="K115" s="3"/>
    </row>
    <row r="116" spans="2:11" x14ac:dyDescent="0.25">
      <c r="B116" s="55" t="s">
        <v>365</v>
      </c>
      <c r="C116" s="161">
        <v>606</v>
      </c>
      <c r="D116" s="161">
        <v>530</v>
      </c>
      <c r="E116" s="161">
        <v>655</v>
      </c>
      <c r="F116" s="5"/>
      <c r="G116" s="3"/>
      <c r="H116" s="3"/>
      <c r="I116" s="3"/>
      <c r="J116" s="3"/>
      <c r="K116" s="3"/>
    </row>
    <row r="117" spans="2:11" x14ac:dyDescent="0.25">
      <c r="B117" s="56" t="s">
        <v>366</v>
      </c>
      <c r="C117" s="160">
        <v>3375</v>
      </c>
      <c r="D117" s="160">
        <v>3706</v>
      </c>
      <c r="E117" s="160">
        <v>3491</v>
      </c>
      <c r="F117" s="5"/>
      <c r="G117" s="3"/>
      <c r="H117" s="3"/>
      <c r="I117" s="3"/>
      <c r="J117" s="3"/>
      <c r="K117" s="3"/>
    </row>
    <row r="118" spans="2:11" x14ac:dyDescent="0.25">
      <c r="B118" s="55" t="s">
        <v>367</v>
      </c>
      <c r="C118" s="161">
        <v>1458</v>
      </c>
      <c r="D118" s="161">
        <v>1000</v>
      </c>
      <c r="E118" s="161">
        <v>676</v>
      </c>
      <c r="F118" s="5"/>
      <c r="G118" s="3"/>
      <c r="H118" s="3"/>
      <c r="I118" s="3"/>
      <c r="J118" s="3"/>
      <c r="K118" s="3"/>
    </row>
    <row r="119" spans="2:11" x14ac:dyDescent="0.25">
      <c r="B119" s="56" t="s">
        <v>368</v>
      </c>
      <c r="C119" s="160">
        <v>299</v>
      </c>
      <c r="D119" s="160">
        <v>449</v>
      </c>
      <c r="E119" s="160">
        <v>473</v>
      </c>
      <c r="F119" s="5"/>
      <c r="G119" s="3"/>
      <c r="H119" s="3"/>
      <c r="I119" s="3"/>
      <c r="J119" s="3"/>
      <c r="K119" s="3"/>
    </row>
    <row r="120" spans="2:11" x14ac:dyDescent="0.25">
      <c r="B120" s="55" t="s">
        <v>369</v>
      </c>
      <c r="C120" s="161">
        <v>281</v>
      </c>
      <c r="D120" s="161">
        <v>354</v>
      </c>
      <c r="E120" s="161">
        <v>283</v>
      </c>
      <c r="F120" s="5"/>
      <c r="G120" s="3"/>
      <c r="H120" s="3"/>
      <c r="I120" s="3"/>
      <c r="J120" s="3"/>
      <c r="K120" s="3"/>
    </row>
    <row r="121" spans="2:11" x14ac:dyDescent="0.25">
      <c r="B121" s="56" t="s">
        <v>370</v>
      </c>
      <c r="C121" s="160">
        <v>3811</v>
      </c>
      <c r="D121" s="160">
        <v>3470</v>
      </c>
      <c r="E121" s="160">
        <v>2885</v>
      </c>
      <c r="F121" s="5"/>
      <c r="G121" s="3"/>
      <c r="H121" s="3"/>
      <c r="I121" s="3"/>
      <c r="J121" s="3"/>
      <c r="K121" s="3"/>
    </row>
    <row r="122" spans="2:11" ht="34.5" customHeight="1" x14ac:dyDescent="0.25">
      <c r="B122" s="55" t="s">
        <v>84</v>
      </c>
      <c r="C122" s="161">
        <v>9199</v>
      </c>
      <c r="D122" s="161">
        <v>11042</v>
      </c>
      <c r="E122" s="161">
        <v>9925</v>
      </c>
      <c r="F122" s="5"/>
      <c r="G122" s="3"/>
      <c r="H122" s="3"/>
      <c r="I122" s="3"/>
      <c r="J122" s="3"/>
      <c r="K122" s="3"/>
    </row>
    <row r="123" spans="2:11" x14ac:dyDescent="0.25">
      <c r="B123" s="188" t="s">
        <v>339</v>
      </c>
      <c r="C123" s="188"/>
      <c r="D123" s="188"/>
      <c r="E123" s="188"/>
      <c r="F123" s="5"/>
      <c r="G123" s="3"/>
      <c r="H123" s="3"/>
      <c r="I123" s="3"/>
      <c r="J123" s="3"/>
      <c r="K123" s="3"/>
    </row>
    <row r="124" spans="2:11" s="3" customFormat="1" x14ac:dyDescent="0.25"/>
    <row r="125" spans="2:11" s="3" customFormat="1" x14ac:dyDescent="0.25"/>
    <row r="126" spans="2:11" s="3" customFormat="1" x14ac:dyDescent="0.25"/>
    <row r="127" spans="2:11" s="3" customFormat="1" x14ac:dyDescent="0.25"/>
    <row r="128" spans="2:11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</sheetData>
  <mergeCells count="20">
    <mergeCell ref="B123:E123"/>
    <mergeCell ref="B56:E56"/>
    <mergeCell ref="B65:E65"/>
    <mergeCell ref="B69:E69"/>
    <mergeCell ref="B105:E105"/>
    <mergeCell ref="B109:E109"/>
    <mergeCell ref="C16:C17"/>
    <mergeCell ref="D16:F16"/>
    <mergeCell ref="B32:F32"/>
    <mergeCell ref="B52:K52"/>
    <mergeCell ref="B3:E3"/>
    <mergeCell ref="B10:E10"/>
    <mergeCell ref="B11:E11"/>
    <mergeCell ref="B37:B38"/>
    <mergeCell ref="B36:K36"/>
    <mergeCell ref="C37:E37"/>
    <mergeCell ref="F37:H37"/>
    <mergeCell ref="I37:K37"/>
    <mergeCell ref="B15:F15"/>
    <mergeCell ref="B16:B1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497"/>
  <sheetViews>
    <sheetView zoomScale="80" zoomScaleNormal="80" workbookViewId="0">
      <selection activeCell="B1" sqref="B1"/>
    </sheetView>
  </sheetViews>
  <sheetFormatPr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9" max="9" width="10.85546875" customWidth="1"/>
    <col min="10" max="10" width="12.7109375" customWidth="1"/>
    <col min="12" max="12" width="9.140625" style="3"/>
    <col min="13" max="13" width="15.85546875" style="3" bestFit="1" customWidth="1"/>
    <col min="14" max="14" width="12.28515625" style="3" customWidth="1"/>
    <col min="15" max="67" width="9.140625" style="3"/>
  </cols>
  <sheetData>
    <row r="1" spans="2:14" s="3" customFormat="1" x14ac:dyDescent="0.25"/>
    <row r="2" spans="2:14" s="3" customFormat="1" x14ac:dyDescent="0.25"/>
    <row r="3" spans="2:14" ht="32.25" customHeight="1" x14ac:dyDescent="0.25">
      <c r="B3" s="196" t="s">
        <v>124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2:14" x14ac:dyDescent="0.25">
      <c r="B4" s="172" t="s">
        <v>6</v>
      </c>
      <c r="C4" s="197">
        <v>44805</v>
      </c>
      <c r="D4" s="197"/>
      <c r="E4" s="197"/>
      <c r="F4" s="197"/>
      <c r="G4" s="197">
        <v>45139</v>
      </c>
      <c r="H4" s="197"/>
      <c r="I4" s="197"/>
      <c r="J4" s="197"/>
      <c r="K4" s="197">
        <v>45170</v>
      </c>
      <c r="L4" s="197"/>
      <c r="M4" s="197"/>
      <c r="N4" s="198"/>
    </row>
    <row r="5" spans="2:14" ht="30.75" thickBot="1" x14ac:dyDescent="0.3">
      <c r="B5" s="173"/>
      <c r="C5" s="112" t="s">
        <v>1</v>
      </c>
      <c r="D5" s="112" t="s">
        <v>4</v>
      </c>
      <c r="E5" s="112" t="s">
        <v>5</v>
      </c>
      <c r="F5" s="112" t="s">
        <v>73</v>
      </c>
      <c r="G5" s="112" t="s">
        <v>1</v>
      </c>
      <c r="H5" s="112" t="s">
        <v>4</v>
      </c>
      <c r="I5" s="112" t="s">
        <v>5</v>
      </c>
      <c r="J5" s="112" t="s">
        <v>73</v>
      </c>
      <c r="K5" s="112" t="s">
        <v>1</v>
      </c>
      <c r="L5" s="112" t="s">
        <v>4</v>
      </c>
      <c r="M5" s="112" t="s">
        <v>5</v>
      </c>
      <c r="N5" s="41" t="s">
        <v>73</v>
      </c>
    </row>
    <row r="6" spans="2:14" ht="15.75" thickTop="1" x14ac:dyDescent="0.25">
      <c r="B6" s="116"/>
      <c r="C6" s="43">
        <f t="shared" ref="C6:N6" si="0">SUM(C7:C19)</f>
        <v>3953</v>
      </c>
      <c r="D6" s="43">
        <f t="shared" si="0"/>
        <v>2176</v>
      </c>
      <c r="E6" s="43">
        <f t="shared" si="0"/>
        <v>1777</v>
      </c>
      <c r="F6" s="43">
        <f t="shared" si="0"/>
        <v>0</v>
      </c>
      <c r="G6" s="43">
        <f t="shared" si="0"/>
        <v>5106</v>
      </c>
      <c r="H6" s="43">
        <f t="shared" si="0"/>
        <v>2987</v>
      </c>
      <c r="I6" s="43">
        <f t="shared" si="0"/>
        <v>2117</v>
      </c>
      <c r="J6" s="43">
        <f t="shared" si="0"/>
        <v>2</v>
      </c>
      <c r="K6" s="43">
        <f t="shared" si="0"/>
        <v>4795</v>
      </c>
      <c r="L6" s="43">
        <f t="shared" si="0"/>
        <v>2664</v>
      </c>
      <c r="M6" s="43">
        <f t="shared" si="0"/>
        <v>2127</v>
      </c>
      <c r="N6" s="43">
        <f t="shared" si="0"/>
        <v>4</v>
      </c>
    </row>
    <row r="7" spans="2:14" x14ac:dyDescent="0.25">
      <c r="B7" s="44" t="s">
        <v>194</v>
      </c>
      <c r="C7" s="45">
        <v>2277</v>
      </c>
      <c r="D7" s="45">
        <v>1194</v>
      </c>
      <c r="E7" s="45">
        <v>1083</v>
      </c>
      <c r="F7" s="45">
        <v>0</v>
      </c>
      <c r="G7" s="45">
        <v>2869</v>
      </c>
      <c r="H7" s="45">
        <v>1534</v>
      </c>
      <c r="I7" s="45">
        <v>1333</v>
      </c>
      <c r="J7" s="45">
        <v>2</v>
      </c>
      <c r="K7" s="45">
        <v>2774</v>
      </c>
      <c r="L7" s="45">
        <v>1447</v>
      </c>
      <c r="M7" s="45">
        <v>1326</v>
      </c>
      <c r="N7" s="45">
        <v>1</v>
      </c>
    </row>
    <row r="8" spans="2:14" x14ac:dyDescent="0.25">
      <c r="B8" s="44" t="s">
        <v>195</v>
      </c>
      <c r="C8" s="46">
        <v>604</v>
      </c>
      <c r="D8" s="46">
        <v>345</v>
      </c>
      <c r="E8" s="46">
        <v>259</v>
      </c>
      <c r="F8" s="46">
        <v>0</v>
      </c>
      <c r="G8" s="46">
        <v>865</v>
      </c>
      <c r="H8" s="46">
        <v>472</v>
      </c>
      <c r="I8" s="46">
        <v>393</v>
      </c>
      <c r="J8" s="46">
        <v>0</v>
      </c>
      <c r="K8" s="46">
        <v>719</v>
      </c>
      <c r="L8" s="46">
        <v>365</v>
      </c>
      <c r="M8" s="46">
        <v>354</v>
      </c>
      <c r="N8" s="46">
        <v>0</v>
      </c>
    </row>
    <row r="9" spans="2:14" x14ac:dyDescent="0.25">
      <c r="B9" s="44" t="s">
        <v>196</v>
      </c>
      <c r="C9" s="45">
        <v>487</v>
      </c>
      <c r="D9" s="45">
        <v>264</v>
      </c>
      <c r="E9" s="45">
        <v>223</v>
      </c>
      <c r="F9" s="45">
        <v>0</v>
      </c>
      <c r="G9" s="45">
        <v>257</v>
      </c>
      <c r="H9" s="45">
        <v>139</v>
      </c>
      <c r="I9" s="45">
        <v>118</v>
      </c>
      <c r="J9" s="45">
        <v>0</v>
      </c>
      <c r="K9" s="45">
        <v>296</v>
      </c>
      <c r="L9" s="45">
        <v>153</v>
      </c>
      <c r="M9" s="45">
        <v>143</v>
      </c>
      <c r="N9" s="45">
        <v>0</v>
      </c>
    </row>
    <row r="10" spans="2:14" x14ac:dyDescent="0.25">
      <c r="B10" s="44" t="s">
        <v>197</v>
      </c>
      <c r="C10" s="46">
        <v>57</v>
      </c>
      <c r="D10" s="46">
        <v>34</v>
      </c>
      <c r="E10" s="46">
        <v>23</v>
      </c>
      <c r="F10" s="46">
        <v>0</v>
      </c>
      <c r="G10" s="46">
        <v>96</v>
      </c>
      <c r="H10" s="46">
        <v>63</v>
      </c>
      <c r="I10" s="46">
        <v>33</v>
      </c>
      <c r="J10" s="46">
        <v>0</v>
      </c>
      <c r="K10" s="46">
        <v>129</v>
      </c>
      <c r="L10" s="46">
        <v>97</v>
      </c>
      <c r="M10" s="46">
        <v>32</v>
      </c>
      <c r="N10" s="46">
        <v>0</v>
      </c>
    </row>
    <row r="11" spans="2:14" x14ac:dyDescent="0.25">
      <c r="B11" s="44" t="s">
        <v>198</v>
      </c>
      <c r="C11" s="45">
        <v>32</v>
      </c>
      <c r="D11" s="45">
        <v>19</v>
      </c>
      <c r="E11" s="45">
        <v>13</v>
      </c>
      <c r="F11" s="45">
        <v>0</v>
      </c>
      <c r="G11" s="45">
        <v>76</v>
      </c>
      <c r="H11" s="45">
        <v>54</v>
      </c>
      <c r="I11" s="45">
        <v>22</v>
      </c>
      <c r="J11" s="45">
        <v>0</v>
      </c>
      <c r="K11" s="45">
        <v>69</v>
      </c>
      <c r="L11" s="45">
        <v>41</v>
      </c>
      <c r="M11" s="45">
        <v>28</v>
      </c>
      <c r="N11" s="45">
        <v>0</v>
      </c>
    </row>
    <row r="12" spans="2:14" x14ac:dyDescent="0.25">
      <c r="B12" s="44" t="s">
        <v>199</v>
      </c>
      <c r="C12" s="46">
        <v>21</v>
      </c>
      <c r="D12" s="46">
        <v>15</v>
      </c>
      <c r="E12" s="46">
        <v>6</v>
      </c>
      <c r="F12" s="46">
        <v>0</v>
      </c>
      <c r="G12" s="46">
        <v>25</v>
      </c>
      <c r="H12" s="46">
        <v>17</v>
      </c>
      <c r="I12" s="46">
        <v>8</v>
      </c>
      <c r="J12" s="46">
        <v>0</v>
      </c>
      <c r="K12" s="46">
        <v>60</v>
      </c>
      <c r="L12" s="46">
        <v>44</v>
      </c>
      <c r="M12" s="46">
        <v>16</v>
      </c>
      <c r="N12" s="46">
        <v>0</v>
      </c>
    </row>
    <row r="13" spans="2:14" x14ac:dyDescent="0.25">
      <c r="B13" s="44" t="s">
        <v>200</v>
      </c>
      <c r="C13" s="45">
        <v>26</v>
      </c>
      <c r="D13" s="45">
        <v>15</v>
      </c>
      <c r="E13" s="45">
        <v>11</v>
      </c>
      <c r="F13" s="45">
        <v>0</v>
      </c>
      <c r="G13" s="45">
        <v>14</v>
      </c>
      <c r="H13" s="45">
        <v>10</v>
      </c>
      <c r="I13" s="45">
        <v>4</v>
      </c>
      <c r="J13" s="45">
        <v>0</v>
      </c>
      <c r="K13" s="45">
        <v>47</v>
      </c>
      <c r="L13" s="45">
        <v>27</v>
      </c>
      <c r="M13" s="45">
        <v>20</v>
      </c>
      <c r="N13" s="45">
        <v>0</v>
      </c>
    </row>
    <row r="14" spans="2:14" x14ac:dyDescent="0.25">
      <c r="B14" s="44" t="s">
        <v>201</v>
      </c>
      <c r="C14" s="46">
        <v>19</v>
      </c>
      <c r="D14" s="46">
        <v>16</v>
      </c>
      <c r="E14" s="46">
        <v>3</v>
      </c>
      <c r="F14" s="46">
        <v>0</v>
      </c>
      <c r="G14" s="46">
        <v>36</v>
      </c>
      <c r="H14" s="46">
        <v>32</v>
      </c>
      <c r="I14" s="46">
        <v>4</v>
      </c>
      <c r="J14" s="46">
        <v>0</v>
      </c>
      <c r="K14" s="46">
        <v>43</v>
      </c>
      <c r="L14" s="46">
        <v>32</v>
      </c>
      <c r="M14" s="46">
        <v>11</v>
      </c>
      <c r="N14" s="46">
        <v>0</v>
      </c>
    </row>
    <row r="15" spans="2:14" x14ac:dyDescent="0.25">
      <c r="B15" s="44" t="s">
        <v>202</v>
      </c>
      <c r="C15" s="45">
        <v>5</v>
      </c>
      <c r="D15" s="45">
        <v>5</v>
      </c>
      <c r="E15" s="45">
        <v>0</v>
      </c>
      <c r="F15" s="45">
        <v>0</v>
      </c>
      <c r="G15" s="45">
        <v>18</v>
      </c>
      <c r="H15" s="45">
        <v>18</v>
      </c>
      <c r="I15" s="45">
        <v>0</v>
      </c>
      <c r="J15" s="45">
        <v>0</v>
      </c>
      <c r="K15" s="45">
        <v>30</v>
      </c>
      <c r="L15" s="45">
        <v>27</v>
      </c>
      <c r="M15" s="45">
        <v>3</v>
      </c>
      <c r="N15" s="45">
        <v>0</v>
      </c>
    </row>
    <row r="16" spans="2:14" x14ac:dyDescent="0.25">
      <c r="B16" s="44" t="s">
        <v>203</v>
      </c>
      <c r="C16" s="46">
        <v>0</v>
      </c>
      <c r="D16" s="46">
        <v>0</v>
      </c>
      <c r="E16" s="46">
        <v>0</v>
      </c>
      <c r="F16" s="46">
        <v>0</v>
      </c>
      <c r="G16" s="46">
        <v>217</v>
      </c>
      <c r="H16" s="46">
        <v>201</v>
      </c>
      <c r="I16" s="46">
        <v>16</v>
      </c>
      <c r="J16" s="46">
        <v>0</v>
      </c>
      <c r="K16" s="46">
        <v>30</v>
      </c>
      <c r="L16" s="46">
        <v>29</v>
      </c>
      <c r="M16" s="46">
        <v>1</v>
      </c>
      <c r="N16" s="46">
        <v>0</v>
      </c>
    </row>
    <row r="17" spans="2:14" x14ac:dyDescent="0.25">
      <c r="B17" s="44" t="s">
        <v>204</v>
      </c>
      <c r="C17" s="45">
        <v>17</v>
      </c>
      <c r="D17" s="45">
        <v>11</v>
      </c>
      <c r="E17" s="45">
        <v>6</v>
      </c>
      <c r="F17" s="45">
        <v>0</v>
      </c>
      <c r="G17" s="45">
        <v>13</v>
      </c>
      <c r="H17" s="45">
        <v>10</v>
      </c>
      <c r="I17" s="45">
        <v>3</v>
      </c>
      <c r="J17" s="45">
        <v>0</v>
      </c>
      <c r="K17" s="45">
        <v>12</v>
      </c>
      <c r="L17" s="45">
        <v>6</v>
      </c>
      <c r="M17" s="45">
        <v>6</v>
      </c>
      <c r="N17" s="45">
        <v>0</v>
      </c>
    </row>
    <row r="18" spans="2:14" x14ac:dyDescent="0.25">
      <c r="B18" s="44" t="s">
        <v>205</v>
      </c>
      <c r="C18" s="46">
        <v>1</v>
      </c>
      <c r="D18" s="46">
        <v>0</v>
      </c>
      <c r="E18" s="46">
        <v>1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1</v>
      </c>
      <c r="L18" s="46">
        <v>0</v>
      </c>
      <c r="M18" s="46">
        <v>1</v>
      </c>
      <c r="N18" s="46">
        <v>0</v>
      </c>
    </row>
    <row r="19" spans="2:14" ht="15.75" thickBot="1" x14ac:dyDescent="0.3">
      <c r="B19" s="47" t="s">
        <v>76</v>
      </c>
      <c r="C19" s="45">
        <v>407</v>
      </c>
      <c r="D19" s="45">
        <v>258</v>
      </c>
      <c r="E19" s="45">
        <v>149</v>
      </c>
      <c r="F19" s="45">
        <v>0</v>
      </c>
      <c r="G19" s="45">
        <v>620</v>
      </c>
      <c r="H19" s="45">
        <v>437</v>
      </c>
      <c r="I19" s="45">
        <v>183</v>
      </c>
      <c r="J19" s="45">
        <v>0</v>
      </c>
      <c r="K19" s="45">
        <v>585</v>
      </c>
      <c r="L19" s="45">
        <v>396</v>
      </c>
      <c r="M19" s="45">
        <v>186</v>
      </c>
      <c r="N19" s="45">
        <v>3</v>
      </c>
    </row>
    <row r="20" spans="2:14" ht="15.75" thickTop="1" x14ac:dyDescent="0.25">
      <c r="B20" s="200" t="s">
        <v>125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</row>
    <row r="21" spans="2:14" x14ac:dyDescent="0.25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s="3" customFormat="1" x14ac:dyDescent="0.25">
      <c r="B22" s="7"/>
      <c r="C22" s="7"/>
      <c r="D22" s="7"/>
      <c r="E22" s="7"/>
    </row>
    <row r="23" spans="2:14" s="3" customFormat="1" ht="45" customHeight="1" x14ac:dyDescent="0.25"/>
    <row r="24" spans="2:14" ht="25.5" customHeight="1" x14ac:dyDescent="0.25">
      <c r="B24" s="196" t="s">
        <v>126</v>
      </c>
      <c r="C24" s="196"/>
      <c r="D24" s="196"/>
      <c r="E24" s="196"/>
      <c r="F24" s="3"/>
      <c r="G24" s="3"/>
      <c r="H24" s="3"/>
      <c r="I24" s="3"/>
      <c r="J24" s="3"/>
      <c r="K24" s="3"/>
    </row>
    <row r="25" spans="2:14" ht="15.75" thickBot="1" x14ac:dyDescent="0.3">
      <c r="B25" s="117" t="s">
        <v>72</v>
      </c>
      <c r="C25" s="122">
        <v>44805</v>
      </c>
      <c r="D25" s="122">
        <v>45139</v>
      </c>
      <c r="E25" s="122">
        <v>45170</v>
      </c>
      <c r="F25" s="3"/>
      <c r="G25" s="3"/>
      <c r="H25" s="3"/>
      <c r="I25" s="3"/>
      <c r="J25" s="3"/>
      <c r="K25" s="3"/>
    </row>
    <row r="26" spans="2:14" ht="15.75" thickTop="1" x14ac:dyDescent="0.25">
      <c r="B26" s="116" t="s">
        <v>1</v>
      </c>
      <c r="C26" s="115">
        <v>3953</v>
      </c>
      <c r="D26" s="115">
        <v>5106</v>
      </c>
      <c r="E26" s="115">
        <v>4795</v>
      </c>
      <c r="F26" s="3"/>
      <c r="G26" s="3"/>
      <c r="H26" s="3"/>
      <c r="I26" s="3"/>
      <c r="J26" s="3"/>
      <c r="K26" s="3"/>
    </row>
    <row r="27" spans="2:14" x14ac:dyDescent="0.25">
      <c r="B27" s="44" t="s">
        <v>104</v>
      </c>
      <c r="C27" s="51">
        <v>1185</v>
      </c>
      <c r="D27" s="51">
        <v>1316</v>
      </c>
      <c r="E27" s="51">
        <v>1272</v>
      </c>
      <c r="F27" s="3"/>
      <c r="G27" s="3"/>
      <c r="H27" s="3"/>
      <c r="I27" s="3"/>
      <c r="J27" s="3"/>
      <c r="K27" s="3"/>
    </row>
    <row r="28" spans="2:14" x14ac:dyDescent="0.25">
      <c r="B28" s="44" t="s">
        <v>42</v>
      </c>
      <c r="C28" s="101">
        <v>784</v>
      </c>
      <c r="D28" s="101">
        <v>1099</v>
      </c>
      <c r="E28" s="101">
        <v>1013</v>
      </c>
      <c r="F28" s="3"/>
      <c r="G28" s="3"/>
      <c r="H28" s="3"/>
      <c r="I28" s="3"/>
      <c r="J28" s="3"/>
      <c r="K28" s="3"/>
    </row>
    <row r="29" spans="2:14" x14ac:dyDescent="0.25">
      <c r="B29" s="44" t="s">
        <v>105</v>
      </c>
      <c r="C29" s="51">
        <v>1259</v>
      </c>
      <c r="D29" s="51">
        <v>1754</v>
      </c>
      <c r="E29" s="51">
        <v>1563</v>
      </c>
      <c r="F29" s="3"/>
      <c r="G29" s="3"/>
      <c r="H29" s="3"/>
      <c r="I29" s="3"/>
      <c r="J29" s="3"/>
      <c r="K29" s="3"/>
    </row>
    <row r="30" spans="2:14" x14ac:dyDescent="0.25">
      <c r="B30" s="44" t="s">
        <v>101</v>
      </c>
      <c r="C30" s="101">
        <v>424</v>
      </c>
      <c r="D30" s="101">
        <v>543</v>
      </c>
      <c r="E30" s="101">
        <v>533</v>
      </c>
      <c r="F30" s="3"/>
      <c r="G30" s="3"/>
      <c r="H30" s="3"/>
      <c r="I30" s="3"/>
      <c r="J30" s="3"/>
      <c r="K30" s="3"/>
    </row>
    <row r="31" spans="2:14" x14ac:dyDescent="0.25">
      <c r="B31" s="44" t="s">
        <v>102</v>
      </c>
      <c r="C31" s="51">
        <v>215</v>
      </c>
      <c r="D31" s="51">
        <v>248</v>
      </c>
      <c r="E31" s="51">
        <v>249</v>
      </c>
      <c r="F31" s="3"/>
      <c r="G31" s="3"/>
      <c r="H31" s="3"/>
      <c r="I31" s="3"/>
      <c r="J31" s="3"/>
      <c r="K31" s="3"/>
    </row>
    <row r="32" spans="2:14" ht="15.75" thickBot="1" x14ac:dyDescent="0.3">
      <c r="B32" s="44" t="s">
        <v>103</v>
      </c>
      <c r="C32" s="101">
        <v>86</v>
      </c>
      <c r="D32" s="101">
        <v>146</v>
      </c>
      <c r="E32" s="101">
        <v>165</v>
      </c>
      <c r="F32" s="3"/>
      <c r="G32" s="3"/>
      <c r="H32" s="3"/>
      <c r="I32" s="3"/>
      <c r="J32" s="3"/>
      <c r="K32" s="3"/>
    </row>
    <row r="33" spans="1:67" s="3" customFormat="1" ht="42.75" customHeight="1" thickTop="1" x14ac:dyDescent="0.25">
      <c r="B33" s="199" t="s">
        <v>125</v>
      </c>
      <c r="C33" s="199"/>
      <c r="D33" s="199"/>
      <c r="E33" s="199"/>
    </row>
    <row r="34" spans="1:67" s="3" customFormat="1" x14ac:dyDescent="0.25"/>
    <row r="35" spans="1:67" s="3" customFormat="1" x14ac:dyDescent="0.25"/>
    <row r="36" spans="1:67" ht="47.2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67" ht="50.25" customHeight="1" x14ac:dyDescent="0.25">
      <c r="B37" s="196" t="s">
        <v>127</v>
      </c>
      <c r="C37" s="196"/>
      <c r="D37" s="196"/>
      <c r="E37" s="196"/>
      <c r="F37" s="3"/>
      <c r="G37" s="3"/>
      <c r="H37" s="3"/>
      <c r="I37" s="3"/>
      <c r="J37" s="3"/>
      <c r="K37" s="3"/>
    </row>
    <row r="38" spans="1:67" ht="30.75" thickBot="1" x14ac:dyDescent="0.3">
      <c r="B38" s="100" t="s">
        <v>71</v>
      </c>
      <c r="C38" s="122">
        <v>44805</v>
      </c>
      <c r="D38" s="122">
        <v>45139</v>
      </c>
      <c r="E38" s="122">
        <v>45170</v>
      </c>
      <c r="F38" s="3"/>
      <c r="G38" s="3"/>
      <c r="H38" s="3"/>
      <c r="I38" s="3"/>
      <c r="J38" s="3"/>
      <c r="K38" s="3"/>
    </row>
    <row r="39" spans="1:67" s="36" customFormat="1" ht="15.75" thickTop="1" x14ac:dyDescent="0.25">
      <c r="A39" s="6"/>
      <c r="B39" s="137" t="s">
        <v>47</v>
      </c>
      <c r="C39" s="115">
        <v>3953</v>
      </c>
      <c r="D39" s="115">
        <v>5106</v>
      </c>
      <c r="E39" s="115">
        <v>4795</v>
      </c>
      <c r="F39" s="3"/>
      <c r="G39" s="3"/>
      <c r="H39" s="3"/>
      <c r="I39" s="3"/>
      <c r="J39" s="3"/>
      <c r="K39" s="3"/>
      <c r="L39" s="3"/>
      <c r="M39" s="3"/>
      <c r="N39" s="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x14ac:dyDescent="0.25">
      <c r="B40" s="1" t="s">
        <v>9</v>
      </c>
      <c r="C40" s="49">
        <v>2527</v>
      </c>
      <c r="D40" s="49">
        <v>3123</v>
      </c>
      <c r="E40" s="49">
        <v>2995</v>
      </c>
      <c r="F40" s="6"/>
      <c r="G40" s="6"/>
      <c r="H40" s="6"/>
      <c r="I40" s="6"/>
      <c r="J40" s="6"/>
      <c r="K40" s="6"/>
      <c r="L40" s="6"/>
      <c r="M40" s="6"/>
      <c r="N40" s="6"/>
    </row>
    <row r="41" spans="1:67" x14ac:dyDescent="0.25">
      <c r="B41" s="44" t="s">
        <v>10</v>
      </c>
      <c r="C41" s="50">
        <v>17</v>
      </c>
      <c r="D41" s="50">
        <v>14</v>
      </c>
      <c r="E41" s="50">
        <v>12</v>
      </c>
      <c r="F41" s="3"/>
      <c r="G41" s="3"/>
      <c r="H41" s="3"/>
      <c r="I41" s="3"/>
      <c r="J41" s="3"/>
      <c r="K41" s="3"/>
    </row>
    <row r="42" spans="1:67" x14ac:dyDescent="0.25">
      <c r="B42" s="44" t="s">
        <v>11</v>
      </c>
      <c r="C42" s="45">
        <v>240</v>
      </c>
      <c r="D42" s="45">
        <v>245</v>
      </c>
      <c r="E42" s="45">
        <v>298</v>
      </c>
      <c r="F42" s="3"/>
      <c r="G42" s="3"/>
      <c r="H42" s="3"/>
      <c r="I42" s="3"/>
      <c r="J42" s="3"/>
      <c r="K42" s="3"/>
    </row>
    <row r="43" spans="1:67" x14ac:dyDescent="0.25">
      <c r="B43" s="44" t="s">
        <v>12</v>
      </c>
      <c r="C43" s="50">
        <v>350</v>
      </c>
      <c r="D43" s="50">
        <v>354</v>
      </c>
      <c r="E43" s="50">
        <v>528</v>
      </c>
      <c r="F43" s="3"/>
      <c r="G43" s="3"/>
      <c r="H43" s="3"/>
      <c r="I43" s="3"/>
      <c r="J43" s="3"/>
      <c r="K43" s="3"/>
    </row>
    <row r="44" spans="1:67" x14ac:dyDescent="0.25">
      <c r="B44" s="44" t="s">
        <v>13</v>
      </c>
      <c r="C44" s="45">
        <v>1880</v>
      </c>
      <c r="D44" s="45">
        <v>2476</v>
      </c>
      <c r="E44" s="45">
        <v>2142</v>
      </c>
      <c r="F44" s="3"/>
      <c r="G44" s="3"/>
      <c r="H44" s="3"/>
      <c r="I44" s="3"/>
      <c r="J44" s="3"/>
      <c r="K44" s="3"/>
    </row>
    <row r="45" spans="1:67" x14ac:dyDescent="0.25">
      <c r="B45" s="44" t="s">
        <v>14</v>
      </c>
      <c r="C45" s="50">
        <v>31</v>
      </c>
      <c r="D45" s="50">
        <v>29</v>
      </c>
      <c r="E45" s="50">
        <v>14</v>
      </c>
      <c r="F45" s="3"/>
      <c r="G45" s="3"/>
      <c r="H45" s="3"/>
      <c r="I45" s="3"/>
      <c r="J45" s="3"/>
      <c r="K45" s="3"/>
    </row>
    <row r="46" spans="1:67" s="36" customFormat="1" x14ac:dyDescent="0.25">
      <c r="A46" s="6"/>
      <c r="B46" s="44" t="s">
        <v>15</v>
      </c>
      <c r="C46" s="45">
        <v>8</v>
      </c>
      <c r="D46" s="45">
        <v>5</v>
      </c>
      <c r="E46" s="45">
        <v>1</v>
      </c>
      <c r="F46" s="3"/>
      <c r="G46" s="3"/>
      <c r="H46" s="3"/>
      <c r="I46" s="3"/>
      <c r="J46" s="3"/>
      <c r="K46" s="3"/>
      <c r="L46" s="3"/>
      <c r="M46" s="3"/>
      <c r="N46" s="3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x14ac:dyDescent="0.25">
      <c r="B47" s="44" t="s">
        <v>16</v>
      </c>
      <c r="C47" s="50">
        <v>1</v>
      </c>
      <c r="D47" s="50">
        <v>0</v>
      </c>
      <c r="E47" s="50">
        <v>0</v>
      </c>
      <c r="F47" s="3"/>
      <c r="G47" s="3"/>
      <c r="H47" s="3"/>
      <c r="I47" s="3"/>
      <c r="J47" s="3"/>
      <c r="K47" s="3"/>
    </row>
    <row r="48" spans="1:67" x14ac:dyDescent="0.25">
      <c r="B48" s="1" t="s">
        <v>17</v>
      </c>
      <c r="C48" s="49">
        <v>47</v>
      </c>
      <c r="D48" s="49">
        <v>75</v>
      </c>
      <c r="E48" s="49">
        <v>58</v>
      </c>
      <c r="F48" s="6"/>
      <c r="G48" s="3"/>
      <c r="H48" s="3"/>
      <c r="I48" s="3"/>
      <c r="J48" s="3"/>
      <c r="K48" s="3"/>
    </row>
    <row r="49" spans="1:67" x14ac:dyDescent="0.25">
      <c r="B49" s="44" t="s">
        <v>18</v>
      </c>
      <c r="C49" s="50">
        <v>4</v>
      </c>
      <c r="D49" s="50">
        <v>12</v>
      </c>
      <c r="E49" s="50">
        <v>6</v>
      </c>
      <c r="F49" s="3"/>
      <c r="G49" s="3"/>
      <c r="H49" s="3"/>
      <c r="I49" s="3"/>
      <c r="J49" s="3"/>
      <c r="K49" s="3"/>
    </row>
    <row r="50" spans="1:67" x14ac:dyDescent="0.25">
      <c r="B50" s="44" t="s">
        <v>19</v>
      </c>
      <c r="C50" s="45">
        <v>0</v>
      </c>
      <c r="D50" s="45">
        <v>0</v>
      </c>
      <c r="E50" s="45">
        <v>2</v>
      </c>
      <c r="F50" s="3"/>
      <c r="G50" s="3"/>
      <c r="H50" s="3"/>
      <c r="I50" s="3"/>
      <c r="J50" s="3"/>
      <c r="K50" s="3"/>
    </row>
    <row r="51" spans="1:67" x14ac:dyDescent="0.25">
      <c r="B51" s="44" t="s">
        <v>20</v>
      </c>
      <c r="C51" s="50">
        <v>8</v>
      </c>
      <c r="D51" s="50">
        <v>13</v>
      </c>
      <c r="E51" s="50">
        <v>9</v>
      </c>
      <c r="F51" s="3"/>
      <c r="G51" s="3"/>
      <c r="H51" s="3"/>
      <c r="I51" s="3"/>
      <c r="J51" s="3"/>
      <c r="K51" s="3"/>
    </row>
    <row r="52" spans="1:67" x14ac:dyDescent="0.25">
      <c r="B52" s="44" t="s">
        <v>21</v>
      </c>
      <c r="C52" s="45">
        <v>0</v>
      </c>
      <c r="D52" s="45">
        <v>2</v>
      </c>
      <c r="E52" s="45">
        <v>0</v>
      </c>
      <c r="F52" s="3"/>
      <c r="G52" s="3"/>
      <c r="H52" s="3"/>
      <c r="I52" s="3"/>
      <c r="J52" s="3"/>
      <c r="K52" s="3"/>
    </row>
    <row r="53" spans="1:67" x14ac:dyDescent="0.25">
      <c r="B53" s="44" t="s">
        <v>22</v>
      </c>
      <c r="C53" s="50">
        <v>7</v>
      </c>
      <c r="D53" s="50">
        <v>22</v>
      </c>
      <c r="E53" s="50">
        <v>7</v>
      </c>
      <c r="F53" s="3"/>
      <c r="G53" s="3"/>
      <c r="H53" s="3"/>
      <c r="I53" s="3"/>
      <c r="J53" s="3"/>
      <c r="K53" s="3"/>
    </row>
    <row r="54" spans="1:67" x14ac:dyDescent="0.25">
      <c r="B54" s="44" t="s">
        <v>23</v>
      </c>
      <c r="C54" s="45">
        <v>8</v>
      </c>
      <c r="D54" s="45">
        <v>10</v>
      </c>
      <c r="E54" s="45">
        <v>4</v>
      </c>
      <c r="F54" s="3"/>
      <c r="G54" s="3"/>
      <c r="H54" s="3"/>
      <c r="I54" s="3"/>
      <c r="J54" s="3"/>
      <c r="K54" s="3"/>
    </row>
    <row r="55" spans="1:67" x14ac:dyDescent="0.25">
      <c r="B55" s="44" t="s">
        <v>24</v>
      </c>
      <c r="C55" s="50">
        <v>6</v>
      </c>
      <c r="D55" s="50">
        <v>2</v>
      </c>
      <c r="E55" s="50">
        <v>6</v>
      </c>
      <c r="F55" s="3"/>
      <c r="G55" s="3"/>
      <c r="H55" s="3"/>
      <c r="I55" s="3"/>
      <c r="J55" s="3"/>
      <c r="K55" s="3"/>
    </row>
    <row r="56" spans="1:67" x14ac:dyDescent="0.25">
      <c r="B56" s="44" t="s">
        <v>25</v>
      </c>
      <c r="C56" s="45">
        <v>0</v>
      </c>
      <c r="D56" s="45">
        <v>3</v>
      </c>
      <c r="E56" s="45">
        <v>2</v>
      </c>
      <c r="F56" s="3"/>
      <c r="G56" s="3"/>
      <c r="H56" s="3"/>
      <c r="I56" s="3"/>
      <c r="J56" s="3"/>
      <c r="K56" s="3"/>
    </row>
    <row r="57" spans="1:67" x14ac:dyDescent="0.25">
      <c r="B57" s="44" t="s">
        <v>26</v>
      </c>
      <c r="C57" s="50">
        <v>14</v>
      </c>
      <c r="D57" s="50">
        <v>11</v>
      </c>
      <c r="E57" s="50">
        <v>22</v>
      </c>
      <c r="F57" s="3"/>
      <c r="G57" s="3"/>
      <c r="H57" s="3"/>
      <c r="I57" s="3"/>
      <c r="J57" s="3"/>
      <c r="K57" s="3"/>
    </row>
    <row r="58" spans="1:67" s="36" customFormat="1" x14ac:dyDescent="0.25">
      <c r="A58" s="6"/>
      <c r="B58" s="1" t="s">
        <v>27</v>
      </c>
      <c r="C58" s="49">
        <v>906</v>
      </c>
      <c r="D58" s="49">
        <v>1188</v>
      </c>
      <c r="E58" s="49">
        <v>1059</v>
      </c>
      <c r="F58" s="3"/>
      <c r="G58" s="3"/>
      <c r="H58" s="3"/>
      <c r="I58" s="3"/>
      <c r="J58" s="3"/>
      <c r="K58" s="3"/>
      <c r="L58" s="3"/>
      <c r="M58" s="3"/>
      <c r="N58" s="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x14ac:dyDescent="0.25">
      <c r="B59" s="44" t="s">
        <v>28</v>
      </c>
      <c r="C59" s="50">
        <v>21</v>
      </c>
      <c r="D59" s="50">
        <v>39</v>
      </c>
      <c r="E59" s="50">
        <v>25</v>
      </c>
      <c r="F59" s="3"/>
      <c r="G59" s="3"/>
      <c r="H59" s="3"/>
      <c r="I59" s="3"/>
      <c r="J59" s="3"/>
      <c r="K59" s="3"/>
    </row>
    <row r="60" spans="1:67" x14ac:dyDescent="0.25">
      <c r="B60" s="63" t="s">
        <v>29</v>
      </c>
      <c r="C60" s="45">
        <v>5</v>
      </c>
      <c r="D60" s="45">
        <v>2</v>
      </c>
      <c r="E60" s="45">
        <v>0</v>
      </c>
      <c r="F60" s="3"/>
      <c r="G60" s="3"/>
      <c r="H60" s="3"/>
      <c r="I60" s="3"/>
      <c r="J60" s="3"/>
      <c r="K60" s="3"/>
    </row>
    <row r="61" spans="1:67" x14ac:dyDescent="0.25">
      <c r="B61" s="63" t="s">
        <v>30</v>
      </c>
      <c r="C61" s="50">
        <v>68</v>
      </c>
      <c r="D61" s="50">
        <v>59</v>
      </c>
      <c r="E61" s="50">
        <v>61</v>
      </c>
      <c r="F61" s="3"/>
      <c r="G61" s="3"/>
      <c r="H61" s="3"/>
      <c r="I61" s="3"/>
      <c r="J61" s="3"/>
      <c r="K61" s="3"/>
    </row>
    <row r="62" spans="1:67" x14ac:dyDescent="0.25">
      <c r="B62" s="44" t="s">
        <v>31</v>
      </c>
      <c r="C62" s="45">
        <v>812</v>
      </c>
      <c r="D62" s="45">
        <v>1088</v>
      </c>
      <c r="E62" s="45">
        <v>973</v>
      </c>
      <c r="F62" s="3"/>
      <c r="G62" s="3"/>
      <c r="H62" s="3"/>
      <c r="I62" s="3"/>
      <c r="J62" s="3"/>
      <c r="K62" s="3"/>
    </row>
    <row r="63" spans="1:67" s="3" customFormat="1" x14ac:dyDescent="0.25">
      <c r="B63" s="1" t="s">
        <v>32</v>
      </c>
      <c r="C63" s="43">
        <v>356</v>
      </c>
      <c r="D63" s="43">
        <v>555</v>
      </c>
      <c r="E63" s="43">
        <v>538</v>
      </c>
    </row>
    <row r="64" spans="1:67" s="3" customFormat="1" x14ac:dyDescent="0.25">
      <c r="B64" s="44" t="s">
        <v>33</v>
      </c>
      <c r="C64" s="45">
        <v>124</v>
      </c>
      <c r="D64" s="45">
        <v>282</v>
      </c>
      <c r="E64" s="45">
        <v>269</v>
      </c>
    </row>
    <row r="65" spans="2:14" s="3" customFormat="1" x14ac:dyDescent="0.25">
      <c r="B65" s="44" t="s">
        <v>34</v>
      </c>
      <c r="C65" s="50">
        <v>152</v>
      </c>
      <c r="D65" s="50">
        <v>182</v>
      </c>
      <c r="E65" s="50">
        <v>173</v>
      </c>
    </row>
    <row r="66" spans="2:14" x14ac:dyDescent="0.25">
      <c r="B66" s="44" t="s">
        <v>35</v>
      </c>
      <c r="C66" s="45">
        <v>80</v>
      </c>
      <c r="D66" s="45">
        <v>91</v>
      </c>
      <c r="E66" s="45">
        <v>96</v>
      </c>
      <c r="F66" s="3"/>
      <c r="G66" s="3"/>
      <c r="H66" s="3"/>
      <c r="I66" s="3"/>
      <c r="J66" s="3"/>
      <c r="K66" s="3"/>
    </row>
    <row r="67" spans="2:14" x14ac:dyDescent="0.25">
      <c r="B67" s="1" t="s">
        <v>36</v>
      </c>
      <c r="C67" s="50">
        <v>117</v>
      </c>
      <c r="D67" s="50">
        <v>165</v>
      </c>
      <c r="E67" s="50">
        <v>145</v>
      </c>
      <c r="F67" s="6"/>
      <c r="G67" s="6"/>
      <c r="H67" s="6"/>
      <c r="I67" s="6"/>
      <c r="J67" s="6"/>
      <c r="K67" s="6"/>
      <c r="L67" s="6"/>
      <c r="M67" s="6"/>
      <c r="N67" s="6"/>
    </row>
    <row r="68" spans="2:14" x14ac:dyDescent="0.25">
      <c r="B68" s="44" t="s">
        <v>206</v>
      </c>
      <c r="C68" s="45">
        <v>27</v>
      </c>
      <c r="D68" s="45">
        <v>35</v>
      </c>
      <c r="E68" s="45">
        <v>44</v>
      </c>
      <c r="F68" s="3"/>
      <c r="G68" s="3"/>
      <c r="H68" s="3"/>
      <c r="I68" s="3"/>
      <c r="J68" s="3"/>
      <c r="K68" s="3"/>
    </row>
    <row r="69" spans="2:14" x14ac:dyDescent="0.25">
      <c r="B69" s="44" t="s">
        <v>207</v>
      </c>
      <c r="C69" s="50">
        <v>19</v>
      </c>
      <c r="D69" s="50">
        <v>80</v>
      </c>
      <c r="E69" s="50">
        <v>51</v>
      </c>
      <c r="F69" s="3"/>
      <c r="G69" s="3"/>
      <c r="H69" s="3"/>
      <c r="I69" s="3"/>
      <c r="J69" s="3"/>
      <c r="K69" s="3"/>
    </row>
    <row r="70" spans="2:14" x14ac:dyDescent="0.25">
      <c r="B70" s="44" t="s">
        <v>39</v>
      </c>
      <c r="C70" s="45">
        <v>19</v>
      </c>
      <c r="D70" s="45">
        <v>24</v>
      </c>
      <c r="E70" s="45">
        <v>20</v>
      </c>
      <c r="F70" s="3"/>
      <c r="G70" s="3"/>
      <c r="H70" s="3"/>
      <c r="I70" s="3"/>
      <c r="J70" s="3"/>
      <c r="K70" s="3"/>
    </row>
    <row r="71" spans="2:14" ht="15.75" thickBot="1" x14ac:dyDescent="0.3">
      <c r="B71" s="44" t="s">
        <v>40</v>
      </c>
      <c r="C71" s="45">
        <v>52</v>
      </c>
      <c r="D71" s="45">
        <v>26</v>
      </c>
      <c r="E71" s="45">
        <v>30</v>
      </c>
      <c r="F71" s="3"/>
      <c r="G71" s="3"/>
      <c r="H71" s="3"/>
      <c r="I71" s="3"/>
      <c r="J71" s="3"/>
      <c r="K71" s="3"/>
    </row>
    <row r="72" spans="2:14" ht="45.75" customHeight="1" thickTop="1" x14ac:dyDescent="0.25">
      <c r="B72" s="199" t="s">
        <v>125</v>
      </c>
      <c r="C72" s="199"/>
      <c r="D72" s="199"/>
      <c r="E72" s="199"/>
      <c r="F72" s="3"/>
      <c r="G72" s="3"/>
      <c r="H72" s="3"/>
      <c r="I72" s="3"/>
      <c r="J72" s="3"/>
      <c r="K72" s="3"/>
    </row>
    <row r="73" spans="2:14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2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4" ht="39.75" customHeight="1" x14ac:dyDescent="0.25">
      <c r="B76" s="196" t="s">
        <v>128</v>
      </c>
      <c r="C76" s="196"/>
      <c r="D76" s="196"/>
      <c r="E76" s="196"/>
      <c r="F76" s="3"/>
      <c r="G76" s="3"/>
      <c r="H76" s="3"/>
      <c r="I76" s="3"/>
      <c r="J76" s="3"/>
      <c r="K76" s="3"/>
    </row>
    <row r="77" spans="2:14" ht="15.75" thickBot="1" x14ac:dyDescent="0.3">
      <c r="B77" s="100" t="s">
        <v>83</v>
      </c>
      <c r="C77" s="122">
        <v>44805</v>
      </c>
      <c r="D77" s="122">
        <v>45139</v>
      </c>
      <c r="E77" s="122">
        <v>45170</v>
      </c>
      <c r="F77" s="3"/>
      <c r="G77" s="3"/>
      <c r="H77" s="3"/>
      <c r="I77" s="3"/>
      <c r="J77" s="3"/>
      <c r="K77" s="3"/>
    </row>
    <row r="78" spans="2:14" ht="15.75" thickTop="1" x14ac:dyDescent="0.25">
      <c r="B78" s="118" t="s">
        <v>47</v>
      </c>
      <c r="C78" s="115">
        <f>SUM(C79:C89)</f>
        <v>3953</v>
      </c>
      <c r="D78" s="115">
        <f t="shared" ref="D78:E78" si="1">SUM(D79:D89)</f>
        <v>5106</v>
      </c>
      <c r="E78" s="115">
        <f t="shared" si="1"/>
        <v>4795</v>
      </c>
      <c r="F78" s="3"/>
      <c r="G78" s="3"/>
      <c r="H78" s="3"/>
      <c r="I78" s="3"/>
      <c r="J78" s="3"/>
      <c r="K78" s="3"/>
    </row>
    <row r="79" spans="2:14" x14ac:dyDescent="0.25">
      <c r="B79" s="63" t="s">
        <v>208</v>
      </c>
      <c r="C79" s="45">
        <v>1186</v>
      </c>
      <c r="D79" s="45">
        <v>1539</v>
      </c>
      <c r="E79" s="45">
        <v>1202</v>
      </c>
      <c r="F79" s="3"/>
      <c r="G79" s="3"/>
      <c r="H79" s="3"/>
      <c r="I79" s="3"/>
      <c r="J79" s="3"/>
      <c r="K79" s="3"/>
    </row>
    <row r="80" spans="2:14" x14ac:dyDescent="0.25">
      <c r="B80" s="63" t="s">
        <v>209</v>
      </c>
      <c r="C80" s="46">
        <v>692</v>
      </c>
      <c r="D80" s="46">
        <v>937</v>
      </c>
      <c r="E80" s="46">
        <v>939</v>
      </c>
      <c r="F80" s="3"/>
      <c r="G80" s="3"/>
      <c r="H80" s="3"/>
      <c r="I80" s="3"/>
      <c r="J80" s="3"/>
      <c r="K80" s="3"/>
    </row>
    <row r="81" spans="2:5" s="3" customFormat="1" x14ac:dyDescent="0.25">
      <c r="B81" s="63" t="s">
        <v>210</v>
      </c>
      <c r="C81" s="45">
        <v>754</v>
      </c>
      <c r="D81" s="45">
        <v>581</v>
      </c>
      <c r="E81" s="45">
        <v>660</v>
      </c>
    </row>
    <row r="82" spans="2:5" s="3" customFormat="1" x14ac:dyDescent="0.25">
      <c r="B82" s="63" t="s">
        <v>211</v>
      </c>
      <c r="C82" s="46">
        <v>337</v>
      </c>
      <c r="D82" s="46">
        <v>325</v>
      </c>
      <c r="E82" s="46">
        <v>518</v>
      </c>
    </row>
    <row r="83" spans="2:5" s="3" customFormat="1" x14ac:dyDescent="0.25">
      <c r="B83" s="63" t="s">
        <v>212</v>
      </c>
      <c r="C83" s="45">
        <v>234</v>
      </c>
      <c r="D83" s="45">
        <v>224</v>
      </c>
      <c r="E83" s="45">
        <v>288</v>
      </c>
    </row>
    <row r="84" spans="2:5" s="3" customFormat="1" x14ac:dyDescent="0.25">
      <c r="B84" s="63" t="s">
        <v>213</v>
      </c>
      <c r="C84" s="46">
        <v>0</v>
      </c>
      <c r="D84" s="46">
        <v>413</v>
      </c>
      <c r="E84" s="46">
        <v>242</v>
      </c>
    </row>
    <row r="85" spans="2:5" s="3" customFormat="1" x14ac:dyDescent="0.25">
      <c r="B85" s="63" t="s">
        <v>214</v>
      </c>
      <c r="C85" s="45">
        <v>54</v>
      </c>
      <c r="D85" s="45">
        <v>188</v>
      </c>
      <c r="E85" s="45">
        <v>156</v>
      </c>
    </row>
    <row r="86" spans="2:5" s="3" customFormat="1" x14ac:dyDescent="0.25">
      <c r="B86" s="63" t="s">
        <v>215</v>
      </c>
      <c r="C86" s="46">
        <v>43</v>
      </c>
      <c r="D86" s="46">
        <v>68</v>
      </c>
      <c r="E86" s="46">
        <v>73</v>
      </c>
    </row>
    <row r="87" spans="2:5" s="3" customFormat="1" x14ac:dyDescent="0.25">
      <c r="B87" s="63" t="s">
        <v>216</v>
      </c>
      <c r="C87" s="45">
        <v>35</v>
      </c>
      <c r="D87" s="45">
        <v>49</v>
      </c>
      <c r="E87" s="45">
        <v>70</v>
      </c>
    </row>
    <row r="88" spans="2:5" s="3" customFormat="1" x14ac:dyDescent="0.25">
      <c r="B88" s="63" t="s">
        <v>217</v>
      </c>
      <c r="C88" s="46">
        <v>54</v>
      </c>
      <c r="D88" s="46">
        <v>48</v>
      </c>
      <c r="E88" s="46">
        <v>57</v>
      </c>
    </row>
    <row r="89" spans="2:5" s="3" customFormat="1" ht="15.75" thickBot="1" x14ac:dyDescent="0.3">
      <c r="B89" s="47" t="s">
        <v>76</v>
      </c>
      <c r="C89" s="48">
        <v>564</v>
      </c>
      <c r="D89" s="48">
        <v>734</v>
      </c>
      <c r="E89" s="48">
        <v>590</v>
      </c>
    </row>
    <row r="90" spans="2:5" s="3" customFormat="1" ht="42" customHeight="1" thickTop="1" x14ac:dyDescent="0.25">
      <c r="B90" s="199" t="s">
        <v>125</v>
      </c>
      <c r="C90" s="199"/>
      <c r="D90" s="199"/>
      <c r="E90" s="199"/>
    </row>
    <row r="91" spans="2:5" s="3" customFormat="1" x14ac:dyDescent="0.25"/>
    <row r="92" spans="2:5" s="3" customFormat="1" x14ac:dyDescent="0.25"/>
    <row r="93" spans="2:5" s="3" customFormat="1" x14ac:dyDescent="0.25"/>
    <row r="94" spans="2:5" s="3" customFormat="1" x14ac:dyDescent="0.25"/>
    <row r="95" spans="2:5" s="3" customFormat="1" x14ac:dyDescent="0.25"/>
    <row r="96" spans="2:5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pans="2:11" s="3" customFormat="1" x14ac:dyDescent="0.25"/>
    <row r="354" spans="2:11" s="3" customFormat="1" x14ac:dyDescent="0.25"/>
    <row r="355" spans="2:11" s="3" customFormat="1" x14ac:dyDescent="0.25"/>
    <row r="356" spans="2:11" s="3" customFormat="1" x14ac:dyDescent="0.25"/>
    <row r="357" spans="2:11" s="3" customFormat="1" x14ac:dyDescent="0.25"/>
    <row r="358" spans="2:11" s="3" customFormat="1" x14ac:dyDescent="0.25"/>
    <row r="359" spans="2:11" s="3" customFormat="1" x14ac:dyDescent="0.25"/>
    <row r="360" spans="2:1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2:1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2:1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2:1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25">
      <c r="F370" s="3"/>
      <c r="G370" s="3"/>
      <c r="H370" s="3"/>
      <c r="I370" s="3"/>
      <c r="J370" s="3"/>
      <c r="K370" s="3"/>
    </row>
    <row r="371" spans="2:11" x14ac:dyDescent="0.25">
      <c r="F371" s="3"/>
      <c r="G371" s="3"/>
      <c r="H371" s="3"/>
      <c r="I371" s="3"/>
      <c r="J371" s="3"/>
      <c r="K371" s="3"/>
    </row>
    <row r="372" spans="2:11" x14ac:dyDescent="0.25">
      <c r="F372" s="3"/>
      <c r="G372" s="3"/>
      <c r="H372" s="3"/>
      <c r="I372" s="3"/>
      <c r="J372" s="3"/>
      <c r="K372" s="3"/>
    </row>
    <row r="373" spans="2:11" x14ac:dyDescent="0.25">
      <c r="F373" s="3"/>
      <c r="G373" s="3"/>
      <c r="H373" s="3"/>
      <c r="I373" s="3"/>
      <c r="J373" s="3"/>
      <c r="K373" s="3"/>
    </row>
    <row r="374" spans="2:11" x14ac:dyDescent="0.25">
      <c r="F374" s="3"/>
      <c r="G374" s="3"/>
      <c r="H374" s="3"/>
      <c r="I374" s="3"/>
      <c r="J374" s="3"/>
      <c r="K374" s="3"/>
    </row>
    <row r="375" spans="2:11" x14ac:dyDescent="0.25">
      <c r="F375" s="3"/>
      <c r="G375" s="3"/>
      <c r="H375" s="3"/>
      <c r="I375" s="3"/>
      <c r="J375" s="3"/>
      <c r="K375" s="3"/>
    </row>
    <row r="376" spans="2:11" x14ac:dyDescent="0.25">
      <c r="F376" s="3"/>
      <c r="G376" s="3"/>
      <c r="H376" s="3"/>
      <c r="I376" s="3"/>
      <c r="J376" s="3"/>
      <c r="K376" s="3"/>
    </row>
    <row r="377" spans="2:11" x14ac:dyDescent="0.25">
      <c r="F377" s="3"/>
      <c r="G377" s="3"/>
      <c r="H377" s="3"/>
      <c r="I377" s="3"/>
      <c r="J377" s="3"/>
      <c r="K377" s="3"/>
    </row>
    <row r="378" spans="2:11" x14ac:dyDescent="0.25">
      <c r="F378" s="3"/>
      <c r="G378" s="3"/>
      <c r="H378" s="3"/>
      <c r="I378" s="3"/>
      <c r="J378" s="3"/>
      <c r="K378" s="3"/>
    </row>
    <row r="379" spans="2:11" x14ac:dyDescent="0.25">
      <c r="F379" s="3"/>
      <c r="G379" s="3"/>
      <c r="H379" s="3"/>
      <c r="I379" s="3"/>
      <c r="J379" s="3"/>
      <c r="K379" s="3"/>
    </row>
    <row r="380" spans="2:11" x14ac:dyDescent="0.25">
      <c r="F380" s="3"/>
      <c r="G380" s="3"/>
      <c r="H380" s="3"/>
      <c r="I380" s="3"/>
      <c r="J380" s="3"/>
      <c r="K380" s="3"/>
    </row>
    <row r="381" spans="2:11" x14ac:dyDescent="0.25">
      <c r="F381" s="3"/>
      <c r="G381" s="3"/>
      <c r="H381" s="3"/>
      <c r="I381" s="3"/>
      <c r="J381" s="3"/>
      <c r="K381" s="3"/>
    </row>
    <row r="382" spans="2:11" x14ac:dyDescent="0.25">
      <c r="F382" s="3"/>
      <c r="G382" s="3"/>
      <c r="H382" s="3"/>
      <c r="I382" s="3"/>
      <c r="J382" s="3"/>
      <c r="K382" s="3"/>
    </row>
    <row r="383" spans="2:11" x14ac:dyDescent="0.25">
      <c r="F383" s="3"/>
      <c r="G383" s="3"/>
      <c r="H383" s="3"/>
      <c r="I383" s="3"/>
      <c r="J383" s="3"/>
      <c r="K383" s="3"/>
    </row>
    <row r="384" spans="2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  <row r="497" spans="6:11" x14ac:dyDescent="0.25">
      <c r="F497" s="3"/>
      <c r="G497" s="3"/>
      <c r="H497" s="3"/>
      <c r="I497" s="3"/>
      <c r="J497" s="3"/>
      <c r="K497" s="3"/>
    </row>
  </sheetData>
  <mergeCells count="12">
    <mergeCell ref="B76:E76"/>
    <mergeCell ref="B90:E90"/>
    <mergeCell ref="B20:N20"/>
    <mergeCell ref="B24:E24"/>
    <mergeCell ref="B33:E33"/>
    <mergeCell ref="B37:E37"/>
    <mergeCell ref="B72:E72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5717-DCFE-44DB-8C46-161AE337A683}">
  <dimension ref="A1:BO509"/>
  <sheetViews>
    <sheetView workbookViewId="0">
      <selection activeCell="L10" sqref="L10"/>
    </sheetView>
  </sheetViews>
  <sheetFormatPr defaultRowHeight="15" x14ac:dyDescent="0.25"/>
  <cols>
    <col min="1" max="1" width="8.85546875" style="3"/>
    <col min="2" max="2" width="35.5703125" customWidth="1"/>
    <col min="3" max="3" width="10.28515625" customWidth="1"/>
    <col min="4" max="4" width="8.5703125" customWidth="1"/>
    <col min="5" max="5" width="10.5703125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67" width="8.85546875" style="3"/>
  </cols>
  <sheetData>
    <row r="1" spans="2:14" s="3" customFormat="1" x14ac:dyDescent="0.25"/>
    <row r="2" spans="2:14" s="3" customFormat="1" ht="15" customHeight="1" x14ac:dyDescent="0.25">
      <c r="B2" s="201" t="s">
        <v>162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2:14" s="3" customFormat="1" x14ac:dyDescent="0.25">
      <c r="B3" s="202" t="s">
        <v>161</v>
      </c>
      <c r="C3" s="206">
        <v>44805</v>
      </c>
      <c r="D3" s="207"/>
      <c r="E3" s="207"/>
      <c r="F3" s="208"/>
      <c r="G3" s="206">
        <v>45139</v>
      </c>
      <c r="H3" s="207"/>
      <c r="I3" s="207"/>
      <c r="J3" s="208"/>
      <c r="K3" s="209">
        <v>45170</v>
      </c>
      <c r="L3" s="210"/>
      <c r="M3" s="210"/>
      <c r="N3" s="211"/>
    </row>
    <row r="4" spans="2:14" s="3" customFormat="1" ht="15.75" thickBot="1" x14ac:dyDescent="0.3">
      <c r="B4" s="203"/>
      <c r="C4" s="130" t="s">
        <v>1</v>
      </c>
      <c r="D4" s="138" t="s">
        <v>4</v>
      </c>
      <c r="E4" s="139" t="s">
        <v>5</v>
      </c>
      <c r="F4" s="139" t="s">
        <v>218</v>
      </c>
      <c r="G4" s="130" t="s">
        <v>1</v>
      </c>
      <c r="H4" s="139" t="s">
        <v>4</v>
      </c>
      <c r="I4" s="139" t="s">
        <v>5</v>
      </c>
      <c r="J4" s="139" t="s">
        <v>218</v>
      </c>
      <c r="K4" s="132" t="s">
        <v>1</v>
      </c>
      <c r="L4" s="140" t="s">
        <v>4</v>
      </c>
      <c r="M4" s="141" t="s">
        <v>5</v>
      </c>
      <c r="N4" s="142" t="s">
        <v>218</v>
      </c>
    </row>
    <row r="5" spans="2:14" s="3" customFormat="1" ht="15.75" thickTop="1" x14ac:dyDescent="0.25">
      <c r="B5" s="116" t="s">
        <v>1</v>
      </c>
      <c r="C5" s="115">
        <f>SUM(C6:C11)</f>
        <v>1125</v>
      </c>
      <c r="D5" s="115">
        <f t="shared" ref="D5:N5" si="0">SUM(D6:D11)</f>
        <v>851</v>
      </c>
      <c r="E5" s="115">
        <f t="shared" si="0"/>
        <v>124</v>
      </c>
      <c r="F5" s="115">
        <f t="shared" si="0"/>
        <v>150</v>
      </c>
      <c r="G5" s="115">
        <f t="shared" si="0"/>
        <v>17160</v>
      </c>
      <c r="H5" s="115">
        <f t="shared" si="0"/>
        <v>7187</v>
      </c>
      <c r="I5" s="115">
        <f t="shared" si="0"/>
        <v>7433</v>
      </c>
      <c r="J5" s="115">
        <f t="shared" si="0"/>
        <v>2540</v>
      </c>
      <c r="K5" s="115">
        <f t="shared" si="0"/>
        <v>6068</v>
      </c>
      <c r="L5" s="115">
        <f t="shared" si="0"/>
        <v>442</v>
      </c>
      <c r="M5" s="115">
        <f t="shared" si="0"/>
        <v>266</v>
      </c>
      <c r="N5" s="115">
        <f t="shared" si="0"/>
        <v>5360</v>
      </c>
    </row>
    <row r="6" spans="2:14" s="3" customFormat="1" x14ac:dyDescent="0.25">
      <c r="B6" s="131" t="s">
        <v>163</v>
      </c>
      <c r="C6" s="143">
        <v>0</v>
      </c>
      <c r="D6" s="143">
        <v>0</v>
      </c>
      <c r="E6" s="143">
        <v>0</v>
      </c>
      <c r="F6" s="143">
        <v>0</v>
      </c>
      <c r="G6" s="143">
        <v>14541</v>
      </c>
      <c r="H6" s="143">
        <v>7147</v>
      </c>
      <c r="I6" s="143">
        <v>7387</v>
      </c>
      <c r="J6" s="143">
        <v>7</v>
      </c>
      <c r="K6" s="143">
        <v>0</v>
      </c>
      <c r="L6" s="143">
        <v>0</v>
      </c>
      <c r="M6" s="143">
        <v>0</v>
      </c>
      <c r="N6" s="143">
        <v>0</v>
      </c>
    </row>
    <row r="7" spans="2:14" s="3" customFormat="1" x14ac:dyDescent="0.25">
      <c r="B7" s="131" t="s">
        <v>164</v>
      </c>
      <c r="C7" s="144">
        <v>0</v>
      </c>
      <c r="D7" s="144">
        <v>0</v>
      </c>
      <c r="E7" s="144">
        <v>0</v>
      </c>
      <c r="F7" s="144">
        <v>0</v>
      </c>
      <c r="G7" s="144">
        <v>16</v>
      </c>
      <c r="H7" s="144">
        <v>5</v>
      </c>
      <c r="I7" s="144">
        <v>7</v>
      </c>
      <c r="J7" s="144">
        <v>4</v>
      </c>
      <c r="K7" s="144">
        <v>0</v>
      </c>
      <c r="L7" s="144">
        <v>0</v>
      </c>
      <c r="M7" s="144">
        <v>0</v>
      </c>
      <c r="N7" s="144">
        <v>0</v>
      </c>
    </row>
    <row r="8" spans="2:14" s="3" customFormat="1" x14ac:dyDescent="0.25">
      <c r="B8" s="131" t="s">
        <v>165</v>
      </c>
      <c r="C8" s="143">
        <v>0</v>
      </c>
      <c r="D8" s="143">
        <v>0</v>
      </c>
      <c r="E8" s="143">
        <v>0</v>
      </c>
      <c r="F8" s="143">
        <v>0</v>
      </c>
      <c r="G8" s="143">
        <v>2</v>
      </c>
      <c r="H8" s="143">
        <v>2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</row>
    <row r="9" spans="2:14" s="3" customFormat="1" x14ac:dyDescent="0.25">
      <c r="B9" s="131" t="s">
        <v>168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</row>
    <row r="10" spans="2:14" s="3" customFormat="1" x14ac:dyDescent="0.25">
      <c r="B10" s="131" t="s">
        <v>166</v>
      </c>
      <c r="C10" s="143">
        <v>46</v>
      </c>
      <c r="D10" s="143">
        <v>18</v>
      </c>
      <c r="E10" s="143">
        <v>5</v>
      </c>
      <c r="F10" s="143">
        <v>23</v>
      </c>
      <c r="G10" s="143">
        <v>12</v>
      </c>
      <c r="H10" s="143">
        <v>7</v>
      </c>
      <c r="I10" s="143">
        <v>5</v>
      </c>
      <c r="J10" s="143">
        <v>0</v>
      </c>
      <c r="K10" s="143">
        <v>57</v>
      </c>
      <c r="L10" s="143">
        <v>33</v>
      </c>
      <c r="M10" s="143">
        <v>24</v>
      </c>
      <c r="N10" s="143">
        <v>0</v>
      </c>
    </row>
    <row r="11" spans="2:14" s="3" customFormat="1" ht="15.75" thickBot="1" x14ac:dyDescent="0.3">
      <c r="B11" s="131" t="s">
        <v>167</v>
      </c>
      <c r="C11" s="144">
        <v>1079</v>
      </c>
      <c r="D11" s="144">
        <v>833</v>
      </c>
      <c r="E11" s="144">
        <v>119</v>
      </c>
      <c r="F11" s="144">
        <v>127</v>
      </c>
      <c r="G11" s="144">
        <v>2589</v>
      </c>
      <c r="H11" s="144">
        <v>26</v>
      </c>
      <c r="I11" s="144">
        <v>34</v>
      </c>
      <c r="J11" s="144">
        <v>2529</v>
      </c>
      <c r="K11" s="144">
        <v>6011</v>
      </c>
      <c r="L11" s="144">
        <v>409</v>
      </c>
      <c r="M11" s="144">
        <v>242</v>
      </c>
      <c r="N11" s="144">
        <v>5360</v>
      </c>
    </row>
    <row r="12" spans="2:14" s="3" customFormat="1" ht="15.75" customHeight="1" thickTop="1" x14ac:dyDescent="0.25">
      <c r="B12" s="205" t="s">
        <v>169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</row>
    <row r="13" spans="2:14" s="3" customFormat="1" x14ac:dyDescent="0.25"/>
    <row r="14" spans="2:14" s="3" customFormat="1" x14ac:dyDescent="0.25"/>
    <row r="15" spans="2:14" s="3" customFormat="1" x14ac:dyDescent="0.25"/>
    <row r="16" spans="2:14" ht="32.25" customHeight="1" x14ac:dyDescent="0.25">
      <c r="B16" s="201" t="s">
        <v>172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</row>
    <row r="17" spans="2:14" x14ac:dyDescent="0.25">
      <c r="B17" s="202" t="s">
        <v>6</v>
      </c>
      <c r="C17" s="206">
        <v>44805</v>
      </c>
      <c r="D17" s="207"/>
      <c r="E17" s="207"/>
      <c r="F17" s="208"/>
      <c r="G17" s="206">
        <v>45139</v>
      </c>
      <c r="H17" s="207"/>
      <c r="I17" s="207"/>
      <c r="J17" s="208"/>
      <c r="K17" s="209">
        <v>45170</v>
      </c>
      <c r="L17" s="210"/>
      <c r="M17" s="210"/>
      <c r="N17" s="211"/>
    </row>
    <row r="18" spans="2:14" ht="15.75" thickBot="1" x14ac:dyDescent="0.3">
      <c r="B18" s="203"/>
      <c r="C18" s="130" t="s">
        <v>1</v>
      </c>
      <c r="D18" s="138" t="s">
        <v>4</v>
      </c>
      <c r="E18" s="139" t="s">
        <v>5</v>
      </c>
      <c r="F18" s="139" t="s">
        <v>218</v>
      </c>
      <c r="G18" s="130" t="s">
        <v>1</v>
      </c>
      <c r="H18" s="139" t="s">
        <v>4</v>
      </c>
      <c r="I18" s="139" t="s">
        <v>5</v>
      </c>
      <c r="J18" s="139" t="s">
        <v>218</v>
      </c>
      <c r="K18" s="132" t="s">
        <v>1</v>
      </c>
      <c r="L18" s="140" t="s">
        <v>4</v>
      </c>
      <c r="M18" s="141" t="s">
        <v>5</v>
      </c>
      <c r="N18" s="142" t="s">
        <v>218</v>
      </c>
    </row>
    <row r="19" spans="2:14" ht="15.75" thickTop="1" x14ac:dyDescent="0.25">
      <c r="B19" s="116" t="s">
        <v>1</v>
      </c>
      <c r="C19" s="115">
        <f>SUM(C20:C31)</f>
        <v>0</v>
      </c>
      <c r="D19" s="115">
        <f t="shared" ref="D19:N19" si="1">SUM(D20:D31)</f>
        <v>0</v>
      </c>
      <c r="E19" s="115">
        <f t="shared" si="1"/>
        <v>0</v>
      </c>
      <c r="F19" s="115">
        <f t="shared" si="1"/>
        <v>0</v>
      </c>
      <c r="G19" s="115">
        <f t="shared" si="1"/>
        <v>14557</v>
      </c>
      <c r="H19" s="115">
        <f t="shared" si="1"/>
        <v>7152</v>
      </c>
      <c r="I19" s="115">
        <f t="shared" si="1"/>
        <v>7394</v>
      </c>
      <c r="J19" s="115">
        <f t="shared" si="1"/>
        <v>11</v>
      </c>
      <c r="K19" s="115">
        <f t="shared" si="1"/>
        <v>0</v>
      </c>
      <c r="L19" s="115">
        <f t="shared" si="1"/>
        <v>0</v>
      </c>
      <c r="M19" s="115">
        <f t="shared" si="1"/>
        <v>0</v>
      </c>
      <c r="N19" s="115">
        <f t="shared" si="1"/>
        <v>0</v>
      </c>
    </row>
    <row r="20" spans="2:14" x14ac:dyDescent="0.25">
      <c r="B20" s="131" t="s">
        <v>194</v>
      </c>
      <c r="C20" s="143">
        <v>0</v>
      </c>
      <c r="D20" s="143">
        <v>0</v>
      </c>
      <c r="E20" s="143">
        <v>0</v>
      </c>
      <c r="F20" s="143">
        <v>0</v>
      </c>
      <c r="G20" s="143">
        <v>14466</v>
      </c>
      <c r="H20" s="143">
        <v>7104</v>
      </c>
      <c r="I20" s="143">
        <v>7358</v>
      </c>
      <c r="J20" s="143">
        <v>4</v>
      </c>
      <c r="K20" s="143">
        <v>0</v>
      </c>
      <c r="L20" s="143">
        <v>0</v>
      </c>
      <c r="M20" s="143">
        <v>0</v>
      </c>
      <c r="N20" s="143">
        <v>0</v>
      </c>
    </row>
    <row r="21" spans="2:14" x14ac:dyDescent="0.25">
      <c r="B21" s="131" t="s">
        <v>219</v>
      </c>
      <c r="C21" s="144">
        <v>0</v>
      </c>
      <c r="D21" s="144">
        <v>0</v>
      </c>
      <c r="E21" s="144">
        <v>0</v>
      </c>
      <c r="F21" s="144">
        <v>0</v>
      </c>
      <c r="G21" s="144">
        <v>18</v>
      </c>
      <c r="H21" s="144">
        <v>11</v>
      </c>
      <c r="I21" s="144">
        <v>7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</row>
    <row r="22" spans="2:14" x14ac:dyDescent="0.25">
      <c r="B22" s="131" t="s">
        <v>199</v>
      </c>
      <c r="C22" s="143">
        <v>0</v>
      </c>
      <c r="D22" s="143">
        <v>0</v>
      </c>
      <c r="E22" s="143">
        <v>0</v>
      </c>
      <c r="F22" s="143">
        <v>0</v>
      </c>
      <c r="G22" s="143">
        <v>9</v>
      </c>
      <c r="H22" s="143">
        <v>4</v>
      </c>
      <c r="I22" s="143">
        <v>4</v>
      </c>
      <c r="J22" s="143">
        <v>1</v>
      </c>
      <c r="K22" s="143">
        <v>0</v>
      </c>
      <c r="L22" s="143">
        <v>0</v>
      </c>
      <c r="M22" s="143">
        <v>0</v>
      </c>
      <c r="N22" s="143">
        <v>0</v>
      </c>
    </row>
    <row r="23" spans="2:14" x14ac:dyDescent="0.25">
      <c r="B23" s="131" t="s">
        <v>220</v>
      </c>
      <c r="C23" s="144">
        <v>0</v>
      </c>
      <c r="D23" s="144">
        <v>0</v>
      </c>
      <c r="E23" s="144">
        <v>0</v>
      </c>
      <c r="F23" s="144">
        <v>0</v>
      </c>
      <c r="G23" s="144">
        <v>7</v>
      </c>
      <c r="H23" s="144">
        <v>4</v>
      </c>
      <c r="I23" s="144">
        <v>3</v>
      </c>
      <c r="J23" s="144">
        <v>0</v>
      </c>
      <c r="K23" s="144">
        <v>0</v>
      </c>
      <c r="L23" s="144">
        <v>0</v>
      </c>
      <c r="M23" s="144">
        <v>0</v>
      </c>
      <c r="N23" s="144">
        <v>0</v>
      </c>
    </row>
    <row r="24" spans="2:14" x14ac:dyDescent="0.25">
      <c r="B24" s="131" t="s">
        <v>221</v>
      </c>
      <c r="C24" s="143">
        <v>0</v>
      </c>
      <c r="D24" s="143">
        <v>0</v>
      </c>
      <c r="E24" s="143">
        <v>0</v>
      </c>
      <c r="F24" s="143">
        <v>0</v>
      </c>
      <c r="G24" s="143">
        <v>6</v>
      </c>
      <c r="H24" s="143">
        <v>1</v>
      </c>
      <c r="I24" s="143">
        <v>5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</row>
    <row r="25" spans="2:14" x14ac:dyDescent="0.25">
      <c r="B25" s="131" t="s">
        <v>195</v>
      </c>
      <c r="C25" s="144">
        <v>0</v>
      </c>
      <c r="D25" s="144">
        <v>0</v>
      </c>
      <c r="E25" s="144">
        <v>0</v>
      </c>
      <c r="F25" s="144">
        <v>0</v>
      </c>
      <c r="G25" s="144">
        <v>6</v>
      </c>
      <c r="H25" s="144">
        <v>2</v>
      </c>
      <c r="I25" s="144">
        <v>3</v>
      </c>
      <c r="J25" s="144">
        <v>1</v>
      </c>
      <c r="K25" s="144">
        <v>0</v>
      </c>
      <c r="L25" s="144">
        <v>0</v>
      </c>
      <c r="M25" s="144">
        <v>0</v>
      </c>
      <c r="N25" s="144">
        <v>0</v>
      </c>
    </row>
    <row r="26" spans="2:14" x14ac:dyDescent="0.25">
      <c r="B26" s="131" t="s">
        <v>222</v>
      </c>
      <c r="C26" s="143">
        <v>0</v>
      </c>
      <c r="D26" s="143">
        <v>0</v>
      </c>
      <c r="E26" s="143">
        <v>0</v>
      </c>
      <c r="F26" s="143">
        <v>0</v>
      </c>
      <c r="G26" s="143">
        <v>5</v>
      </c>
      <c r="H26" s="143">
        <v>2</v>
      </c>
      <c r="I26" s="143">
        <v>3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</row>
    <row r="27" spans="2:14" x14ac:dyDescent="0.25">
      <c r="B27" s="131" t="s">
        <v>223</v>
      </c>
      <c r="C27" s="144">
        <v>0</v>
      </c>
      <c r="D27" s="144">
        <v>0</v>
      </c>
      <c r="E27" s="144">
        <v>0</v>
      </c>
      <c r="F27" s="144">
        <v>0</v>
      </c>
      <c r="G27" s="144">
        <v>5</v>
      </c>
      <c r="H27" s="144">
        <v>3</v>
      </c>
      <c r="I27" s="144">
        <v>2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</row>
    <row r="28" spans="2:14" x14ac:dyDescent="0.25">
      <c r="B28" s="131" t="s">
        <v>224</v>
      </c>
      <c r="C28" s="143">
        <v>0</v>
      </c>
      <c r="D28" s="143">
        <v>0</v>
      </c>
      <c r="E28" s="143">
        <v>0</v>
      </c>
      <c r="F28" s="143">
        <v>0</v>
      </c>
      <c r="G28" s="143">
        <v>5</v>
      </c>
      <c r="H28" s="143">
        <v>3</v>
      </c>
      <c r="I28" s="143">
        <v>0</v>
      </c>
      <c r="J28" s="143">
        <v>2</v>
      </c>
      <c r="K28" s="143">
        <v>0</v>
      </c>
      <c r="L28" s="143">
        <v>0</v>
      </c>
      <c r="M28" s="143">
        <v>0</v>
      </c>
      <c r="N28" s="143">
        <v>0</v>
      </c>
    </row>
    <row r="29" spans="2:14" x14ac:dyDescent="0.25">
      <c r="B29" s="131" t="s">
        <v>204</v>
      </c>
      <c r="C29" s="144">
        <v>0</v>
      </c>
      <c r="D29" s="144">
        <v>0</v>
      </c>
      <c r="E29" s="144">
        <v>0</v>
      </c>
      <c r="F29" s="144">
        <v>0</v>
      </c>
      <c r="G29" s="144">
        <v>4</v>
      </c>
      <c r="H29" s="144">
        <v>2</v>
      </c>
      <c r="I29" s="144">
        <v>2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</row>
    <row r="30" spans="2:14" x14ac:dyDescent="0.25">
      <c r="B30" s="131" t="s">
        <v>198</v>
      </c>
      <c r="C30" s="143">
        <v>0</v>
      </c>
      <c r="D30" s="143">
        <v>0</v>
      </c>
      <c r="E30" s="143">
        <v>0</v>
      </c>
      <c r="F30" s="143">
        <v>0</v>
      </c>
      <c r="G30" s="143">
        <v>4</v>
      </c>
      <c r="H30" s="143">
        <v>1</v>
      </c>
      <c r="I30" s="143">
        <v>0</v>
      </c>
      <c r="J30" s="143">
        <v>3</v>
      </c>
      <c r="K30" s="143">
        <v>0</v>
      </c>
      <c r="L30" s="143">
        <v>0</v>
      </c>
      <c r="M30" s="143">
        <v>0</v>
      </c>
      <c r="N30" s="143">
        <v>0</v>
      </c>
    </row>
    <row r="31" spans="2:14" ht="15.75" thickBot="1" x14ac:dyDescent="0.3">
      <c r="B31" s="131" t="s">
        <v>76</v>
      </c>
      <c r="C31" s="144">
        <v>0</v>
      </c>
      <c r="D31" s="144">
        <v>0</v>
      </c>
      <c r="E31" s="144">
        <v>0</v>
      </c>
      <c r="F31" s="144">
        <v>0</v>
      </c>
      <c r="G31" s="144">
        <v>22</v>
      </c>
      <c r="H31" s="144">
        <v>15</v>
      </c>
      <c r="I31" s="144">
        <v>7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</row>
    <row r="32" spans="2:14" ht="15.75" customHeight="1" thickTop="1" x14ac:dyDescent="0.25">
      <c r="B32" s="205" t="s">
        <v>169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</row>
    <row r="33" spans="2:14" x14ac:dyDescent="0.25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14" x14ac:dyDescent="0.25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14" s="3" customFormat="1" x14ac:dyDescent="0.25"/>
    <row r="36" spans="2:14" ht="45" customHeight="1" x14ac:dyDescent="0.25">
      <c r="B36" s="201" t="s">
        <v>170</v>
      </c>
      <c r="C36" s="201"/>
      <c r="D36" s="201"/>
      <c r="E36" s="201"/>
      <c r="F36" s="3"/>
      <c r="G36" s="3"/>
      <c r="H36" s="3"/>
      <c r="I36" s="3"/>
      <c r="J36" s="3"/>
      <c r="K36" s="3"/>
      <c r="L36" s="3"/>
      <c r="M36" s="3"/>
      <c r="N36" s="3"/>
    </row>
    <row r="37" spans="2:14" ht="25.5" customHeight="1" thickBot="1" x14ac:dyDescent="0.3">
      <c r="B37" s="133" t="s">
        <v>72</v>
      </c>
      <c r="C37" s="134">
        <v>44805</v>
      </c>
      <c r="D37" s="134">
        <v>45139</v>
      </c>
      <c r="E37" s="134">
        <v>45170</v>
      </c>
      <c r="F37" s="3"/>
      <c r="G37" s="3"/>
      <c r="H37" s="3"/>
      <c r="I37" s="3"/>
      <c r="J37" s="3"/>
      <c r="K37" s="3"/>
      <c r="L37" s="3"/>
      <c r="M37" s="3"/>
      <c r="N37" s="3"/>
    </row>
    <row r="38" spans="2:14" ht="15.75" thickTop="1" x14ac:dyDescent="0.25">
      <c r="B38" s="116" t="s">
        <v>1</v>
      </c>
      <c r="C38" s="115">
        <f>SUM(C39:C44)</f>
        <v>0</v>
      </c>
      <c r="D38" s="115">
        <f t="shared" ref="D38:E38" si="2">SUM(D39:D44)</f>
        <v>14557</v>
      </c>
      <c r="E38" s="115">
        <f t="shared" si="2"/>
        <v>0</v>
      </c>
      <c r="F38" s="3"/>
      <c r="G38" s="3"/>
      <c r="H38" s="3"/>
      <c r="I38" s="3"/>
      <c r="J38" s="3"/>
      <c r="K38" s="3"/>
      <c r="L38" s="3"/>
      <c r="M38" s="3"/>
      <c r="N38" s="3"/>
    </row>
    <row r="39" spans="2:14" x14ac:dyDescent="0.25">
      <c r="B39" s="131" t="s">
        <v>104</v>
      </c>
      <c r="C39" s="143">
        <v>0</v>
      </c>
      <c r="D39" s="143">
        <v>904</v>
      </c>
      <c r="E39" s="143">
        <v>0</v>
      </c>
      <c r="F39" s="3"/>
      <c r="G39" s="3"/>
      <c r="H39" s="3"/>
      <c r="I39" s="3"/>
      <c r="J39" s="3"/>
      <c r="K39" s="3"/>
      <c r="L39" s="3"/>
      <c r="M39" s="3"/>
      <c r="N39" s="3"/>
    </row>
    <row r="40" spans="2:14" x14ac:dyDescent="0.25">
      <c r="B40" s="131" t="s">
        <v>42</v>
      </c>
      <c r="C40" s="144">
        <v>0</v>
      </c>
      <c r="D40" s="144">
        <v>5504</v>
      </c>
      <c r="E40" s="144">
        <v>0</v>
      </c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25">
      <c r="B41" s="131" t="s">
        <v>105</v>
      </c>
      <c r="C41" s="143">
        <v>0</v>
      </c>
      <c r="D41" s="143">
        <v>3061</v>
      </c>
      <c r="E41" s="143">
        <v>0</v>
      </c>
      <c r="F41" s="3"/>
      <c r="G41" s="3"/>
      <c r="H41" s="3"/>
      <c r="I41" s="3"/>
      <c r="J41" s="3"/>
      <c r="K41" s="3"/>
      <c r="L41" s="3"/>
      <c r="M41" s="3"/>
      <c r="N41" s="3"/>
    </row>
    <row r="42" spans="2:14" x14ac:dyDescent="0.25">
      <c r="B42" s="131" t="s">
        <v>101</v>
      </c>
      <c r="C42" s="144">
        <v>0</v>
      </c>
      <c r="D42" s="144">
        <v>3242</v>
      </c>
      <c r="E42" s="144">
        <v>0</v>
      </c>
      <c r="F42" s="3"/>
      <c r="G42" s="3"/>
      <c r="H42" s="3"/>
      <c r="I42" s="3"/>
      <c r="J42" s="3"/>
      <c r="K42" s="3"/>
      <c r="L42" s="3"/>
      <c r="M42" s="3"/>
      <c r="N42" s="3"/>
    </row>
    <row r="43" spans="2:14" x14ac:dyDescent="0.25">
      <c r="B43" s="131" t="s">
        <v>102</v>
      </c>
      <c r="C43" s="143">
        <v>0</v>
      </c>
      <c r="D43" s="143">
        <v>1599</v>
      </c>
      <c r="E43" s="143">
        <v>0</v>
      </c>
      <c r="F43" s="3"/>
      <c r="G43" s="3"/>
      <c r="H43" s="3"/>
      <c r="I43" s="3"/>
      <c r="J43" s="3"/>
      <c r="K43" s="3"/>
      <c r="L43" s="3"/>
      <c r="M43" s="3"/>
      <c r="N43" s="3"/>
    </row>
    <row r="44" spans="2:14" ht="15.75" thickBot="1" x14ac:dyDescent="0.3">
      <c r="B44" s="131" t="s">
        <v>103</v>
      </c>
      <c r="C44" s="144">
        <v>0</v>
      </c>
      <c r="D44" s="144">
        <v>247</v>
      </c>
      <c r="E44" s="144">
        <v>0</v>
      </c>
      <c r="F44" s="3"/>
      <c r="G44" s="3"/>
      <c r="H44" s="3"/>
      <c r="I44" s="3"/>
      <c r="J44" s="3"/>
      <c r="K44" s="3"/>
      <c r="L44" s="3"/>
      <c r="M44" s="3"/>
      <c r="N44" s="3"/>
    </row>
    <row r="45" spans="2:14" ht="28.15" customHeight="1" thickTop="1" x14ac:dyDescent="0.25">
      <c r="B45" s="204" t="s">
        <v>169</v>
      </c>
      <c r="C45" s="204"/>
      <c r="D45" s="204"/>
      <c r="E45" s="204"/>
      <c r="F45" s="3"/>
      <c r="G45" s="3"/>
      <c r="H45" s="3"/>
      <c r="I45" s="3"/>
      <c r="J45" s="3"/>
      <c r="K45" s="3"/>
      <c r="L45" s="3"/>
      <c r="M45" s="3"/>
      <c r="N45" s="3"/>
    </row>
    <row r="46" spans="2:14" s="3" customFormat="1" x14ac:dyDescent="0.25">
      <c r="E46"/>
    </row>
    <row r="47" spans="2:14" s="3" customFormat="1" x14ac:dyDescent="0.25">
      <c r="E47"/>
    </row>
    <row r="48" spans="2:14" s="3" customFormat="1" x14ac:dyDescent="0.25">
      <c r="E48"/>
    </row>
    <row r="49" spans="1:67" ht="47.25" customHeight="1" x14ac:dyDescent="0.25">
      <c r="B49" s="201" t="s">
        <v>173</v>
      </c>
      <c r="C49" s="201"/>
      <c r="D49" s="201"/>
      <c r="E49" s="201"/>
      <c r="F49" s="3"/>
      <c r="G49" s="3"/>
      <c r="H49" s="3"/>
      <c r="I49" s="3"/>
      <c r="J49" s="3"/>
      <c r="K49" s="3"/>
      <c r="L49" s="3"/>
      <c r="M49" s="3"/>
      <c r="N49" s="3"/>
    </row>
    <row r="50" spans="1:67" ht="35.25" customHeight="1" thickBot="1" x14ac:dyDescent="0.3">
      <c r="B50" s="133" t="s">
        <v>71</v>
      </c>
      <c r="C50" s="134">
        <v>44805</v>
      </c>
      <c r="D50" s="134">
        <v>45139</v>
      </c>
      <c r="E50" s="134">
        <v>45170</v>
      </c>
      <c r="F50" s="3"/>
      <c r="G50" s="3"/>
      <c r="H50" s="3"/>
      <c r="I50" s="3"/>
      <c r="J50" s="3"/>
      <c r="K50" s="3"/>
      <c r="L50" s="3"/>
      <c r="M50" s="3"/>
      <c r="N50" s="3"/>
    </row>
    <row r="51" spans="1:67" ht="15.75" thickTop="1" x14ac:dyDescent="0.25">
      <c r="B51" s="118" t="s">
        <v>47</v>
      </c>
      <c r="C51" s="145">
        <v>0</v>
      </c>
      <c r="D51" s="145">
        <v>14557</v>
      </c>
      <c r="E51" s="145">
        <v>0</v>
      </c>
      <c r="F51" s="3"/>
      <c r="G51" s="3"/>
      <c r="H51" s="3"/>
      <c r="I51" s="3"/>
      <c r="J51" s="3"/>
      <c r="K51" s="3"/>
      <c r="L51" s="3"/>
      <c r="M51" s="3"/>
      <c r="N51" s="3"/>
    </row>
    <row r="52" spans="1:67" s="36" customFormat="1" x14ac:dyDescent="0.25">
      <c r="A52" s="6"/>
      <c r="B52" s="136" t="s">
        <v>9</v>
      </c>
      <c r="C52" s="143">
        <v>0</v>
      </c>
      <c r="D52" s="143">
        <v>13108</v>
      </c>
      <c r="E52" s="143">
        <v>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x14ac:dyDescent="0.25">
      <c r="B53" s="131" t="s">
        <v>10</v>
      </c>
      <c r="C53" s="144">
        <v>0</v>
      </c>
      <c r="D53" s="144">
        <v>61</v>
      </c>
      <c r="E53" s="144">
        <v>0</v>
      </c>
      <c r="F53" s="3"/>
      <c r="G53" s="3"/>
      <c r="H53" s="3"/>
      <c r="I53" s="3"/>
      <c r="J53" s="3"/>
      <c r="K53" s="3"/>
      <c r="L53" s="3"/>
      <c r="M53" s="3"/>
      <c r="N53" s="3"/>
    </row>
    <row r="54" spans="1:67" x14ac:dyDescent="0.25">
      <c r="B54" s="131" t="s">
        <v>11</v>
      </c>
      <c r="C54" s="143">
        <v>0</v>
      </c>
      <c r="D54" s="143">
        <v>617</v>
      </c>
      <c r="E54" s="143">
        <v>0</v>
      </c>
      <c r="F54" s="3"/>
      <c r="G54" s="3"/>
      <c r="H54" s="3"/>
      <c r="I54" s="3"/>
      <c r="J54" s="3"/>
      <c r="K54" s="3"/>
      <c r="L54" s="3"/>
      <c r="M54" s="3"/>
      <c r="N54" s="3"/>
    </row>
    <row r="55" spans="1:67" x14ac:dyDescent="0.25">
      <c r="B55" s="131" t="s">
        <v>12</v>
      </c>
      <c r="C55" s="144">
        <v>0</v>
      </c>
      <c r="D55" s="144">
        <v>3435</v>
      </c>
      <c r="E55" s="144">
        <v>0</v>
      </c>
      <c r="F55" s="3"/>
      <c r="G55" s="3"/>
      <c r="H55" s="3"/>
      <c r="I55" s="3"/>
      <c r="J55" s="3"/>
      <c r="K55" s="3"/>
      <c r="L55" s="3"/>
      <c r="M55" s="3"/>
      <c r="N55" s="3"/>
    </row>
    <row r="56" spans="1:67" x14ac:dyDescent="0.25">
      <c r="B56" s="131" t="s">
        <v>13</v>
      </c>
      <c r="C56" s="143">
        <v>0</v>
      </c>
      <c r="D56" s="143">
        <v>8906</v>
      </c>
      <c r="E56" s="143">
        <v>0</v>
      </c>
      <c r="F56" s="3"/>
      <c r="G56" s="3"/>
      <c r="H56" s="3"/>
      <c r="I56" s="3"/>
      <c r="J56" s="3"/>
      <c r="K56" s="3"/>
      <c r="L56" s="3"/>
      <c r="M56" s="3"/>
      <c r="N56" s="3"/>
    </row>
    <row r="57" spans="1:67" x14ac:dyDescent="0.25">
      <c r="B57" s="131" t="s">
        <v>14</v>
      </c>
      <c r="C57" s="144">
        <v>0</v>
      </c>
      <c r="D57" s="144">
        <v>70</v>
      </c>
      <c r="E57" s="144">
        <v>0</v>
      </c>
      <c r="F57" s="3"/>
      <c r="G57" s="3"/>
      <c r="H57" s="3"/>
      <c r="I57" s="3"/>
      <c r="J57" s="3"/>
      <c r="K57" s="3"/>
      <c r="L57" s="3"/>
      <c r="M57" s="3"/>
      <c r="N57" s="3"/>
    </row>
    <row r="58" spans="1:67" x14ac:dyDescent="0.25">
      <c r="B58" s="131" t="s">
        <v>15</v>
      </c>
      <c r="C58" s="143">
        <v>0</v>
      </c>
      <c r="D58" s="143">
        <v>3</v>
      </c>
      <c r="E58" s="143">
        <v>0</v>
      </c>
      <c r="F58" s="3"/>
      <c r="G58" s="3"/>
      <c r="H58" s="3"/>
      <c r="I58" s="3"/>
      <c r="J58" s="3"/>
      <c r="K58" s="3"/>
      <c r="L58" s="3"/>
      <c r="M58" s="3"/>
      <c r="N58" s="3"/>
    </row>
    <row r="59" spans="1:67" x14ac:dyDescent="0.25">
      <c r="B59" s="131" t="s">
        <v>16</v>
      </c>
      <c r="C59" s="144">
        <v>0</v>
      </c>
      <c r="D59" s="144">
        <v>16</v>
      </c>
      <c r="E59" s="144">
        <v>0</v>
      </c>
      <c r="F59" s="3"/>
      <c r="G59" s="3"/>
      <c r="H59" s="3"/>
      <c r="I59" s="3"/>
      <c r="J59" s="3"/>
      <c r="K59" s="3"/>
      <c r="L59" s="3"/>
      <c r="M59" s="3"/>
      <c r="N59" s="3"/>
    </row>
    <row r="60" spans="1:67" s="36" customFormat="1" x14ac:dyDescent="0.25">
      <c r="A60" s="6"/>
      <c r="B60" s="136" t="s">
        <v>17</v>
      </c>
      <c r="C60" s="143">
        <v>0</v>
      </c>
      <c r="D60" s="143">
        <v>102</v>
      </c>
      <c r="E60" s="143"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x14ac:dyDescent="0.25">
      <c r="B61" s="131" t="s">
        <v>18</v>
      </c>
      <c r="C61" s="144">
        <v>0</v>
      </c>
      <c r="D61" s="144">
        <v>27</v>
      </c>
      <c r="E61" s="144">
        <v>0</v>
      </c>
      <c r="F61" s="3"/>
      <c r="G61" s="3"/>
      <c r="H61" s="3"/>
      <c r="I61" s="3"/>
      <c r="J61" s="3"/>
      <c r="K61" s="3"/>
      <c r="L61" s="3"/>
      <c r="M61" s="3"/>
      <c r="N61" s="3"/>
    </row>
    <row r="62" spans="1:67" x14ac:dyDescent="0.25">
      <c r="B62" s="131" t="s">
        <v>19</v>
      </c>
      <c r="C62" s="143">
        <v>0</v>
      </c>
      <c r="D62" s="143">
        <v>22</v>
      </c>
      <c r="E62" s="143">
        <v>0</v>
      </c>
      <c r="F62" s="3"/>
      <c r="G62" s="3"/>
      <c r="H62" s="3"/>
      <c r="I62" s="3"/>
      <c r="J62" s="3"/>
      <c r="K62" s="3"/>
      <c r="L62" s="3"/>
      <c r="M62" s="3"/>
      <c r="N62" s="3"/>
    </row>
    <row r="63" spans="1:67" x14ac:dyDescent="0.25">
      <c r="B63" s="131" t="s">
        <v>20</v>
      </c>
      <c r="C63" s="144">
        <v>0</v>
      </c>
      <c r="D63" s="144">
        <v>0</v>
      </c>
      <c r="E63" s="144">
        <v>0</v>
      </c>
      <c r="F63" s="3"/>
      <c r="G63" s="3"/>
      <c r="H63" s="3"/>
      <c r="I63" s="3"/>
      <c r="J63" s="3"/>
      <c r="K63" s="3"/>
      <c r="L63" s="3"/>
      <c r="M63" s="3"/>
      <c r="N63" s="3"/>
    </row>
    <row r="64" spans="1:67" x14ac:dyDescent="0.25">
      <c r="B64" s="131" t="s">
        <v>21</v>
      </c>
      <c r="C64" s="143">
        <v>0</v>
      </c>
      <c r="D64" s="143">
        <v>5</v>
      </c>
      <c r="E64" s="143">
        <v>0</v>
      </c>
      <c r="F64" s="3"/>
      <c r="G64" s="3"/>
      <c r="H64" s="3"/>
      <c r="I64" s="3"/>
      <c r="J64" s="3"/>
      <c r="K64" s="3"/>
      <c r="L64" s="3"/>
      <c r="M64" s="3"/>
      <c r="N64" s="3"/>
    </row>
    <row r="65" spans="1:67" x14ac:dyDescent="0.25">
      <c r="B65" s="131" t="s">
        <v>22</v>
      </c>
      <c r="C65" s="144">
        <v>0</v>
      </c>
      <c r="D65" s="144">
        <v>33</v>
      </c>
      <c r="E65" s="144">
        <v>0</v>
      </c>
      <c r="F65" s="3"/>
      <c r="G65" s="3"/>
      <c r="H65" s="3"/>
      <c r="I65" s="3"/>
      <c r="J65" s="3"/>
      <c r="K65" s="3"/>
      <c r="L65" s="3"/>
      <c r="M65" s="3"/>
      <c r="N65" s="3"/>
    </row>
    <row r="66" spans="1:67" x14ac:dyDescent="0.25">
      <c r="B66" s="131" t="s">
        <v>23</v>
      </c>
      <c r="C66" s="143">
        <v>0</v>
      </c>
      <c r="D66" s="143">
        <v>1</v>
      </c>
      <c r="E66" s="143">
        <v>0</v>
      </c>
      <c r="F66" s="3"/>
      <c r="G66" s="3"/>
      <c r="H66" s="3"/>
      <c r="I66" s="3"/>
      <c r="J66" s="3"/>
      <c r="K66" s="3"/>
      <c r="L66" s="3"/>
      <c r="M66" s="3"/>
      <c r="N66" s="3"/>
    </row>
    <row r="67" spans="1:67" x14ac:dyDescent="0.25">
      <c r="B67" s="131" t="s">
        <v>24</v>
      </c>
      <c r="C67" s="144">
        <v>0</v>
      </c>
      <c r="D67" s="144">
        <v>4</v>
      </c>
      <c r="E67" s="144">
        <v>0</v>
      </c>
      <c r="F67" s="3"/>
      <c r="G67" s="3"/>
      <c r="H67" s="3"/>
      <c r="I67" s="3"/>
      <c r="J67" s="3"/>
      <c r="K67" s="3"/>
      <c r="L67" s="3"/>
      <c r="M67" s="3"/>
      <c r="N67" s="3"/>
    </row>
    <row r="68" spans="1:67" x14ac:dyDescent="0.25">
      <c r="B68" s="131" t="s">
        <v>25</v>
      </c>
      <c r="C68" s="143">
        <v>0</v>
      </c>
      <c r="D68" s="143">
        <v>0</v>
      </c>
      <c r="E68" s="143">
        <v>0</v>
      </c>
      <c r="F68" s="3"/>
      <c r="G68" s="3"/>
      <c r="H68" s="3"/>
      <c r="I68" s="3"/>
      <c r="J68" s="3"/>
      <c r="K68" s="3"/>
      <c r="L68" s="3"/>
      <c r="M68" s="3"/>
      <c r="N68" s="3"/>
    </row>
    <row r="69" spans="1:67" x14ac:dyDescent="0.25">
      <c r="B69" s="131" t="s">
        <v>26</v>
      </c>
      <c r="C69" s="144">
        <v>0</v>
      </c>
      <c r="D69" s="144">
        <v>10</v>
      </c>
      <c r="E69" s="144">
        <v>0</v>
      </c>
      <c r="F69" s="3"/>
      <c r="G69" s="3"/>
      <c r="H69" s="3"/>
      <c r="I69" s="3"/>
      <c r="J69" s="3"/>
      <c r="K69" s="3"/>
      <c r="L69" s="3"/>
      <c r="M69" s="3"/>
      <c r="N69" s="3"/>
    </row>
    <row r="70" spans="1:67" x14ac:dyDescent="0.25">
      <c r="B70" s="136" t="s">
        <v>27</v>
      </c>
      <c r="C70" s="143">
        <v>0</v>
      </c>
      <c r="D70" s="143">
        <v>416</v>
      </c>
      <c r="E70" s="143">
        <v>0</v>
      </c>
      <c r="F70" s="3"/>
      <c r="G70" s="3"/>
      <c r="H70" s="3"/>
      <c r="I70" s="3"/>
      <c r="J70" s="3"/>
      <c r="K70" s="3"/>
      <c r="L70" s="3"/>
      <c r="M70" s="3"/>
      <c r="N70" s="3"/>
    </row>
    <row r="71" spans="1:67" x14ac:dyDescent="0.25">
      <c r="B71" s="131" t="s">
        <v>28</v>
      </c>
      <c r="C71" s="144">
        <v>0</v>
      </c>
      <c r="D71" s="144">
        <v>62</v>
      </c>
      <c r="E71" s="144">
        <v>0</v>
      </c>
      <c r="F71" s="3"/>
      <c r="G71" s="3"/>
      <c r="H71" s="3"/>
      <c r="I71" s="3"/>
      <c r="J71" s="3"/>
      <c r="K71" s="3"/>
      <c r="L71" s="3"/>
      <c r="M71" s="3"/>
      <c r="N71" s="3"/>
    </row>
    <row r="72" spans="1:67" x14ac:dyDescent="0.25">
      <c r="B72" s="131" t="s">
        <v>29</v>
      </c>
      <c r="C72" s="143">
        <v>0</v>
      </c>
      <c r="D72" s="143">
        <v>9</v>
      </c>
      <c r="E72" s="143">
        <v>0</v>
      </c>
      <c r="F72" s="3"/>
      <c r="G72" s="3"/>
      <c r="H72" s="3"/>
      <c r="I72" s="3"/>
      <c r="J72" s="3"/>
      <c r="K72" s="3"/>
      <c r="L72" s="3"/>
      <c r="M72" s="3"/>
      <c r="N72" s="3"/>
    </row>
    <row r="73" spans="1:67" x14ac:dyDescent="0.25">
      <c r="B73" s="131" t="s">
        <v>30</v>
      </c>
      <c r="C73" s="144">
        <v>0</v>
      </c>
      <c r="D73" s="144">
        <v>69</v>
      </c>
      <c r="E73" s="144">
        <v>0</v>
      </c>
      <c r="F73" s="3"/>
      <c r="G73" s="3"/>
      <c r="H73" s="3"/>
      <c r="I73" s="3"/>
      <c r="J73" s="3"/>
      <c r="K73" s="3"/>
      <c r="L73" s="3"/>
      <c r="M73" s="3"/>
      <c r="N73" s="3"/>
    </row>
    <row r="74" spans="1:67" x14ac:dyDescent="0.25">
      <c r="B74" s="131" t="s">
        <v>31</v>
      </c>
      <c r="C74" s="143">
        <v>0</v>
      </c>
      <c r="D74" s="143">
        <v>276</v>
      </c>
      <c r="E74" s="143">
        <v>0</v>
      </c>
      <c r="F74" s="3"/>
      <c r="G74" s="3"/>
      <c r="H74" s="3"/>
      <c r="I74" s="3"/>
      <c r="J74" s="3"/>
      <c r="K74" s="3"/>
      <c r="L74" s="3"/>
      <c r="M74" s="3"/>
      <c r="N74" s="3"/>
    </row>
    <row r="75" spans="1:67" x14ac:dyDescent="0.25">
      <c r="B75" s="136" t="s">
        <v>32</v>
      </c>
      <c r="C75" s="144">
        <v>0</v>
      </c>
      <c r="D75" s="144">
        <v>717</v>
      </c>
      <c r="E75" s="144">
        <v>0</v>
      </c>
      <c r="F75" s="3"/>
      <c r="G75" s="3"/>
      <c r="H75" s="3"/>
      <c r="I75" s="3"/>
      <c r="J75" s="3"/>
      <c r="K75" s="3"/>
      <c r="L75" s="3"/>
      <c r="M75" s="3"/>
      <c r="N75" s="3"/>
    </row>
    <row r="76" spans="1:67" x14ac:dyDescent="0.25">
      <c r="B76" s="131" t="s">
        <v>33</v>
      </c>
      <c r="C76" s="143">
        <v>0</v>
      </c>
      <c r="D76" s="143">
        <v>82</v>
      </c>
      <c r="E76" s="143">
        <v>0</v>
      </c>
      <c r="F76" s="3"/>
      <c r="G76" s="3"/>
      <c r="H76" s="3"/>
      <c r="I76" s="3"/>
      <c r="J76" s="3"/>
      <c r="K76" s="3"/>
      <c r="L76" s="3"/>
      <c r="M76" s="3"/>
      <c r="N76" s="3"/>
    </row>
    <row r="77" spans="1:67" x14ac:dyDescent="0.25">
      <c r="B77" s="131" t="s">
        <v>34</v>
      </c>
      <c r="C77" s="144">
        <v>0</v>
      </c>
      <c r="D77" s="144">
        <v>499</v>
      </c>
      <c r="E77" s="144">
        <v>0</v>
      </c>
      <c r="F77" s="3"/>
      <c r="G77" s="3"/>
      <c r="H77" s="3"/>
      <c r="I77" s="3"/>
      <c r="J77" s="3"/>
      <c r="K77" s="3"/>
      <c r="L77" s="3"/>
      <c r="M77" s="3"/>
      <c r="N77" s="3"/>
    </row>
    <row r="78" spans="1:67" s="36" customFormat="1" x14ac:dyDescent="0.25">
      <c r="A78" s="6"/>
      <c r="B78" s="131" t="s">
        <v>35</v>
      </c>
      <c r="C78" s="143">
        <v>0</v>
      </c>
      <c r="D78" s="143">
        <v>136</v>
      </c>
      <c r="E78" s="143">
        <v>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x14ac:dyDescent="0.25">
      <c r="B79" s="136" t="s">
        <v>36</v>
      </c>
      <c r="C79" s="144">
        <v>0</v>
      </c>
      <c r="D79" s="144">
        <v>213</v>
      </c>
      <c r="E79" s="144">
        <v>0</v>
      </c>
      <c r="F79" s="3"/>
      <c r="G79" s="3"/>
      <c r="H79" s="3"/>
      <c r="I79" s="3"/>
      <c r="J79" s="3"/>
      <c r="K79" s="3"/>
      <c r="L79" s="3"/>
      <c r="M79" s="3"/>
      <c r="N79" s="3"/>
    </row>
    <row r="80" spans="1:67" x14ac:dyDescent="0.25">
      <c r="B80" s="131" t="s">
        <v>37</v>
      </c>
      <c r="C80" s="143">
        <v>0</v>
      </c>
      <c r="D80" s="143">
        <v>75</v>
      </c>
      <c r="E80" s="143">
        <v>0</v>
      </c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25">
      <c r="B81" s="131" t="s">
        <v>56</v>
      </c>
      <c r="C81" s="144">
        <v>0</v>
      </c>
      <c r="D81" s="144">
        <v>52</v>
      </c>
      <c r="E81" s="144">
        <v>0</v>
      </c>
      <c r="F81" s="3"/>
      <c r="G81" s="3"/>
      <c r="H81" s="3"/>
      <c r="I81" s="3"/>
      <c r="J81" s="3"/>
      <c r="K81" s="3"/>
      <c r="L81" s="3"/>
      <c r="M81" s="3"/>
      <c r="N81" s="3"/>
    </row>
    <row r="82" spans="2:14" x14ac:dyDescent="0.25">
      <c r="B82" s="131" t="s">
        <v>39</v>
      </c>
      <c r="C82" s="143">
        <v>0</v>
      </c>
      <c r="D82" s="143">
        <v>58</v>
      </c>
      <c r="E82" s="143">
        <v>0</v>
      </c>
      <c r="F82" s="3"/>
      <c r="G82" s="3"/>
      <c r="H82" s="3"/>
      <c r="I82" s="3"/>
      <c r="J82" s="3"/>
      <c r="K82" s="3"/>
      <c r="L82" s="3"/>
      <c r="M82" s="3"/>
      <c r="N82" s="3"/>
    </row>
    <row r="83" spans="2:14" x14ac:dyDescent="0.25">
      <c r="B83" s="131" t="s">
        <v>40</v>
      </c>
      <c r="C83" s="144">
        <v>0</v>
      </c>
      <c r="D83" s="144">
        <v>28</v>
      </c>
      <c r="E83" s="144">
        <v>0</v>
      </c>
      <c r="F83" s="3"/>
      <c r="G83" s="3"/>
      <c r="H83" s="3"/>
      <c r="I83" s="3"/>
      <c r="J83" s="3"/>
      <c r="K83" s="3"/>
      <c r="L83" s="3"/>
      <c r="M83" s="3"/>
      <c r="N83" s="3"/>
    </row>
    <row r="84" spans="2:14" ht="51.75" customHeight="1" x14ac:dyDescent="0.25">
      <c r="B84" s="201" t="s">
        <v>169</v>
      </c>
      <c r="C84" s="201"/>
      <c r="D84" s="201"/>
      <c r="E84" s="201"/>
      <c r="F84" s="3"/>
      <c r="G84" s="3"/>
      <c r="H84" s="3"/>
      <c r="I84" s="3"/>
      <c r="J84" s="3"/>
      <c r="K84" s="3"/>
      <c r="L84" s="3"/>
      <c r="M84" s="3"/>
      <c r="N84" s="3"/>
    </row>
    <row r="85" spans="2:14" s="3" customFormat="1" x14ac:dyDescent="0.25">
      <c r="E85"/>
    </row>
    <row r="86" spans="2:14" s="3" customFormat="1" x14ac:dyDescent="0.25">
      <c r="E86"/>
    </row>
    <row r="87" spans="2:14" s="3" customFormat="1" x14ac:dyDescent="0.25">
      <c r="E87"/>
    </row>
    <row r="88" spans="2:14" ht="42" customHeight="1" x14ac:dyDescent="0.25">
      <c r="B88" s="201" t="s">
        <v>174</v>
      </c>
      <c r="C88" s="201"/>
      <c r="D88" s="201"/>
      <c r="E88" s="201"/>
      <c r="F88" s="3"/>
      <c r="G88" s="3"/>
      <c r="H88" s="3"/>
      <c r="I88" s="3"/>
      <c r="J88" s="3"/>
      <c r="K88" s="3"/>
      <c r="L88" s="3"/>
      <c r="M88" s="3"/>
      <c r="N88" s="3"/>
    </row>
    <row r="89" spans="2:14" ht="15.75" thickBot="1" x14ac:dyDescent="0.3">
      <c r="B89" s="133" t="s">
        <v>171</v>
      </c>
      <c r="C89" s="134">
        <v>44805</v>
      </c>
      <c r="D89" s="134">
        <v>45139</v>
      </c>
      <c r="E89" s="134">
        <v>45170</v>
      </c>
      <c r="F89" s="3"/>
      <c r="G89" s="3"/>
      <c r="H89" s="3"/>
      <c r="I89" s="3"/>
      <c r="J89" s="3"/>
      <c r="K89" s="3"/>
      <c r="L89" s="3"/>
      <c r="M89" s="3"/>
      <c r="N89" s="3"/>
    </row>
    <row r="90" spans="2:14" ht="15.75" thickTop="1" x14ac:dyDescent="0.25">
      <c r="B90" s="118" t="s">
        <v>47</v>
      </c>
      <c r="C90" s="115">
        <f>SUM(C91:C101)</f>
        <v>0</v>
      </c>
      <c r="D90" s="115">
        <f t="shared" ref="D90:E90" si="3">SUM(D91:D101)</f>
        <v>14557</v>
      </c>
      <c r="E90" s="115">
        <f t="shared" si="3"/>
        <v>0</v>
      </c>
      <c r="F90" s="3"/>
      <c r="G90" s="3"/>
      <c r="H90" s="3"/>
      <c r="I90" s="3"/>
      <c r="J90" s="3"/>
      <c r="K90" s="3"/>
      <c r="L90" s="3"/>
      <c r="M90" s="3"/>
      <c r="N90" s="3"/>
    </row>
    <row r="91" spans="2:14" x14ac:dyDescent="0.25">
      <c r="B91" s="135" t="s">
        <v>209</v>
      </c>
      <c r="C91" s="143">
        <v>0</v>
      </c>
      <c r="D91" s="143">
        <v>4543</v>
      </c>
      <c r="E91" s="143">
        <v>0</v>
      </c>
      <c r="F91" s="3"/>
      <c r="G91" s="3"/>
      <c r="H91" s="3"/>
      <c r="I91" s="3"/>
      <c r="J91" s="3"/>
      <c r="K91" s="3"/>
      <c r="L91" s="3"/>
      <c r="M91" s="3"/>
      <c r="N91" s="3"/>
    </row>
    <row r="92" spans="2:14" x14ac:dyDescent="0.25">
      <c r="B92" s="135" t="s">
        <v>208</v>
      </c>
      <c r="C92" s="144">
        <v>0</v>
      </c>
      <c r="D92" s="144">
        <v>4355</v>
      </c>
      <c r="E92" s="144">
        <v>0</v>
      </c>
      <c r="F92" s="3"/>
      <c r="G92" s="3"/>
      <c r="H92" s="3"/>
      <c r="I92" s="3"/>
      <c r="J92" s="3"/>
      <c r="K92" s="3"/>
      <c r="L92" s="3"/>
      <c r="M92" s="3"/>
      <c r="N92" s="3"/>
    </row>
    <row r="93" spans="2:14" x14ac:dyDescent="0.25">
      <c r="B93" s="135" t="s">
        <v>211</v>
      </c>
      <c r="C93" s="143">
        <v>0</v>
      </c>
      <c r="D93" s="143">
        <v>3293</v>
      </c>
      <c r="E93" s="143">
        <v>0</v>
      </c>
      <c r="F93" s="3"/>
      <c r="G93" s="3"/>
      <c r="H93" s="3"/>
      <c r="I93" s="3"/>
      <c r="J93" s="3"/>
      <c r="K93" s="3"/>
      <c r="L93" s="3"/>
      <c r="M93" s="3"/>
      <c r="N93" s="3"/>
    </row>
    <row r="94" spans="2:14" x14ac:dyDescent="0.25">
      <c r="B94" s="135" t="s">
        <v>212</v>
      </c>
      <c r="C94" s="144">
        <v>0</v>
      </c>
      <c r="D94" s="144">
        <v>604</v>
      </c>
      <c r="E94" s="144">
        <v>0</v>
      </c>
      <c r="F94" s="3"/>
      <c r="G94" s="3"/>
      <c r="H94" s="3"/>
      <c r="I94" s="3"/>
      <c r="J94" s="3"/>
      <c r="K94" s="3"/>
      <c r="L94" s="3"/>
      <c r="M94" s="3"/>
      <c r="N94" s="3"/>
    </row>
    <row r="95" spans="2:14" x14ac:dyDescent="0.25">
      <c r="B95" s="135" t="s">
        <v>225</v>
      </c>
      <c r="C95" s="143">
        <v>0</v>
      </c>
      <c r="D95" s="143">
        <v>456</v>
      </c>
      <c r="E95" s="143">
        <v>0</v>
      </c>
      <c r="F95" s="3"/>
      <c r="G95" s="3"/>
      <c r="H95" s="3"/>
      <c r="I95" s="3"/>
      <c r="J95" s="3"/>
      <c r="K95" s="3"/>
      <c r="L95" s="3"/>
      <c r="M95" s="3"/>
      <c r="N95" s="3"/>
    </row>
    <row r="96" spans="2:14" x14ac:dyDescent="0.25">
      <c r="B96" s="135" t="s">
        <v>210</v>
      </c>
      <c r="C96" s="144">
        <v>0</v>
      </c>
      <c r="D96" s="144">
        <v>260</v>
      </c>
      <c r="E96" s="144">
        <v>0</v>
      </c>
      <c r="F96" s="3"/>
      <c r="G96" s="3"/>
      <c r="H96" s="3"/>
      <c r="I96" s="3"/>
      <c r="J96" s="3"/>
      <c r="K96" s="3"/>
      <c r="L96" s="3"/>
      <c r="M96" s="3"/>
      <c r="N96" s="3"/>
    </row>
    <row r="97" spans="2:14" x14ac:dyDescent="0.25">
      <c r="B97" s="135" t="s">
        <v>226</v>
      </c>
      <c r="C97" s="143">
        <v>0</v>
      </c>
      <c r="D97" s="143">
        <v>132</v>
      </c>
      <c r="E97" s="143">
        <v>0</v>
      </c>
      <c r="F97" s="3"/>
      <c r="G97" s="3"/>
      <c r="H97" s="3"/>
      <c r="I97" s="3"/>
      <c r="J97" s="3"/>
      <c r="K97" s="3"/>
      <c r="L97" s="3"/>
      <c r="M97" s="3"/>
      <c r="N97" s="3"/>
    </row>
    <row r="98" spans="2:14" x14ac:dyDescent="0.25">
      <c r="B98" s="135" t="s">
        <v>227</v>
      </c>
      <c r="C98" s="144">
        <v>0</v>
      </c>
      <c r="D98" s="144">
        <v>86</v>
      </c>
      <c r="E98" s="144">
        <v>0</v>
      </c>
      <c r="F98" s="3"/>
      <c r="G98" s="3"/>
      <c r="H98" s="3"/>
      <c r="I98" s="3"/>
      <c r="J98" s="3"/>
      <c r="K98" s="3"/>
      <c r="L98" s="3"/>
      <c r="M98" s="3"/>
      <c r="N98" s="3"/>
    </row>
    <row r="99" spans="2:14" x14ac:dyDescent="0.25">
      <c r="B99" s="135" t="s">
        <v>217</v>
      </c>
      <c r="C99" s="143">
        <v>0</v>
      </c>
      <c r="D99" s="143">
        <v>57</v>
      </c>
      <c r="E99" s="143">
        <v>0</v>
      </c>
      <c r="F99" s="3"/>
      <c r="G99" s="3"/>
      <c r="H99" s="3"/>
      <c r="I99" s="3"/>
      <c r="J99" s="3"/>
      <c r="K99" s="3"/>
      <c r="L99" s="3"/>
      <c r="M99" s="3"/>
      <c r="N99" s="3"/>
    </row>
    <row r="100" spans="2:14" x14ac:dyDescent="0.25">
      <c r="B100" s="135" t="s">
        <v>228</v>
      </c>
      <c r="C100" s="144">
        <v>0</v>
      </c>
      <c r="D100" s="144">
        <v>55</v>
      </c>
      <c r="E100" s="144">
        <v>0</v>
      </c>
      <c r="F100" s="3"/>
      <c r="G100" s="3"/>
      <c r="H100" s="3"/>
      <c r="I100" s="3"/>
      <c r="J100" s="3"/>
      <c r="K100" s="3"/>
      <c r="L100" s="3"/>
      <c r="M100" s="3"/>
      <c r="N100" s="3"/>
    </row>
    <row r="101" spans="2:14" x14ac:dyDescent="0.25">
      <c r="B101" s="131" t="s">
        <v>76</v>
      </c>
      <c r="C101" s="143">
        <v>0</v>
      </c>
      <c r="D101" s="143">
        <v>716</v>
      </c>
      <c r="E101" s="143">
        <v>0</v>
      </c>
      <c r="F101" s="3"/>
      <c r="G101" s="3"/>
      <c r="H101" s="3"/>
      <c r="I101" s="3"/>
      <c r="J101" s="3"/>
      <c r="K101" s="3"/>
      <c r="L101" s="3"/>
      <c r="M101" s="3"/>
      <c r="N101" s="3"/>
    </row>
    <row r="102" spans="2:14" ht="48" customHeight="1" x14ac:dyDescent="0.25">
      <c r="B102" s="201" t="s">
        <v>169</v>
      </c>
      <c r="C102" s="201"/>
      <c r="D102" s="201"/>
      <c r="E102" s="201"/>
      <c r="F102" s="3"/>
      <c r="G102" s="3"/>
      <c r="H102" s="3"/>
      <c r="I102" s="3"/>
      <c r="J102" s="3"/>
      <c r="K102" s="3"/>
      <c r="L102" s="3"/>
      <c r="M102" s="3"/>
      <c r="N102" s="3"/>
    </row>
    <row r="103" spans="2:14" s="3" customFormat="1" x14ac:dyDescent="0.25">
      <c r="E103"/>
    </row>
    <row r="104" spans="2:14" s="3" customFormat="1" x14ac:dyDescent="0.25">
      <c r="E104"/>
    </row>
    <row r="105" spans="2:14" s="3" customFormat="1" x14ac:dyDescent="0.25">
      <c r="E105"/>
    </row>
    <row r="106" spans="2:14" s="3" customFormat="1" x14ac:dyDescent="0.25">
      <c r="E106"/>
    </row>
    <row r="107" spans="2:14" s="3" customFormat="1" x14ac:dyDescent="0.25">
      <c r="E107"/>
    </row>
    <row r="108" spans="2:14" s="3" customFormat="1" x14ac:dyDescent="0.25">
      <c r="E108"/>
    </row>
    <row r="109" spans="2:14" s="3" customFormat="1" x14ac:dyDescent="0.25">
      <c r="E109"/>
    </row>
    <row r="110" spans="2:14" s="3" customFormat="1" x14ac:dyDescent="0.25">
      <c r="E110"/>
    </row>
    <row r="111" spans="2:14" s="3" customFormat="1" x14ac:dyDescent="0.25">
      <c r="E111"/>
    </row>
    <row r="112" spans="2:14" s="3" customFormat="1" x14ac:dyDescent="0.25">
      <c r="E112"/>
    </row>
    <row r="113" spans="5:5" s="3" customFormat="1" x14ac:dyDescent="0.25">
      <c r="E113"/>
    </row>
    <row r="114" spans="5:5" s="3" customFormat="1" x14ac:dyDescent="0.25">
      <c r="E114"/>
    </row>
    <row r="115" spans="5:5" s="3" customFormat="1" x14ac:dyDescent="0.25">
      <c r="E115"/>
    </row>
    <row r="116" spans="5:5" s="3" customFormat="1" x14ac:dyDescent="0.25">
      <c r="E116"/>
    </row>
    <row r="117" spans="5:5" s="3" customFormat="1" x14ac:dyDescent="0.25">
      <c r="E117"/>
    </row>
    <row r="118" spans="5:5" s="3" customFormat="1" x14ac:dyDescent="0.25">
      <c r="E118"/>
    </row>
    <row r="119" spans="5:5" s="3" customFormat="1" x14ac:dyDescent="0.25">
      <c r="E119"/>
    </row>
    <row r="120" spans="5:5" s="3" customFormat="1" x14ac:dyDescent="0.25">
      <c r="E120"/>
    </row>
    <row r="121" spans="5:5" s="3" customFormat="1" x14ac:dyDescent="0.25">
      <c r="E121"/>
    </row>
    <row r="122" spans="5:5" s="3" customFormat="1" x14ac:dyDescent="0.25">
      <c r="E122"/>
    </row>
    <row r="123" spans="5:5" s="3" customFormat="1" x14ac:dyDescent="0.25">
      <c r="E123"/>
    </row>
    <row r="124" spans="5:5" s="3" customFormat="1" x14ac:dyDescent="0.25">
      <c r="E124"/>
    </row>
    <row r="125" spans="5:5" s="3" customFormat="1" x14ac:dyDescent="0.25">
      <c r="E125"/>
    </row>
    <row r="126" spans="5:5" s="3" customFormat="1" x14ac:dyDescent="0.25">
      <c r="E126"/>
    </row>
    <row r="127" spans="5:5" s="3" customFormat="1" x14ac:dyDescent="0.25">
      <c r="E127"/>
    </row>
    <row r="128" spans="5:5" s="3" customFormat="1" x14ac:dyDescent="0.25">
      <c r="E128"/>
    </row>
    <row r="129" spans="5:5" s="3" customFormat="1" x14ac:dyDescent="0.25">
      <c r="E129"/>
    </row>
    <row r="130" spans="5:5" s="3" customFormat="1" x14ac:dyDescent="0.25">
      <c r="E130"/>
    </row>
    <row r="131" spans="5:5" s="3" customFormat="1" x14ac:dyDescent="0.25">
      <c r="E131"/>
    </row>
    <row r="132" spans="5:5" s="3" customFormat="1" x14ac:dyDescent="0.25">
      <c r="E132"/>
    </row>
    <row r="133" spans="5:5" s="3" customFormat="1" x14ac:dyDescent="0.25">
      <c r="E133"/>
    </row>
    <row r="134" spans="5:5" s="3" customFormat="1" x14ac:dyDescent="0.25">
      <c r="E134"/>
    </row>
    <row r="135" spans="5:5" s="3" customFormat="1" x14ac:dyDescent="0.25">
      <c r="E135"/>
    </row>
    <row r="136" spans="5:5" s="3" customFormat="1" x14ac:dyDescent="0.25">
      <c r="E136"/>
    </row>
    <row r="137" spans="5:5" s="3" customFormat="1" x14ac:dyDescent="0.25">
      <c r="E137"/>
    </row>
    <row r="138" spans="5:5" s="3" customFormat="1" x14ac:dyDescent="0.25">
      <c r="E138"/>
    </row>
    <row r="139" spans="5:5" s="3" customFormat="1" x14ac:dyDescent="0.25">
      <c r="E139"/>
    </row>
    <row r="140" spans="5:5" s="3" customFormat="1" x14ac:dyDescent="0.25">
      <c r="E140"/>
    </row>
    <row r="141" spans="5:5" s="3" customFormat="1" x14ac:dyDescent="0.25">
      <c r="E141"/>
    </row>
    <row r="142" spans="5:5" s="3" customFormat="1" x14ac:dyDescent="0.25">
      <c r="E142"/>
    </row>
    <row r="143" spans="5:5" s="3" customFormat="1" x14ac:dyDescent="0.25">
      <c r="E143"/>
    </row>
    <row r="144" spans="5:5" s="3" customFormat="1" x14ac:dyDescent="0.25">
      <c r="E144"/>
    </row>
    <row r="145" spans="5:5" s="3" customFormat="1" x14ac:dyDescent="0.25">
      <c r="E145"/>
    </row>
    <row r="146" spans="5:5" s="3" customFormat="1" x14ac:dyDescent="0.25">
      <c r="E146"/>
    </row>
    <row r="147" spans="5:5" s="3" customFormat="1" x14ac:dyDescent="0.25">
      <c r="E147"/>
    </row>
    <row r="148" spans="5:5" s="3" customFormat="1" x14ac:dyDescent="0.25">
      <c r="E148"/>
    </row>
    <row r="149" spans="5:5" s="3" customFormat="1" x14ac:dyDescent="0.25">
      <c r="E149"/>
    </row>
    <row r="150" spans="5:5" s="3" customFormat="1" x14ac:dyDescent="0.25">
      <c r="E150"/>
    </row>
    <row r="151" spans="5:5" s="3" customFormat="1" x14ac:dyDescent="0.25">
      <c r="E151"/>
    </row>
    <row r="152" spans="5:5" s="3" customFormat="1" x14ac:dyDescent="0.25">
      <c r="E152"/>
    </row>
    <row r="153" spans="5:5" s="3" customFormat="1" x14ac:dyDescent="0.25">
      <c r="E153"/>
    </row>
    <row r="154" spans="5:5" s="3" customFormat="1" x14ac:dyDescent="0.25">
      <c r="E154"/>
    </row>
    <row r="155" spans="5:5" s="3" customFormat="1" x14ac:dyDescent="0.25">
      <c r="E155"/>
    </row>
    <row r="156" spans="5:5" s="3" customFormat="1" x14ac:dyDescent="0.25">
      <c r="E156"/>
    </row>
    <row r="157" spans="5:5" s="3" customFormat="1" x14ac:dyDescent="0.25">
      <c r="E157"/>
    </row>
    <row r="158" spans="5:5" s="3" customFormat="1" x14ac:dyDescent="0.25">
      <c r="E158"/>
    </row>
    <row r="159" spans="5:5" s="3" customFormat="1" x14ac:dyDescent="0.25">
      <c r="E159"/>
    </row>
    <row r="160" spans="5:5" s="3" customFormat="1" x14ac:dyDescent="0.25">
      <c r="E160"/>
    </row>
    <row r="161" spans="5:5" s="3" customFormat="1" x14ac:dyDescent="0.25">
      <c r="E161"/>
    </row>
    <row r="162" spans="5:5" s="3" customFormat="1" x14ac:dyDescent="0.25">
      <c r="E162"/>
    </row>
    <row r="163" spans="5:5" s="3" customFormat="1" x14ac:dyDescent="0.25">
      <c r="E163"/>
    </row>
    <row r="164" spans="5:5" s="3" customFormat="1" x14ac:dyDescent="0.25">
      <c r="E164"/>
    </row>
    <row r="165" spans="5:5" s="3" customFormat="1" x14ac:dyDescent="0.25">
      <c r="E165"/>
    </row>
    <row r="166" spans="5:5" s="3" customFormat="1" x14ac:dyDescent="0.25">
      <c r="E166"/>
    </row>
    <row r="167" spans="5:5" s="3" customFormat="1" x14ac:dyDescent="0.25">
      <c r="E167"/>
    </row>
    <row r="168" spans="5:5" s="3" customFormat="1" x14ac:dyDescent="0.25">
      <c r="E168"/>
    </row>
    <row r="169" spans="5:5" s="3" customFormat="1" x14ac:dyDescent="0.25">
      <c r="E169"/>
    </row>
    <row r="170" spans="5:5" s="3" customFormat="1" x14ac:dyDescent="0.25">
      <c r="E170"/>
    </row>
    <row r="171" spans="5:5" s="3" customFormat="1" x14ac:dyDescent="0.25">
      <c r="E171"/>
    </row>
    <row r="172" spans="5:5" s="3" customFormat="1" x14ac:dyDescent="0.25">
      <c r="E172"/>
    </row>
    <row r="173" spans="5:5" s="3" customFormat="1" x14ac:dyDescent="0.25">
      <c r="E173"/>
    </row>
    <row r="174" spans="5:5" s="3" customFormat="1" x14ac:dyDescent="0.25">
      <c r="E174"/>
    </row>
    <row r="175" spans="5:5" s="3" customFormat="1" x14ac:dyDescent="0.25">
      <c r="E175"/>
    </row>
    <row r="176" spans="5:5" s="3" customFormat="1" x14ac:dyDescent="0.25">
      <c r="E176"/>
    </row>
    <row r="177" spans="5:5" s="3" customFormat="1" x14ac:dyDescent="0.25">
      <c r="E177"/>
    </row>
    <row r="178" spans="5:5" s="3" customFormat="1" x14ac:dyDescent="0.25">
      <c r="E178"/>
    </row>
    <row r="179" spans="5:5" s="3" customFormat="1" x14ac:dyDescent="0.25">
      <c r="E179"/>
    </row>
    <row r="180" spans="5:5" s="3" customFormat="1" x14ac:dyDescent="0.25">
      <c r="E180"/>
    </row>
    <row r="181" spans="5:5" s="3" customFormat="1" x14ac:dyDescent="0.25">
      <c r="E181"/>
    </row>
    <row r="182" spans="5:5" s="3" customFormat="1" x14ac:dyDescent="0.25">
      <c r="E182"/>
    </row>
    <row r="183" spans="5:5" s="3" customFormat="1" x14ac:dyDescent="0.25">
      <c r="E183"/>
    </row>
    <row r="184" spans="5:5" s="3" customFormat="1" x14ac:dyDescent="0.25">
      <c r="E184"/>
    </row>
    <row r="185" spans="5:5" s="3" customFormat="1" x14ac:dyDescent="0.25">
      <c r="E185"/>
    </row>
    <row r="186" spans="5:5" s="3" customFormat="1" x14ac:dyDescent="0.25">
      <c r="E186"/>
    </row>
    <row r="187" spans="5:5" s="3" customFormat="1" x14ac:dyDescent="0.25">
      <c r="E187"/>
    </row>
    <row r="188" spans="5:5" s="3" customFormat="1" x14ac:dyDescent="0.25">
      <c r="E188"/>
    </row>
    <row r="189" spans="5:5" s="3" customFormat="1" x14ac:dyDescent="0.25">
      <c r="E189"/>
    </row>
    <row r="190" spans="5:5" s="3" customFormat="1" x14ac:dyDescent="0.25">
      <c r="E190"/>
    </row>
    <row r="191" spans="5:5" s="3" customFormat="1" x14ac:dyDescent="0.25">
      <c r="E191"/>
    </row>
    <row r="192" spans="5:5" s="3" customFormat="1" x14ac:dyDescent="0.25">
      <c r="E192"/>
    </row>
    <row r="193" spans="5:5" s="3" customFormat="1" x14ac:dyDescent="0.25">
      <c r="E193"/>
    </row>
    <row r="194" spans="5:5" s="3" customFormat="1" x14ac:dyDescent="0.25">
      <c r="E194"/>
    </row>
    <row r="195" spans="5:5" s="3" customFormat="1" x14ac:dyDescent="0.25">
      <c r="E195"/>
    </row>
    <row r="196" spans="5:5" s="3" customFormat="1" x14ac:dyDescent="0.25">
      <c r="E196"/>
    </row>
    <row r="197" spans="5:5" s="3" customFormat="1" x14ac:dyDescent="0.25">
      <c r="E197"/>
    </row>
    <row r="198" spans="5:5" s="3" customFormat="1" x14ac:dyDescent="0.25">
      <c r="E198"/>
    </row>
    <row r="199" spans="5:5" s="3" customFormat="1" x14ac:dyDescent="0.25">
      <c r="E199"/>
    </row>
    <row r="200" spans="5:5" s="3" customFormat="1" x14ac:dyDescent="0.25">
      <c r="E200"/>
    </row>
    <row r="201" spans="5:5" s="3" customFormat="1" x14ac:dyDescent="0.25">
      <c r="E201"/>
    </row>
    <row r="202" spans="5:5" s="3" customFormat="1" x14ac:dyDescent="0.25">
      <c r="E202"/>
    </row>
    <row r="203" spans="5:5" s="3" customFormat="1" x14ac:dyDescent="0.25">
      <c r="E203"/>
    </row>
    <row r="204" spans="5:5" s="3" customFormat="1" x14ac:dyDescent="0.25">
      <c r="E204"/>
    </row>
    <row r="205" spans="5:5" s="3" customFormat="1" x14ac:dyDescent="0.25">
      <c r="E205"/>
    </row>
    <row r="206" spans="5:5" s="3" customFormat="1" x14ac:dyDescent="0.25">
      <c r="E206"/>
    </row>
    <row r="207" spans="5:5" s="3" customFormat="1" x14ac:dyDescent="0.25">
      <c r="E207"/>
    </row>
    <row r="208" spans="5:5" s="3" customFormat="1" x14ac:dyDescent="0.25">
      <c r="E208"/>
    </row>
    <row r="209" spans="5:5" s="3" customFormat="1" x14ac:dyDescent="0.25">
      <c r="E209"/>
    </row>
    <row r="210" spans="5:5" s="3" customFormat="1" x14ac:dyDescent="0.25">
      <c r="E210"/>
    </row>
    <row r="211" spans="5:5" s="3" customFormat="1" x14ac:dyDescent="0.25">
      <c r="E211"/>
    </row>
    <row r="212" spans="5:5" s="3" customFormat="1" x14ac:dyDescent="0.25">
      <c r="E212"/>
    </row>
    <row r="213" spans="5:5" s="3" customFormat="1" x14ac:dyDescent="0.25">
      <c r="E213"/>
    </row>
    <row r="214" spans="5:5" s="3" customFormat="1" x14ac:dyDescent="0.25">
      <c r="E214"/>
    </row>
    <row r="215" spans="5:5" s="3" customFormat="1" x14ac:dyDescent="0.25">
      <c r="E215"/>
    </row>
    <row r="216" spans="5:5" s="3" customFormat="1" x14ac:dyDescent="0.25">
      <c r="E216"/>
    </row>
    <row r="217" spans="5:5" s="3" customFormat="1" x14ac:dyDescent="0.25">
      <c r="E217"/>
    </row>
    <row r="218" spans="5:5" s="3" customFormat="1" x14ac:dyDescent="0.25">
      <c r="E218"/>
    </row>
    <row r="219" spans="5:5" s="3" customFormat="1" x14ac:dyDescent="0.25">
      <c r="E219"/>
    </row>
    <row r="220" spans="5:5" s="3" customFormat="1" x14ac:dyDescent="0.25">
      <c r="E220"/>
    </row>
    <row r="221" spans="5:5" s="3" customFormat="1" x14ac:dyDescent="0.25">
      <c r="E221"/>
    </row>
    <row r="222" spans="5:5" s="3" customFormat="1" x14ac:dyDescent="0.25">
      <c r="E222"/>
    </row>
    <row r="223" spans="5:5" s="3" customFormat="1" x14ac:dyDescent="0.25">
      <c r="E223"/>
    </row>
    <row r="224" spans="5:5" s="3" customFormat="1" x14ac:dyDescent="0.25">
      <c r="E224"/>
    </row>
    <row r="225" spans="5:5" s="3" customFormat="1" x14ac:dyDescent="0.25">
      <c r="E225"/>
    </row>
    <row r="226" spans="5:5" s="3" customFormat="1" x14ac:dyDescent="0.25">
      <c r="E226"/>
    </row>
    <row r="227" spans="5:5" s="3" customFormat="1" x14ac:dyDescent="0.25">
      <c r="E227"/>
    </row>
    <row r="228" spans="5:5" s="3" customFormat="1" x14ac:dyDescent="0.25">
      <c r="E228"/>
    </row>
    <row r="229" spans="5:5" s="3" customFormat="1" x14ac:dyDescent="0.25">
      <c r="E229"/>
    </row>
    <row r="230" spans="5:5" s="3" customFormat="1" x14ac:dyDescent="0.25">
      <c r="E230"/>
    </row>
    <row r="231" spans="5:5" s="3" customFormat="1" x14ac:dyDescent="0.25">
      <c r="E231"/>
    </row>
    <row r="232" spans="5:5" s="3" customFormat="1" x14ac:dyDescent="0.25">
      <c r="E232"/>
    </row>
    <row r="233" spans="5:5" s="3" customFormat="1" x14ac:dyDescent="0.25">
      <c r="E233"/>
    </row>
    <row r="234" spans="5:5" s="3" customFormat="1" x14ac:dyDescent="0.25">
      <c r="E234"/>
    </row>
    <row r="235" spans="5:5" s="3" customFormat="1" x14ac:dyDescent="0.25">
      <c r="E235"/>
    </row>
    <row r="236" spans="5:5" s="3" customFormat="1" x14ac:dyDescent="0.25">
      <c r="E236"/>
    </row>
    <row r="237" spans="5:5" s="3" customFormat="1" x14ac:dyDescent="0.25">
      <c r="E237"/>
    </row>
    <row r="238" spans="5:5" s="3" customFormat="1" x14ac:dyDescent="0.25">
      <c r="E238"/>
    </row>
    <row r="239" spans="5:5" s="3" customFormat="1" x14ac:dyDescent="0.25">
      <c r="E239"/>
    </row>
    <row r="240" spans="5:5" s="3" customFormat="1" x14ac:dyDescent="0.25">
      <c r="E240"/>
    </row>
    <row r="241" spans="5:5" s="3" customFormat="1" x14ac:dyDescent="0.25">
      <c r="E241"/>
    </row>
    <row r="242" spans="5:5" s="3" customFormat="1" x14ac:dyDescent="0.25">
      <c r="E242"/>
    </row>
    <row r="243" spans="5:5" s="3" customFormat="1" x14ac:dyDescent="0.25">
      <c r="E243"/>
    </row>
    <row r="244" spans="5:5" s="3" customFormat="1" x14ac:dyDescent="0.25">
      <c r="E244"/>
    </row>
    <row r="245" spans="5:5" s="3" customFormat="1" x14ac:dyDescent="0.25">
      <c r="E245"/>
    </row>
    <row r="246" spans="5:5" s="3" customFormat="1" x14ac:dyDescent="0.25">
      <c r="E246"/>
    </row>
    <row r="247" spans="5:5" s="3" customFormat="1" x14ac:dyDescent="0.25">
      <c r="E247"/>
    </row>
    <row r="248" spans="5:5" s="3" customFormat="1" x14ac:dyDescent="0.25">
      <c r="E248"/>
    </row>
    <row r="249" spans="5:5" s="3" customFormat="1" x14ac:dyDescent="0.25">
      <c r="E249"/>
    </row>
    <row r="250" spans="5:5" s="3" customFormat="1" x14ac:dyDescent="0.25">
      <c r="E250"/>
    </row>
    <row r="251" spans="5:5" s="3" customFormat="1" x14ac:dyDescent="0.25">
      <c r="E251"/>
    </row>
    <row r="252" spans="5:5" s="3" customFormat="1" x14ac:dyDescent="0.25">
      <c r="E252"/>
    </row>
    <row r="253" spans="5:5" s="3" customFormat="1" x14ac:dyDescent="0.25">
      <c r="E253"/>
    </row>
    <row r="254" spans="5:5" s="3" customFormat="1" x14ac:dyDescent="0.25">
      <c r="E254"/>
    </row>
    <row r="255" spans="5:5" s="3" customFormat="1" x14ac:dyDescent="0.25">
      <c r="E255"/>
    </row>
    <row r="256" spans="5:5" s="3" customFormat="1" x14ac:dyDescent="0.25">
      <c r="E256"/>
    </row>
    <row r="257" spans="5:5" s="3" customFormat="1" x14ac:dyDescent="0.25">
      <c r="E257"/>
    </row>
    <row r="258" spans="5:5" s="3" customFormat="1" x14ac:dyDescent="0.25">
      <c r="E258"/>
    </row>
    <row r="259" spans="5:5" s="3" customFormat="1" x14ac:dyDescent="0.25">
      <c r="E259"/>
    </row>
    <row r="260" spans="5:5" s="3" customFormat="1" x14ac:dyDescent="0.25">
      <c r="E260"/>
    </row>
    <row r="261" spans="5:5" s="3" customFormat="1" x14ac:dyDescent="0.25">
      <c r="E261"/>
    </row>
    <row r="262" spans="5:5" s="3" customFormat="1" x14ac:dyDescent="0.25">
      <c r="E262"/>
    </row>
    <row r="263" spans="5:5" s="3" customFormat="1" x14ac:dyDescent="0.25">
      <c r="E263"/>
    </row>
    <row r="264" spans="5:5" s="3" customFormat="1" x14ac:dyDescent="0.25">
      <c r="E264"/>
    </row>
    <row r="265" spans="5:5" s="3" customFormat="1" x14ac:dyDescent="0.25">
      <c r="E265"/>
    </row>
    <row r="266" spans="5:5" s="3" customFormat="1" x14ac:dyDescent="0.25">
      <c r="E266"/>
    </row>
    <row r="267" spans="5:5" s="3" customFormat="1" x14ac:dyDescent="0.25">
      <c r="E267"/>
    </row>
    <row r="268" spans="5:5" s="3" customFormat="1" x14ac:dyDescent="0.25">
      <c r="E268"/>
    </row>
    <row r="269" spans="5:5" s="3" customFormat="1" x14ac:dyDescent="0.25">
      <c r="E269"/>
    </row>
    <row r="270" spans="5:5" s="3" customFormat="1" x14ac:dyDescent="0.25">
      <c r="E270"/>
    </row>
    <row r="271" spans="5:5" s="3" customFormat="1" x14ac:dyDescent="0.25">
      <c r="E271"/>
    </row>
    <row r="272" spans="5:5" s="3" customFormat="1" x14ac:dyDescent="0.25">
      <c r="E272"/>
    </row>
    <row r="273" spans="5:5" s="3" customFormat="1" x14ac:dyDescent="0.25">
      <c r="E273"/>
    </row>
    <row r="274" spans="5:5" s="3" customFormat="1" x14ac:dyDescent="0.25">
      <c r="E274"/>
    </row>
    <row r="275" spans="5:5" s="3" customFormat="1" x14ac:dyDescent="0.25">
      <c r="E275"/>
    </row>
    <row r="276" spans="5:5" s="3" customFormat="1" x14ac:dyDescent="0.25">
      <c r="E276"/>
    </row>
    <row r="277" spans="5:5" s="3" customFormat="1" x14ac:dyDescent="0.25">
      <c r="E277"/>
    </row>
    <row r="278" spans="5:5" s="3" customFormat="1" x14ac:dyDescent="0.25">
      <c r="E278"/>
    </row>
    <row r="279" spans="5:5" s="3" customFormat="1" x14ac:dyDescent="0.25">
      <c r="E279"/>
    </row>
    <row r="280" spans="5:5" s="3" customFormat="1" x14ac:dyDescent="0.25">
      <c r="E280"/>
    </row>
    <row r="281" spans="5:5" s="3" customFormat="1" x14ac:dyDescent="0.25">
      <c r="E281"/>
    </row>
    <row r="282" spans="5:5" s="3" customFormat="1" x14ac:dyDescent="0.25">
      <c r="E282"/>
    </row>
    <row r="283" spans="5:5" s="3" customFormat="1" x14ac:dyDescent="0.25">
      <c r="E283"/>
    </row>
    <row r="284" spans="5:5" s="3" customFormat="1" x14ac:dyDescent="0.25">
      <c r="E284"/>
    </row>
    <row r="285" spans="5:5" s="3" customFormat="1" x14ac:dyDescent="0.25">
      <c r="E285"/>
    </row>
    <row r="286" spans="5:5" s="3" customFormat="1" x14ac:dyDescent="0.25">
      <c r="E286"/>
    </row>
    <row r="287" spans="5:5" s="3" customFormat="1" x14ac:dyDescent="0.25">
      <c r="E287"/>
    </row>
    <row r="288" spans="5:5" s="3" customFormat="1" x14ac:dyDescent="0.25">
      <c r="E288"/>
    </row>
    <row r="289" spans="5:5" s="3" customFormat="1" x14ac:dyDescent="0.25">
      <c r="E289"/>
    </row>
    <row r="290" spans="5:5" s="3" customFormat="1" x14ac:dyDescent="0.25">
      <c r="E290"/>
    </row>
    <row r="291" spans="5:5" s="3" customFormat="1" x14ac:dyDescent="0.25">
      <c r="E291"/>
    </row>
    <row r="292" spans="5:5" s="3" customFormat="1" x14ac:dyDescent="0.25">
      <c r="E292"/>
    </row>
    <row r="293" spans="5:5" s="3" customFormat="1" x14ac:dyDescent="0.25">
      <c r="E293"/>
    </row>
    <row r="294" spans="5:5" s="3" customFormat="1" x14ac:dyDescent="0.25">
      <c r="E294"/>
    </row>
    <row r="295" spans="5:5" s="3" customFormat="1" x14ac:dyDescent="0.25">
      <c r="E295"/>
    </row>
    <row r="296" spans="5:5" s="3" customFormat="1" x14ac:dyDescent="0.25">
      <c r="E296"/>
    </row>
    <row r="297" spans="5:5" s="3" customFormat="1" x14ac:dyDescent="0.25">
      <c r="E297"/>
    </row>
    <row r="298" spans="5:5" s="3" customFormat="1" x14ac:dyDescent="0.25">
      <c r="E298"/>
    </row>
    <row r="299" spans="5:5" s="3" customFormat="1" x14ac:dyDescent="0.25">
      <c r="E299"/>
    </row>
    <row r="300" spans="5:5" s="3" customFormat="1" x14ac:dyDescent="0.25">
      <c r="E300"/>
    </row>
    <row r="301" spans="5:5" s="3" customFormat="1" x14ac:dyDescent="0.25">
      <c r="E301"/>
    </row>
    <row r="302" spans="5:5" s="3" customFormat="1" x14ac:dyDescent="0.25">
      <c r="E302"/>
    </row>
    <row r="303" spans="5:5" s="3" customFormat="1" x14ac:dyDescent="0.25">
      <c r="E303"/>
    </row>
    <row r="304" spans="5:5" s="3" customFormat="1" x14ac:dyDescent="0.25">
      <c r="E304"/>
    </row>
    <row r="305" spans="5:5" s="3" customFormat="1" x14ac:dyDescent="0.25">
      <c r="E305"/>
    </row>
    <row r="306" spans="5:5" s="3" customFormat="1" x14ac:dyDescent="0.25">
      <c r="E306"/>
    </row>
    <row r="307" spans="5:5" s="3" customFormat="1" x14ac:dyDescent="0.25">
      <c r="E307"/>
    </row>
    <row r="308" spans="5:5" s="3" customFormat="1" x14ac:dyDescent="0.25">
      <c r="E308"/>
    </row>
    <row r="309" spans="5:5" s="3" customFormat="1" x14ac:dyDescent="0.25">
      <c r="E309"/>
    </row>
    <row r="310" spans="5:5" s="3" customFormat="1" x14ac:dyDescent="0.25">
      <c r="E310"/>
    </row>
    <row r="311" spans="5:5" s="3" customFormat="1" x14ac:dyDescent="0.25">
      <c r="E311"/>
    </row>
    <row r="312" spans="5:5" s="3" customFormat="1" x14ac:dyDescent="0.25">
      <c r="E312"/>
    </row>
    <row r="313" spans="5:5" s="3" customFormat="1" x14ac:dyDescent="0.25">
      <c r="E313"/>
    </row>
    <row r="314" spans="5:5" s="3" customFormat="1" x14ac:dyDescent="0.25">
      <c r="E314"/>
    </row>
    <row r="315" spans="5:5" s="3" customFormat="1" x14ac:dyDescent="0.25">
      <c r="E315"/>
    </row>
    <row r="316" spans="5:5" s="3" customFormat="1" x14ac:dyDescent="0.25">
      <c r="E316"/>
    </row>
    <row r="317" spans="5:5" s="3" customFormat="1" x14ac:dyDescent="0.25">
      <c r="E317"/>
    </row>
    <row r="318" spans="5:5" s="3" customFormat="1" x14ac:dyDescent="0.25">
      <c r="E318"/>
    </row>
    <row r="319" spans="5:5" s="3" customFormat="1" x14ac:dyDescent="0.25">
      <c r="E319"/>
    </row>
    <row r="320" spans="5:5" s="3" customFormat="1" x14ac:dyDescent="0.25">
      <c r="E320"/>
    </row>
    <row r="321" spans="5:5" s="3" customFormat="1" x14ac:dyDescent="0.25">
      <c r="E321"/>
    </row>
    <row r="322" spans="5:5" s="3" customFormat="1" x14ac:dyDescent="0.25">
      <c r="E322"/>
    </row>
    <row r="323" spans="5:5" s="3" customFormat="1" x14ac:dyDescent="0.25">
      <c r="E323"/>
    </row>
    <row r="324" spans="5:5" s="3" customFormat="1" x14ac:dyDescent="0.25">
      <c r="E324"/>
    </row>
    <row r="325" spans="5:5" s="3" customFormat="1" x14ac:dyDescent="0.25">
      <c r="E325"/>
    </row>
    <row r="326" spans="5:5" s="3" customFormat="1" x14ac:dyDescent="0.25">
      <c r="E326"/>
    </row>
    <row r="327" spans="5:5" s="3" customFormat="1" x14ac:dyDescent="0.25">
      <c r="E327"/>
    </row>
    <row r="328" spans="5:5" s="3" customFormat="1" x14ac:dyDescent="0.25">
      <c r="E328"/>
    </row>
    <row r="329" spans="5:5" s="3" customFormat="1" x14ac:dyDescent="0.25">
      <c r="E329"/>
    </row>
    <row r="330" spans="5:5" s="3" customFormat="1" x14ac:dyDescent="0.25">
      <c r="E330"/>
    </row>
    <row r="331" spans="5:5" s="3" customFormat="1" x14ac:dyDescent="0.25">
      <c r="E331"/>
    </row>
    <row r="332" spans="5:5" s="3" customFormat="1" x14ac:dyDescent="0.25">
      <c r="E332"/>
    </row>
    <row r="333" spans="5:5" s="3" customFormat="1" x14ac:dyDescent="0.25">
      <c r="E333"/>
    </row>
    <row r="334" spans="5:5" s="3" customFormat="1" x14ac:dyDescent="0.25">
      <c r="E334"/>
    </row>
    <row r="335" spans="5:5" s="3" customFormat="1" x14ac:dyDescent="0.25">
      <c r="E335"/>
    </row>
    <row r="336" spans="5:5" s="3" customFormat="1" x14ac:dyDescent="0.25">
      <c r="E336"/>
    </row>
    <row r="337" spans="5:5" s="3" customFormat="1" x14ac:dyDescent="0.25">
      <c r="E337"/>
    </row>
    <row r="338" spans="5:5" s="3" customFormat="1" x14ac:dyDescent="0.25">
      <c r="E338"/>
    </row>
    <row r="339" spans="5:5" s="3" customFormat="1" x14ac:dyDescent="0.25">
      <c r="E339"/>
    </row>
    <row r="340" spans="5:5" s="3" customFormat="1" x14ac:dyDescent="0.25">
      <c r="E340"/>
    </row>
    <row r="341" spans="5:5" s="3" customFormat="1" x14ac:dyDescent="0.25">
      <c r="E341"/>
    </row>
    <row r="342" spans="5:5" s="3" customFormat="1" x14ac:dyDescent="0.25">
      <c r="E342"/>
    </row>
    <row r="343" spans="5:5" s="3" customFormat="1" x14ac:dyDescent="0.25">
      <c r="E343"/>
    </row>
    <row r="344" spans="5:5" s="3" customFormat="1" x14ac:dyDescent="0.25">
      <c r="E344"/>
    </row>
    <row r="345" spans="5:5" s="3" customFormat="1" x14ac:dyDescent="0.25">
      <c r="E345"/>
    </row>
    <row r="346" spans="5:5" s="3" customFormat="1" x14ac:dyDescent="0.25">
      <c r="E346"/>
    </row>
    <row r="347" spans="5:5" s="3" customFormat="1" x14ac:dyDescent="0.25">
      <c r="E347"/>
    </row>
    <row r="348" spans="5:5" s="3" customFormat="1" x14ac:dyDescent="0.25">
      <c r="E348"/>
    </row>
    <row r="349" spans="5:5" s="3" customFormat="1" x14ac:dyDescent="0.25">
      <c r="E349"/>
    </row>
    <row r="350" spans="5:5" s="3" customFormat="1" x14ac:dyDescent="0.25">
      <c r="E350"/>
    </row>
    <row r="351" spans="5:5" s="3" customFormat="1" x14ac:dyDescent="0.25">
      <c r="E351"/>
    </row>
    <row r="352" spans="5:5" s="3" customFormat="1" x14ac:dyDescent="0.25">
      <c r="E352"/>
    </row>
    <row r="353" spans="5:5" s="3" customFormat="1" x14ac:dyDescent="0.25">
      <c r="E353"/>
    </row>
    <row r="354" spans="5:5" s="3" customFormat="1" x14ac:dyDescent="0.25">
      <c r="E354"/>
    </row>
    <row r="355" spans="5:5" s="3" customFormat="1" x14ac:dyDescent="0.25">
      <c r="E355"/>
    </row>
    <row r="356" spans="5:5" s="3" customFormat="1" x14ac:dyDescent="0.25">
      <c r="E356"/>
    </row>
    <row r="357" spans="5:5" s="3" customFormat="1" x14ac:dyDescent="0.25">
      <c r="E357"/>
    </row>
    <row r="358" spans="5:5" s="3" customFormat="1" x14ac:dyDescent="0.25">
      <c r="E358"/>
    </row>
    <row r="359" spans="5:5" s="3" customFormat="1" x14ac:dyDescent="0.25">
      <c r="E359"/>
    </row>
    <row r="360" spans="5:5" s="3" customFormat="1" x14ac:dyDescent="0.25">
      <c r="E360"/>
    </row>
    <row r="361" spans="5:5" s="3" customFormat="1" x14ac:dyDescent="0.25">
      <c r="E361"/>
    </row>
    <row r="362" spans="5:5" s="3" customFormat="1" x14ac:dyDescent="0.25">
      <c r="E362"/>
    </row>
    <row r="363" spans="5:5" s="3" customFormat="1" x14ac:dyDescent="0.25">
      <c r="E363"/>
    </row>
    <row r="364" spans="5:5" s="3" customFormat="1" x14ac:dyDescent="0.25"/>
    <row r="365" spans="5:5" s="3" customFormat="1" x14ac:dyDescent="0.25"/>
    <row r="366" spans="5:5" s="3" customFormat="1" x14ac:dyDescent="0.25"/>
    <row r="367" spans="5:5" s="3" customFormat="1" x14ac:dyDescent="0.25"/>
    <row r="368" spans="5:5" s="3" customFormat="1" x14ac:dyDescent="0.25"/>
    <row r="369" spans="7:14" s="3" customFormat="1" x14ac:dyDescent="0.25"/>
    <row r="370" spans="7:14" s="3" customFormat="1" x14ac:dyDescent="0.25"/>
    <row r="371" spans="7:14" s="3" customFormat="1" x14ac:dyDescent="0.25"/>
    <row r="372" spans="7:14" s="3" customFormat="1" x14ac:dyDescent="0.25"/>
    <row r="373" spans="7:14" s="3" customFormat="1" x14ac:dyDescent="0.25"/>
    <row r="374" spans="7:14" s="3" customFormat="1" x14ac:dyDescent="0.25"/>
    <row r="375" spans="7:14" s="3" customFormat="1" x14ac:dyDescent="0.25"/>
    <row r="376" spans="7:14" s="3" customFormat="1" x14ac:dyDescent="0.25"/>
    <row r="377" spans="7:14" s="3" customFormat="1" x14ac:dyDescent="0.25"/>
    <row r="378" spans="7:14" s="3" customFormat="1" x14ac:dyDescent="0.25"/>
    <row r="379" spans="7:14" s="3" customFormat="1" x14ac:dyDescent="0.25"/>
    <row r="380" spans="7:14" s="3" customFormat="1" x14ac:dyDescent="0.25"/>
    <row r="381" spans="7:14" s="3" customFormat="1" x14ac:dyDescent="0.25"/>
    <row r="382" spans="7:14" x14ac:dyDescent="0.25">
      <c r="G382" s="3"/>
      <c r="H382" s="3"/>
      <c r="I382" s="3"/>
      <c r="J382" s="3"/>
      <c r="K382" s="3"/>
      <c r="L382" s="3"/>
      <c r="M382" s="3"/>
      <c r="N382" s="3"/>
    </row>
    <row r="383" spans="7:14" x14ac:dyDescent="0.25">
      <c r="G383" s="3"/>
      <c r="H383" s="3"/>
      <c r="I383" s="3"/>
      <c r="J383" s="3"/>
      <c r="K383" s="3"/>
      <c r="L383" s="3"/>
      <c r="M383" s="3"/>
      <c r="N383" s="3"/>
    </row>
    <row r="384" spans="7:14" x14ac:dyDescent="0.25">
      <c r="G384" s="3"/>
      <c r="H384" s="3"/>
      <c r="I384" s="3"/>
      <c r="J384" s="3"/>
      <c r="K384" s="3"/>
      <c r="L384" s="3"/>
      <c r="M384" s="3"/>
      <c r="N384" s="3"/>
    </row>
    <row r="385" spans="7:14" x14ac:dyDescent="0.25">
      <c r="G385" s="3"/>
      <c r="H385" s="3"/>
      <c r="I385" s="3"/>
      <c r="J385" s="3"/>
      <c r="K385" s="3"/>
      <c r="L385" s="3"/>
      <c r="M385" s="3"/>
      <c r="N385" s="3"/>
    </row>
    <row r="386" spans="7:14" x14ac:dyDescent="0.25">
      <c r="G386" s="3"/>
      <c r="H386" s="3"/>
      <c r="I386" s="3"/>
      <c r="J386" s="3"/>
      <c r="K386" s="3"/>
      <c r="L386" s="3"/>
      <c r="M386" s="3"/>
      <c r="N386" s="3"/>
    </row>
    <row r="387" spans="7:14" x14ac:dyDescent="0.25">
      <c r="G387" s="3"/>
      <c r="H387" s="3"/>
      <c r="I387" s="3"/>
      <c r="J387" s="3"/>
      <c r="K387" s="3"/>
      <c r="L387" s="3"/>
      <c r="M387" s="3"/>
      <c r="N387" s="3"/>
    </row>
    <row r="388" spans="7:14" x14ac:dyDescent="0.25">
      <c r="G388" s="3"/>
      <c r="H388" s="3"/>
      <c r="I388" s="3"/>
      <c r="J388" s="3"/>
      <c r="K388" s="3"/>
      <c r="L388" s="3"/>
      <c r="M388" s="3"/>
      <c r="N388" s="3"/>
    </row>
    <row r="389" spans="7:14" x14ac:dyDescent="0.25">
      <c r="G389" s="3"/>
      <c r="H389" s="3"/>
      <c r="I389" s="3"/>
      <c r="J389" s="3"/>
      <c r="K389" s="3"/>
      <c r="L389" s="3"/>
      <c r="M389" s="3"/>
      <c r="N389" s="3"/>
    </row>
    <row r="390" spans="7:14" x14ac:dyDescent="0.25">
      <c r="G390" s="3"/>
      <c r="H390" s="3"/>
      <c r="I390" s="3"/>
      <c r="J390" s="3"/>
      <c r="K390" s="3"/>
      <c r="L390" s="3"/>
      <c r="M390" s="3"/>
      <c r="N390" s="3"/>
    </row>
    <row r="391" spans="7:14" x14ac:dyDescent="0.25">
      <c r="G391" s="3"/>
      <c r="H391" s="3"/>
      <c r="I391" s="3"/>
      <c r="J391" s="3"/>
      <c r="K391" s="3"/>
      <c r="L391" s="3"/>
      <c r="M391" s="3"/>
      <c r="N391" s="3"/>
    </row>
    <row r="392" spans="7:14" x14ac:dyDescent="0.25">
      <c r="G392" s="3"/>
      <c r="H392" s="3"/>
      <c r="I392" s="3"/>
      <c r="J392" s="3"/>
      <c r="K392" s="3"/>
      <c r="L392" s="3"/>
      <c r="M392" s="3"/>
      <c r="N392" s="3"/>
    </row>
    <row r="393" spans="7:14" x14ac:dyDescent="0.25">
      <c r="G393" s="3"/>
      <c r="H393" s="3"/>
      <c r="I393" s="3"/>
      <c r="J393" s="3"/>
      <c r="K393" s="3"/>
      <c r="L393" s="3"/>
      <c r="M393" s="3"/>
      <c r="N393" s="3"/>
    </row>
    <row r="394" spans="7:14" x14ac:dyDescent="0.25">
      <c r="G394" s="3"/>
      <c r="H394" s="3"/>
      <c r="I394" s="3"/>
      <c r="J394" s="3"/>
      <c r="K394" s="3"/>
      <c r="L394" s="3"/>
      <c r="M394" s="3"/>
      <c r="N394" s="3"/>
    </row>
    <row r="395" spans="7:14" x14ac:dyDescent="0.25">
      <c r="G395" s="3"/>
      <c r="H395" s="3"/>
      <c r="I395" s="3"/>
      <c r="J395" s="3"/>
      <c r="K395" s="3"/>
      <c r="L395" s="3"/>
      <c r="M395" s="3"/>
      <c r="N395" s="3"/>
    </row>
    <row r="396" spans="7:14" x14ac:dyDescent="0.25">
      <c r="G396" s="3"/>
      <c r="H396" s="3"/>
      <c r="I396" s="3"/>
      <c r="J396" s="3"/>
      <c r="K396" s="3"/>
      <c r="L396" s="3"/>
      <c r="M396" s="3"/>
      <c r="N396" s="3"/>
    </row>
    <row r="397" spans="7:14" x14ac:dyDescent="0.25">
      <c r="G397" s="3"/>
      <c r="H397" s="3"/>
      <c r="I397" s="3"/>
      <c r="J397" s="3"/>
      <c r="K397" s="3"/>
      <c r="L397" s="3"/>
      <c r="M397" s="3"/>
      <c r="N397" s="3"/>
    </row>
    <row r="398" spans="7:14" x14ac:dyDescent="0.25">
      <c r="G398" s="3"/>
      <c r="H398" s="3"/>
      <c r="I398" s="3"/>
      <c r="J398" s="3"/>
      <c r="K398" s="3"/>
      <c r="L398" s="3"/>
      <c r="M398" s="3"/>
      <c r="N398" s="3"/>
    </row>
    <row r="399" spans="7:14" x14ac:dyDescent="0.25">
      <c r="G399" s="3"/>
      <c r="H399" s="3"/>
      <c r="I399" s="3"/>
      <c r="J399" s="3"/>
      <c r="K399" s="3"/>
      <c r="L399" s="3"/>
      <c r="M399" s="3"/>
      <c r="N399" s="3"/>
    </row>
    <row r="400" spans="7:14" x14ac:dyDescent="0.25">
      <c r="G400" s="3"/>
      <c r="H400" s="3"/>
      <c r="I400" s="3"/>
      <c r="J400" s="3"/>
      <c r="K400" s="3"/>
      <c r="L400" s="3"/>
      <c r="M400" s="3"/>
      <c r="N400" s="3"/>
    </row>
    <row r="401" spans="7:14" x14ac:dyDescent="0.25">
      <c r="G401" s="3"/>
      <c r="H401" s="3"/>
      <c r="I401" s="3"/>
      <c r="J401" s="3"/>
      <c r="K401" s="3"/>
      <c r="L401" s="3"/>
      <c r="M401" s="3"/>
      <c r="N401" s="3"/>
    </row>
    <row r="402" spans="7:14" x14ac:dyDescent="0.25">
      <c r="G402" s="3"/>
      <c r="H402" s="3"/>
      <c r="I402" s="3"/>
      <c r="J402" s="3"/>
      <c r="K402" s="3"/>
      <c r="L402" s="3"/>
      <c r="M402" s="3"/>
      <c r="N402" s="3"/>
    </row>
    <row r="403" spans="7:14" x14ac:dyDescent="0.25">
      <c r="G403" s="3"/>
      <c r="H403" s="3"/>
      <c r="I403" s="3"/>
      <c r="J403" s="3"/>
      <c r="K403" s="3"/>
      <c r="L403" s="3"/>
      <c r="M403" s="3"/>
      <c r="N403" s="3"/>
    </row>
    <row r="404" spans="7:14" x14ac:dyDescent="0.25">
      <c r="G404" s="3"/>
      <c r="H404" s="3"/>
      <c r="I404" s="3"/>
      <c r="J404" s="3"/>
      <c r="K404" s="3"/>
      <c r="L404" s="3"/>
      <c r="M404" s="3"/>
      <c r="N404" s="3"/>
    </row>
    <row r="405" spans="7:14" x14ac:dyDescent="0.25">
      <c r="G405" s="3"/>
      <c r="H405" s="3"/>
      <c r="I405" s="3"/>
      <c r="J405" s="3"/>
      <c r="K405" s="3"/>
      <c r="L405" s="3"/>
      <c r="M405" s="3"/>
      <c r="N405" s="3"/>
    </row>
    <row r="406" spans="7:14" x14ac:dyDescent="0.25">
      <c r="G406" s="3"/>
      <c r="H406" s="3"/>
      <c r="I406" s="3"/>
      <c r="J406" s="3"/>
      <c r="K406" s="3"/>
      <c r="L406" s="3"/>
      <c r="M406" s="3"/>
      <c r="N406" s="3"/>
    </row>
    <row r="407" spans="7:14" x14ac:dyDescent="0.25">
      <c r="G407" s="3"/>
      <c r="H407" s="3"/>
      <c r="I407" s="3"/>
      <c r="J407" s="3"/>
      <c r="K407" s="3"/>
      <c r="L407" s="3"/>
      <c r="M407" s="3"/>
      <c r="N407" s="3"/>
    </row>
    <row r="408" spans="7:14" x14ac:dyDescent="0.25">
      <c r="G408" s="3"/>
      <c r="H408" s="3"/>
      <c r="I408" s="3"/>
      <c r="J408" s="3"/>
      <c r="K408" s="3"/>
      <c r="L408" s="3"/>
      <c r="M408" s="3"/>
      <c r="N408" s="3"/>
    </row>
    <row r="409" spans="7:14" x14ac:dyDescent="0.25">
      <c r="G409" s="3"/>
      <c r="H409" s="3"/>
      <c r="I409" s="3"/>
      <c r="J409" s="3"/>
      <c r="K409" s="3"/>
      <c r="L409" s="3"/>
      <c r="M409" s="3"/>
      <c r="N409" s="3"/>
    </row>
    <row r="410" spans="7:14" x14ac:dyDescent="0.25">
      <c r="G410" s="3"/>
      <c r="H410" s="3"/>
      <c r="I410" s="3"/>
      <c r="J410" s="3"/>
      <c r="K410" s="3"/>
      <c r="L410" s="3"/>
      <c r="M410" s="3"/>
      <c r="N410" s="3"/>
    </row>
    <row r="411" spans="7:14" x14ac:dyDescent="0.25">
      <c r="G411" s="3"/>
      <c r="H411" s="3"/>
      <c r="I411" s="3"/>
      <c r="J411" s="3"/>
      <c r="K411" s="3"/>
      <c r="L411" s="3"/>
      <c r="M411" s="3"/>
      <c r="N411" s="3"/>
    </row>
    <row r="412" spans="7:14" x14ac:dyDescent="0.25">
      <c r="G412" s="3"/>
      <c r="H412" s="3"/>
      <c r="I412" s="3"/>
      <c r="J412" s="3"/>
      <c r="K412" s="3"/>
      <c r="L412" s="3"/>
      <c r="M412" s="3"/>
      <c r="N412" s="3"/>
    </row>
    <row r="413" spans="7:14" x14ac:dyDescent="0.25">
      <c r="G413" s="3"/>
      <c r="H413" s="3"/>
      <c r="I413" s="3"/>
      <c r="J413" s="3"/>
      <c r="K413" s="3"/>
      <c r="L413" s="3"/>
      <c r="M413" s="3"/>
      <c r="N413" s="3"/>
    </row>
    <row r="414" spans="7:14" x14ac:dyDescent="0.25">
      <c r="G414" s="3"/>
      <c r="H414" s="3"/>
      <c r="I414" s="3"/>
      <c r="J414" s="3"/>
      <c r="K414" s="3"/>
      <c r="L414" s="3"/>
      <c r="M414" s="3"/>
      <c r="N414" s="3"/>
    </row>
    <row r="415" spans="7:14" x14ac:dyDescent="0.25">
      <c r="G415" s="3"/>
      <c r="H415" s="3"/>
      <c r="I415" s="3"/>
      <c r="J415" s="3"/>
      <c r="K415" s="3"/>
      <c r="L415" s="3"/>
      <c r="M415" s="3"/>
      <c r="N415" s="3"/>
    </row>
    <row r="416" spans="7:14" x14ac:dyDescent="0.25">
      <c r="G416" s="3"/>
      <c r="H416" s="3"/>
      <c r="I416" s="3"/>
      <c r="J416" s="3"/>
      <c r="K416" s="3"/>
      <c r="L416" s="3"/>
      <c r="M416" s="3"/>
      <c r="N416" s="3"/>
    </row>
    <row r="417" spans="7:14" x14ac:dyDescent="0.25">
      <c r="G417" s="3"/>
      <c r="H417" s="3"/>
      <c r="I417" s="3"/>
      <c r="J417" s="3"/>
      <c r="K417" s="3"/>
      <c r="L417" s="3"/>
      <c r="M417" s="3"/>
      <c r="N417" s="3"/>
    </row>
    <row r="418" spans="7:14" x14ac:dyDescent="0.25">
      <c r="G418" s="3"/>
      <c r="H418" s="3"/>
      <c r="I418" s="3"/>
      <c r="J418" s="3"/>
      <c r="K418" s="3"/>
      <c r="L418" s="3"/>
      <c r="M418" s="3"/>
      <c r="N418" s="3"/>
    </row>
    <row r="419" spans="7:14" x14ac:dyDescent="0.25">
      <c r="G419" s="3"/>
      <c r="H419" s="3"/>
      <c r="I419" s="3"/>
      <c r="J419" s="3"/>
      <c r="K419" s="3"/>
      <c r="L419" s="3"/>
      <c r="M419" s="3"/>
      <c r="N419" s="3"/>
    </row>
    <row r="420" spans="7:14" x14ac:dyDescent="0.25">
      <c r="G420" s="3"/>
      <c r="H420" s="3"/>
      <c r="I420" s="3"/>
      <c r="J420" s="3"/>
      <c r="K420" s="3"/>
      <c r="L420" s="3"/>
      <c r="M420" s="3"/>
      <c r="N420" s="3"/>
    </row>
    <row r="421" spans="7:14" x14ac:dyDescent="0.25">
      <c r="G421" s="3"/>
      <c r="H421" s="3"/>
      <c r="I421" s="3"/>
      <c r="J421" s="3"/>
      <c r="K421" s="3"/>
      <c r="L421" s="3"/>
      <c r="M421" s="3"/>
      <c r="N421" s="3"/>
    </row>
    <row r="422" spans="7:14" x14ac:dyDescent="0.25">
      <c r="G422" s="3"/>
      <c r="H422" s="3"/>
      <c r="I422" s="3"/>
      <c r="J422" s="3"/>
      <c r="K422" s="3"/>
      <c r="L422" s="3"/>
      <c r="M422" s="3"/>
      <c r="N422" s="3"/>
    </row>
    <row r="423" spans="7:14" x14ac:dyDescent="0.25">
      <c r="G423" s="3"/>
      <c r="H423" s="3"/>
      <c r="I423" s="3"/>
      <c r="J423" s="3"/>
      <c r="K423" s="3"/>
      <c r="L423" s="3"/>
      <c r="M423" s="3"/>
      <c r="N423" s="3"/>
    </row>
    <row r="424" spans="7:14" x14ac:dyDescent="0.25">
      <c r="G424" s="3"/>
      <c r="H424" s="3"/>
      <c r="I424" s="3"/>
      <c r="J424" s="3"/>
      <c r="K424" s="3"/>
      <c r="L424" s="3"/>
      <c r="M424" s="3"/>
      <c r="N424" s="3"/>
    </row>
    <row r="425" spans="7:14" x14ac:dyDescent="0.25">
      <c r="G425" s="3"/>
      <c r="H425" s="3"/>
      <c r="I425" s="3"/>
      <c r="J425" s="3"/>
      <c r="K425" s="3"/>
      <c r="L425" s="3"/>
      <c r="M425" s="3"/>
      <c r="N425" s="3"/>
    </row>
    <row r="426" spans="7:14" x14ac:dyDescent="0.25">
      <c r="G426" s="3"/>
      <c r="H426" s="3"/>
      <c r="I426" s="3"/>
      <c r="J426" s="3"/>
      <c r="K426" s="3"/>
      <c r="L426" s="3"/>
      <c r="M426" s="3"/>
      <c r="N426" s="3"/>
    </row>
    <row r="427" spans="7:14" x14ac:dyDescent="0.25">
      <c r="G427" s="3"/>
      <c r="H427" s="3"/>
      <c r="I427" s="3"/>
      <c r="J427" s="3"/>
      <c r="K427" s="3"/>
      <c r="L427" s="3"/>
      <c r="M427" s="3"/>
      <c r="N427" s="3"/>
    </row>
    <row r="428" spans="7:14" x14ac:dyDescent="0.25">
      <c r="G428" s="3"/>
      <c r="H428" s="3"/>
      <c r="I428" s="3"/>
      <c r="J428" s="3"/>
      <c r="K428" s="3"/>
      <c r="L428" s="3"/>
      <c r="M428" s="3"/>
      <c r="N428" s="3"/>
    </row>
    <row r="429" spans="7:14" x14ac:dyDescent="0.25">
      <c r="G429" s="3"/>
      <c r="H429" s="3"/>
      <c r="I429" s="3"/>
      <c r="J429" s="3"/>
      <c r="K429" s="3"/>
      <c r="L429" s="3"/>
      <c r="M429" s="3"/>
      <c r="N429" s="3"/>
    </row>
    <row r="430" spans="7:14" x14ac:dyDescent="0.25">
      <c r="G430" s="3"/>
      <c r="H430" s="3"/>
      <c r="I430" s="3"/>
      <c r="J430" s="3"/>
      <c r="K430" s="3"/>
      <c r="L430" s="3"/>
      <c r="M430" s="3"/>
      <c r="N430" s="3"/>
    </row>
    <row r="431" spans="7:14" x14ac:dyDescent="0.25">
      <c r="G431" s="3"/>
      <c r="H431" s="3"/>
      <c r="I431" s="3"/>
      <c r="J431" s="3"/>
      <c r="K431" s="3"/>
      <c r="L431" s="3"/>
      <c r="M431" s="3"/>
      <c r="N431" s="3"/>
    </row>
    <row r="432" spans="7:14" x14ac:dyDescent="0.25">
      <c r="G432" s="3"/>
      <c r="H432" s="3"/>
      <c r="I432" s="3"/>
      <c r="J432" s="3"/>
      <c r="K432" s="3"/>
      <c r="L432" s="3"/>
      <c r="M432" s="3"/>
      <c r="N432" s="3"/>
    </row>
    <row r="433" spans="7:14" x14ac:dyDescent="0.25">
      <c r="G433" s="3"/>
      <c r="H433" s="3"/>
      <c r="I433" s="3"/>
      <c r="J433" s="3"/>
      <c r="K433" s="3"/>
      <c r="L433" s="3"/>
      <c r="M433" s="3"/>
      <c r="N433" s="3"/>
    </row>
    <row r="434" spans="7:14" x14ac:dyDescent="0.25">
      <c r="G434" s="3"/>
      <c r="H434" s="3"/>
      <c r="I434" s="3"/>
      <c r="J434" s="3"/>
      <c r="K434" s="3"/>
      <c r="L434" s="3"/>
      <c r="M434" s="3"/>
      <c r="N434" s="3"/>
    </row>
    <row r="435" spans="7:14" x14ac:dyDescent="0.25">
      <c r="G435" s="3"/>
      <c r="H435" s="3"/>
      <c r="I435" s="3"/>
      <c r="J435" s="3"/>
      <c r="K435" s="3"/>
      <c r="L435" s="3"/>
      <c r="M435" s="3"/>
      <c r="N435" s="3"/>
    </row>
    <row r="436" spans="7:14" x14ac:dyDescent="0.25">
      <c r="G436" s="3"/>
      <c r="H436" s="3"/>
      <c r="I436" s="3"/>
      <c r="J436" s="3"/>
      <c r="K436" s="3"/>
      <c r="L436" s="3"/>
      <c r="M436" s="3"/>
      <c r="N436" s="3"/>
    </row>
    <row r="437" spans="7:14" x14ac:dyDescent="0.25">
      <c r="G437" s="3"/>
      <c r="H437" s="3"/>
      <c r="I437" s="3"/>
      <c r="J437" s="3"/>
      <c r="K437" s="3"/>
      <c r="L437" s="3"/>
      <c r="M437" s="3"/>
      <c r="N437" s="3"/>
    </row>
    <row r="438" spans="7:14" x14ac:dyDescent="0.25">
      <c r="G438" s="3"/>
      <c r="H438" s="3"/>
      <c r="I438" s="3"/>
      <c r="J438" s="3"/>
      <c r="K438" s="3"/>
      <c r="L438" s="3"/>
      <c r="M438" s="3"/>
      <c r="N438" s="3"/>
    </row>
    <row r="439" spans="7:14" x14ac:dyDescent="0.25">
      <c r="G439" s="3"/>
      <c r="H439" s="3"/>
      <c r="I439" s="3"/>
      <c r="J439" s="3"/>
      <c r="K439" s="3"/>
      <c r="L439" s="3"/>
      <c r="M439" s="3"/>
      <c r="N439" s="3"/>
    </row>
    <row r="440" spans="7:14" x14ac:dyDescent="0.25">
      <c r="G440" s="3"/>
      <c r="H440" s="3"/>
      <c r="I440" s="3"/>
      <c r="J440" s="3"/>
      <c r="K440" s="3"/>
      <c r="L440" s="3"/>
      <c r="M440" s="3"/>
      <c r="N440" s="3"/>
    </row>
    <row r="441" spans="7:14" x14ac:dyDescent="0.25">
      <c r="G441" s="3"/>
      <c r="H441" s="3"/>
      <c r="I441" s="3"/>
      <c r="J441" s="3"/>
      <c r="K441" s="3"/>
      <c r="L441" s="3"/>
      <c r="M441" s="3"/>
      <c r="N441" s="3"/>
    </row>
    <row r="442" spans="7:14" x14ac:dyDescent="0.25">
      <c r="G442" s="3"/>
      <c r="H442" s="3"/>
      <c r="I442" s="3"/>
      <c r="J442" s="3"/>
      <c r="K442" s="3"/>
      <c r="L442" s="3"/>
      <c r="M442" s="3"/>
      <c r="N442" s="3"/>
    </row>
    <row r="443" spans="7:14" x14ac:dyDescent="0.25">
      <c r="G443" s="3"/>
      <c r="H443" s="3"/>
      <c r="I443" s="3"/>
      <c r="J443" s="3"/>
      <c r="K443" s="3"/>
      <c r="L443" s="3"/>
      <c r="M443" s="3"/>
      <c r="N443" s="3"/>
    </row>
    <row r="444" spans="7:14" x14ac:dyDescent="0.25">
      <c r="G444" s="3"/>
      <c r="H444" s="3"/>
      <c r="I444" s="3"/>
      <c r="J444" s="3"/>
      <c r="K444" s="3"/>
      <c r="L444" s="3"/>
      <c r="M444" s="3"/>
      <c r="N444" s="3"/>
    </row>
    <row r="445" spans="7:14" x14ac:dyDescent="0.25">
      <c r="G445" s="3"/>
      <c r="H445" s="3"/>
      <c r="I445" s="3"/>
      <c r="J445" s="3"/>
      <c r="K445" s="3"/>
      <c r="L445" s="3"/>
      <c r="M445" s="3"/>
      <c r="N445" s="3"/>
    </row>
    <row r="446" spans="7:14" x14ac:dyDescent="0.25">
      <c r="G446" s="3"/>
      <c r="H446" s="3"/>
      <c r="I446" s="3"/>
      <c r="J446" s="3"/>
      <c r="K446" s="3"/>
      <c r="L446" s="3"/>
      <c r="M446" s="3"/>
      <c r="N446" s="3"/>
    </row>
    <row r="447" spans="7:14" x14ac:dyDescent="0.25">
      <c r="G447" s="3"/>
      <c r="H447" s="3"/>
      <c r="I447" s="3"/>
      <c r="J447" s="3"/>
      <c r="K447" s="3"/>
      <c r="L447" s="3"/>
      <c r="M447" s="3"/>
      <c r="N447" s="3"/>
    </row>
    <row r="448" spans="7:14" x14ac:dyDescent="0.25">
      <c r="G448" s="3"/>
      <c r="H448" s="3"/>
      <c r="I448" s="3"/>
      <c r="J448" s="3"/>
      <c r="K448" s="3"/>
      <c r="L448" s="3"/>
      <c r="M448" s="3"/>
      <c r="N448" s="3"/>
    </row>
    <row r="449" spans="7:14" x14ac:dyDescent="0.25">
      <c r="G449" s="3"/>
      <c r="H449" s="3"/>
      <c r="I449" s="3"/>
      <c r="J449" s="3"/>
      <c r="K449" s="3"/>
      <c r="L449" s="3"/>
      <c r="M449" s="3"/>
      <c r="N449" s="3"/>
    </row>
    <row r="450" spans="7:14" x14ac:dyDescent="0.25">
      <c r="G450" s="3"/>
      <c r="H450" s="3"/>
      <c r="I450" s="3"/>
      <c r="J450" s="3"/>
      <c r="K450" s="3"/>
      <c r="L450" s="3"/>
      <c r="M450" s="3"/>
      <c r="N450" s="3"/>
    </row>
    <row r="451" spans="7:14" x14ac:dyDescent="0.25">
      <c r="G451" s="3"/>
      <c r="H451" s="3"/>
      <c r="I451" s="3"/>
      <c r="J451" s="3"/>
      <c r="K451" s="3"/>
      <c r="L451" s="3"/>
      <c r="M451" s="3"/>
      <c r="N451" s="3"/>
    </row>
    <row r="452" spans="7:14" x14ac:dyDescent="0.25">
      <c r="G452" s="3"/>
      <c r="H452" s="3"/>
      <c r="I452" s="3"/>
      <c r="J452" s="3"/>
      <c r="K452" s="3"/>
      <c r="L452" s="3"/>
      <c r="M452" s="3"/>
      <c r="N452" s="3"/>
    </row>
    <row r="453" spans="7:14" x14ac:dyDescent="0.25">
      <c r="G453" s="3"/>
      <c r="H453" s="3"/>
      <c r="I453" s="3"/>
      <c r="J453" s="3"/>
      <c r="K453" s="3"/>
      <c r="L453" s="3"/>
      <c r="M453" s="3"/>
      <c r="N453" s="3"/>
    </row>
    <row r="454" spans="7:14" x14ac:dyDescent="0.25">
      <c r="G454" s="3"/>
      <c r="H454" s="3"/>
      <c r="I454" s="3"/>
      <c r="J454" s="3"/>
      <c r="K454" s="3"/>
      <c r="L454" s="3"/>
      <c r="M454" s="3"/>
      <c r="N454" s="3"/>
    </row>
    <row r="455" spans="7:14" x14ac:dyDescent="0.25">
      <c r="G455" s="3"/>
      <c r="H455" s="3"/>
      <c r="I455" s="3"/>
      <c r="J455" s="3"/>
      <c r="K455" s="3"/>
      <c r="L455" s="3"/>
      <c r="M455" s="3"/>
      <c r="N455" s="3"/>
    </row>
    <row r="456" spans="7:14" x14ac:dyDescent="0.25">
      <c r="G456" s="3"/>
      <c r="H456" s="3"/>
      <c r="I456" s="3"/>
      <c r="J456" s="3"/>
      <c r="K456" s="3"/>
      <c r="L456" s="3"/>
      <c r="M456" s="3"/>
      <c r="N456" s="3"/>
    </row>
    <row r="457" spans="7:14" x14ac:dyDescent="0.25">
      <c r="G457" s="3"/>
      <c r="H457" s="3"/>
      <c r="I457" s="3"/>
      <c r="J457" s="3"/>
      <c r="K457" s="3"/>
      <c r="L457" s="3"/>
      <c r="M457" s="3"/>
      <c r="N457" s="3"/>
    </row>
    <row r="458" spans="7:14" x14ac:dyDescent="0.25">
      <c r="G458" s="3"/>
      <c r="H458" s="3"/>
      <c r="I458" s="3"/>
      <c r="J458" s="3"/>
      <c r="K458" s="3"/>
      <c r="L458" s="3"/>
      <c r="M458" s="3"/>
      <c r="N458" s="3"/>
    </row>
    <row r="459" spans="7:14" x14ac:dyDescent="0.25">
      <c r="G459" s="3"/>
      <c r="H459" s="3"/>
      <c r="I459" s="3"/>
      <c r="J459" s="3"/>
      <c r="K459" s="3"/>
      <c r="L459" s="3"/>
      <c r="M459" s="3"/>
      <c r="N459" s="3"/>
    </row>
    <row r="460" spans="7:14" x14ac:dyDescent="0.25">
      <c r="G460" s="3"/>
      <c r="H460" s="3"/>
      <c r="I460" s="3"/>
      <c r="J460" s="3"/>
      <c r="K460" s="3"/>
      <c r="L460" s="3"/>
      <c r="M460" s="3"/>
      <c r="N460" s="3"/>
    </row>
    <row r="461" spans="7:14" x14ac:dyDescent="0.25">
      <c r="G461" s="3"/>
      <c r="H461" s="3"/>
      <c r="I461" s="3"/>
      <c r="J461" s="3"/>
      <c r="K461" s="3"/>
      <c r="L461" s="3"/>
      <c r="M461" s="3"/>
      <c r="N461" s="3"/>
    </row>
    <row r="462" spans="7:14" x14ac:dyDescent="0.25">
      <c r="G462" s="3"/>
      <c r="H462" s="3"/>
      <c r="I462" s="3"/>
      <c r="J462" s="3"/>
      <c r="K462" s="3"/>
      <c r="L462" s="3"/>
      <c r="M462" s="3"/>
      <c r="N462" s="3"/>
    </row>
    <row r="463" spans="7:14" x14ac:dyDescent="0.25">
      <c r="G463" s="3"/>
      <c r="H463" s="3"/>
      <c r="I463" s="3"/>
      <c r="J463" s="3"/>
      <c r="K463" s="3"/>
      <c r="L463" s="3"/>
      <c r="M463" s="3"/>
      <c r="N463" s="3"/>
    </row>
    <row r="464" spans="7:14" x14ac:dyDescent="0.25">
      <c r="G464" s="3"/>
      <c r="H464" s="3"/>
      <c r="I464" s="3"/>
      <c r="J464" s="3"/>
      <c r="K464" s="3"/>
      <c r="L464" s="3"/>
      <c r="M464" s="3"/>
      <c r="N464" s="3"/>
    </row>
    <row r="465" spans="7:14" x14ac:dyDescent="0.25">
      <c r="G465" s="3"/>
      <c r="H465" s="3"/>
      <c r="I465" s="3"/>
      <c r="J465" s="3"/>
      <c r="K465" s="3"/>
      <c r="L465" s="3"/>
      <c r="M465" s="3"/>
      <c r="N465" s="3"/>
    </row>
    <row r="466" spans="7:14" x14ac:dyDescent="0.25">
      <c r="G466" s="3"/>
      <c r="H466" s="3"/>
      <c r="I466" s="3"/>
      <c r="J466" s="3"/>
      <c r="K466" s="3"/>
      <c r="L466" s="3"/>
      <c r="M466" s="3"/>
      <c r="N466" s="3"/>
    </row>
    <row r="467" spans="7:14" x14ac:dyDescent="0.25">
      <c r="G467" s="3"/>
      <c r="H467" s="3"/>
      <c r="I467" s="3"/>
      <c r="J467" s="3"/>
      <c r="K467" s="3"/>
      <c r="L467" s="3"/>
      <c r="M467" s="3"/>
      <c r="N467" s="3"/>
    </row>
    <row r="468" spans="7:14" x14ac:dyDescent="0.25">
      <c r="G468" s="3"/>
      <c r="H468" s="3"/>
      <c r="I468" s="3"/>
      <c r="J468" s="3"/>
      <c r="K468" s="3"/>
      <c r="L468" s="3"/>
      <c r="M468" s="3"/>
      <c r="N468" s="3"/>
    </row>
    <row r="469" spans="7:14" x14ac:dyDescent="0.25">
      <c r="G469" s="3"/>
      <c r="H469" s="3"/>
      <c r="I469" s="3"/>
      <c r="J469" s="3"/>
      <c r="K469" s="3"/>
      <c r="L469" s="3"/>
      <c r="M469" s="3"/>
      <c r="N469" s="3"/>
    </row>
    <row r="470" spans="7:14" x14ac:dyDescent="0.25">
      <c r="G470" s="3"/>
      <c r="H470" s="3"/>
      <c r="I470" s="3"/>
      <c r="J470" s="3"/>
      <c r="K470" s="3"/>
      <c r="L470" s="3"/>
      <c r="M470" s="3"/>
      <c r="N470" s="3"/>
    </row>
    <row r="471" spans="7:14" x14ac:dyDescent="0.25">
      <c r="G471" s="3"/>
      <c r="H471" s="3"/>
      <c r="I471" s="3"/>
      <c r="J471" s="3"/>
      <c r="K471" s="3"/>
      <c r="L471" s="3"/>
      <c r="M471" s="3"/>
      <c r="N471" s="3"/>
    </row>
    <row r="472" spans="7:14" x14ac:dyDescent="0.25">
      <c r="G472" s="3"/>
      <c r="H472" s="3"/>
      <c r="I472" s="3"/>
      <c r="J472" s="3"/>
      <c r="K472" s="3"/>
      <c r="L472" s="3"/>
      <c r="M472" s="3"/>
      <c r="N472" s="3"/>
    </row>
    <row r="473" spans="7:14" x14ac:dyDescent="0.25">
      <c r="G473" s="3"/>
      <c r="H473" s="3"/>
      <c r="I473" s="3"/>
      <c r="J473" s="3"/>
      <c r="K473" s="3"/>
      <c r="L473" s="3"/>
      <c r="M473" s="3"/>
      <c r="N473" s="3"/>
    </row>
    <row r="474" spans="7:14" x14ac:dyDescent="0.25">
      <c r="G474" s="3"/>
      <c r="H474" s="3"/>
      <c r="I474" s="3"/>
      <c r="J474" s="3"/>
      <c r="K474" s="3"/>
      <c r="L474" s="3"/>
      <c r="M474" s="3"/>
      <c r="N474" s="3"/>
    </row>
    <row r="475" spans="7:14" x14ac:dyDescent="0.25">
      <c r="G475" s="3"/>
      <c r="H475" s="3"/>
      <c r="I475" s="3"/>
      <c r="J475" s="3"/>
      <c r="K475" s="3"/>
      <c r="L475" s="3"/>
      <c r="M475" s="3"/>
      <c r="N475" s="3"/>
    </row>
    <row r="476" spans="7:14" x14ac:dyDescent="0.25">
      <c r="G476" s="3"/>
      <c r="H476" s="3"/>
      <c r="I476" s="3"/>
      <c r="J476" s="3"/>
      <c r="K476" s="3"/>
      <c r="L476" s="3"/>
      <c r="M476" s="3"/>
      <c r="N476" s="3"/>
    </row>
    <row r="477" spans="7:14" x14ac:dyDescent="0.25">
      <c r="G477" s="3"/>
      <c r="H477" s="3"/>
      <c r="I477" s="3"/>
      <c r="J477" s="3"/>
      <c r="K477" s="3"/>
      <c r="L477" s="3"/>
      <c r="M477" s="3"/>
      <c r="N477" s="3"/>
    </row>
    <row r="478" spans="7:14" x14ac:dyDescent="0.25">
      <c r="G478" s="3"/>
      <c r="H478" s="3"/>
      <c r="I478" s="3"/>
      <c r="J478" s="3"/>
      <c r="K478" s="3"/>
      <c r="L478" s="3"/>
      <c r="M478" s="3"/>
      <c r="N478" s="3"/>
    </row>
    <row r="479" spans="7:14" x14ac:dyDescent="0.25">
      <c r="G479" s="3"/>
      <c r="H479" s="3"/>
      <c r="I479" s="3"/>
      <c r="J479" s="3"/>
      <c r="K479" s="3"/>
      <c r="L479" s="3"/>
      <c r="M479" s="3"/>
      <c r="N479" s="3"/>
    </row>
    <row r="480" spans="7:14" x14ac:dyDescent="0.25">
      <c r="G480" s="3"/>
      <c r="H480" s="3"/>
      <c r="I480" s="3"/>
      <c r="J480" s="3"/>
      <c r="K480" s="3"/>
      <c r="L480" s="3"/>
      <c r="M480" s="3"/>
      <c r="N480" s="3"/>
    </row>
    <row r="481" spans="7:14" x14ac:dyDescent="0.25">
      <c r="G481" s="3"/>
      <c r="H481" s="3"/>
      <c r="I481" s="3"/>
      <c r="J481" s="3"/>
      <c r="K481" s="3"/>
      <c r="L481" s="3"/>
      <c r="M481" s="3"/>
      <c r="N481" s="3"/>
    </row>
    <row r="482" spans="7:14" x14ac:dyDescent="0.25">
      <c r="G482" s="3"/>
      <c r="H482" s="3"/>
      <c r="I482" s="3"/>
      <c r="J482" s="3"/>
      <c r="K482" s="3"/>
      <c r="L482" s="3"/>
      <c r="M482" s="3"/>
      <c r="N482" s="3"/>
    </row>
    <row r="483" spans="7:14" x14ac:dyDescent="0.25">
      <c r="G483" s="3"/>
      <c r="H483" s="3"/>
      <c r="I483" s="3"/>
      <c r="J483" s="3"/>
      <c r="K483" s="3"/>
      <c r="L483" s="3"/>
      <c r="M483" s="3"/>
      <c r="N483" s="3"/>
    </row>
    <row r="484" spans="7:14" x14ac:dyDescent="0.25">
      <c r="G484" s="3"/>
      <c r="H484" s="3"/>
      <c r="I484" s="3"/>
      <c r="J484" s="3"/>
      <c r="K484" s="3"/>
      <c r="L484" s="3"/>
      <c r="M484" s="3"/>
      <c r="N484" s="3"/>
    </row>
    <row r="485" spans="7:14" x14ac:dyDescent="0.25">
      <c r="G485" s="3"/>
      <c r="H485" s="3"/>
      <c r="I485" s="3"/>
      <c r="J485" s="3"/>
      <c r="K485" s="3"/>
      <c r="L485" s="3"/>
      <c r="M485" s="3"/>
      <c r="N485" s="3"/>
    </row>
    <row r="486" spans="7:14" x14ac:dyDescent="0.25">
      <c r="G486" s="3"/>
      <c r="H486" s="3"/>
      <c r="I486" s="3"/>
      <c r="J486" s="3"/>
      <c r="K486" s="3"/>
      <c r="L486" s="3"/>
      <c r="M486" s="3"/>
      <c r="N486" s="3"/>
    </row>
    <row r="487" spans="7:14" x14ac:dyDescent="0.25">
      <c r="G487" s="3"/>
      <c r="H487" s="3"/>
      <c r="I487" s="3"/>
      <c r="J487" s="3"/>
      <c r="K487" s="3"/>
      <c r="L487" s="3"/>
      <c r="M487" s="3"/>
      <c r="N487" s="3"/>
    </row>
    <row r="488" spans="7:14" x14ac:dyDescent="0.25">
      <c r="G488" s="3"/>
      <c r="H488" s="3"/>
      <c r="I488" s="3"/>
      <c r="J488" s="3"/>
      <c r="K488" s="3"/>
      <c r="L488" s="3"/>
      <c r="M488" s="3"/>
      <c r="N488" s="3"/>
    </row>
    <row r="489" spans="7:14" x14ac:dyDescent="0.25">
      <c r="G489" s="3"/>
      <c r="H489" s="3"/>
      <c r="I489" s="3"/>
      <c r="J489" s="3"/>
      <c r="K489" s="3"/>
      <c r="L489" s="3"/>
      <c r="M489" s="3"/>
      <c r="N489" s="3"/>
    </row>
    <row r="490" spans="7:14" x14ac:dyDescent="0.25">
      <c r="G490" s="3"/>
      <c r="H490" s="3"/>
      <c r="I490" s="3"/>
      <c r="J490" s="3"/>
      <c r="K490" s="3"/>
      <c r="L490" s="3"/>
      <c r="M490" s="3"/>
      <c r="N490" s="3"/>
    </row>
    <row r="491" spans="7:14" x14ac:dyDescent="0.25">
      <c r="G491" s="3"/>
      <c r="H491" s="3"/>
      <c r="I491" s="3"/>
      <c r="J491" s="3"/>
      <c r="K491" s="3"/>
      <c r="L491" s="3"/>
      <c r="M491" s="3"/>
      <c r="N491" s="3"/>
    </row>
    <row r="492" spans="7:14" x14ac:dyDescent="0.25">
      <c r="G492" s="3"/>
      <c r="H492" s="3"/>
      <c r="I492" s="3"/>
      <c r="J492" s="3"/>
      <c r="K492" s="3"/>
      <c r="L492" s="3"/>
      <c r="M492" s="3"/>
      <c r="N492" s="3"/>
    </row>
    <row r="493" spans="7:14" x14ac:dyDescent="0.25">
      <c r="G493" s="3"/>
      <c r="H493" s="3"/>
      <c r="I493" s="3"/>
      <c r="J493" s="3"/>
      <c r="K493" s="3"/>
      <c r="L493" s="3"/>
      <c r="M493" s="3"/>
      <c r="N493" s="3"/>
    </row>
    <row r="494" spans="7:14" x14ac:dyDescent="0.25">
      <c r="G494" s="3"/>
      <c r="H494" s="3"/>
      <c r="I494" s="3"/>
      <c r="J494" s="3"/>
      <c r="K494" s="3"/>
      <c r="L494" s="3"/>
      <c r="M494" s="3"/>
      <c r="N494" s="3"/>
    </row>
    <row r="495" spans="7:14" x14ac:dyDescent="0.25">
      <c r="G495" s="3"/>
      <c r="H495" s="3"/>
      <c r="I495" s="3"/>
      <c r="J495" s="3"/>
      <c r="K495" s="3"/>
      <c r="L495" s="3"/>
      <c r="M495" s="3"/>
      <c r="N495" s="3"/>
    </row>
    <row r="496" spans="7:14" x14ac:dyDescent="0.25">
      <c r="G496" s="3"/>
      <c r="H496" s="3"/>
      <c r="I496" s="3"/>
      <c r="J496" s="3"/>
      <c r="K496" s="3"/>
      <c r="L496" s="3"/>
      <c r="M496" s="3"/>
      <c r="N496" s="3"/>
    </row>
    <row r="497" spans="7:14" x14ac:dyDescent="0.25">
      <c r="G497" s="3"/>
      <c r="H497" s="3"/>
      <c r="I497" s="3"/>
      <c r="J497" s="3"/>
      <c r="K497" s="3"/>
      <c r="L497" s="3"/>
      <c r="M497" s="3"/>
      <c r="N497" s="3"/>
    </row>
    <row r="498" spans="7:14" x14ac:dyDescent="0.25">
      <c r="G498" s="3"/>
      <c r="H498" s="3"/>
      <c r="I498" s="3"/>
      <c r="J498" s="3"/>
      <c r="K498" s="3"/>
      <c r="L498" s="3"/>
      <c r="M498" s="3"/>
      <c r="N498" s="3"/>
    </row>
    <row r="499" spans="7:14" x14ac:dyDescent="0.25">
      <c r="G499" s="3"/>
      <c r="H499" s="3"/>
      <c r="I499" s="3"/>
      <c r="J499" s="3"/>
      <c r="K499" s="3"/>
      <c r="L499" s="3"/>
      <c r="M499" s="3"/>
      <c r="N499" s="3"/>
    </row>
    <row r="500" spans="7:14" x14ac:dyDescent="0.25">
      <c r="G500" s="3"/>
      <c r="H500" s="3"/>
      <c r="I500" s="3"/>
      <c r="J500" s="3"/>
      <c r="K500" s="3"/>
      <c r="L500" s="3"/>
      <c r="M500" s="3"/>
      <c r="N500" s="3"/>
    </row>
    <row r="501" spans="7:14" x14ac:dyDescent="0.25">
      <c r="G501" s="3"/>
      <c r="H501" s="3"/>
      <c r="I501" s="3"/>
      <c r="J501" s="3"/>
      <c r="K501" s="3"/>
      <c r="L501" s="3"/>
      <c r="M501" s="3"/>
      <c r="N501" s="3"/>
    </row>
    <row r="502" spans="7:14" x14ac:dyDescent="0.25">
      <c r="G502" s="3"/>
      <c r="H502" s="3"/>
      <c r="I502" s="3"/>
      <c r="J502" s="3"/>
      <c r="K502" s="3"/>
      <c r="L502" s="3"/>
      <c r="M502" s="3"/>
      <c r="N502" s="3"/>
    </row>
    <row r="503" spans="7:14" x14ac:dyDescent="0.25">
      <c r="G503" s="3"/>
      <c r="H503" s="3"/>
      <c r="I503" s="3"/>
      <c r="J503" s="3"/>
      <c r="K503" s="3"/>
      <c r="L503" s="3"/>
      <c r="M503" s="3"/>
      <c r="N503" s="3"/>
    </row>
    <row r="504" spans="7:14" x14ac:dyDescent="0.25">
      <c r="G504" s="3"/>
      <c r="H504" s="3"/>
      <c r="I504" s="3"/>
      <c r="J504" s="3"/>
      <c r="K504" s="3"/>
      <c r="L504" s="3"/>
      <c r="M504" s="3"/>
      <c r="N504" s="3"/>
    </row>
    <row r="505" spans="7:14" x14ac:dyDescent="0.25">
      <c r="G505" s="3"/>
      <c r="H505" s="3"/>
      <c r="I505" s="3"/>
      <c r="J505" s="3"/>
      <c r="K505" s="3"/>
      <c r="L505" s="3"/>
      <c r="M505" s="3"/>
      <c r="N505" s="3"/>
    </row>
    <row r="506" spans="7:14" x14ac:dyDescent="0.25">
      <c r="G506" s="3"/>
      <c r="H506" s="3"/>
      <c r="I506" s="3"/>
      <c r="J506" s="3"/>
      <c r="K506" s="3"/>
      <c r="L506" s="3"/>
      <c r="M506" s="3"/>
      <c r="N506" s="3"/>
    </row>
    <row r="507" spans="7:14" x14ac:dyDescent="0.25">
      <c r="G507" s="3"/>
      <c r="H507" s="3"/>
      <c r="I507" s="3"/>
      <c r="J507" s="3"/>
      <c r="K507" s="3"/>
      <c r="L507" s="3"/>
      <c r="M507" s="3"/>
      <c r="N507" s="3"/>
    </row>
    <row r="508" spans="7:14" x14ac:dyDescent="0.25">
      <c r="G508" s="3"/>
      <c r="H508" s="3"/>
      <c r="I508" s="3"/>
      <c r="J508" s="3"/>
      <c r="K508" s="3"/>
      <c r="L508" s="3"/>
      <c r="M508" s="3"/>
      <c r="N508" s="3"/>
    </row>
    <row r="509" spans="7:14" x14ac:dyDescent="0.25">
      <c r="G509" s="3"/>
      <c r="H509" s="3"/>
      <c r="I509" s="3"/>
      <c r="J509" s="3"/>
      <c r="K509" s="3"/>
      <c r="L509" s="3"/>
      <c r="M509" s="3"/>
      <c r="N509" s="3"/>
    </row>
  </sheetData>
  <mergeCells count="18">
    <mergeCell ref="B3:B4"/>
    <mergeCell ref="B2:N2"/>
    <mergeCell ref="C3:F3"/>
    <mergeCell ref="G3:J3"/>
    <mergeCell ref="K3:N3"/>
    <mergeCell ref="B12:N12"/>
    <mergeCell ref="B16:N16"/>
    <mergeCell ref="C17:F17"/>
    <mergeCell ref="G17:J17"/>
    <mergeCell ref="K17:N17"/>
    <mergeCell ref="B88:E88"/>
    <mergeCell ref="B102:E102"/>
    <mergeCell ref="B17:B18"/>
    <mergeCell ref="B36:E36"/>
    <mergeCell ref="B45:E45"/>
    <mergeCell ref="B49:E49"/>
    <mergeCell ref="B84:E84"/>
    <mergeCell ref="B32:N3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1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56.85546875" customWidth="1"/>
    <col min="3" max="5" width="14.85546875" customWidth="1"/>
    <col min="6" max="7" width="10.42578125" bestFit="1" customWidth="1"/>
    <col min="8" max="8" width="9.7109375" bestFit="1" customWidth="1"/>
    <col min="9" max="10" width="10.42578125" bestFit="1" customWidth="1"/>
    <col min="11" max="11" width="9.28515625" bestFit="1" customWidth="1"/>
    <col min="12" max="45" width="9.140625" style="3"/>
  </cols>
  <sheetData>
    <row r="1" spans="2:11" s="3" customFormat="1" x14ac:dyDescent="0.25"/>
    <row r="2" spans="2:11" s="3" customFormat="1" x14ac:dyDescent="0.25"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2:11" ht="15.75" customHeight="1" x14ac:dyDescent="0.25">
      <c r="B3" s="215" t="s">
        <v>137</v>
      </c>
      <c r="C3" s="215"/>
      <c r="D3" s="215"/>
      <c r="E3" s="215"/>
      <c r="F3" s="215"/>
      <c r="G3" s="215"/>
      <c r="H3" s="215"/>
      <c r="I3" s="215"/>
      <c r="J3" s="215"/>
      <c r="K3" s="215"/>
    </row>
    <row r="4" spans="2:11" ht="15.75" customHeight="1" x14ac:dyDescent="0.25">
      <c r="B4" s="218" t="s">
        <v>160</v>
      </c>
      <c r="C4" s="216">
        <v>44805</v>
      </c>
      <c r="D4" s="217"/>
      <c r="E4" s="217" t="s">
        <v>74</v>
      </c>
      <c r="F4" s="216">
        <v>45139</v>
      </c>
      <c r="G4" s="217"/>
      <c r="H4" s="217" t="s">
        <v>75</v>
      </c>
      <c r="I4" s="216">
        <v>45170</v>
      </c>
      <c r="J4" s="217"/>
      <c r="K4" s="217" t="s">
        <v>75</v>
      </c>
    </row>
    <row r="5" spans="2:11" ht="16.5" thickBot="1" x14ac:dyDescent="0.3">
      <c r="B5" s="218"/>
      <c r="C5" s="52" t="s">
        <v>1</v>
      </c>
      <c r="D5" s="53" t="s">
        <v>4</v>
      </c>
      <c r="E5" s="54" t="s">
        <v>5</v>
      </c>
      <c r="F5" s="52" t="s">
        <v>1</v>
      </c>
      <c r="G5" s="53" t="s">
        <v>4</v>
      </c>
      <c r="H5" s="54" t="s">
        <v>5</v>
      </c>
      <c r="I5" s="52" t="s">
        <v>1</v>
      </c>
      <c r="J5" s="8" t="s">
        <v>4</v>
      </c>
      <c r="K5" s="8" t="s">
        <v>5</v>
      </c>
    </row>
    <row r="6" spans="2:11" ht="15.75" x14ac:dyDescent="0.25">
      <c r="B6" s="9" t="s">
        <v>1</v>
      </c>
      <c r="C6" s="10">
        <v>2540</v>
      </c>
      <c r="D6" s="10">
        <v>2356</v>
      </c>
      <c r="E6" s="10">
        <v>184</v>
      </c>
      <c r="F6" s="10">
        <v>2366</v>
      </c>
      <c r="G6" s="10">
        <v>2155</v>
      </c>
      <c r="H6" s="10">
        <v>211</v>
      </c>
      <c r="I6" s="10">
        <v>2828</v>
      </c>
      <c r="J6" s="10">
        <v>2509</v>
      </c>
      <c r="K6" s="10">
        <v>319</v>
      </c>
    </row>
    <row r="7" spans="2:11" ht="15.75" x14ac:dyDescent="0.25">
      <c r="B7" s="15" t="s">
        <v>57</v>
      </c>
      <c r="C7" s="12">
        <v>546</v>
      </c>
      <c r="D7" s="12">
        <v>462</v>
      </c>
      <c r="E7" s="12">
        <v>84</v>
      </c>
      <c r="F7" s="12">
        <v>662</v>
      </c>
      <c r="G7" s="12">
        <v>578</v>
      </c>
      <c r="H7" s="12">
        <v>84</v>
      </c>
      <c r="I7" s="12">
        <v>579</v>
      </c>
      <c r="J7" s="12">
        <v>474</v>
      </c>
      <c r="K7" s="12">
        <v>105</v>
      </c>
    </row>
    <row r="8" spans="2:11" ht="15.75" x14ac:dyDescent="0.25">
      <c r="B8" s="16" t="s">
        <v>58</v>
      </c>
      <c r="C8" s="14">
        <v>1994</v>
      </c>
      <c r="D8" s="14">
        <v>1894</v>
      </c>
      <c r="E8" s="14">
        <v>100</v>
      </c>
      <c r="F8" s="14">
        <v>1704</v>
      </c>
      <c r="G8" s="14">
        <v>1577</v>
      </c>
      <c r="H8" s="14">
        <v>127</v>
      </c>
      <c r="I8" s="14">
        <v>2249</v>
      </c>
      <c r="J8" s="14">
        <v>2035</v>
      </c>
      <c r="K8" s="14">
        <v>214</v>
      </c>
    </row>
    <row r="9" spans="2:11" ht="15" customHeight="1" x14ac:dyDescent="0.25">
      <c r="B9" s="214" t="s">
        <v>138</v>
      </c>
      <c r="C9" s="214"/>
      <c r="D9" s="214"/>
      <c r="E9" s="214"/>
      <c r="F9" s="214"/>
      <c r="G9" s="214"/>
      <c r="H9" s="214"/>
      <c r="I9" s="214"/>
      <c r="J9" s="214"/>
      <c r="K9" s="214"/>
    </row>
    <row r="10" spans="2:11" s="3" customFormat="1" x14ac:dyDescent="0.25"/>
    <row r="11" spans="2:11" s="3" customFormat="1" x14ac:dyDescent="0.25"/>
    <row r="12" spans="2:11" s="3" customFormat="1" x14ac:dyDescent="0.25"/>
    <row r="13" spans="2:11" s="3" customFormat="1" ht="34.5" customHeight="1" x14ac:dyDescent="0.25">
      <c r="B13" s="215" t="s">
        <v>139</v>
      </c>
      <c r="C13" s="215"/>
      <c r="D13" s="215"/>
      <c r="E13" s="215"/>
      <c r="F13" s="215"/>
      <c r="G13" s="215"/>
      <c r="H13" s="215"/>
      <c r="I13" s="215"/>
      <c r="J13" s="215"/>
      <c r="K13" s="215"/>
    </row>
    <row r="14" spans="2:11" s="3" customFormat="1" ht="15.75" customHeight="1" x14ac:dyDescent="0.25">
      <c r="B14" s="218" t="s">
        <v>111</v>
      </c>
      <c r="C14" s="216">
        <v>44805</v>
      </c>
      <c r="D14" s="217"/>
      <c r="E14" s="217" t="s">
        <v>74</v>
      </c>
      <c r="F14" s="216">
        <v>45139</v>
      </c>
      <c r="G14" s="217"/>
      <c r="H14" s="217" t="s">
        <v>75</v>
      </c>
      <c r="I14" s="216">
        <v>45170</v>
      </c>
      <c r="J14" s="217"/>
      <c r="K14" s="217" t="s">
        <v>75</v>
      </c>
    </row>
    <row r="15" spans="2:11" s="3" customFormat="1" ht="16.5" thickBot="1" x14ac:dyDescent="0.3">
      <c r="B15" s="218"/>
      <c r="C15" s="52" t="s">
        <v>1</v>
      </c>
      <c r="D15" s="53" t="s">
        <v>4</v>
      </c>
      <c r="E15" s="54" t="s">
        <v>5</v>
      </c>
      <c r="F15" s="52" t="s">
        <v>1</v>
      </c>
      <c r="G15" s="53" t="s">
        <v>4</v>
      </c>
      <c r="H15" s="54" t="s">
        <v>5</v>
      </c>
      <c r="I15" s="52" t="s">
        <v>1</v>
      </c>
      <c r="J15" s="8" t="s">
        <v>4</v>
      </c>
      <c r="K15" s="8" t="s">
        <v>5</v>
      </c>
    </row>
    <row r="16" spans="2:11" s="3" customFormat="1" ht="15.75" x14ac:dyDescent="0.25">
      <c r="B16" s="37" t="s">
        <v>1</v>
      </c>
      <c r="C16" s="10">
        <v>130</v>
      </c>
      <c r="D16" s="10">
        <v>100</v>
      </c>
      <c r="E16" s="10">
        <v>30</v>
      </c>
      <c r="F16" s="10">
        <v>87</v>
      </c>
      <c r="G16" s="10">
        <v>62</v>
      </c>
      <c r="H16" s="10">
        <v>25</v>
      </c>
      <c r="I16" s="10">
        <v>111</v>
      </c>
      <c r="J16" s="10">
        <v>83</v>
      </c>
      <c r="K16" s="10">
        <v>28</v>
      </c>
    </row>
    <row r="17" spans="2:11" s="3" customFormat="1" ht="15.75" x14ac:dyDescent="0.25">
      <c r="B17" s="11" t="s">
        <v>229</v>
      </c>
      <c r="C17" s="12">
        <v>115</v>
      </c>
      <c r="D17" s="12">
        <v>90</v>
      </c>
      <c r="E17" s="12">
        <v>25</v>
      </c>
      <c r="F17" s="12">
        <v>77</v>
      </c>
      <c r="G17" s="12">
        <v>54</v>
      </c>
      <c r="H17" s="12">
        <v>23</v>
      </c>
      <c r="I17" s="12">
        <v>90</v>
      </c>
      <c r="J17" s="12">
        <v>68</v>
      </c>
      <c r="K17" s="12">
        <v>22</v>
      </c>
    </row>
    <row r="18" spans="2:11" s="3" customFormat="1" ht="15.75" x14ac:dyDescent="0.25">
      <c r="B18" s="13" t="s">
        <v>230</v>
      </c>
      <c r="C18" s="14">
        <v>10</v>
      </c>
      <c r="D18" s="14">
        <v>6</v>
      </c>
      <c r="E18" s="14">
        <v>4</v>
      </c>
      <c r="F18" s="14">
        <v>8</v>
      </c>
      <c r="G18" s="14">
        <v>7</v>
      </c>
      <c r="H18" s="14">
        <v>1</v>
      </c>
      <c r="I18" s="14">
        <v>14</v>
      </c>
      <c r="J18" s="14">
        <v>11</v>
      </c>
      <c r="K18" s="14">
        <v>3</v>
      </c>
    </row>
    <row r="19" spans="2:11" s="3" customFormat="1" ht="15" customHeight="1" x14ac:dyDescent="0.25">
      <c r="B19" s="11" t="s">
        <v>231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</v>
      </c>
      <c r="J19" s="12">
        <v>1</v>
      </c>
      <c r="K19" s="12">
        <v>1</v>
      </c>
    </row>
    <row r="20" spans="2:11" s="3" customFormat="1" ht="15.75" x14ac:dyDescent="0.25">
      <c r="B20" s="13" t="s">
        <v>232</v>
      </c>
      <c r="C20" s="14">
        <v>1</v>
      </c>
      <c r="D20" s="14">
        <v>1</v>
      </c>
      <c r="E20" s="14">
        <v>0</v>
      </c>
      <c r="F20" s="14">
        <v>1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</row>
    <row r="21" spans="2:11" s="3" customFormat="1" ht="15.75" x14ac:dyDescent="0.25">
      <c r="B21" s="11" t="s">
        <v>233</v>
      </c>
      <c r="C21" s="12">
        <v>4</v>
      </c>
      <c r="D21" s="12">
        <v>3</v>
      </c>
      <c r="E21" s="12">
        <v>1</v>
      </c>
      <c r="F21" s="12">
        <v>1</v>
      </c>
      <c r="G21" s="12">
        <v>0</v>
      </c>
      <c r="H21" s="12">
        <v>1</v>
      </c>
      <c r="I21" s="12">
        <v>5</v>
      </c>
      <c r="J21" s="12">
        <v>3</v>
      </c>
      <c r="K21" s="12">
        <v>2</v>
      </c>
    </row>
    <row r="22" spans="2:11" s="3" customFormat="1" x14ac:dyDescent="0.25">
      <c r="B22" s="214" t="s">
        <v>140</v>
      </c>
      <c r="C22" s="214"/>
      <c r="D22" s="214"/>
      <c r="E22" s="214"/>
      <c r="F22" s="214"/>
      <c r="G22" s="214"/>
      <c r="H22" s="214"/>
      <c r="I22" s="214"/>
      <c r="J22" s="214"/>
      <c r="K22" s="214"/>
    </row>
    <row r="23" spans="2:11" s="3" customFormat="1" ht="30.75" customHeight="1" x14ac:dyDescent="0.25"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s="3" customFormat="1" ht="15.75" customHeight="1" x14ac:dyDescent="0.25"/>
    <row r="25" spans="2:11" s="3" customFormat="1" x14ac:dyDescent="0.25"/>
    <row r="26" spans="2:11" s="3" customFormat="1" ht="15.75" x14ac:dyDescent="0.25">
      <c r="B26" s="215" t="s">
        <v>141</v>
      </c>
      <c r="C26" s="215"/>
      <c r="D26" s="215"/>
      <c r="E26" s="215"/>
      <c r="F26" s="215"/>
      <c r="G26" s="215"/>
      <c r="H26" s="215"/>
      <c r="I26" s="215"/>
      <c r="J26" s="215"/>
      <c r="K26" s="215"/>
    </row>
    <row r="27" spans="2:11" s="3" customFormat="1" ht="15.75" x14ac:dyDescent="0.25">
      <c r="B27" s="218" t="s">
        <v>111</v>
      </c>
      <c r="C27" s="216">
        <v>44805</v>
      </c>
      <c r="D27" s="217"/>
      <c r="E27" s="217" t="s">
        <v>74</v>
      </c>
      <c r="F27" s="216">
        <v>45139</v>
      </c>
      <c r="G27" s="217"/>
      <c r="H27" s="217" t="s">
        <v>75</v>
      </c>
      <c r="I27" s="216">
        <v>45170</v>
      </c>
      <c r="J27" s="217"/>
      <c r="K27" s="217" t="s">
        <v>75</v>
      </c>
    </row>
    <row r="28" spans="2:11" s="3" customFormat="1" ht="16.5" thickBot="1" x14ac:dyDescent="0.3">
      <c r="B28" s="218"/>
      <c r="C28" s="52" t="s">
        <v>1</v>
      </c>
      <c r="D28" s="53" t="s">
        <v>4</v>
      </c>
      <c r="E28" s="54" t="s">
        <v>5</v>
      </c>
      <c r="F28" s="52" t="s">
        <v>1</v>
      </c>
      <c r="G28" s="53" t="s">
        <v>4</v>
      </c>
      <c r="H28" s="54" t="s">
        <v>5</v>
      </c>
      <c r="I28" s="52" t="s">
        <v>1</v>
      </c>
      <c r="J28" s="8" t="s">
        <v>4</v>
      </c>
      <c r="K28" s="8" t="s">
        <v>5</v>
      </c>
    </row>
    <row r="29" spans="2:11" s="3" customFormat="1" ht="15.75" x14ac:dyDescent="0.25">
      <c r="B29" s="37" t="s">
        <v>1</v>
      </c>
      <c r="C29" s="10">
        <v>183</v>
      </c>
      <c r="D29" s="10">
        <v>169</v>
      </c>
      <c r="E29" s="10">
        <v>14</v>
      </c>
      <c r="F29" s="10">
        <v>302</v>
      </c>
      <c r="G29" s="10">
        <v>290</v>
      </c>
      <c r="H29" s="10">
        <v>12</v>
      </c>
      <c r="I29" s="10">
        <v>222</v>
      </c>
      <c r="J29" s="10">
        <v>202</v>
      </c>
      <c r="K29" s="10">
        <v>20</v>
      </c>
    </row>
    <row r="30" spans="2:11" s="3" customFormat="1" ht="15.75" x14ac:dyDescent="0.25">
      <c r="B30" s="11" t="s">
        <v>229</v>
      </c>
      <c r="C30" s="12">
        <v>26</v>
      </c>
      <c r="D30" s="12">
        <v>21</v>
      </c>
      <c r="E30" s="12">
        <v>5</v>
      </c>
      <c r="F30" s="12">
        <v>25</v>
      </c>
      <c r="G30" s="12">
        <v>19</v>
      </c>
      <c r="H30" s="12">
        <v>6</v>
      </c>
      <c r="I30" s="12">
        <v>14</v>
      </c>
      <c r="J30" s="12">
        <v>10</v>
      </c>
      <c r="K30" s="12">
        <v>4</v>
      </c>
    </row>
    <row r="31" spans="2:11" s="3" customFormat="1" ht="15.75" x14ac:dyDescent="0.25">
      <c r="B31" s="13" t="s">
        <v>234</v>
      </c>
      <c r="C31" s="14">
        <v>50</v>
      </c>
      <c r="D31" s="14">
        <v>49</v>
      </c>
      <c r="E31" s="14">
        <v>1</v>
      </c>
      <c r="F31" s="14">
        <v>60</v>
      </c>
      <c r="G31" s="14">
        <v>59</v>
      </c>
      <c r="H31" s="14">
        <v>1</v>
      </c>
      <c r="I31" s="14">
        <v>96</v>
      </c>
      <c r="J31" s="14">
        <v>92</v>
      </c>
      <c r="K31" s="14">
        <v>4</v>
      </c>
    </row>
    <row r="32" spans="2:11" s="3" customFormat="1" ht="15.75" x14ac:dyDescent="0.25">
      <c r="B32" s="11" t="s">
        <v>235</v>
      </c>
      <c r="C32" s="12">
        <v>5</v>
      </c>
      <c r="D32" s="12">
        <v>3</v>
      </c>
      <c r="E32" s="12">
        <v>2</v>
      </c>
      <c r="F32" s="12">
        <v>7</v>
      </c>
      <c r="G32" s="12">
        <v>6</v>
      </c>
      <c r="H32" s="12">
        <v>1</v>
      </c>
      <c r="I32" s="12">
        <v>4</v>
      </c>
      <c r="J32" s="12">
        <v>3</v>
      </c>
      <c r="K32" s="12">
        <v>1</v>
      </c>
    </row>
    <row r="33" spans="2:11" s="3" customFormat="1" ht="15.75" x14ac:dyDescent="0.25">
      <c r="B33" s="13" t="s">
        <v>236</v>
      </c>
      <c r="C33" s="14">
        <v>77</v>
      </c>
      <c r="D33" s="14">
        <v>77</v>
      </c>
      <c r="E33" s="14">
        <v>0</v>
      </c>
      <c r="F33" s="14">
        <v>189</v>
      </c>
      <c r="G33" s="14">
        <v>189</v>
      </c>
      <c r="H33" s="14">
        <v>0</v>
      </c>
      <c r="I33" s="14">
        <v>83</v>
      </c>
      <c r="J33" s="14">
        <v>83</v>
      </c>
      <c r="K33" s="14">
        <v>0</v>
      </c>
    </row>
    <row r="34" spans="2:11" s="3" customFormat="1" ht="15.75" x14ac:dyDescent="0.25">
      <c r="B34" s="11" t="s">
        <v>237</v>
      </c>
      <c r="C34" s="12">
        <v>4</v>
      </c>
      <c r="D34" s="12">
        <v>4</v>
      </c>
      <c r="E34" s="12">
        <v>0</v>
      </c>
      <c r="F34" s="12">
        <v>2</v>
      </c>
      <c r="G34" s="12">
        <v>2</v>
      </c>
      <c r="H34" s="12">
        <v>0</v>
      </c>
      <c r="I34" s="12">
        <v>4</v>
      </c>
      <c r="J34" s="12">
        <v>4</v>
      </c>
      <c r="K34" s="12">
        <v>0</v>
      </c>
    </row>
    <row r="35" spans="2:11" s="3" customFormat="1" ht="15.75" x14ac:dyDescent="0.25">
      <c r="B35" s="13" t="s">
        <v>238</v>
      </c>
      <c r="C35" s="14">
        <v>2</v>
      </c>
      <c r="D35" s="14">
        <v>2</v>
      </c>
      <c r="E35" s="14">
        <v>0</v>
      </c>
      <c r="F35" s="14">
        <v>0</v>
      </c>
      <c r="G35" s="14">
        <v>0</v>
      </c>
      <c r="H35" s="14">
        <v>0</v>
      </c>
      <c r="I35" s="14">
        <v>1</v>
      </c>
      <c r="J35" s="14">
        <v>0</v>
      </c>
      <c r="K35" s="14">
        <v>1</v>
      </c>
    </row>
    <row r="36" spans="2:11" s="3" customFormat="1" ht="15.75" x14ac:dyDescent="0.25">
      <c r="B36" s="11" t="s">
        <v>239</v>
      </c>
      <c r="C36" s="12">
        <v>1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2">
        <v>1</v>
      </c>
      <c r="K36" s="12">
        <v>0</v>
      </c>
    </row>
    <row r="37" spans="2:11" s="3" customFormat="1" ht="15.75" x14ac:dyDescent="0.25">
      <c r="B37" s="13" t="s">
        <v>240</v>
      </c>
      <c r="C37" s="14">
        <v>1</v>
      </c>
      <c r="D37" s="14">
        <v>1</v>
      </c>
      <c r="E37" s="14">
        <v>0</v>
      </c>
      <c r="F37" s="14">
        <v>1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</row>
    <row r="38" spans="2:11" s="3" customFormat="1" ht="15.75" x14ac:dyDescent="0.25">
      <c r="B38" s="11" t="s">
        <v>230</v>
      </c>
      <c r="C38" s="12">
        <v>7</v>
      </c>
      <c r="D38" s="12">
        <v>6</v>
      </c>
      <c r="E38" s="12">
        <v>1</v>
      </c>
      <c r="F38" s="12">
        <v>8</v>
      </c>
      <c r="G38" s="12">
        <v>7</v>
      </c>
      <c r="H38" s="12">
        <v>1</v>
      </c>
      <c r="I38" s="12">
        <v>3</v>
      </c>
      <c r="J38" s="12">
        <v>0</v>
      </c>
      <c r="K38" s="12">
        <v>3</v>
      </c>
    </row>
    <row r="39" spans="2:11" s="3" customFormat="1" ht="15.75" x14ac:dyDescent="0.25">
      <c r="B39" s="13" t="s">
        <v>241</v>
      </c>
      <c r="C39" s="14">
        <v>4</v>
      </c>
      <c r="D39" s="14">
        <v>1</v>
      </c>
      <c r="E39" s="14">
        <v>3</v>
      </c>
      <c r="F39" s="14">
        <v>2</v>
      </c>
      <c r="G39" s="14">
        <v>0</v>
      </c>
      <c r="H39" s="14">
        <v>2</v>
      </c>
      <c r="I39" s="14">
        <v>1</v>
      </c>
      <c r="J39" s="14">
        <v>0</v>
      </c>
      <c r="K39" s="14">
        <v>1</v>
      </c>
    </row>
    <row r="40" spans="2:11" s="3" customFormat="1" ht="15.75" x14ac:dyDescent="0.25">
      <c r="B40" s="11" t="s">
        <v>242</v>
      </c>
      <c r="C40" s="12">
        <v>0</v>
      </c>
      <c r="D40" s="12">
        <v>0</v>
      </c>
      <c r="E40" s="12">
        <v>0</v>
      </c>
      <c r="F40" s="12">
        <v>1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</row>
    <row r="41" spans="2:11" s="3" customFormat="1" ht="15.75" x14ac:dyDescent="0.25">
      <c r="B41" s="13" t="s">
        <v>243</v>
      </c>
      <c r="C41" s="14">
        <v>2</v>
      </c>
      <c r="D41" s="14">
        <v>1</v>
      </c>
      <c r="E41" s="14">
        <v>1</v>
      </c>
      <c r="F41" s="14">
        <v>2</v>
      </c>
      <c r="G41" s="14">
        <v>2</v>
      </c>
      <c r="H41" s="14">
        <v>0</v>
      </c>
      <c r="I41" s="14">
        <v>4</v>
      </c>
      <c r="J41" s="14">
        <v>1</v>
      </c>
      <c r="K41" s="14">
        <v>3</v>
      </c>
    </row>
    <row r="42" spans="2:11" ht="15.75" customHeight="1" x14ac:dyDescent="0.25">
      <c r="B42" s="11" t="s">
        <v>244</v>
      </c>
      <c r="C42" s="12">
        <v>3</v>
      </c>
      <c r="D42" s="12">
        <v>2</v>
      </c>
      <c r="E42" s="12">
        <v>1</v>
      </c>
      <c r="F42" s="12">
        <v>3</v>
      </c>
      <c r="G42" s="12">
        <v>2</v>
      </c>
      <c r="H42" s="12">
        <v>1</v>
      </c>
      <c r="I42" s="12">
        <v>6</v>
      </c>
      <c r="J42" s="12">
        <v>5</v>
      </c>
      <c r="K42" s="12">
        <v>1</v>
      </c>
    </row>
    <row r="43" spans="2:11" s="3" customFormat="1" ht="15.75" customHeight="1" x14ac:dyDescent="0.25">
      <c r="B43" s="13" t="s">
        <v>231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4</v>
      </c>
      <c r="J43" s="14">
        <v>2</v>
      </c>
      <c r="K43" s="14">
        <v>2</v>
      </c>
    </row>
    <row r="44" spans="2:11" s="3" customFormat="1" ht="15.75" customHeight="1" x14ac:dyDescent="0.25">
      <c r="B44" s="11" t="s">
        <v>233</v>
      </c>
      <c r="C44" s="12">
        <v>1</v>
      </c>
      <c r="D44" s="12">
        <v>1</v>
      </c>
      <c r="E44" s="12">
        <v>0</v>
      </c>
      <c r="F44" s="12">
        <v>2</v>
      </c>
      <c r="G44" s="12">
        <v>2</v>
      </c>
      <c r="H44" s="12">
        <v>0</v>
      </c>
      <c r="I44" s="12">
        <v>1</v>
      </c>
      <c r="J44" s="12">
        <v>1</v>
      </c>
      <c r="K44" s="12">
        <v>0</v>
      </c>
    </row>
    <row r="45" spans="2:11" s="3" customFormat="1" ht="15.75" customHeight="1" x14ac:dyDescent="0.25">
      <c r="B45" s="214" t="s">
        <v>138</v>
      </c>
      <c r="C45" s="214"/>
      <c r="D45" s="214"/>
      <c r="E45" s="214"/>
      <c r="F45" s="214"/>
      <c r="G45" s="214"/>
      <c r="H45" s="214"/>
      <c r="I45" s="214"/>
      <c r="J45" s="214"/>
      <c r="K45" s="214"/>
    </row>
    <row r="46" spans="2:11" s="3" customFormat="1" ht="15.75" customHeight="1" x14ac:dyDescent="0.25">
      <c r="B46" s="113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2:11" ht="15.75" customHeight="1" x14ac:dyDescent="0.25">
      <c r="B47" s="113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2:1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2:11" s="3" customFormat="1" ht="15.75" x14ac:dyDescent="0.25">
      <c r="B49" s="215" t="s">
        <v>142</v>
      </c>
      <c r="C49" s="215"/>
      <c r="D49" s="215"/>
      <c r="E49" s="215"/>
      <c r="F49" s="215"/>
      <c r="G49" s="215"/>
      <c r="H49" s="215"/>
      <c r="I49" s="215"/>
      <c r="J49" s="215"/>
      <c r="K49" s="215"/>
    </row>
    <row r="50" spans="2:11" ht="15.75" x14ac:dyDescent="0.25">
      <c r="B50" s="219" t="s">
        <v>55</v>
      </c>
      <c r="C50" s="216">
        <v>44805</v>
      </c>
      <c r="D50" s="217"/>
      <c r="E50" s="217" t="s">
        <v>74</v>
      </c>
      <c r="F50" s="216">
        <v>45139</v>
      </c>
      <c r="G50" s="217"/>
      <c r="H50" s="217" t="s">
        <v>75</v>
      </c>
      <c r="I50" s="216">
        <v>45170</v>
      </c>
      <c r="J50" s="217"/>
      <c r="K50" s="217" t="s">
        <v>75</v>
      </c>
    </row>
    <row r="51" spans="2:11" ht="16.5" thickBot="1" x14ac:dyDescent="0.3">
      <c r="B51" s="220"/>
      <c r="C51" s="52" t="s">
        <v>1</v>
      </c>
      <c r="D51" s="53" t="s">
        <v>4</v>
      </c>
      <c r="E51" s="54" t="s">
        <v>5</v>
      </c>
      <c r="F51" s="52" t="s">
        <v>1</v>
      </c>
      <c r="G51" s="53" t="s">
        <v>4</v>
      </c>
      <c r="H51" s="54" t="s">
        <v>5</v>
      </c>
      <c r="I51" s="52" t="s">
        <v>1</v>
      </c>
      <c r="J51" s="8" t="s">
        <v>4</v>
      </c>
      <c r="K51" s="8" t="s">
        <v>5</v>
      </c>
    </row>
    <row r="52" spans="2:11" ht="15.75" x14ac:dyDescent="0.25">
      <c r="B52" s="9" t="s">
        <v>1</v>
      </c>
      <c r="C52" s="146">
        <v>2540</v>
      </c>
      <c r="D52" s="146">
        <v>2356</v>
      </c>
      <c r="E52" s="146">
        <v>184</v>
      </c>
      <c r="F52" s="146">
        <v>2366</v>
      </c>
      <c r="G52" s="146">
        <v>2155</v>
      </c>
      <c r="H52" s="146">
        <v>211</v>
      </c>
      <c r="I52" s="146">
        <v>2828</v>
      </c>
      <c r="J52" s="147">
        <v>2509</v>
      </c>
      <c r="K52" s="147">
        <v>319</v>
      </c>
    </row>
    <row r="53" spans="2:11" ht="15.75" x14ac:dyDescent="0.25">
      <c r="B53" s="11" t="s">
        <v>198</v>
      </c>
      <c r="C53" s="12">
        <v>218</v>
      </c>
      <c r="D53" s="12">
        <v>193</v>
      </c>
      <c r="E53" s="12">
        <v>25</v>
      </c>
      <c r="F53" s="12">
        <v>278</v>
      </c>
      <c r="G53" s="12">
        <v>230</v>
      </c>
      <c r="H53" s="12">
        <v>48</v>
      </c>
      <c r="I53" s="12">
        <v>340</v>
      </c>
      <c r="J53" s="12">
        <v>278</v>
      </c>
      <c r="K53" s="12">
        <v>62</v>
      </c>
    </row>
    <row r="54" spans="2:11" ht="15.75" x14ac:dyDescent="0.25">
      <c r="B54" s="13" t="s">
        <v>245</v>
      </c>
      <c r="C54" s="14">
        <v>162</v>
      </c>
      <c r="D54" s="14">
        <v>135</v>
      </c>
      <c r="E54" s="14">
        <v>27</v>
      </c>
      <c r="F54" s="14">
        <v>158</v>
      </c>
      <c r="G54" s="14">
        <v>142</v>
      </c>
      <c r="H54" s="14">
        <v>16</v>
      </c>
      <c r="I54" s="14">
        <v>164</v>
      </c>
      <c r="J54" s="14">
        <v>149</v>
      </c>
      <c r="K54" s="14">
        <v>15</v>
      </c>
    </row>
    <row r="55" spans="2:11" ht="15.75" x14ac:dyDescent="0.25">
      <c r="B55" s="11" t="s">
        <v>246</v>
      </c>
      <c r="C55" s="12">
        <v>145</v>
      </c>
      <c r="D55" s="12">
        <v>142</v>
      </c>
      <c r="E55" s="12">
        <v>3</v>
      </c>
      <c r="F55" s="12">
        <v>134</v>
      </c>
      <c r="G55" s="12">
        <v>132</v>
      </c>
      <c r="H55" s="12">
        <v>2</v>
      </c>
      <c r="I55" s="12">
        <v>151</v>
      </c>
      <c r="J55" s="12">
        <v>148</v>
      </c>
      <c r="K55" s="12">
        <v>3</v>
      </c>
    </row>
    <row r="56" spans="2:11" ht="15.75" x14ac:dyDescent="0.25">
      <c r="B56" s="13" t="s">
        <v>202</v>
      </c>
      <c r="C56" s="14">
        <v>15</v>
      </c>
      <c r="D56" s="14">
        <v>14</v>
      </c>
      <c r="E56" s="14">
        <v>1</v>
      </c>
      <c r="F56" s="14">
        <v>111</v>
      </c>
      <c r="G56" s="14">
        <v>111</v>
      </c>
      <c r="H56" s="14">
        <v>0</v>
      </c>
      <c r="I56" s="14">
        <v>139</v>
      </c>
      <c r="J56" s="14">
        <v>139</v>
      </c>
      <c r="K56" s="14"/>
    </row>
    <row r="57" spans="2:11" ht="15.75" x14ac:dyDescent="0.25">
      <c r="B57" s="11" t="s">
        <v>247</v>
      </c>
      <c r="C57" s="12">
        <v>312</v>
      </c>
      <c r="D57" s="12">
        <v>307</v>
      </c>
      <c r="E57" s="12">
        <v>5</v>
      </c>
      <c r="F57" s="12">
        <v>202</v>
      </c>
      <c r="G57" s="12">
        <v>200</v>
      </c>
      <c r="H57" s="12">
        <v>2</v>
      </c>
      <c r="I57" s="12">
        <v>139</v>
      </c>
      <c r="J57" s="12">
        <v>136</v>
      </c>
      <c r="K57" s="12">
        <v>3</v>
      </c>
    </row>
    <row r="58" spans="2:11" ht="15.75" x14ac:dyDescent="0.25">
      <c r="B58" s="13" t="s">
        <v>248</v>
      </c>
      <c r="C58" s="14">
        <v>203</v>
      </c>
      <c r="D58" s="14">
        <v>194</v>
      </c>
      <c r="E58" s="14">
        <v>9</v>
      </c>
      <c r="F58" s="14">
        <v>158</v>
      </c>
      <c r="G58" s="14">
        <v>150</v>
      </c>
      <c r="H58" s="14">
        <v>8</v>
      </c>
      <c r="I58" s="14">
        <v>124</v>
      </c>
      <c r="J58" s="14">
        <v>115</v>
      </c>
      <c r="K58" s="14">
        <v>9</v>
      </c>
    </row>
    <row r="59" spans="2:11" ht="15.75" x14ac:dyDescent="0.25">
      <c r="B59" s="11" t="s">
        <v>249</v>
      </c>
      <c r="C59" s="12">
        <v>111</v>
      </c>
      <c r="D59" s="12">
        <v>99</v>
      </c>
      <c r="E59" s="12">
        <v>12</v>
      </c>
      <c r="F59" s="12">
        <v>55</v>
      </c>
      <c r="G59" s="12">
        <v>47</v>
      </c>
      <c r="H59" s="12">
        <v>8</v>
      </c>
      <c r="I59" s="12">
        <v>118</v>
      </c>
      <c r="J59" s="12">
        <v>107</v>
      </c>
      <c r="K59" s="12">
        <v>11</v>
      </c>
    </row>
    <row r="60" spans="2:11" ht="15.75" x14ac:dyDescent="0.25">
      <c r="B60" s="13" t="s">
        <v>250</v>
      </c>
      <c r="C60" s="14">
        <v>100</v>
      </c>
      <c r="D60" s="14">
        <v>93</v>
      </c>
      <c r="E60" s="14">
        <v>7</v>
      </c>
      <c r="F60" s="14">
        <v>64</v>
      </c>
      <c r="G60" s="14">
        <v>59</v>
      </c>
      <c r="H60" s="14">
        <v>5</v>
      </c>
      <c r="I60" s="14">
        <v>115</v>
      </c>
      <c r="J60" s="14">
        <v>106</v>
      </c>
      <c r="K60" s="14">
        <v>9</v>
      </c>
    </row>
    <row r="61" spans="2:11" ht="15.75" x14ac:dyDescent="0.25">
      <c r="B61" s="11" t="s">
        <v>251</v>
      </c>
      <c r="C61" s="12">
        <v>79</v>
      </c>
      <c r="D61" s="12">
        <v>76</v>
      </c>
      <c r="E61" s="12">
        <v>3</v>
      </c>
      <c r="F61" s="12">
        <v>115</v>
      </c>
      <c r="G61" s="12">
        <v>115</v>
      </c>
      <c r="H61" s="12"/>
      <c r="I61" s="12">
        <v>114</v>
      </c>
      <c r="J61" s="12">
        <v>109</v>
      </c>
      <c r="K61" s="12">
        <v>5</v>
      </c>
    </row>
    <row r="62" spans="2:11" s="3" customFormat="1" ht="15.75" x14ac:dyDescent="0.25">
      <c r="B62" s="13" t="s">
        <v>252</v>
      </c>
      <c r="C62" s="14">
        <v>100</v>
      </c>
      <c r="D62" s="14">
        <v>86</v>
      </c>
      <c r="E62" s="14">
        <v>14</v>
      </c>
      <c r="F62" s="14">
        <v>75</v>
      </c>
      <c r="G62" s="14">
        <v>69</v>
      </c>
      <c r="H62" s="14">
        <v>6</v>
      </c>
      <c r="I62" s="14">
        <v>91</v>
      </c>
      <c r="J62" s="14">
        <v>77</v>
      </c>
      <c r="K62" s="14">
        <v>14</v>
      </c>
    </row>
    <row r="63" spans="2:11" s="3" customFormat="1" ht="15.75" x14ac:dyDescent="0.25">
      <c r="B63" s="11" t="s">
        <v>253</v>
      </c>
      <c r="C63" s="12">
        <v>1095</v>
      </c>
      <c r="D63" s="12">
        <v>1017</v>
      </c>
      <c r="E63" s="12">
        <v>78</v>
      </c>
      <c r="F63" s="12">
        <v>1016</v>
      </c>
      <c r="G63" s="12">
        <v>900</v>
      </c>
      <c r="H63" s="12">
        <v>116</v>
      </c>
      <c r="I63" s="12">
        <v>1333</v>
      </c>
      <c r="J63" s="12">
        <v>1145</v>
      </c>
      <c r="K63" s="12">
        <v>188</v>
      </c>
    </row>
    <row r="64" spans="2:11" s="3" customFormat="1" x14ac:dyDescent="0.25">
      <c r="B64" s="221" t="s">
        <v>138</v>
      </c>
      <c r="C64" s="222"/>
      <c r="D64" s="222"/>
      <c r="E64" s="222"/>
      <c r="F64" s="222"/>
      <c r="G64" s="222"/>
      <c r="H64" s="222"/>
      <c r="I64" s="222"/>
      <c r="J64" s="222"/>
      <c r="K64" s="222"/>
    </row>
    <row r="65" spans="2:11" s="3" customFormat="1" ht="36" customHeight="1" x14ac:dyDescent="0.25">
      <c r="B65" s="111"/>
      <c r="C65" s="111"/>
      <c r="D65" s="111"/>
      <c r="E65" s="111"/>
    </row>
    <row r="66" spans="2:11" s="3" customFormat="1" x14ac:dyDescent="0.25"/>
    <row r="67" spans="2:11" s="3" customFormat="1" x14ac:dyDescent="0.25"/>
    <row r="68" spans="2:11" s="3" customFormat="1" ht="33" customHeight="1" x14ac:dyDescent="0.25">
      <c r="B68" s="215" t="s">
        <v>159</v>
      </c>
      <c r="C68" s="215"/>
      <c r="D68" s="215"/>
      <c r="E68" s="215"/>
    </row>
    <row r="69" spans="2:11" s="3" customFormat="1" ht="15.75" x14ac:dyDescent="0.25">
      <c r="B69" s="99" t="s">
        <v>156</v>
      </c>
      <c r="C69" s="121">
        <v>44652</v>
      </c>
      <c r="D69" s="121">
        <v>44986</v>
      </c>
      <c r="E69" s="121">
        <v>45017</v>
      </c>
    </row>
    <row r="70" spans="2:11" s="3" customFormat="1" ht="15.75" x14ac:dyDescent="0.25">
      <c r="B70" s="9" t="s">
        <v>1</v>
      </c>
      <c r="C70" s="10">
        <v>32</v>
      </c>
      <c r="D70" s="10">
        <v>57</v>
      </c>
      <c r="E70" s="10">
        <v>48</v>
      </c>
    </row>
    <row r="71" spans="2:11" s="3" customFormat="1" ht="15.75" x14ac:dyDescent="0.25">
      <c r="B71" s="15" t="s">
        <v>157</v>
      </c>
      <c r="C71" s="12">
        <v>18</v>
      </c>
      <c r="D71" s="12">
        <v>42</v>
      </c>
      <c r="E71" s="12">
        <v>34</v>
      </c>
    </row>
    <row r="72" spans="2:11" s="3" customFormat="1" ht="15.75" x14ac:dyDescent="0.25">
      <c r="B72" s="16" t="s">
        <v>158</v>
      </c>
      <c r="C72" s="14">
        <v>14</v>
      </c>
      <c r="D72" s="14">
        <v>15</v>
      </c>
      <c r="E72" s="14">
        <v>14</v>
      </c>
    </row>
    <row r="73" spans="2:11" s="3" customFormat="1" ht="36.75" customHeight="1" x14ac:dyDescent="0.25">
      <c r="B73" s="214" t="s">
        <v>138</v>
      </c>
      <c r="C73" s="214"/>
      <c r="D73" s="214"/>
      <c r="E73" s="214"/>
    </row>
    <row r="74" spans="2:1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32.25" customHeight="1" x14ac:dyDescent="0.25">
      <c r="B77" s="215" t="s">
        <v>143</v>
      </c>
      <c r="C77" s="215"/>
      <c r="D77" s="215"/>
      <c r="E77" s="215"/>
      <c r="F77" s="3"/>
      <c r="G77" s="3"/>
      <c r="H77" s="3"/>
      <c r="I77" s="3"/>
      <c r="J77" s="3"/>
      <c r="K77" s="3"/>
    </row>
    <row r="78" spans="2:11" ht="15.75" x14ac:dyDescent="0.25">
      <c r="B78" s="99" t="s">
        <v>77</v>
      </c>
      <c r="C78" s="121">
        <v>44805</v>
      </c>
      <c r="D78" s="121">
        <v>45139</v>
      </c>
      <c r="E78" s="121">
        <v>45170</v>
      </c>
      <c r="F78" s="3"/>
      <c r="G78" s="3"/>
      <c r="H78" s="3"/>
      <c r="I78" s="3"/>
      <c r="J78" s="3"/>
      <c r="K78" s="3"/>
    </row>
    <row r="79" spans="2:11" ht="15.75" x14ac:dyDescent="0.25">
      <c r="B79" s="9" t="s">
        <v>1</v>
      </c>
      <c r="C79" s="10">
        <v>2540</v>
      </c>
      <c r="D79" s="10">
        <v>2366</v>
      </c>
      <c r="E79" s="10">
        <v>2828</v>
      </c>
      <c r="F79" s="3"/>
      <c r="G79" s="3"/>
      <c r="H79" s="3"/>
      <c r="I79" s="3"/>
      <c r="J79" s="3"/>
      <c r="K79" s="3"/>
    </row>
    <row r="80" spans="2:11" ht="15.75" x14ac:dyDescent="0.25">
      <c r="B80" s="15" t="s">
        <v>50</v>
      </c>
      <c r="C80" s="12">
        <v>6</v>
      </c>
      <c r="D80" s="12">
        <v>22</v>
      </c>
      <c r="E80" s="12">
        <v>24</v>
      </c>
      <c r="F80" s="3"/>
      <c r="G80" s="3"/>
      <c r="H80" s="3"/>
      <c r="I80" s="3"/>
      <c r="J80" s="3"/>
      <c r="K80" s="3"/>
    </row>
    <row r="81" spans="2:11" ht="15.75" x14ac:dyDescent="0.25">
      <c r="B81" s="16" t="s">
        <v>51</v>
      </c>
      <c r="C81" s="14">
        <v>806</v>
      </c>
      <c r="D81" s="14">
        <v>904</v>
      </c>
      <c r="E81" s="14">
        <v>1201</v>
      </c>
      <c r="F81" s="3"/>
      <c r="G81" s="3"/>
      <c r="H81" s="3"/>
      <c r="I81" s="3"/>
      <c r="J81" s="3"/>
      <c r="K81" s="3"/>
    </row>
    <row r="82" spans="2:11" ht="15.75" x14ac:dyDescent="0.25">
      <c r="B82" s="15" t="s">
        <v>52</v>
      </c>
      <c r="C82" s="12">
        <v>1175</v>
      </c>
      <c r="D82" s="12">
        <v>989</v>
      </c>
      <c r="E82" s="12">
        <v>1091</v>
      </c>
      <c r="F82" s="3"/>
      <c r="G82" s="3"/>
      <c r="H82" s="3"/>
      <c r="I82" s="3"/>
      <c r="J82" s="3"/>
      <c r="K82" s="3"/>
    </row>
    <row r="83" spans="2:11" ht="26.1" customHeight="1" x14ac:dyDescent="0.25">
      <c r="B83" s="16" t="s">
        <v>53</v>
      </c>
      <c r="C83" s="14">
        <v>524</v>
      </c>
      <c r="D83" s="14">
        <v>419</v>
      </c>
      <c r="E83" s="14">
        <v>470</v>
      </c>
      <c r="F83" s="3"/>
      <c r="G83" s="3"/>
      <c r="H83" s="3"/>
      <c r="I83" s="3"/>
      <c r="J83" s="3"/>
      <c r="K83" s="3"/>
    </row>
    <row r="84" spans="2:11" s="3" customFormat="1" ht="15.75" x14ac:dyDescent="0.25">
      <c r="B84" s="15" t="s">
        <v>54</v>
      </c>
      <c r="C84" s="12">
        <v>29</v>
      </c>
      <c r="D84" s="12">
        <v>31</v>
      </c>
      <c r="E84" s="12">
        <v>41</v>
      </c>
    </row>
    <row r="85" spans="2:11" s="3" customFormat="1" ht="15.75" x14ac:dyDescent="0.25">
      <c r="B85" s="16" t="s">
        <v>7</v>
      </c>
      <c r="C85" s="14">
        <v>0</v>
      </c>
      <c r="D85" s="14">
        <v>1</v>
      </c>
      <c r="E85" s="14">
        <v>1</v>
      </c>
    </row>
    <row r="86" spans="2:11" s="3" customFormat="1" ht="30.75" customHeight="1" x14ac:dyDescent="0.25">
      <c r="B86" s="214" t="s">
        <v>138</v>
      </c>
      <c r="C86" s="214"/>
      <c r="D86" s="214"/>
      <c r="E86" s="214"/>
    </row>
    <row r="87" spans="2:1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1.5" customHeight="1" x14ac:dyDescent="0.25">
      <c r="B90" s="215" t="s">
        <v>144</v>
      </c>
      <c r="C90" s="215"/>
      <c r="D90" s="215"/>
      <c r="E90" s="215"/>
      <c r="F90" s="3"/>
      <c r="G90" s="3"/>
      <c r="H90" s="3"/>
      <c r="I90" s="3"/>
      <c r="J90" s="3"/>
      <c r="K90" s="3"/>
    </row>
    <row r="91" spans="2:11" ht="15.75" x14ac:dyDescent="0.25">
      <c r="B91" s="99" t="s">
        <v>48</v>
      </c>
      <c r="C91" s="121">
        <v>44805</v>
      </c>
      <c r="D91" s="121">
        <v>45139</v>
      </c>
      <c r="E91" s="121">
        <v>45170</v>
      </c>
      <c r="F91" s="3"/>
      <c r="G91" s="3"/>
      <c r="H91" s="3"/>
      <c r="I91" s="3"/>
      <c r="J91" s="3"/>
      <c r="K91" s="3"/>
    </row>
    <row r="92" spans="2:11" ht="15.75" x14ac:dyDescent="0.25">
      <c r="B92" s="9" t="s">
        <v>1</v>
      </c>
      <c r="C92" s="10">
        <v>2540</v>
      </c>
      <c r="D92" s="10">
        <v>2366</v>
      </c>
      <c r="E92" s="10">
        <v>2828</v>
      </c>
      <c r="F92" s="3"/>
      <c r="G92" s="3"/>
      <c r="H92" s="3"/>
      <c r="I92" s="3"/>
      <c r="J92" s="3"/>
      <c r="K92" s="3"/>
    </row>
    <row r="93" spans="2:11" ht="15.75" x14ac:dyDescent="0.25">
      <c r="B93" s="15" t="s">
        <v>92</v>
      </c>
      <c r="C93" s="12">
        <v>0</v>
      </c>
      <c r="D93" s="12">
        <v>1</v>
      </c>
      <c r="E93" s="12">
        <v>0</v>
      </c>
      <c r="F93" s="3"/>
      <c r="G93" s="3"/>
      <c r="H93" s="3"/>
      <c r="I93" s="3"/>
      <c r="J93" s="3"/>
      <c r="K93" s="3"/>
    </row>
    <row r="94" spans="2:11" ht="15.75" x14ac:dyDescent="0.25">
      <c r="B94" s="16" t="s">
        <v>62</v>
      </c>
      <c r="C94" s="14">
        <v>4</v>
      </c>
      <c r="D94" s="14">
        <v>2</v>
      </c>
      <c r="E94" s="14">
        <v>3</v>
      </c>
      <c r="F94" s="3"/>
      <c r="G94" s="3"/>
      <c r="H94" s="3"/>
      <c r="I94" s="3"/>
      <c r="J94" s="3"/>
      <c r="K94" s="3"/>
    </row>
    <row r="95" spans="2:11" ht="15.75" x14ac:dyDescent="0.25">
      <c r="B95" s="15" t="s">
        <v>106</v>
      </c>
      <c r="C95" s="12">
        <v>23</v>
      </c>
      <c r="D95" s="12">
        <v>46</v>
      </c>
      <c r="E95" s="12">
        <v>67</v>
      </c>
      <c r="F95" s="3"/>
      <c r="G95" s="3"/>
      <c r="H95" s="3"/>
      <c r="I95" s="3"/>
      <c r="J95" s="3"/>
      <c r="K95" s="3"/>
    </row>
    <row r="96" spans="2:11" ht="15.75" x14ac:dyDescent="0.25">
      <c r="B96" s="16" t="s">
        <v>107</v>
      </c>
      <c r="C96" s="14">
        <v>850</v>
      </c>
      <c r="D96" s="14">
        <v>1039</v>
      </c>
      <c r="E96" s="14">
        <v>1010</v>
      </c>
      <c r="F96" s="3"/>
      <c r="G96" s="3"/>
      <c r="H96" s="3"/>
      <c r="I96" s="3"/>
      <c r="J96" s="3"/>
      <c r="K96" s="3"/>
    </row>
    <row r="97" spans="2:11" ht="15.75" x14ac:dyDescent="0.25">
      <c r="B97" s="15" t="s">
        <v>81</v>
      </c>
      <c r="C97" s="12">
        <v>1399</v>
      </c>
      <c r="D97" s="12">
        <v>1027</v>
      </c>
      <c r="E97" s="12">
        <v>1544</v>
      </c>
      <c r="F97" s="3"/>
      <c r="G97" s="3"/>
      <c r="H97" s="3"/>
      <c r="I97" s="3"/>
      <c r="J97" s="3"/>
      <c r="K97" s="3"/>
    </row>
    <row r="98" spans="2:11" s="3" customFormat="1" ht="15.75" x14ac:dyDescent="0.25">
      <c r="B98" s="16" t="s">
        <v>82</v>
      </c>
      <c r="C98" s="14">
        <v>49</v>
      </c>
      <c r="D98" s="14">
        <v>76</v>
      </c>
      <c r="E98" s="14">
        <v>51</v>
      </c>
    </row>
    <row r="99" spans="2:11" s="3" customFormat="1" ht="15.75" x14ac:dyDescent="0.25">
      <c r="B99" s="15" t="s">
        <v>63</v>
      </c>
      <c r="C99" s="12">
        <v>195</v>
      </c>
      <c r="D99" s="12">
        <v>153</v>
      </c>
      <c r="E99" s="12">
        <v>135</v>
      </c>
    </row>
    <row r="100" spans="2:11" s="3" customFormat="1" ht="15.75" x14ac:dyDescent="0.25">
      <c r="B100" s="16" t="s">
        <v>64</v>
      </c>
      <c r="C100" s="14">
        <v>20</v>
      </c>
      <c r="D100" s="14">
        <v>22</v>
      </c>
      <c r="E100" s="14">
        <v>18</v>
      </c>
    </row>
    <row r="101" spans="2:11" ht="38.25" customHeight="1" x14ac:dyDescent="0.25">
      <c r="B101" s="214" t="s">
        <v>138</v>
      </c>
      <c r="C101" s="214"/>
      <c r="D101" s="214"/>
      <c r="E101" s="214"/>
      <c r="F101" s="3"/>
      <c r="G101" s="3"/>
      <c r="H101" s="3"/>
      <c r="I101" s="3"/>
      <c r="J101" s="3"/>
      <c r="K101" s="3"/>
    </row>
    <row r="102" spans="2:11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ht="30.75" customHeight="1" x14ac:dyDescent="0.25">
      <c r="B105" s="215" t="s">
        <v>145</v>
      </c>
      <c r="C105" s="215"/>
      <c r="D105" s="215"/>
      <c r="E105" s="215"/>
      <c r="F105" s="3"/>
      <c r="G105" s="3"/>
      <c r="H105" s="3"/>
      <c r="I105" s="3"/>
      <c r="J105" s="3"/>
      <c r="K105" s="3"/>
    </row>
    <row r="106" spans="2:11" ht="15.75" x14ac:dyDescent="0.25">
      <c r="B106" s="99" t="s">
        <v>78</v>
      </c>
      <c r="C106" s="121">
        <v>44805</v>
      </c>
      <c r="D106" s="121">
        <v>45139</v>
      </c>
      <c r="E106" s="121">
        <v>45170</v>
      </c>
      <c r="F106" s="3"/>
      <c r="G106" s="3"/>
      <c r="H106" s="3"/>
      <c r="I106" s="3"/>
      <c r="J106" s="3"/>
      <c r="K106" s="3"/>
    </row>
    <row r="107" spans="2:11" ht="15.75" x14ac:dyDescent="0.25">
      <c r="B107" s="9" t="s">
        <v>1</v>
      </c>
      <c r="C107" s="10">
        <v>2540</v>
      </c>
      <c r="D107" s="10">
        <v>2366</v>
      </c>
      <c r="E107" s="10">
        <v>2828</v>
      </c>
      <c r="F107" s="3"/>
      <c r="G107" s="3"/>
      <c r="H107" s="3"/>
      <c r="I107" s="3"/>
      <c r="J107" s="3"/>
      <c r="K107" s="3"/>
    </row>
    <row r="108" spans="2:11" ht="15.75" x14ac:dyDescent="0.25">
      <c r="B108" s="15" t="s">
        <v>254</v>
      </c>
      <c r="C108" s="12">
        <v>1032</v>
      </c>
      <c r="D108" s="12">
        <v>972</v>
      </c>
      <c r="E108" s="12">
        <v>1053</v>
      </c>
      <c r="F108" s="3"/>
      <c r="G108" s="3"/>
      <c r="H108" s="3"/>
      <c r="I108" s="3"/>
      <c r="J108" s="3"/>
      <c r="K108" s="3"/>
    </row>
    <row r="109" spans="2:11" ht="15.75" x14ac:dyDescent="0.25">
      <c r="B109" s="16" t="s">
        <v>255</v>
      </c>
      <c r="C109" s="14">
        <v>727</v>
      </c>
      <c r="D109" s="14">
        <v>563</v>
      </c>
      <c r="E109" s="14">
        <v>581</v>
      </c>
      <c r="F109" s="3"/>
      <c r="G109" s="3"/>
      <c r="H109" s="3"/>
      <c r="I109" s="3"/>
      <c r="J109" s="3"/>
      <c r="K109" s="3"/>
    </row>
    <row r="110" spans="2:11" ht="31.5" x14ac:dyDescent="0.25">
      <c r="B110" s="39" t="s">
        <v>256</v>
      </c>
      <c r="C110" s="12">
        <v>305</v>
      </c>
      <c r="D110" s="12">
        <v>364</v>
      </c>
      <c r="E110" s="12">
        <v>377</v>
      </c>
      <c r="F110" s="3"/>
      <c r="G110" s="3"/>
      <c r="H110" s="3"/>
      <c r="I110" s="3"/>
      <c r="J110" s="3"/>
      <c r="K110" s="3"/>
    </row>
    <row r="111" spans="2:11" ht="31.5" x14ac:dyDescent="0.25">
      <c r="B111" s="40" t="s">
        <v>257</v>
      </c>
      <c r="C111" s="14">
        <v>97</v>
      </c>
      <c r="D111" s="14">
        <v>136</v>
      </c>
      <c r="E111" s="14">
        <v>365</v>
      </c>
      <c r="F111" s="3"/>
      <c r="G111" s="3"/>
      <c r="H111" s="3"/>
      <c r="I111" s="3"/>
      <c r="J111" s="3"/>
      <c r="K111" s="3"/>
    </row>
    <row r="112" spans="2:11" ht="47.25" x14ac:dyDescent="0.25">
      <c r="B112" s="39" t="s">
        <v>258</v>
      </c>
      <c r="C112" s="12">
        <v>253</v>
      </c>
      <c r="D112" s="12">
        <v>235</v>
      </c>
      <c r="E112" s="12">
        <v>295</v>
      </c>
      <c r="F112" s="3"/>
      <c r="G112" s="3"/>
      <c r="H112" s="3"/>
      <c r="I112" s="3"/>
      <c r="J112" s="3"/>
      <c r="K112" s="3"/>
    </row>
    <row r="113" spans="2:11" ht="24.6" customHeight="1" x14ac:dyDescent="0.25">
      <c r="B113" s="40" t="s">
        <v>259</v>
      </c>
      <c r="C113" s="14">
        <v>95</v>
      </c>
      <c r="D113" s="14">
        <v>69</v>
      </c>
      <c r="E113" s="14">
        <v>93</v>
      </c>
      <c r="F113" s="3"/>
      <c r="G113" s="3"/>
      <c r="H113" s="3"/>
      <c r="I113" s="3"/>
      <c r="J113" s="3"/>
      <c r="K113" s="3"/>
    </row>
    <row r="114" spans="2:11" s="3" customFormat="1" ht="15.75" x14ac:dyDescent="0.25">
      <c r="B114" s="15" t="s">
        <v>260</v>
      </c>
      <c r="C114" s="12">
        <v>21</v>
      </c>
      <c r="D114" s="12">
        <v>26</v>
      </c>
      <c r="E114" s="12">
        <v>50</v>
      </c>
    </row>
    <row r="115" spans="2:11" s="3" customFormat="1" ht="31.5" x14ac:dyDescent="0.25">
      <c r="B115" s="40" t="s">
        <v>261</v>
      </c>
      <c r="C115" s="148">
        <v>8</v>
      </c>
      <c r="D115" s="148">
        <v>1</v>
      </c>
      <c r="E115" s="148">
        <v>12</v>
      </c>
    </row>
    <row r="116" spans="2:11" s="3" customFormat="1" ht="31.5" x14ac:dyDescent="0.25">
      <c r="B116" s="39" t="s">
        <v>262</v>
      </c>
      <c r="C116" s="149">
        <v>2</v>
      </c>
      <c r="D116" s="149">
        <v>0</v>
      </c>
      <c r="E116" s="149">
        <v>2</v>
      </c>
    </row>
    <row r="117" spans="2:11" ht="33.75" customHeight="1" x14ac:dyDescent="0.25">
      <c r="B117" s="214" t="s">
        <v>138</v>
      </c>
      <c r="C117" s="214"/>
      <c r="D117" s="214"/>
      <c r="E117" s="214"/>
      <c r="F117" s="3"/>
      <c r="G117" s="3"/>
      <c r="H117" s="3"/>
      <c r="I117" s="3"/>
      <c r="J117" s="3"/>
      <c r="K117" s="3"/>
    </row>
    <row r="118" spans="2:11" ht="15.75" customHeight="1" x14ac:dyDescent="0.25">
      <c r="B118" s="102"/>
      <c r="C118" s="102"/>
      <c r="D118" s="102"/>
      <c r="E118" s="102"/>
      <c r="F118" s="3"/>
      <c r="G118" s="3"/>
      <c r="H118" s="3"/>
      <c r="I118" s="3"/>
      <c r="J118" s="3"/>
      <c r="K118" s="3"/>
    </row>
    <row r="119" spans="2:11" x14ac:dyDescent="0.25">
      <c r="B119" s="102"/>
      <c r="C119" s="102"/>
      <c r="D119" s="102"/>
      <c r="E119" s="102"/>
      <c r="F119" s="3"/>
      <c r="G119" s="3"/>
      <c r="H119" s="3"/>
      <c r="I119" s="3"/>
      <c r="J119" s="3"/>
      <c r="K119" s="3"/>
    </row>
    <row r="120" spans="2:1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2:11" ht="30.75" customHeight="1" x14ac:dyDescent="0.25">
      <c r="B121" s="215" t="s">
        <v>146</v>
      </c>
      <c r="C121" s="215"/>
      <c r="D121" s="215"/>
      <c r="E121" s="215"/>
      <c r="F121" s="3"/>
      <c r="G121" s="3"/>
      <c r="H121" s="3"/>
      <c r="I121" s="3"/>
      <c r="J121" s="3"/>
      <c r="K121" s="3"/>
    </row>
    <row r="122" spans="2:11" ht="15.75" x14ac:dyDescent="0.25">
      <c r="B122" s="59" t="s">
        <v>71</v>
      </c>
      <c r="C122" s="121">
        <v>44805</v>
      </c>
      <c r="D122" s="121">
        <v>45139</v>
      </c>
      <c r="E122" s="121">
        <v>45170</v>
      </c>
      <c r="F122" s="3"/>
      <c r="G122" s="3"/>
      <c r="H122" s="3"/>
      <c r="I122" s="3"/>
      <c r="J122" s="3"/>
      <c r="K122" s="3"/>
    </row>
    <row r="123" spans="2:11" ht="15.75" x14ac:dyDescent="0.25">
      <c r="B123" s="9" t="s">
        <v>47</v>
      </c>
      <c r="C123" s="10">
        <v>2540</v>
      </c>
      <c r="D123" s="10">
        <v>2366</v>
      </c>
      <c r="E123" s="10">
        <v>2828</v>
      </c>
      <c r="F123" s="3"/>
      <c r="G123" s="3"/>
      <c r="H123" s="3"/>
      <c r="I123" s="3"/>
      <c r="J123" s="3"/>
      <c r="K123" s="3"/>
    </row>
    <row r="124" spans="2:11" ht="15.75" x14ac:dyDescent="0.25">
      <c r="B124" s="17" t="s">
        <v>9</v>
      </c>
      <c r="C124" s="18">
        <v>57</v>
      </c>
      <c r="D124" s="18">
        <v>67</v>
      </c>
      <c r="E124" s="18">
        <v>81</v>
      </c>
      <c r="F124" s="3"/>
      <c r="G124" s="3"/>
      <c r="H124" s="3"/>
      <c r="I124" s="3"/>
      <c r="J124" s="3"/>
      <c r="K124" s="3"/>
    </row>
    <row r="125" spans="2:11" ht="15.75" x14ac:dyDescent="0.25">
      <c r="B125" s="16" t="s">
        <v>10</v>
      </c>
      <c r="C125" s="14">
        <v>3</v>
      </c>
      <c r="D125" s="14">
        <v>12</v>
      </c>
      <c r="E125" s="14">
        <v>7</v>
      </c>
      <c r="F125" s="3"/>
      <c r="G125" s="3"/>
      <c r="H125" s="3"/>
      <c r="I125" s="3"/>
      <c r="J125" s="3"/>
      <c r="K125" s="3"/>
    </row>
    <row r="126" spans="2:11" ht="15.75" x14ac:dyDescent="0.25">
      <c r="B126" s="15" t="s">
        <v>11</v>
      </c>
      <c r="C126" s="12">
        <v>1</v>
      </c>
      <c r="D126" s="12">
        <v>0</v>
      </c>
      <c r="E126" s="12">
        <v>0</v>
      </c>
      <c r="F126" s="3"/>
      <c r="G126" s="3"/>
      <c r="H126" s="3"/>
      <c r="I126" s="3"/>
      <c r="J126" s="3"/>
      <c r="K126" s="3"/>
    </row>
    <row r="127" spans="2:11" ht="15.75" x14ac:dyDescent="0.25">
      <c r="B127" s="16" t="s">
        <v>12</v>
      </c>
      <c r="C127" s="14">
        <v>22</v>
      </c>
      <c r="D127" s="14">
        <v>35</v>
      </c>
      <c r="E127" s="14">
        <v>54</v>
      </c>
      <c r="F127" s="3"/>
      <c r="G127" s="3"/>
      <c r="H127" s="3"/>
      <c r="I127" s="3"/>
      <c r="J127" s="3"/>
      <c r="K127" s="3"/>
    </row>
    <row r="128" spans="2:11" ht="15.75" x14ac:dyDescent="0.25">
      <c r="B128" s="15" t="s">
        <v>13</v>
      </c>
      <c r="C128" s="12">
        <v>0</v>
      </c>
      <c r="D128" s="12">
        <v>4</v>
      </c>
      <c r="E128" s="12">
        <v>0</v>
      </c>
      <c r="F128" s="3"/>
      <c r="G128" s="3"/>
      <c r="H128" s="3"/>
      <c r="I128" s="3"/>
      <c r="J128" s="3"/>
      <c r="K128" s="3"/>
    </row>
    <row r="129" spans="2:11" ht="15.75" x14ac:dyDescent="0.25">
      <c r="B129" s="16" t="s">
        <v>14</v>
      </c>
      <c r="C129" s="14">
        <v>21</v>
      </c>
      <c r="D129" s="14">
        <v>13</v>
      </c>
      <c r="E129" s="14">
        <v>16</v>
      </c>
      <c r="F129" s="3"/>
      <c r="G129" s="3"/>
      <c r="H129" s="3"/>
      <c r="I129" s="3"/>
      <c r="J129" s="3"/>
      <c r="K129" s="3"/>
    </row>
    <row r="130" spans="2:11" ht="15.75" x14ac:dyDescent="0.25">
      <c r="B130" s="15" t="s">
        <v>15</v>
      </c>
      <c r="C130" s="12">
        <v>5</v>
      </c>
      <c r="D130" s="12">
        <v>0</v>
      </c>
      <c r="E130" s="12">
        <v>1</v>
      </c>
      <c r="F130" s="3"/>
      <c r="G130" s="3"/>
      <c r="H130" s="3"/>
      <c r="I130" s="3"/>
      <c r="J130" s="3"/>
      <c r="K130" s="3"/>
    </row>
    <row r="131" spans="2:11" ht="15.75" x14ac:dyDescent="0.25">
      <c r="B131" s="16" t="s">
        <v>16</v>
      </c>
      <c r="C131" s="14">
        <v>5</v>
      </c>
      <c r="D131" s="14">
        <v>3</v>
      </c>
      <c r="E131" s="14">
        <v>3</v>
      </c>
      <c r="F131" s="3"/>
      <c r="G131" s="3"/>
      <c r="H131" s="3"/>
      <c r="I131" s="3"/>
      <c r="J131" s="3"/>
      <c r="K131" s="3"/>
    </row>
    <row r="132" spans="2:11" ht="15.75" x14ac:dyDescent="0.25">
      <c r="B132" s="17" t="s">
        <v>17</v>
      </c>
      <c r="C132" s="18">
        <v>138</v>
      </c>
      <c r="D132" s="18">
        <v>154</v>
      </c>
      <c r="E132" s="18">
        <v>154</v>
      </c>
      <c r="F132" s="3"/>
      <c r="G132" s="3"/>
      <c r="H132" s="3"/>
      <c r="I132" s="3"/>
      <c r="J132" s="3"/>
      <c r="K132" s="3"/>
    </row>
    <row r="133" spans="2:11" ht="15.75" x14ac:dyDescent="0.25">
      <c r="B133" s="16" t="s">
        <v>18</v>
      </c>
      <c r="C133" s="14">
        <v>2</v>
      </c>
      <c r="D133" s="14">
        <v>4</v>
      </c>
      <c r="E133" s="14">
        <v>3</v>
      </c>
      <c r="F133" s="3"/>
      <c r="G133" s="3"/>
      <c r="H133" s="3"/>
      <c r="I133" s="3"/>
      <c r="J133" s="3"/>
      <c r="K133" s="3"/>
    </row>
    <row r="134" spans="2:11" ht="15.75" x14ac:dyDescent="0.25">
      <c r="B134" s="15" t="s">
        <v>19</v>
      </c>
      <c r="C134" s="12">
        <v>30</v>
      </c>
      <c r="D134" s="12">
        <v>0</v>
      </c>
      <c r="E134" s="12">
        <v>1</v>
      </c>
      <c r="F134" s="3"/>
      <c r="G134" s="3"/>
      <c r="H134" s="3"/>
      <c r="I134" s="3"/>
      <c r="J134" s="3"/>
      <c r="K134" s="3"/>
    </row>
    <row r="135" spans="2:11" ht="15.75" x14ac:dyDescent="0.25">
      <c r="B135" s="16" t="s">
        <v>20</v>
      </c>
      <c r="C135" s="14">
        <v>18</v>
      </c>
      <c r="D135" s="14">
        <v>21</v>
      </c>
      <c r="E135" s="14">
        <v>30</v>
      </c>
      <c r="F135" s="3"/>
      <c r="G135" s="3"/>
      <c r="H135" s="3"/>
      <c r="I135" s="3"/>
      <c r="J135" s="3"/>
      <c r="K135" s="3"/>
    </row>
    <row r="136" spans="2:11" ht="15.75" x14ac:dyDescent="0.25">
      <c r="B136" s="15" t="s">
        <v>21</v>
      </c>
      <c r="C136" s="12">
        <v>7</v>
      </c>
      <c r="D136" s="12">
        <v>12</v>
      </c>
      <c r="E136" s="12">
        <v>8</v>
      </c>
      <c r="F136" s="3"/>
      <c r="G136" s="3"/>
      <c r="H136" s="3"/>
      <c r="I136" s="3"/>
      <c r="J136" s="3"/>
      <c r="K136" s="3"/>
    </row>
    <row r="137" spans="2:11" ht="15.75" x14ac:dyDescent="0.25">
      <c r="B137" s="16" t="s">
        <v>22</v>
      </c>
      <c r="C137" s="14">
        <v>0</v>
      </c>
      <c r="D137" s="14">
        <v>2</v>
      </c>
      <c r="E137" s="14">
        <v>4</v>
      </c>
      <c r="F137" s="3"/>
      <c r="G137" s="3"/>
      <c r="H137" s="3"/>
      <c r="I137" s="3"/>
      <c r="J137" s="3"/>
      <c r="K137" s="3"/>
    </row>
    <row r="138" spans="2:11" ht="15.75" x14ac:dyDescent="0.25">
      <c r="B138" s="15" t="s">
        <v>23</v>
      </c>
      <c r="C138" s="12">
        <v>18</v>
      </c>
      <c r="D138" s="12">
        <v>39</v>
      </c>
      <c r="E138" s="12">
        <v>39</v>
      </c>
      <c r="F138" s="3"/>
      <c r="G138" s="3"/>
      <c r="H138" s="3"/>
      <c r="I138" s="3"/>
      <c r="J138" s="3"/>
      <c r="K138" s="3"/>
    </row>
    <row r="139" spans="2:11" ht="15.75" x14ac:dyDescent="0.25">
      <c r="B139" s="16" t="s">
        <v>24</v>
      </c>
      <c r="C139" s="14">
        <v>1</v>
      </c>
      <c r="D139" s="14">
        <v>2</v>
      </c>
      <c r="E139" s="14">
        <v>5</v>
      </c>
      <c r="F139" s="3"/>
      <c r="G139" s="3"/>
      <c r="H139" s="3"/>
      <c r="I139" s="3"/>
      <c r="J139" s="3"/>
      <c r="K139" s="3"/>
    </row>
    <row r="140" spans="2:11" ht="15.75" x14ac:dyDescent="0.25">
      <c r="B140" s="15" t="s">
        <v>25</v>
      </c>
      <c r="C140" s="12">
        <v>3</v>
      </c>
      <c r="D140" s="12">
        <v>6</v>
      </c>
      <c r="E140" s="12">
        <v>7</v>
      </c>
      <c r="F140" s="3"/>
      <c r="G140" s="3"/>
      <c r="H140" s="3"/>
      <c r="I140" s="3"/>
      <c r="J140" s="3"/>
      <c r="K140" s="3"/>
    </row>
    <row r="141" spans="2:11" ht="15.75" x14ac:dyDescent="0.25">
      <c r="B141" s="16" t="s">
        <v>26</v>
      </c>
      <c r="C141" s="14">
        <v>59</v>
      </c>
      <c r="D141" s="14">
        <v>68</v>
      </c>
      <c r="E141" s="14">
        <v>57</v>
      </c>
      <c r="F141" s="3"/>
      <c r="G141" s="3"/>
      <c r="H141" s="3"/>
      <c r="I141" s="3"/>
      <c r="J141" s="3"/>
      <c r="K141" s="3"/>
    </row>
    <row r="142" spans="2:11" ht="15.75" x14ac:dyDescent="0.25">
      <c r="B142" s="17" t="s">
        <v>27</v>
      </c>
      <c r="C142" s="18">
        <v>2148</v>
      </c>
      <c r="D142" s="18">
        <v>1839</v>
      </c>
      <c r="E142" s="18">
        <v>2270</v>
      </c>
      <c r="F142" s="3"/>
      <c r="G142" s="3"/>
      <c r="H142" s="3"/>
      <c r="I142" s="3"/>
      <c r="J142" s="3"/>
      <c r="K142" s="3"/>
    </row>
    <row r="143" spans="2:11" ht="15.75" x14ac:dyDescent="0.25">
      <c r="B143" s="16" t="s">
        <v>28</v>
      </c>
      <c r="C143" s="14">
        <v>88</v>
      </c>
      <c r="D143" s="14">
        <v>75</v>
      </c>
      <c r="E143" s="14">
        <v>108</v>
      </c>
      <c r="F143" s="3"/>
      <c r="G143" s="3"/>
      <c r="H143" s="3"/>
      <c r="I143" s="3"/>
      <c r="J143" s="3"/>
      <c r="K143" s="3"/>
    </row>
    <row r="144" spans="2:11" ht="15.75" x14ac:dyDescent="0.25">
      <c r="B144" s="15" t="s">
        <v>29</v>
      </c>
      <c r="C144" s="12">
        <v>24</v>
      </c>
      <c r="D144" s="12">
        <v>13</v>
      </c>
      <c r="E144" s="12">
        <v>22</v>
      </c>
      <c r="F144" s="3"/>
      <c r="G144" s="3"/>
      <c r="H144" s="3"/>
      <c r="I144" s="3"/>
      <c r="J144" s="3"/>
      <c r="K144" s="3"/>
    </row>
    <row r="145" spans="2:11" ht="15.75" x14ac:dyDescent="0.25">
      <c r="B145" s="16" t="s">
        <v>30</v>
      </c>
      <c r="C145" s="14">
        <v>1379</v>
      </c>
      <c r="D145" s="14">
        <v>1055</v>
      </c>
      <c r="E145" s="14">
        <v>956</v>
      </c>
      <c r="F145" s="3"/>
      <c r="G145" s="3"/>
      <c r="H145" s="3"/>
      <c r="I145" s="3"/>
      <c r="J145" s="3"/>
      <c r="K145" s="3"/>
    </row>
    <row r="146" spans="2:11" ht="15.75" x14ac:dyDescent="0.25">
      <c r="B146" s="15" t="s">
        <v>31</v>
      </c>
      <c r="C146" s="12">
        <v>657</v>
      </c>
      <c r="D146" s="12">
        <v>696</v>
      </c>
      <c r="E146" s="12">
        <v>1184</v>
      </c>
      <c r="F146" s="3"/>
      <c r="G146" s="3"/>
      <c r="H146" s="3"/>
      <c r="I146" s="3"/>
      <c r="J146" s="3"/>
      <c r="K146" s="3"/>
    </row>
    <row r="147" spans="2:11" ht="15.75" x14ac:dyDescent="0.25">
      <c r="B147" s="19" t="s">
        <v>32</v>
      </c>
      <c r="C147" s="20">
        <v>160</v>
      </c>
      <c r="D147" s="20">
        <v>266</v>
      </c>
      <c r="E147" s="20">
        <v>252</v>
      </c>
      <c r="F147" s="3"/>
      <c r="G147" s="3"/>
      <c r="H147" s="3"/>
      <c r="I147" s="3"/>
      <c r="J147" s="3"/>
      <c r="K147" s="3"/>
    </row>
    <row r="148" spans="2:11" ht="15.75" x14ac:dyDescent="0.25">
      <c r="B148" s="15" t="s">
        <v>33</v>
      </c>
      <c r="C148" s="12">
        <v>82</v>
      </c>
      <c r="D148" s="12">
        <v>190</v>
      </c>
      <c r="E148" s="12">
        <v>161</v>
      </c>
      <c r="F148" s="3"/>
      <c r="G148" s="3"/>
      <c r="H148" s="3"/>
      <c r="I148" s="3"/>
      <c r="J148" s="3"/>
      <c r="K148" s="3"/>
    </row>
    <row r="149" spans="2:11" ht="15.75" x14ac:dyDescent="0.25">
      <c r="B149" s="16" t="s">
        <v>34</v>
      </c>
      <c r="C149" s="14">
        <v>46</v>
      </c>
      <c r="D149" s="14">
        <v>47</v>
      </c>
      <c r="E149" s="14">
        <v>63</v>
      </c>
      <c r="F149" s="3"/>
      <c r="G149" s="3"/>
      <c r="H149" s="3"/>
      <c r="I149" s="3"/>
      <c r="J149" s="3"/>
      <c r="K149" s="3"/>
    </row>
    <row r="150" spans="2:11" ht="15.75" x14ac:dyDescent="0.25">
      <c r="B150" s="15" t="s">
        <v>35</v>
      </c>
      <c r="C150" s="12">
        <v>32</v>
      </c>
      <c r="D150" s="12">
        <v>29</v>
      </c>
      <c r="E150" s="12">
        <v>28</v>
      </c>
      <c r="F150" s="3"/>
      <c r="G150" s="3"/>
      <c r="H150" s="3"/>
      <c r="I150" s="3"/>
      <c r="J150" s="3"/>
      <c r="K150" s="3"/>
    </row>
    <row r="151" spans="2:11" ht="15.75" x14ac:dyDescent="0.25">
      <c r="B151" s="19" t="s">
        <v>36</v>
      </c>
      <c r="C151" s="20">
        <v>37</v>
      </c>
      <c r="D151" s="20">
        <v>40</v>
      </c>
      <c r="E151" s="20">
        <v>71</v>
      </c>
      <c r="F151" s="3"/>
      <c r="G151" s="3"/>
      <c r="H151" s="3"/>
      <c r="I151" s="3"/>
      <c r="J151" s="3"/>
      <c r="K151" s="3"/>
    </row>
    <row r="152" spans="2:11" ht="15.75" x14ac:dyDescent="0.25">
      <c r="B152" s="15" t="s">
        <v>37</v>
      </c>
      <c r="C152" s="12">
        <v>3</v>
      </c>
      <c r="D152" s="12">
        <v>2</v>
      </c>
      <c r="E152" s="12">
        <v>3</v>
      </c>
      <c r="F152" s="3"/>
      <c r="G152" s="3"/>
      <c r="H152" s="3"/>
      <c r="I152" s="3"/>
      <c r="J152" s="3"/>
      <c r="K152" s="3"/>
    </row>
    <row r="153" spans="2:11" s="3" customFormat="1" ht="15.75" x14ac:dyDescent="0.25">
      <c r="B153" s="16" t="s">
        <v>56</v>
      </c>
      <c r="C153" s="14">
        <v>5</v>
      </c>
      <c r="D153" s="14">
        <v>3</v>
      </c>
      <c r="E153" s="14">
        <v>6</v>
      </c>
    </row>
    <row r="154" spans="2:11" s="3" customFormat="1" ht="15.75" x14ac:dyDescent="0.25">
      <c r="B154" s="15" t="s">
        <v>39</v>
      </c>
      <c r="C154" s="12">
        <v>18</v>
      </c>
      <c r="D154" s="12">
        <v>16</v>
      </c>
      <c r="E154" s="12">
        <v>17</v>
      </c>
    </row>
    <row r="155" spans="2:11" s="3" customFormat="1" ht="15.75" x14ac:dyDescent="0.25">
      <c r="B155" s="16" t="s">
        <v>40</v>
      </c>
      <c r="C155" s="14">
        <v>11</v>
      </c>
      <c r="D155" s="14">
        <v>19</v>
      </c>
      <c r="E155" s="14">
        <v>45</v>
      </c>
    </row>
    <row r="156" spans="2:11" s="3" customFormat="1" ht="29.45" customHeight="1" x14ac:dyDescent="0.25">
      <c r="B156" s="214" t="s">
        <v>138</v>
      </c>
      <c r="C156" s="214"/>
      <c r="D156" s="214"/>
      <c r="E156" s="214"/>
    </row>
    <row r="157" spans="2:11" s="3" customFormat="1" ht="15.6" customHeight="1" x14ac:dyDescent="0.25">
      <c r="B157" s="102"/>
      <c r="C157" s="102"/>
      <c r="D157" s="102"/>
      <c r="E157" s="102"/>
    </row>
    <row r="158" spans="2:11" s="3" customFormat="1" ht="15.6" customHeight="1" x14ac:dyDescent="0.25">
      <c r="B158" s="102"/>
      <c r="C158" s="102"/>
      <c r="D158" s="102"/>
      <c r="E158" s="102"/>
    </row>
    <row r="159" spans="2:11" s="3" customFormat="1" ht="15.6" customHeight="1" x14ac:dyDescent="0.25">
      <c r="B159" s="102"/>
      <c r="C159" s="102"/>
      <c r="D159" s="102"/>
      <c r="E159" s="102"/>
    </row>
    <row r="160" spans="2:11" s="3" customFormat="1" ht="31.5" customHeight="1" x14ac:dyDescent="0.25">
      <c r="B160" s="215" t="s">
        <v>147</v>
      </c>
      <c r="C160" s="215"/>
      <c r="D160" s="215"/>
      <c r="E160" s="215"/>
      <c r="F160" s="215"/>
      <c r="G160" s="215"/>
      <c r="H160" s="215"/>
      <c r="I160" s="215"/>
      <c r="J160" s="215"/>
      <c r="K160" s="215"/>
    </row>
    <row r="161" spans="2:11" s="3" customFormat="1" ht="15.6" customHeight="1" x14ac:dyDescent="0.25">
      <c r="B161" s="223" t="s">
        <v>79</v>
      </c>
      <c r="C161" s="216">
        <v>44805</v>
      </c>
      <c r="D161" s="217"/>
      <c r="E161" s="217" t="s">
        <v>74</v>
      </c>
      <c r="F161" s="216">
        <v>45139</v>
      </c>
      <c r="G161" s="217"/>
      <c r="H161" s="217" t="s">
        <v>75</v>
      </c>
      <c r="I161" s="216">
        <v>45170</v>
      </c>
      <c r="J161" s="217"/>
      <c r="K161" s="217" t="s">
        <v>75</v>
      </c>
    </row>
    <row r="162" spans="2:11" s="3" customFormat="1" ht="15.6" customHeight="1" thickBot="1" x14ac:dyDescent="0.3">
      <c r="B162" s="224"/>
      <c r="C162" s="52" t="s">
        <v>1</v>
      </c>
      <c r="D162" s="53" t="s">
        <v>4</v>
      </c>
      <c r="E162" s="54" t="s">
        <v>5</v>
      </c>
      <c r="F162" s="52" t="s">
        <v>1</v>
      </c>
      <c r="G162" s="53" t="s">
        <v>4</v>
      </c>
      <c r="H162" s="54" t="s">
        <v>5</v>
      </c>
      <c r="I162" s="52" t="s">
        <v>1</v>
      </c>
      <c r="J162" s="8" t="s">
        <v>4</v>
      </c>
      <c r="K162" s="8" t="s">
        <v>5</v>
      </c>
    </row>
    <row r="163" spans="2:11" s="3" customFormat="1" ht="15.6" customHeight="1" thickBot="1" x14ac:dyDescent="0.3">
      <c r="B163" s="37" t="s">
        <v>1</v>
      </c>
      <c r="C163" s="38">
        <v>329</v>
      </c>
      <c r="D163" s="38">
        <v>263</v>
      </c>
      <c r="E163" s="38">
        <v>66</v>
      </c>
      <c r="F163" s="38">
        <v>240</v>
      </c>
      <c r="G163" s="38">
        <v>186</v>
      </c>
      <c r="H163" s="38">
        <v>54</v>
      </c>
      <c r="I163" s="38">
        <v>279</v>
      </c>
      <c r="J163" s="38">
        <v>211</v>
      </c>
      <c r="K163" s="38">
        <v>68</v>
      </c>
    </row>
    <row r="164" spans="2:11" s="3" customFormat="1" ht="15.6" customHeight="1" x14ac:dyDescent="0.25">
      <c r="B164" s="15" t="s">
        <v>229</v>
      </c>
      <c r="C164" s="12">
        <v>144</v>
      </c>
      <c r="D164" s="12">
        <v>113</v>
      </c>
      <c r="E164" s="12">
        <v>31</v>
      </c>
      <c r="F164" s="12">
        <v>104</v>
      </c>
      <c r="G164" s="12">
        <v>79</v>
      </c>
      <c r="H164" s="12">
        <v>25</v>
      </c>
      <c r="I164" s="12">
        <v>171</v>
      </c>
      <c r="J164" s="12">
        <v>125</v>
      </c>
      <c r="K164" s="12">
        <v>46</v>
      </c>
    </row>
    <row r="165" spans="2:11" s="3" customFormat="1" ht="15.6" customHeight="1" x14ac:dyDescent="0.25">
      <c r="B165" s="16" t="s">
        <v>263</v>
      </c>
      <c r="C165" s="14">
        <v>121</v>
      </c>
      <c r="D165" s="14">
        <v>94</v>
      </c>
      <c r="E165" s="14">
        <v>27</v>
      </c>
      <c r="F165" s="14">
        <v>83</v>
      </c>
      <c r="G165" s="14">
        <v>59</v>
      </c>
      <c r="H165" s="14">
        <v>24</v>
      </c>
      <c r="I165" s="14">
        <v>77</v>
      </c>
      <c r="J165" s="14">
        <v>58</v>
      </c>
      <c r="K165" s="14">
        <v>19</v>
      </c>
    </row>
    <row r="166" spans="2:11" s="3" customFormat="1" ht="15.6" customHeight="1" x14ac:dyDescent="0.25">
      <c r="B166" s="15" t="s">
        <v>240</v>
      </c>
      <c r="C166" s="12">
        <v>52</v>
      </c>
      <c r="D166" s="12">
        <v>46</v>
      </c>
      <c r="E166" s="12">
        <v>6</v>
      </c>
      <c r="F166" s="12">
        <v>45</v>
      </c>
      <c r="G166" s="12">
        <v>41</v>
      </c>
      <c r="H166" s="12">
        <v>4</v>
      </c>
      <c r="I166" s="12">
        <v>28</v>
      </c>
      <c r="J166" s="12">
        <v>25</v>
      </c>
      <c r="K166" s="12">
        <v>3</v>
      </c>
    </row>
    <row r="167" spans="2:11" s="3" customFormat="1" ht="15.6" customHeight="1" x14ac:dyDescent="0.25">
      <c r="B167" s="16" t="s">
        <v>232</v>
      </c>
      <c r="C167" s="14">
        <v>1</v>
      </c>
      <c r="D167" s="14">
        <v>1</v>
      </c>
      <c r="E167" s="14">
        <v>0</v>
      </c>
      <c r="F167" s="14">
        <v>8</v>
      </c>
      <c r="G167" s="14">
        <v>7</v>
      </c>
      <c r="H167" s="14">
        <v>1</v>
      </c>
      <c r="I167" s="14">
        <v>3</v>
      </c>
      <c r="J167" s="14">
        <v>3</v>
      </c>
      <c r="K167" s="14">
        <v>0</v>
      </c>
    </row>
    <row r="168" spans="2:11" ht="15.75" x14ac:dyDescent="0.25">
      <c r="B168" s="15" t="s">
        <v>264</v>
      </c>
      <c r="C168" s="12">
        <v>11</v>
      </c>
      <c r="D168" s="12">
        <v>9</v>
      </c>
      <c r="E168" s="12">
        <v>2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</row>
    <row r="169" spans="2:11" ht="15.75" customHeight="1" x14ac:dyDescent="0.25">
      <c r="B169" s="214" t="s">
        <v>138</v>
      </c>
      <c r="C169" s="214"/>
      <c r="D169" s="214"/>
      <c r="E169" s="214"/>
      <c r="F169" s="214"/>
      <c r="G169" s="214"/>
      <c r="H169" s="214"/>
      <c r="I169" s="214"/>
      <c r="J169" s="214"/>
      <c r="K169" s="214"/>
    </row>
    <row r="170" spans="2:11" ht="15.75" customHeight="1" x14ac:dyDescent="0.25">
      <c r="B170" s="102"/>
      <c r="C170" s="102"/>
      <c r="D170" s="102"/>
      <c r="E170" s="102"/>
      <c r="F170" s="3"/>
      <c r="G170" s="3"/>
      <c r="H170" s="3"/>
      <c r="I170" s="3"/>
      <c r="J170" s="3"/>
      <c r="K170" s="3"/>
    </row>
    <row r="171" spans="2:11" x14ac:dyDescent="0.25">
      <c r="B171" s="102"/>
      <c r="C171" s="102"/>
      <c r="D171" s="102"/>
      <c r="E171" s="102"/>
      <c r="F171" s="3"/>
      <c r="G171" s="3"/>
      <c r="H171" s="3"/>
      <c r="I171" s="3"/>
      <c r="J171" s="3"/>
      <c r="K171" s="3"/>
    </row>
    <row r="172" spans="2:1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2:11" ht="15.75" x14ac:dyDescent="0.25">
      <c r="B173" s="212" t="s">
        <v>148</v>
      </c>
      <c r="C173" s="213"/>
      <c r="D173" s="213"/>
      <c r="E173" s="213"/>
      <c r="F173" s="213"/>
      <c r="G173" s="213"/>
      <c r="H173" s="213"/>
      <c r="I173" s="213"/>
      <c r="J173" s="213"/>
      <c r="K173" s="213"/>
    </row>
    <row r="174" spans="2:11" ht="15.75" x14ac:dyDescent="0.25">
      <c r="B174" s="219" t="s">
        <v>55</v>
      </c>
      <c r="C174" s="216">
        <v>44805</v>
      </c>
      <c r="D174" s="217"/>
      <c r="E174" s="217" t="s">
        <v>74</v>
      </c>
      <c r="F174" s="216">
        <v>45139</v>
      </c>
      <c r="G174" s="217"/>
      <c r="H174" s="217" t="s">
        <v>75</v>
      </c>
      <c r="I174" s="216">
        <v>45170</v>
      </c>
      <c r="J174" s="217"/>
      <c r="K174" s="217" t="s">
        <v>75</v>
      </c>
    </row>
    <row r="175" spans="2:11" ht="16.5" thickBot="1" x14ac:dyDescent="0.3">
      <c r="B175" s="220"/>
      <c r="C175" s="52" t="s">
        <v>1</v>
      </c>
      <c r="D175" s="53" t="s">
        <v>4</v>
      </c>
      <c r="E175" s="54" t="s">
        <v>5</v>
      </c>
      <c r="F175" s="52" t="s">
        <v>1</v>
      </c>
      <c r="G175" s="53" t="s">
        <v>4</v>
      </c>
      <c r="H175" s="54" t="s">
        <v>5</v>
      </c>
      <c r="I175" s="52" t="s">
        <v>1</v>
      </c>
      <c r="J175" s="8" t="s">
        <v>4</v>
      </c>
      <c r="K175" s="8" t="s">
        <v>5</v>
      </c>
    </row>
    <row r="176" spans="2:11" ht="15.75" x14ac:dyDescent="0.25">
      <c r="B176" s="9" t="s">
        <v>1</v>
      </c>
      <c r="C176" s="10">
        <v>329</v>
      </c>
      <c r="D176" s="10">
        <v>263</v>
      </c>
      <c r="E176" s="10">
        <v>66</v>
      </c>
      <c r="F176" s="36">
        <v>240</v>
      </c>
      <c r="G176" s="36">
        <v>186</v>
      </c>
      <c r="H176" s="36">
        <v>54</v>
      </c>
      <c r="I176" s="36">
        <v>279</v>
      </c>
      <c r="J176" s="36">
        <v>211</v>
      </c>
      <c r="K176" s="36">
        <v>68</v>
      </c>
    </row>
    <row r="177" spans="2:11" ht="15.75" x14ac:dyDescent="0.25">
      <c r="B177" s="15" t="s">
        <v>198</v>
      </c>
      <c r="C177" s="12">
        <v>71</v>
      </c>
      <c r="D177" s="12">
        <v>64</v>
      </c>
      <c r="E177" s="12">
        <v>7</v>
      </c>
      <c r="F177" s="12">
        <v>73</v>
      </c>
      <c r="G177" s="12">
        <v>59</v>
      </c>
      <c r="H177" s="12">
        <v>14</v>
      </c>
      <c r="I177" s="12">
        <v>91</v>
      </c>
      <c r="J177" s="12">
        <v>63</v>
      </c>
      <c r="K177" s="12">
        <v>28</v>
      </c>
    </row>
    <row r="178" spans="2:11" ht="15.75" x14ac:dyDescent="0.25">
      <c r="B178" s="16" t="s">
        <v>251</v>
      </c>
      <c r="C178" s="14">
        <v>47</v>
      </c>
      <c r="D178" s="14">
        <v>44</v>
      </c>
      <c r="E178" s="14">
        <v>3</v>
      </c>
      <c r="F178" s="14">
        <v>18</v>
      </c>
      <c r="G178" s="14">
        <v>18</v>
      </c>
      <c r="H178" s="14"/>
      <c r="I178" s="14">
        <v>24</v>
      </c>
      <c r="J178" s="14">
        <v>23</v>
      </c>
      <c r="K178" s="14">
        <v>1</v>
      </c>
    </row>
    <row r="179" spans="2:11" ht="15.75" x14ac:dyDescent="0.25">
      <c r="B179" s="15" t="s">
        <v>252</v>
      </c>
      <c r="C179" s="12">
        <v>28</v>
      </c>
      <c r="D179" s="12">
        <v>24</v>
      </c>
      <c r="E179" s="12">
        <v>4</v>
      </c>
      <c r="F179" s="12">
        <v>21</v>
      </c>
      <c r="G179" s="12">
        <v>17</v>
      </c>
      <c r="H179" s="12">
        <v>4</v>
      </c>
      <c r="I179" s="12">
        <v>22</v>
      </c>
      <c r="J179" s="12">
        <v>16</v>
      </c>
      <c r="K179" s="12">
        <v>6</v>
      </c>
    </row>
    <row r="180" spans="2:11" ht="15.75" x14ac:dyDescent="0.25">
      <c r="B180" s="16" t="s">
        <v>250</v>
      </c>
      <c r="C180" s="14">
        <v>13</v>
      </c>
      <c r="D180" s="14">
        <v>8</v>
      </c>
      <c r="E180" s="14">
        <v>5</v>
      </c>
      <c r="F180" s="14">
        <v>2</v>
      </c>
      <c r="G180" s="14">
        <v>1</v>
      </c>
      <c r="H180" s="14">
        <v>1</v>
      </c>
      <c r="I180" s="14">
        <v>13</v>
      </c>
      <c r="J180" s="14">
        <v>11</v>
      </c>
      <c r="K180" s="14">
        <v>2</v>
      </c>
    </row>
    <row r="181" spans="2:11" ht="15.75" x14ac:dyDescent="0.25">
      <c r="B181" s="15" t="s">
        <v>245</v>
      </c>
      <c r="C181" s="12">
        <v>38</v>
      </c>
      <c r="D181" s="12">
        <v>22</v>
      </c>
      <c r="E181" s="12">
        <v>16</v>
      </c>
      <c r="F181" s="12">
        <v>21</v>
      </c>
      <c r="G181" s="12">
        <v>15</v>
      </c>
      <c r="H181" s="12">
        <v>6</v>
      </c>
      <c r="I181" s="12">
        <v>10</v>
      </c>
      <c r="J181" s="12">
        <v>7</v>
      </c>
      <c r="K181" s="12">
        <v>3</v>
      </c>
    </row>
    <row r="182" spans="2:11" ht="15.75" x14ac:dyDescent="0.25">
      <c r="B182" s="16" t="s">
        <v>265</v>
      </c>
      <c r="C182" s="14">
        <v>15</v>
      </c>
      <c r="D182" s="14">
        <v>14</v>
      </c>
      <c r="E182" s="14">
        <v>1</v>
      </c>
      <c r="F182" s="14">
        <v>7</v>
      </c>
      <c r="G182" s="14">
        <v>6</v>
      </c>
      <c r="H182" s="14">
        <v>1</v>
      </c>
      <c r="I182" s="14">
        <v>10</v>
      </c>
      <c r="J182" s="14">
        <v>6</v>
      </c>
      <c r="K182" s="14">
        <v>4</v>
      </c>
    </row>
    <row r="183" spans="2:11" ht="15.75" x14ac:dyDescent="0.25">
      <c r="B183" s="15" t="s">
        <v>266</v>
      </c>
      <c r="C183" s="12">
        <v>10</v>
      </c>
      <c r="D183" s="12">
        <v>8</v>
      </c>
      <c r="E183" s="12">
        <v>2</v>
      </c>
      <c r="F183" s="12">
        <v>10</v>
      </c>
      <c r="G183" s="12">
        <v>4</v>
      </c>
      <c r="H183" s="12">
        <v>6</v>
      </c>
      <c r="I183" s="12">
        <v>10</v>
      </c>
      <c r="J183" s="12">
        <v>8</v>
      </c>
      <c r="K183" s="12">
        <v>2</v>
      </c>
    </row>
    <row r="184" spans="2:11" s="3" customFormat="1" ht="15" customHeight="1" x14ac:dyDescent="0.25">
      <c r="B184" s="16" t="s">
        <v>249</v>
      </c>
      <c r="C184" s="14">
        <v>10</v>
      </c>
      <c r="D184" s="14">
        <v>7</v>
      </c>
      <c r="E184" s="14">
        <v>3</v>
      </c>
      <c r="F184" s="14">
        <v>8</v>
      </c>
      <c r="G184" s="14">
        <v>6</v>
      </c>
      <c r="H184" s="14">
        <v>2</v>
      </c>
      <c r="I184" s="14">
        <v>10</v>
      </c>
      <c r="J184" s="14">
        <v>8</v>
      </c>
      <c r="K184" s="14">
        <v>2</v>
      </c>
    </row>
    <row r="185" spans="2:11" s="3" customFormat="1" ht="15" customHeight="1" x14ac:dyDescent="0.25">
      <c r="B185" s="15" t="s">
        <v>267</v>
      </c>
      <c r="C185" s="12">
        <v>15</v>
      </c>
      <c r="D185" s="12">
        <v>10</v>
      </c>
      <c r="E185" s="12">
        <v>5</v>
      </c>
      <c r="F185" s="12">
        <v>8</v>
      </c>
      <c r="G185" s="12">
        <v>7</v>
      </c>
      <c r="H185" s="12">
        <v>1</v>
      </c>
      <c r="I185" s="12">
        <v>8</v>
      </c>
      <c r="J185" s="12">
        <v>4</v>
      </c>
      <c r="K185" s="12">
        <v>4</v>
      </c>
    </row>
    <row r="186" spans="2:11" s="3" customFormat="1" ht="15.75" x14ac:dyDescent="0.25">
      <c r="B186" s="16" t="s">
        <v>268</v>
      </c>
      <c r="C186" s="14">
        <v>17</v>
      </c>
      <c r="D186" s="14">
        <v>16</v>
      </c>
      <c r="E186" s="14">
        <v>1</v>
      </c>
      <c r="F186" s="14">
        <v>6</v>
      </c>
      <c r="G186" s="14">
        <v>6</v>
      </c>
      <c r="H186" s="14"/>
      <c r="I186" s="14">
        <v>4</v>
      </c>
      <c r="J186" s="14">
        <v>2</v>
      </c>
      <c r="K186" s="14">
        <v>2</v>
      </c>
    </row>
    <row r="187" spans="2:11" ht="30.95" customHeight="1" x14ac:dyDescent="0.25">
      <c r="B187" s="15" t="s">
        <v>46</v>
      </c>
      <c r="C187" s="12">
        <v>65</v>
      </c>
      <c r="D187" s="12">
        <v>46</v>
      </c>
      <c r="E187" s="12">
        <v>19</v>
      </c>
      <c r="F187" s="12">
        <v>66</v>
      </c>
      <c r="G187" s="12">
        <v>47</v>
      </c>
      <c r="H187" s="12">
        <v>19</v>
      </c>
      <c r="I187" s="12">
        <v>77</v>
      </c>
      <c r="J187" s="12">
        <v>63</v>
      </c>
      <c r="K187" s="12">
        <v>14</v>
      </c>
    </row>
    <row r="188" spans="2:11" ht="15.75" customHeight="1" x14ac:dyDescent="0.25">
      <c r="B188" s="221" t="s">
        <v>138</v>
      </c>
      <c r="C188" s="222"/>
      <c r="D188" s="222"/>
      <c r="E188" s="222"/>
      <c r="F188" s="222"/>
      <c r="G188" s="222"/>
      <c r="H188" s="222"/>
      <c r="I188" s="222"/>
      <c r="J188" s="222"/>
      <c r="K188" s="222"/>
    </row>
    <row r="189" spans="2:11" x14ac:dyDescent="0.25">
      <c r="B189" s="102"/>
      <c r="C189" s="102"/>
      <c r="D189" s="102"/>
      <c r="E189" s="102"/>
      <c r="F189" s="3"/>
      <c r="G189" s="3"/>
      <c r="H189" s="3"/>
      <c r="I189" s="3"/>
      <c r="J189" s="3"/>
      <c r="K189" s="3"/>
    </row>
    <row r="190" spans="2:11" x14ac:dyDescent="0.25">
      <c r="B190" s="102"/>
      <c r="C190" s="102"/>
      <c r="D190" s="102"/>
      <c r="E190" s="102"/>
      <c r="F190" s="3"/>
      <c r="G190" s="3"/>
      <c r="H190" s="3"/>
      <c r="I190" s="3"/>
      <c r="J190" s="3"/>
      <c r="K190" s="3"/>
    </row>
    <row r="191" spans="2:1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2:11" ht="32.25" customHeight="1" x14ac:dyDescent="0.25">
      <c r="B192" s="215" t="s">
        <v>149</v>
      </c>
      <c r="C192" s="215"/>
      <c r="D192" s="215"/>
      <c r="E192" s="215"/>
      <c r="F192" s="3"/>
      <c r="G192" s="3"/>
      <c r="H192" s="3"/>
      <c r="I192" s="3"/>
      <c r="J192" s="3"/>
      <c r="K192" s="3"/>
    </row>
    <row r="193" spans="2:11" ht="15.75" x14ac:dyDescent="0.25">
      <c r="B193" s="99" t="s">
        <v>80</v>
      </c>
      <c r="C193" s="121">
        <v>44805</v>
      </c>
      <c r="D193" s="121">
        <v>45139</v>
      </c>
      <c r="E193" s="121">
        <v>45170</v>
      </c>
      <c r="F193" s="3"/>
      <c r="G193" s="3"/>
      <c r="H193" s="3"/>
      <c r="I193" s="3"/>
      <c r="J193" s="3"/>
      <c r="K193" s="3"/>
    </row>
    <row r="194" spans="2:11" ht="15.75" x14ac:dyDescent="0.25">
      <c r="B194" s="9" t="s">
        <v>1</v>
      </c>
      <c r="C194" s="10">
        <v>329</v>
      </c>
      <c r="D194" s="10">
        <v>240</v>
      </c>
      <c r="E194" s="10">
        <v>279</v>
      </c>
      <c r="F194" s="3"/>
      <c r="G194" s="3"/>
      <c r="H194" s="3"/>
      <c r="I194" s="3"/>
      <c r="J194" s="3"/>
      <c r="K194" s="3"/>
    </row>
    <row r="195" spans="2:11" s="3" customFormat="1" ht="15.75" x14ac:dyDescent="0.25">
      <c r="B195" s="16" t="s">
        <v>51</v>
      </c>
      <c r="C195" s="14">
        <v>129</v>
      </c>
      <c r="D195" s="14">
        <v>92</v>
      </c>
      <c r="E195" s="14">
        <v>132</v>
      </c>
    </row>
    <row r="196" spans="2:11" s="3" customFormat="1" ht="15.75" x14ac:dyDescent="0.25">
      <c r="B196" s="15" t="s">
        <v>52</v>
      </c>
      <c r="C196" s="12">
        <v>157</v>
      </c>
      <c r="D196" s="12">
        <v>112</v>
      </c>
      <c r="E196" s="12">
        <v>113</v>
      </c>
    </row>
    <row r="197" spans="2:11" s="3" customFormat="1" ht="15.75" x14ac:dyDescent="0.25">
      <c r="B197" s="16" t="s">
        <v>53</v>
      </c>
      <c r="C197" s="14">
        <v>42</v>
      </c>
      <c r="D197" s="14">
        <v>32</v>
      </c>
      <c r="E197" s="14">
        <v>32</v>
      </c>
    </row>
    <row r="198" spans="2:11" ht="15.75" x14ac:dyDescent="0.25">
      <c r="B198" s="15" t="s">
        <v>54</v>
      </c>
      <c r="C198" s="12">
        <v>1</v>
      </c>
      <c r="D198" s="12">
        <v>4</v>
      </c>
      <c r="E198" s="12">
        <v>2</v>
      </c>
      <c r="F198" s="3"/>
      <c r="G198" s="3"/>
      <c r="H198" s="3"/>
      <c r="I198" s="3"/>
      <c r="J198" s="3"/>
      <c r="K198" s="3"/>
    </row>
    <row r="199" spans="2:11" ht="26.25" customHeight="1" x14ac:dyDescent="0.25">
      <c r="B199" s="214" t="s">
        <v>138</v>
      </c>
      <c r="C199" s="214"/>
      <c r="D199" s="214"/>
      <c r="E199" s="214"/>
      <c r="F199" s="3"/>
      <c r="G199" s="3"/>
      <c r="H199" s="3"/>
      <c r="I199" s="3"/>
      <c r="J199" s="3"/>
      <c r="K199" s="3"/>
    </row>
    <row r="200" spans="2:1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2:1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2:1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2:11" ht="31.5" customHeight="1" x14ac:dyDescent="0.25">
      <c r="B203" s="225" t="s">
        <v>150</v>
      </c>
      <c r="C203" s="226"/>
      <c r="D203" s="226"/>
      <c r="E203" s="226"/>
      <c r="F203" s="3"/>
      <c r="G203" s="3"/>
      <c r="H203" s="3"/>
      <c r="I203" s="3"/>
      <c r="J203" s="3"/>
      <c r="K203" s="3"/>
    </row>
    <row r="204" spans="2:11" ht="15.75" x14ac:dyDescent="0.25">
      <c r="B204" s="59" t="s">
        <v>48</v>
      </c>
      <c r="C204" s="121">
        <v>44805</v>
      </c>
      <c r="D204" s="121">
        <v>45139</v>
      </c>
      <c r="E204" s="121">
        <v>45170</v>
      </c>
      <c r="F204" s="3"/>
      <c r="G204" s="3"/>
      <c r="H204" s="3"/>
      <c r="I204" s="3"/>
      <c r="J204" s="3"/>
      <c r="K204" s="3"/>
    </row>
    <row r="205" spans="2:11" ht="15.75" x14ac:dyDescent="0.25">
      <c r="B205" s="9" t="s">
        <v>1</v>
      </c>
      <c r="C205" s="10">
        <v>329</v>
      </c>
      <c r="D205" s="10">
        <v>240</v>
      </c>
      <c r="E205" s="10">
        <v>279</v>
      </c>
      <c r="F205" s="3"/>
      <c r="G205" s="3"/>
      <c r="H205" s="3"/>
      <c r="I205" s="3"/>
      <c r="J205" s="3"/>
      <c r="K205" s="3"/>
    </row>
    <row r="206" spans="2:11" s="3" customFormat="1" ht="15.75" x14ac:dyDescent="0.25">
      <c r="B206" s="15" t="s">
        <v>81</v>
      </c>
      <c r="C206" s="12">
        <v>217</v>
      </c>
      <c r="D206" s="12">
        <v>152</v>
      </c>
      <c r="E206" s="12">
        <v>203</v>
      </c>
    </row>
    <row r="207" spans="2:11" s="3" customFormat="1" ht="15.75" x14ac:dyDescent="0.25">
      <c r="B207" s="16" t="s">
        <v>82</v>
      </c>
      <c r="C207" s="14">
        <v>11</v>
      </c>
      <c r="D207" s="14">
        <v>11</v>
      </c>
      <c r="E207" s="14">
        <v>8</v>
      </c>
    </row>
    <row r="208" spans="2:11" s="3" customFormat="1" ht="15.75" x14ac:dyDescent="0.25">
      <c r="B208" s="15" t="s">
        <v>63</v>
      </c>
      <c r="C208" s="12">
        <v>91</v>
      </c>
      <c r="D208" s="12">
        <v>65</v>
      </c>
      <c r="E208" s="12">
        <v>62</v>
      </c>
    </row>
    <row r="209" spans="2:11" ht="15.75" x14ac:dyDescent="0.25">
      <c r="B209" s="16" t="s">
        <v>64</v>
      </c>
      <c r="C209" s="14">
        <v>10</v>
      </c>
      <c r="D209" s="14">
        <v>12</v>
      </c>
      <c r="E209" s="14">
        <v>6</v>
      </c>
      <c r="F209" s="3"/>
      <c r="G209" s="3"/>
      <c r="H209" s="3"/>
      <c r="I209" s="3"/>
      <c r="J209" s="3"/>
      <c r="K209" s="3"/>
    </row>
    <row r="210" spans="2:11" ht="24" customHeight="1" x14ac:dyDescent="0.25">
      <c r="B210" s="214" t="s">
        <v>138</v>
      </c>
      <c r="C210" s="214"/>
      <c r="D210" s="214"/>
      <c r="E210" s="214"/>
      <c r="F210" s="3"/>
      <c r="G210" s="3"/>
      <c r="H210" s="3"/>
      <c r="I210" s="3"/>
      <c r="J210" s="3"/>
      <c r="K210" s="3"/>
    </row>
    <row r="211" spans="2:1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2:1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2:1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2:11" ht="33.75" customHeight="1" x14ac:dyDescent="0.25">
      <c r="B214" s="225" t="s">
        <v>151</v>
      </c>
      <c r="C214" s="226"/>
      <c r="D214" s="226"/>
      <c r="E214" s="226"/>
      <c r="F214" s="3"/>
      <c r="G214" s="3"/>
      <c r="H214" s="3"/>
      <c r="I214" s="3"/>
      <c r="J214" s="3"/>
      <c r="K214" s="3"/>
    </row>
    <row r="215" spans="2:11" ht="15.75" x14ac:dyDescent="0.25">
      <c r="B215" s="59" t="s">
        <v>78</v>
      </c>
      <c r="C215" s="121">
        <v>44805</v>
      </c>
      <c r="D215" s="121">
        <v>45139</v>
      </c>
      <c r="E215" s="121">
        <v>45170</v>
      </c>
      <c r="F215" s="3"/>
      <c r="G215" s="3"/>
      <c r="H215" s="3"/>
      <c r="I215" s="3"/>
      <c r="J215" s="3"/>
      <c r="K215" s="3"/>
    </row>
    <row r="216" spans="2:11" ht="15.75" x14ac:dyDescent="0.25">
      <c r="B216" s="9" t="s">
        <v>1</v>
      </c>
      <c r="C216" s="10">
        <v>329</v>
      </c>
      <c r="D216" s="10">
        <v>240</v>
      </c>
      <c r="E216" s="10">
        <v>279</v>
      </c>
      <c r="F216" s="3"/>
      <c r="G216" s="3"/>
      <c r="H216" s="3"/>
      <c r="I216" s="3"/>
      <c r="J216" s="3"/>
      <c r="K216" s="3"/>
    </row>
    <row r="217" spans="2:11" ht="47.25" x14ac:dyDescent="0.25">
      <c r="B217" s="39" t="s">
        <v>258</v>
      </c>
      <c r="C217" s="12">
        <v>162</v>
      </c>
      <c r="D217" s="12">
        <v>116</v>
      </c>
      <c r="E217" s="12">
        <v>163</v>
      </c>
      <c r="F217" s="3"/>
      <c r="G217" s="3"/>
      <c r="H217" s="3"/>
      <c r="I217" s="3"/>
      <c r="J217" s="3"/>
      <c r="K217" s="3"/>
    </row>
    <row r="218" spans="2:11" ht="15.75" x14ac:dyDescent="0.25">
      <c r="B218" s="40" t="s">
        <v>255</v>
      </c>
      <c r="C218" s="14">
        <v>120</v>
      </c>
      <c r="D218" s="14">
        <v>81</v>
      </c>
      <c r="E218" s="14">
        <v>68</v>
      </c>
      <c r="F218" s="3"/>
      <c r="G218" s="3"/>
      <c r="H218" s="3"/>
      <c r="I218" s="3"/>
      <c r="J218" s="3"/>
      <c r="K218" s="3"/>
    </row>
    <row r="219" spans="2:11" ht="24" customHeight="1" x14ac:dyDescent="0.25">
      <c r="B219" s="39" t="s">
        <v>254</v>
      </c>
      <c r="C219" s="12">
        <v>28</v>
      </c>
      <c r="D219" s="12">
        <v>23</v>
      </c>
      <c r="E219" s="12">
        <v>21</v>
      </c>
      <c r="F219" s="3"/>
      <c r="G219" s="3"/>
      <c r="H219" s="3"/>
      <c r="I219" s="3"/>
      <c r="J219" s="3"/>
      <c r="K219" s="3"/>
    </row>
    <row r="220" spans="2:11" s="3" customFormat="1" ht="15.75" x14ac:dyDescent="0.25">
      <c r="B220" s="40" t="s">
        <v>260</v>
      </c>
      <c r="C220" s="14">
        <v>6</v>
      </c>
      <c r="D220" s="14">
        <v>7</v>
      </c>
      <c r="E220" s="14">
        <v>16</v>
      </c>
    </row>
    <row r="221" spans="2:11" s="3" customFormat="1" ht="31.5" x14ac:dyDescent="0.25">
      <c r="B221" s="40" t="s">
        <v>257</v>
      </c>
      <c r="C221" s="14">
        <v>8</v>
      </c>
      <c r="D221" s="14">
        <v>9</v>
      </c>
      <c r="E221" s="14">
        <v>7</v>
      </c>
    </row>
    <row r="222" spans="2:11" s="3" customFormat="1" ht="31.5" x14ac:dyDescent="0.25">
      <c r="B222" s="39" t="s">
        <v>256</v>
      </c>
      <c r="C222" s="12">
        <v>2</v>
      </c>
      <c r="D222" s="12">
        <v>4</v>
      </c>
      <c r="E222" s="12">
        <v>3</v>
      </c>
    </row>
    <row r="223" spans="2:11" ht="36.75" customHeight="1" x14ac:dyDescent="0.25">
      <c r="B223" s="40" t="s">
        <v>262</v>
      </c>
      <c r="C223" s="14">
        <v>2</v>
      </c>
      <c r="D223" s="14">
        <v>0</v>
      </c>
      <c r="E223" s="14">
        <v>1</v>
      </c>
      <c r="F223" s="3"/>
      <c r="G223" s="3"/>
      <c r="H223" s="3"/>
      <c r="I223" s="3"/>
      <c r="J223" s="3"/>
      <c r="K223" s="3"/>
    </row>
    <row r="224" spans="2:11" ht="15.75" customHeight="1" x14ac:dyDescent="0.25">
      <c r="B224" s="39" t="s">
        <v>259</v>
      </c>
      <c r="C224" s="12">
        <v>1</v>
      </c>
      <c r="D224" s="12">
        <v>0</v>
      </c>
      <c r="E224" s="12">
        <v>0</v>
      </c>
      <c r="F224" s="3"/>
      <c r="G224" s="3"/>
      <c r="H224" s="3"/>
      <c r="I224" s="3"/>
      <c r="J224" s="3"/>
      <c r="K224" s="3"/>
    </row>
    <row r="225" spans="2:11" ht="28.5" customHeight="1" x14ac:dyDescent="0.25">
      <c r="B225" s="214" t="s">
        <v>138</v>
      </c>
      <c r="C225" s="214"/>
      <c r="D225" s="214"/>
      <c r="E225" s="214"/>
      <c r="F225" s="3"/>
      <c r="G225" s="3"/>
      <c r="H225" s="3"/>
      <c r="I225" s="3"/>
      <c r="J225" s="3"/>
      <c r="K225" s="3"/>
    </row>
    <row r="226" spans="2:1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2:1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2:1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2:11" ht="32.25" customHeight="1" x14ac:dyDescent="0.25">
      <c r="B229" s="225" t="s">
        <v>152</v>
      </c>
      <c r="C229" s="226"/>
      <c r="D229" s="226"/>
      <c r="E229" s="226"/>
      <c r="F229" s="3"/>
      <c r="G229" s="3"/>
      <c r="H229" s="3"/>
      <c r="I229" s="3"/>
      <c r="J229" s="3"/>
      <c r="K229" s="3"/>
    </row>
    <row r="230" spans="2:11" ht="15.75" x14ac:dyDescent="0.25">
      <c r="B230" s="98" t="s">
        <v>71</v>
      </c>
      <c r="C230" s="121">
        <v>44805</v>
      </c>
      <c r="D230" s="121">
        <v>45139</v>
      </c>
      <c r="E230" s="121">
        <v>45170</v>
      </c>
      <c r="F230" s="3"/>
      <c r="G230" s="3"/>
      <c r="H230" s="3"/>
      <c r="I230" s="3"/>
      <c r="J230" s="3"/>
      <c r="K230" s="3"/>
    </row>
    <row r="231" spans="2:11" ht="15.75" x14ac:dyDescent="0.25">
      <c r="B231" s="9" t="s">
        <v>47</v>
      </c>
      <c r="C231" s="10">
        <v>329</v>
      </c>
      <c r="D231" s="10">
        <v>240</v>
      </c>
      <c r="E231" s="10">
        <v>279</v>
      </c>
      <c r="F231" s="3"/>
      <c r="G231" s="3"/>
      <c r="H231" s="3"/>
      <c r="I231" s="3"/>
      <c r="J231" s="3"/>
      <c r="K231" s="3"/>
    </row>
    <row r="232" spans="2:11" ht="15.75" x14ac:dyDescent="0.25">
      <c r="B232" s="17" t="s">
        <v>9</v>
      </c>
      <c r="C232" s="18">
        <v>11</v>
      </c>
      <c r="D232" s="18">
        <v>6</v>
      </c>
      <c r="E232" s="18">
        <v>10</v>
      </c>
      <c r="F232" s="3"/>
      <c r="G232" s="3"/>
      <c r="H232" s="3"/>
      <c r="I232" s="3"/>
      <c r="J232" s="3"/>
      <c r="K232" s="3"/>
    </row>
    <row r="233" spans="2:11" ht="15.75" x14ac:dyDescent="0.25">
      <c r="B233" s="16" t="s">
        <v>12</v>
      </c>
      <c r="C233" s="14">
        <v>4</v>
      </c>
      <c r="D233" s="14">
        <v>5</v>
      </c>
      <c r="E233" s="14">
        <v>5</v>
      </c>
      <c r="F233" s="3"/>
      <c r="G233" s="3"/>
      <c r="H233" s="3"/>
      <c r="I233" s="3"/>
      <c r="J233" s="3"/>
      <c r="K233" s="3"/>
    </row>
    <row r="234" spans="2:11" ht="15.75" x14ac:dyDescent="0.25">
      <c r="B234" s="15" t="s">
        <v>14</v>
      </c>
      <c r="C234" s="12">
        <v>2</v>
      </c>
      <c r="D234" s="12">
        <v>0</v>
      </c>
      <c r="E234" s="12">
        <v>3</v>
      </c>
      <c r="F234" s="3"/>
      <c r="G234" s="3"/>
      <c r="H234" s="3"/>
      <c r="I234" s="3"/>
      <c r="J234" s="3"/>
      <c r="K234" s="3"/>
    </row>
    <row r="235" spans="2:11" ht="15.75" x14ac:dyDescent="0.25">
      <c r="B235" s="16" t="s">
        <v>15</v>
      </c>
      <c r="C235" s="14">
        <v>5</v>
      </c>
      <c r="D235" s="14">
        <v>0</v>
      </c>
      <c r="E235" s="14">
        <v>1</v>
      </c>
      <c r="F235" s="3"/>
      <c r="G235" s="3"/>
      <c r="H235" s="3"/>
      <c r="I235" s="3"/>
      <c r="J235" s="3"/>
      <c r="K235" s="3"/>
    </row>
    <row r="236" spans="2:11" ht="15.75" x14ac:dyDescent="0.25">
      <c r="B236" s="150" t="s">
        <v>16</v>
      </c>
      <c r="C236" s="11">
        <v>0</v>
      </c>
      <c r="D236" s="11">
        <v>1</v>
      </c>
      <c r="E236" s="11">
        <v>1</v>
      </c>
      <c r="F236" s="3"/>
      <c r="G236" s="3"/>
      <c r="H236" s="3"/>
      <c r="I236" s="3"/>
      <c r="J236" s="3"/>
      <c r="K236" s="3"/>
    </row>
    <row r="237" spans="2:11" ht="15.75" x14ac:dyDescent="0.25">
      <c r="B237" s="19" t="s">
        <v>17</v>
      </c>
      <c r="C237" s="104">
        <v>10</v>
      </c>
      <c r="D237" s="104">
        <v>21</v>
      </c>
      <c r="E237" s="104">
        <v>16</v>
      </c>
      <c r="F237" s="3"/>
      <c r="G237" s="3"/>
      <c r="H237" s="3"/>
      <c r="I237" s="3"/>
      <c r="J237" s="3"/>
      <c r="K237" s="3"/>
    </row>
    <row r="238" spans="2:11" ht="15.75" x14ac:dyDescent="0.25">
      <c r="B238" s="150" t="s">
        <v>18</v>
      </c>
      <c r="C238" s="11">
        <v>0</v>
      </c>
      <c r="D238" s="11">
        <v>0</v>
      </c>
      <c r="E238" s="11">
        <v>1</v>
      </c>
      <c r="F238" s="3"/>
      <c r="G238" s="3"/>
      <c r="H238" s="3"/>
      <c r="I238" s="3"/>
      <c r="J238" s="3"/>
      <c r="K238" s="3"/>
    </row>
    <row r="239" spans="2:11" ht="15.75" x14ac:dyDescent="0.25">
      <c r="B239" s="151" t="s">
        <v>20</v>
      </c>
      <c r="C239" s="13">
        <v>1</v>
      </c>
      <c r="D239" s="13">
        <v>3</v>
      </c>
      <c r="E239" s="13">
        <v>5</v>
      </c>
      <c r="F239" s="3"/>
      <c r="G239" s="3"/>
      <c r="H239" s="3"/>
      <c r="I239" s="3"/>
      <c r="J239" s="3"/>
      <c r="K239" s="3"/>
    </row>
    <row r="240" spans="2:11" ht="15.75" x14ac:dyDescent="0.25">
      <c r="B240" s="150" t="s">
        <v>21</v>
      </c>
      <c r="C240" s="11">
        <v>0</v>
      </c>
      <c r="D240" s="11">
        <v>4</v>
      </c>
      <c r="E240" s="11">
        <v>0</v>
      </c>
      <c r="F240" s="3"/>
      <c r="G240" s="3"/>
      <c r="H240" s="3"/>
      <c r="I240" s="3"/>
      <c r="J240" s="3"/>
      <c r="K240" s="3"/>
    </row>
    <row r="241" spans="2:11" ht="15.75" x14ac:dyDescent="0.25">
      <c r="B241" s="151" t="s">
        <v>22</v>
      </c>
      <c r="C241" s="13">
        <v>0</v>
      </c>
      <c r="D241" s="13">
        <v>0</v>
      </c>
      <c r="E241" s="13">
        <v>2</v>
      </c>
      <c r="F241" s="3"/>
      <c r="G241" s="3"/>
      <c r="H241" s="3"/>
      <c r="I241" s="3"/>
      <c r="J241" s="3"/>
      <c r="K241" s="3"/>
    </row>
    <row r="242" spans="2:11" ht="15.75" x14ac:dyDescent="0.25">
      <c r="B242" s="150" t="s">
        <v>23</v>
      </c>
      <c r="C242" s="11">
        <v>2</v>
      </c>
      <c r="D242" s="11">
        <v>7</v>
      </c>
      <c r="E242" s="11">
        <v>2</v>
      </c>
      <c r="F242" s="3"/>
      <c r="G242" s="3"/>
      <c r="H242" s="3"/>
      <c r="I242" s="3"/>
      <c r="J242" s="3"/>
      <c r="K242" s="3"/>
    </row>
    <row r="243" spans="2:11" ht="15.75" x14ac:dyDescent="0.25">
      <c r="B243" s="151" t="s">
        <v>24</v>
      </c>
      <c r="C243" s="13">
        <v>0</v>
      </c>
      <c r="D243" s="13">
        <v>1</v>
      </c>
      <c r="E243" s="13">
        <v>3</v>
      </c>
      <c r="F243" s="3"/>
      <c r="G243" s="3"/>
      <c r="H243" s="3"/>
      <c r="I243" s="3"/>
      <c r="J243" s="3"/>
      <c r="K243" s="3"/>
    </row>
    <row r="244" spans="2:11" ht="15.75" x14ac:dyDescent="0.25">
      <c r="B244" s="150" t="s">
        <v>25</v>
      </c>
      <c r="C244" s="11">
        <v>0</v>
      </c>
      <c r="D244" s="11">
        <v>1</v>
      </c>
      <c r="E244" s="11">
        <v>0</v>
      </c>
      <c r="F244" s="3"/>
      <c r="G244" s="3"/>
      <c r="H244" s="3"/>
      <c r="I244" s="3"/>
      <c r="J244" s="3"/>
      <c r="K244" s="3"/>
    </row>
    <row r="245" spans="2:11" ht="15.75" x14ac:dyDescent="0.25">
      <c r="B245" s="151" t="s">
        <v>26</v>
      </c>
      <c r="C245" s="13">
        <v>7</v>
      </c>
      <c r="D245" s="13">
        <v>5</v>
      </c>
      <c r="E245" s="13">
        <v>3</v>
      </c>
      <c r="F245" s="3"/>
      <c r="G245" s="3"/>
      <c r="H245" s="3"/>
      <c r="I245" s="3"/>
      <c r="J245" s="3"/>
      <c r="K245" s="3"/>
    </row>
    <row r="246" spans="2:11" ht="15.75" x14ac:dyDescent="0.25">
      <c r="B246" s="17" t="s">
        <v>27</v>
      </c>
      <c r="C246" s="103">
        <v>271</v>
      </c>
      <c r="D246" s="103">
        <v>189</v>
      </c>
      <c r="E246" s="103">
        <v>220</v>
      </c>
      <c r="F246" s="3"/>
      <c r="G246" s="3"/>
      <c r="H246" s="3"/>
      <c r="I246" s="3"/>
      <c r="J246" s="3"/>
      <c r="K246" s="3"/>
    </row>
    <row r="247" spans="2:11" ht="15.75" x14ac:dyDescent="0.25">
      <c r="B247" s="151" t="s">
        <v>28</v>
      </c>
      <c r="C247" s="13">
        <v>8</v>
      </c>
      <c r="D247" s="13">
        <v>11</v>
      </c>
      <c r="E247" s="13">
        <v>13</v>
      </c>
      <c r="F247" s="3"/>
      <c r="G247" s="3"/>
      <c r="H247" s="3"/>
      <c r="I247" s="3"/>
      <c r="J247" s="3"/>
      <c r="K247" s="3"/>
    </row>
    <row r="248" spans="2:11" ht="15.75" x14ac:dyDescent="0.25">
      <c r="B248" s="150" t="s">
        <v>29</v>
      </c>
      <c r="C248" s="11">
        <v>1</v>
      </c>
      <c r="D248" s="11">
        <v>0</v>
      </c>
      <c r="E248" s="11">
        <v>1</v>
      </c>
      <c r="F248" s="3"/>
      <c r="G248" s="3"/>
      <c r="H248" s="3"/>
      <c r="I248" s="3"/>
      <c r="J248" s="3"/>
      <c r="K248" s="3"/>
    </row>
    <row r="249" spans="2:11" ht="15.75" x14ac:dyDescent="0.25">
      <c r="B249" s="151" t="s">
        <v>30</v>
      </c>
      <c r="C249" s="13">
        <v>58</v>
      </c>
      <c r="D249" s="13">
        <v>52</v>
      </c>
      <c r="E249" s="13">
        <v>42</v>
      </c>
      <c r="F249" s="3"/>
      <c r="G249" s="3"/>
      <c r="H249" s="3"/>
      <c r="I249" s="3"/>
      <c r="J249" s="3"/>
      <c r="K249" s="3"/>
    </row>
    <row r="250" spans="2:11" ht="15.75" x14ac:dyDescent="0.25">
      <c r="B250" s="150" t="s">
        <v>31</v>
      </c>
      <c r="C250" s="11">
        <v>204</v>
      </c>
      <c r="D250" s="11">
        <v>126</v>
      </c>
      <c r="E250" s="11">
        <v>164</v>
      </c>
      <c r="F250" s="3"/>
      <c r="G250" s="3"/>
      <c r="H250" s="3"/>
      <c r="I250" s="3"/>
      <c r="J250" s="3"/>
      <c r="K250" s="3"/>
    </row>
    <row r="251" spans="2:11" ht="15.75" x14ac:dyDescent="0.25">
      <c r="B251" s="19" t="s">
        <v>32</v>
      </c>
      <c r="C251" s="104">
        <v>24</v>
      </c>
      <c r="D251" s="104">
        <v>12</v>
      </c>
      <c r="E251" s="104">
        <v>24</v>
      </c>
      <c r="F251" s="3"/>
      <c r="G251" s="3"/>
      <c r="H251" s="3"/>
      <c r="I251" s="3"/>
      <c r="J251" s="3"/>
      <c r="K251" s="3"/>
    </row>
    <row r="252" spans="2:11" ht="24.6" customHeight="1" x14ac:dyDescent="0.25">
      <c r="B252" s="150" t="s">
        <v>33</v>
      </c>
      <c r="C252" s="11">
        <v>14</v>
      </c>
      <c r="D252" s="11">
        <v>7</v>
      </c>
      <c r="E252" s="11">
        <v>8</v>
      </c>
      <c r="F252" s="3"/>
      <c r="G252" s="3"/>
      <c r="H252" s="3"/>
      <c r="I252" s="3"/>
      <c r="J252" s="3"/>
      <c r="K252" s="3"/>
    </row>
    <row r="253" spans="2:11" s="3" customFormat="1" ht="15.75" x14ac:dyDescent="0.25">
      <c r="B253" s="151" t="s">
        <v>34</v>
      </c>
      <c r="C253" s="13">
        <v>3</v>
      </c>
      <c r="D253" s="13">
        <v>2</v>
      </c>
      <c r="E253" s="13">
        <v>12</v>
      </c>
    </row>
    <row r="254" spans="2:11" s="3" customFormat="1" ht="15.75" x14ac:dyDescent="0.25">
      <c r="B254" s="150" t="s">
        <v>35</v>
      </c>
      <c r="C254" s="11">
        <v>7</v>
      </c>
      <c r="D254" s="11">
        <v>3</v>
      </c>
      <c r="E254" s="11">
        <v>4</v>
      </c>
    </row>
    <row r="255" spans="2:11" s="3" customFormat="1" ht="15.75" x14ac:dyDescent="0.25">
      <c r="B255" s="19" t="s">
        <v>36</v>
      </c>
      <c r="C255" s="104">
        <v>13</v>
      </c>
      <c r="D255" s="104">
        <v>12</v>
      </c>
      <c r="E255" s="104">
        <v>9</v>
      </c>
    </row>
    <row r="256" spans="2:11" s="3" customFormat="1" ht="15.75" x14ac:dyDescent="0.25">
      <c r="B256" s="150" t="s">
        <v>56</v>
      </c>
      <c r="C256" s="11">
        <v>1</v>
      </c>
      <c r="D256" s="11">
        <v>0</v>
      </c>
      <c r="E256" s="11">
        <v>1</v>
      </c>
    </row>
    <row r="257" spans="2:5" s="3" customFormat="1" ht="15.75" x14ac:dyDescent="0.25">
      <c r="B257" s="151" t="s">
        <v>39</v>
      </c>
      <c r="C257" s="13">
        <v>6</v>
      </c>
      <c r="D257" s="13">
        <v>4</v>
      </c>
      <c r="E257" s="13">
        <v>2</v>
      </c>
    </row>
    <row r="258" spans="2:5" s="3" customFormat="1" ht="15.75" x14ac:dyDescent="0.25">
      <c r="B258" s="150" t="s">
        <v>40</v>
      </c>
      <c r="C258" s="11">
        <v>6</v>
      </c>
      <c r="D258" s="11">
        <v>8</v>
      </c>
      <c r="E258" s="11">
        <v>6</v>
      </c>
    </row>
    <row r="259" spans="2:5" s="3" customFormat="1" ht="22.5" customHeight="1" x14ac:dyDescent="0.25">
      <c r="B259" s="214" t="s">
        <v>138</v>
      </c>
      <c r="C259" s="214"/>
      <c r="D259" s="214"/>
      <c r="E259" s="214"/>
    </row>
    <row r="260" spans="2:5" s="3" customFormat="1" x14ac:dyDescent="0.25"/>
    <row r="261" spans="2:5" s="3" customFormat="1" x14ac:dyDescent="0.25"/>
    <row r="262" spans="2:5" s="3" customFormat="1" x14ac:dyDescent="0.25"/>
    <row r="263" spans="2:5" s="3" customFormat="1" x14ac:dyDescent="0.25"/>
    <row r="264" spans="2:5" s="3" customFormat="1" x14ac:dyDescent="0.25"/>
    <row r="265" spans="2:5" s="3" customFormat="1" x14ac:dyDescent="0.25"/>
    <row r="266" spans="2:5" s="3" customFormat="1" x14ac:dyDescent="0.25"/>
    <row r="267" spans="2:5" s="3" customFormat="1" x14ac:dyDescent="0.25"/>
    <row r="268" spans="2:5" s="3" customFormat="1" x14ac:dyDescent="0.25"/>
    <row r="269" spans="2:5" s="3" customFormat="1" x14ac:dyDescent="0.25"/>
    <row r="270" spans="2:5" s="3" customFormat="1" x14ac:dyDescent="0.25"/>
    <row r="271" spans="2:5" s="3" customFormat="1" x14ac:dyDescent="0.25"/>
    <row r="272" spans="2:5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pans="2:11" s="3" customFormat="1" x14ac:dyDescent="0.25"/>
    <row r="594" spans="2:11" s="3" customFormat="1" x14ac:dyDescent="0.25"/>
    <row r="595" spans="2:11" s="3" customFormat="1" x14ac:dyDescent="0.25"/>
    <row r="596" spans="2:11" s="3" customFormat="1" x14ac:dyDescent="0.25"/>
    <row r="597" spans="2:11" s="3" customFormat="1" x14ac:dyDescent="0.25"/>
    <row r="598" spans="2:11" s="3" customFormat="1" x14ac:dyDescent="0.25"/>
    <row r="599" spans="2:11" s="3" customFormat="1" x14ac:dyDescent="0.25"/>
    <row r="600" spans="2:11" s="3" customFormat="1" x14ac:dyDescent="0.25"/>
    <row r="601" spans="2:11" s="3" customFormat="1" x14ac:dyDescent="0.25"/>
    <row r="602" spans="2:11" s="3" customFormat="1" x14ac:dyDescent="0.25"/>
    <row r="603" spans="2:11" s="3" customFormat="1" x14ac:dyDescent="0.25"/>
    <row r="604" spans="2:11" s="3" customFormat="1" x14ac:dyDescent="0.25"/>
    <row r="605" spans="2:1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2:1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2:1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2:1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2:1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2:1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2:1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</row>
  </sheetData>
  <mergeCells count="54">
    <mergeCell ref="B225:E225"/>
    <mergeCell ref="B229:E229"/>
    <mergeCell ref="B259:E259"/>
    <mergeCell ref="B192:E192"/>
    <mergeCell ref="B199:E199"/>
    <mergeCell ref="B203:E203"/>
    <mergeCell ref="B210:E210"/>
    <mergeCell ref="B214:E214"/>
    <mergeCell ref="B174:B175"/>
    <mergeCell ref="C174:E174"/>
    <mergeCell ref="F174:H174"/>
    <mergeCell ref="I174:K174"/>
    <mergeCell ref="B188:K188"/>
    <mergeCell ref="B161:B162"/>
    <mergeCell ref="C161:E161"/>
    <mergeCell ref="F161:H161"/>
    <mergeCell ref="I161:K161"/>
    <mergeCell ref="B169:K169"/>
    <mergeCell ref="B90:E90"/>
    <mergeCell ref="B105:E105"/>
    <mergeCell ref="B121:E121"/>
    <mergeCell ref="B156:E156"/>
    <mergeCell ref="B160:K160"/>
    <mergeCell ref="B117:E117"/>
    <mergeCell ref="B101:E101"/>
    <mergeCell ref="B64:K64"/>
    <mergeCell ref="B68:E68"/>
    <mergeCell ref="B73:E73"/>
    <mergeCell ref="B77:E77"/>
    <mergeCell ref="B86:E86"/>
    <mergeCell ref="F27:H27"/>
    <mergeCell ref="I27:K27"/>
    <mergeCell ref="B45:K45"/>
    <mergeCell ref="B49:K49"/>
    <mergeCell ref="B50:B51"/>
    <mergeCell ref="C50:E50"/>
    <mergeCell ref="F50:H50"/>
    <mergeCell ref="I50:K50"/>
    <mergeCell ref="B173:K173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22:K22"/>
    <mergeCell ref="B26:K26"/>
    <mergeCell ref="B27:B28"/>
    <mergeCell ref="C27:E2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1" sqref="C1"/>
    </sheetView>
  </sheetViews>
  <sheetFormatPr defaultRowHeight="15" x14ac:dyDescent="0.25"/>
  <cols>
    <col min="1" max="2" width="9.140625" style="3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3"/>
  </cols>
  <sheetData>
    <row r="1" spans="3:21" s="3" customFormat="1" x14ac:dyDescent="0.25"/>
    <row r="2" spans="3:21" s="3" customFormat="1" x14ac:dyDescent="0.25"/>
    <row r="3" spans="3:21" ht="30" customHeight="1" x14ac:dyDescent="0.25">
      <c r="C3" s="228" t="s">
        <v>129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3:21" ht="20.100000000000001" customHeight="1" x14ac:dyDescent="0.25">
      <c r="C4" s="230" t="s">
        <v>6</v>
      </c>
      <c r="D4" s="233">
        <v>44774</v>
      </c>
      <c r="E4" s="233"/>
      <c r="F4" s="233"/>
      <c r="G4" s="233"/>
      <c r="H4" s="233"/>
      <c r="I4" s="233"/>
      <c r="J4" s="233">
        <v>45108</v>
      </c>
      <c r="K4" s="233"/>
      <c r="L4" s="233"/>
      <c r="M4" s="233"/>
      <c r="N4" s="233"/>
      <c r="O4" s="233"/>
      <c r="P4" s="233">
        <v>45139</v>
      </c>
      <c r="Q4" s="233"/>
      <c r="R4" s="233"/>
      <c r="S4" s="233"/>
      <c r="T4" s="233"/>
      <c r="U4" s="233"/>
    </row>
    <row r="5" spans="3:21" ht="15" customHeight="1" x14ac:dyDescent="0.25">
      <c r="C5" s="231"/>
      <c r="D5" s="227" t="s">
        <v>85</v>
      </c>
      <c r="E5" s="227"/>
      <c r="F5" s="227" t="s">
        <v>86</v>
      </c>
      <c r="G5" s="227"/>
      <c r="H5" s="227" t="s">
        <v>59</v>
      </c>
      <c r="I5" s="227"/>
      <c r="J5" s="227" t="s">
        <v>85</v>
      </c>
      <c r="K5" s="227"/>
      <c r="L5" s="227" t="s">
        <v>86</v>
      </c>
      <c r="M5" s="227"/>
      <c r="N5" s="227" t="s">
        <v>59</v>
      </c>
      <c r="O5" s="227"/>
      <c r="P5" s="227" t="s">
        <v>85</v>
      </c>
      <c r="Q5" s="227"/>
      <c r="R5" s="227" t="s">
        <v>86</v>
      </c>
      <c r="S5" s="227"/>
      <c r="T5" s="227" t="s">
        <v>59</v>
      </c>
      <c r="U5" s="227"/>
    </row>
    <row r="6" spans="3:21" ht="15.75" x14ac:dyDescent="0.25">
      <c r="C6" s="232"/>
      <c r="D6" s="65" t="s">
        <v>4</v>
      </c>
      <c r="E6" s="65" t="s">
        <v>5</v>
      </c>
      <c r="F6" s="65" t="s">
        <v>4</v>
      </c>
      <c r="G6" s="65" t="s">
        <v>5</v>
      </c>
      <c r="H6" s="65" t="s">
        <v>4</v>
      </c>
      <c r="I6" s="65" t="s">
        <v>5</v>
      </c>
      <c r="J6" s="65" t="s">
        <v>4</v>
      </c>
      <c r="K6" s="65" t="s">
        <v>5</v>
      </c>
      <c r="L6" s="65" t="s">
        <v>4</v>
      </c>
      <c r="M6" s="65" t="s">
        <v>5</v>
      </c>
      <c r="N6" s="65" t="s">
        <v>4</v>
      </c>
      <c r="O6" s="65" t="s">
        <v>5</v>
      </c>
      <c r="P6" s="65" t="s">
        <v>4</v>
      </c>
      <c r="Q6" s="65" t="s">
        <v>5</v>
      </c>
      <c r="R6" s="65" t="s">
        <v>4</v>
      </c>
      <c r="S6" s="65" t="s">
        <v>5</v>
      </c>
      <c r="T6" s="65" t="s">
        <v>4</v>
      </c>
      <c r="U6" s="65" t="s">
        <v>5</v>
      </c>
    </row>
    <row r="7" spans="3:21" ht="15.75" x14ac:dyDescent="0.25">
      <c r="C7" s="9" t="s">
        <v>1</v>
      </c>
      <c r="D7" s="66">
        <v>10372</v>
      </c>
      <c r="E7" s="66">
        <v>5621</v>
      </c>
      <c r="F7" s="66">
        <v>8074</v>
      </c>
      <c r="G7" s="66">
        <v>4002</v>
      </c>
      <c r="H7" s="66">
        <v>2298</v>
      </c>
      <c r="I7" s="66">
        <v>1619</v>
      </c>
      <c r="J7" s="66">
        <v>11950</v>
      </c>
      <c r="K7" s="66">
        <v>6384</v>
      </c>
      <c r="L7" s="66">
        <v>9047</v>
      </c>
      <c r="M7" s="66">
        <v>5023</v>
      </c>
      <c r="N7" s="66">
        <v>2903</v>
      </c>
      <c r="O7" s="66">
        <v>1361</v>
      </c>
      <c r="P7" s="66">
        <v>13207</v>
      </c>
      <c r="Q7" s="66">
        <v>7467</v>
      </c>
      <c r="R7" s="66">
        <v>10100</v>
      </c>
      <c r="S7" s="66">
        <v>5395</v>
      </c>
      <c r="T7" s="66">
        <v>3107</v>
      </c>
      <c r="U7" s="66">
        <v>2072</v>
      </c>
    </row>
    <row r="8" spans="3:21" ht="15.75" x14ac:dyDescent="0.25">
      <c r="C8" s="67" t="s">
        <v>269</v>
      </c>
      <c r="D8" s="68">
        <v>5352</v>
      </c>
      <c r="E8" s="68">
        <v>2993</v>
      </c>
      <c r="F8" s="68">
        <v>3424</v>
      </c>
      <c r="G8" s="68">
        <v>1836</v>
      </c>
      <c r="H8" s="68">
        <v>1928</v>
      </c>
      <c r="I8" s="68">
        <v>1157</v>
      </c>
      <c r="J8" s="68">
        <v>6891</v>
      </c>
      <c r="K8" s="68">
        <v>3720</v>
      </c>
      <c r="L8" s="68">
        <v>4763</v>
      </c>
      <c r="M8" s="68">
        <v>2815</v>
      </c>
      <c r="N8" s="68">
        <v>2128</v>
      </c>
      <c r="O8" s="68">
        <v>905</v>
      </c>
      <c r="P8" s="68">
        <v>7835</v>
      </c>
      <c r="Q8" s="68">
        <v>4522</v>
      </c>
      <c r="R8" s="68">
        <v>5266</v>
      </c>
      <c r="S8" s="68">
        <v>3013</v>
      </c>
      <c r="T8" s="68">
        <v>2569</v>
      </c>
      <c r="U8" s="68">
        <v>1509</v>
      </c>
    </row>
    <row r="9" spans="3:21" ht="15.75" x14ac:dyDescent="0.25">
      <c r="C9" s="69" t="s">
        <v>180</v>
      </c>
      <c r="D9" s="70">
        <v>1752</v>
      </c>
      <c r="E9" s="70">
        <v>799</v>
      </c>
      <c r="F9" s="70">
        <v>2054</v>
      </c>
      <c r="G9" s="70">
        <v>875</v>
      </c>
      <c r="H9" s="70">
        <v>-302</v>
      </c>
      <c r="I9" s="70">
        <v>-76</v>
      </c>
      <c r="J9" s="70">
        <v>1319</v>
      </c>
      <c r="K9" s="70">
        <v>601</v>
      </c>
      <c r="L9" s="70">
        <v>1428</v>
      </c>
      <c r="M9" s="70">
        <v>620</v>
      </c>
      <c r="N9" s="70">
        <v>-109</v>
      </c>
      <c r="O9" s="70">
        <v>-19</v>
      </c>
      <c r="P9" s="70">
        <v>1401</v>
      </c>
      <c r="Q9" s="70">
        <v>692</v>
      </c>
      <c r="R9" s="70">
        <v>1613</v>
      </c>
      <c r="S9" s="70">
        <v>632</v>
      </c>
      <c r="T9" s="70">
        <v>-212</v>
      </c>
      <c r="U9" s="70">
        <v>60</v>
      </c>
    </row>
    <row r="10" spans="3:21" ht="15.75" x14ac:dyDescent="0.25">
      <c r="C10" s="67" t="s">
        <v>182</v>
      </c>
      <c r="D10" s="68">
        <v>230</v>
      </c>
      <c r="E10" s="68">
        <v>140</v>
      </c>
      <c r="F10" s="68">
        <v>142</v>
      </c>
      <c r="G10" s="68">
        <v>80</v>
      </c>
      <c r="H10" s="68">
        <v>88</v>
      </c>
      <c r="I10" s="68">
        <v>60</v>
      </c>
      <c r="J10" s="68">
        <v>545</v>
      </c>
      <c r="K10" s="68">
        <v>380</v>
      </c>
      <c r="L10" s="68">
        <v>341</v>
      </c>
      <c r="M10" s="68">
        <v>211</v>
      </c>
      <c r="N10" s="68">
        <v>204</v>
      </c>
      <c r="O10" s="68">
        <v>169</v>
      </c>
      <c r="P10" s="68">
        <v>558</v>
      </c>
      <c r="Q10" s="68">
        <v>403</v>
      </c>
      <c r="R10" s="68">
        <v>390</v>
      </c>
      <c r="S10" s="68">
        <v>262</v>
      </c>
      <c r="T10" s="68">
        <v>168</v>
      </c>
      <c r="U10" s="68">
        <v>141</v>
      </c>
    </row>
    <row r="11" spans="3:21" ht="15.75" x14ac:dyDescent="0.25">
      <c r="C11" s="69" t="s">
        <v>270</v>
      </c>
      <c r="D11" s="70">
        <v>524</v>
      </c>
      <c r="E11" s="70">
        <v>326</v>
      </c>
      <c r="F11" s="70">
        <v>351</v>
      </c>
      <c r="G11" s="70">
        <v>251</v>
      </c>
      <c r="H11" s="70">
        <v>173</v>
      </c>
      <c r="I11" s="70">
        <v>75</v>
      </c>
      <c r="J11" s="70">
        <v>503</v>
      </c>
      <c r="K11" s="70">
        <v>291</v>
      </c>
      <c r="L11" s="70">
        <v>360</v>
      </c>
      <c r="M11" s="70">
        <v>259</v>
      </c>
      <c r="N11" s="70">
        <v>143</v>
      </c>
      <c r="O11" s="70">
        <v>32</v>
      </c>
      <c r="P11" s="70">
        <v>526</v>
      </c>
      <c r="Q11" s="70">
        <v>310</v>
      </c>
      <c r="R11" s="70">
        <v>383</v>
      </c>
      <c r="S11" s="70">
        <v>282</v>
      </c>
      <c r="T11" s="70">
        <v>143</v>
      </c>
      <c r="U11" s="70">
        <v>28</v>
      </c>
    </row>
    <row r="12" spans="3:21" ht="15.75" x14ac:dyDescent="0.25">
      <c r="C12" s="67" t="s">
        <v>271</v>
      </c>
      <c r="D12" s="68">
        <v>334</v>
      </c>
      <c r="E12" s="68">
        <v>214</v>
      </c>
      <c r="F12" s="68">
        <v>239</v>
      </c>
      <c r="G12" s="68">
        <v>173</v>
      </c>
      <c r="H12" s="68">
        <v>95</v>
      </c>
      <c r="I12" s="68">
        <v>41</v>
      </c>
      <c r="J12" s="68">
        <v>504</v>
      </c>
      <c r="K12" s="68">
        <v>297</v>
      </c>
      <c r="L12" s="68">
        <v>334</v>
      </c>
      <c r="M12" s="68">
        <v>213</v>
      </c>
      <c r="N12" s="68">
        <v>170</v>
      </c>
      <c r="O12" s="68">
        <v>84</v>
      </c>
      <c r="P12" s="68">
        <v>537</v>
      </c>
      <c r="Q12" s="68">
        <v>305</v>
      </c>
      <c r="R12" s="68">
        <v>391</v>
      </c>
      <c r="S12" s="68">
        <v>238</v>
      </c>
      <c r="T12" s="68">
        <v>146</v>
      </c>
      <c r="U12" s="68">
        <v>67</v>
      </c>
    </row>
    <row r="13" spans="3:21" ht="15.75" x14ac:dyDescent="0.25">
      <c r="C13" s="69" t="s">
        <v>181</v>
      </c>
      <c r="D13" s="70">
        <v>185</v>
      </c>
      <c r="E13" s="70">
        <v>88</v>
      </c>
      <c r="F13" s="70">
        <v>165</v>
      </c>
      <c r="G13" s="70">
        <v>53</v>
      </c>
      <c r="H13" s="70">
        <v>20</v>
      </c>
      <c r="I13" s="70">
        <v>35</v>
      </c>
      <c r="J13" s="70">
        <v>265</v>
      </c>
      <c r="K13" s="70">
        <v>137</v>
      </c>
      <c r="L13" s="70">
        <v>164</v>
      </c>
      <c r="M13" s="70">
        <v>79</v>
      </c>
      <c r="N13" s="70">
        <v>101</v>
      </c>
      <c r="O13" s="70">
        <v>58</v>
      </c>
      <c r="P13" s="70">
        <v>262</v>
      </c>
      <c r="Q13" s="70">
        <v>158</v>
      </c>
      <c r="R13" s="70">
        <v>198</v>
      </c>
      <c r="S13" s="70">
        <v>93</v>
      </c>
      <c r="T13" s="70">
        <v>64</v>
      </c>
      <c r="U13" s="70">
        <v>65</v>
      </c>
    </row>
    <row r="14" spans="3:21" ht="15.75" x14ac:dyDescent="0.25">
      <c r="C14" s="67" t="s">
        <v>272</v>
      </c>
      <c r="D14" s="68">
        <v>198</v>
      </c>
      <c r="E14" s="68">
        <v>132</v>
      </c>
      <c r="F14" s="68">
        <v>151</v>
      </c>
      <c r="G14" s="68">
        <v>107</v>
      </c>
      <c r="H14" s="68">
        <v>47</v>
      </c>
      <c r="I14" s="68">
        <v>25</v>
      </c>
      <c r="J14" s="68">
        <v>205</v>
      </c>
      <c r="K14" s="68">
        <v>122</v>
      </c>
      <c r="L14" s="68">
        <v>141</v>
      </c>
      <c r="M14" s="68">
        <v>82</v>
      </c>
      <c r="N14" s="68">
        <v>64</v>
      </c>
      <c r="O14" s="68">
        <v>40</v>
      </c>
      <c r="P14" s="68">
        <v>206</v>
      </c>
      <c r="Q14" s="68">
        <v>121</v>
      </c>
      <c r="R14" s="68">
        <v>248</v>
      </c>
      <c r="S14" s="68">
        <v>96</v>
      </c>
      <c r="T14" s="68">
        <v>-42</v>
      </c>
      <c r="U14" s="68">
        <v>25</v>
      </c>
    </row>
    <row r="15" spans="3:21" ht="15.75" x14ac:dyDescent="0.25">
      <c r="C15" s="69" t="s">
        <v>273</v>
      </c>
      <c r="D15" s="70">
        <v>170</v>
      </c>
      <c r="E15" s="70">
        <v>83</v>
      </c>
      <c r="F15" s="70">
        <v>104</v>
      </c>
      <c r="G15" s="70">
        <v>58</v>
      </c>
      <c r="H15" s="70">
        <v>66</v>
      </c>
      <c r="I15" s="70">
        <v>25</v>
      </c>
      <c r="J15" s="70">
        <v>155</v>
      </c>
      <c r="K15" s="70">
        <v>78</v>
      </c>
      <c r="L15" s="70">
        <v>132</v>
      </c>
      <c r="M15" s="70">
        <v>67</v>
      </c>
      <c r="N15" s="70">
        <v>23</v>
      </c>
      <c r="O15" s="70">
        <v>11</v>
      </c>
      <c r="P15" s="70">
        <v>177</v>
      </c>
      <c r="Q15" s="70">
        <v>94</v>
      </c>
      <c r="R15" s="70">
        <v>130</v>
      </c>
      <c r="S15" s="70">
        <v>84</v>
      </c>
      <c r="T15" s="70">
        <v>47</v>
      </c>
      <c r="U15" s="70">
        <v>10</v>
      </c>
    </row>
    <row r="16" spans="3:21" ht="15.75" x14ac:dyDescent="0.25">
      <c r="C16" s="67" t="s">
        <v>274</v>
      </c>
      <c r="D16" s="68">
        <v>136</v>
      </c>
      <c r="E16" s="68">
        <v>110</v>
      </c>
      <c r="F16" s="68">
        <v>119</v>
      </c>
      <c r="G16" s="68">
        <v>82</v>
      </c>
      <c r="H16" s="68">
        <v>17</v>
      </c>
      <c r="I16" s="68">
        <v>28</v>
      </c>
      <c r="J16" s="68">
        <v>124</v>
      </c>
      <c r="K16" s="68">
        <v>91</v>
      </c>
      <c r="L16" s="68">
        <v>118</v>
      </c>
      <c r="M16" s="68">
        <v>71</v>
      </c>
      <c r="N16" s="68">
        <v>6</v>
      </c>
      <c r="O16" s="68">
        <v>20</v>
      </c>
      <c r="P16" s="68">
        <v>152</v>
      </c>
      <c r="Q16" s="68">
        <v>86</v>
      </c>
      <c r="R16" s="68">
        <v>113</v>
      </c>
      <c r="S16" s="68">
        <v>106</v>
      </c>
      <c r="T16" s="68">
        <v>39</v>
      </c>
      <c r="U16" s="68">
        <v>-20</v>
      </c>
    </row>
    <row r="17" spans="3:21" ht="15.75" x14ac:dyDescent="0.25">
      <c r="C17" s="69" t="s">
        <v>275</v>
      </c>
      <c r="D17" s="70">
        <v>146</v>
      </c>
      <c r="E17" s="70">
        <v>89</v>
      </c>
      <c r="F17" s="70">
        <v>113</v>
      </c>
      <c r="G17" s="70">
        <v>47</v>
      </c>
      <c r="H17" s="70">
        <v>33</v>
      </c>
      <c r="I17" s="70">
        <v>42</v>
      </c>
      <c r="J17" s="70">
        <v>117</v>
      </c>
      <c r="K17" s="70">
        <v>59</v>
      </c>
      <c r="L17" s="70">
        <v>120</v>
      </c>
      <c r="M17" s="70">
        <v>67</v>
      </c>
      <c r="N17" s="70">
        <v>-3</v>
      </c>
      <c r="O17" s="70">
        <v>-8</v>
      </c>
      <c r="P17" s="70">
        <v>151</v>
      </c>
      <c r="Q17" s="70">
        <v>83</v>
      </c>
      <c r="R17" s="70">
        <v>124</v>
      </c>
      <c r="S17" s="70">
        <v>50</v>
      </c>
      <c r="T17" s="70">
        <v>27</v>
      </c>
      <c r="U17" s="70">
        <v>33</v>
      </c>
    </row>
    <row r="18" spans="3:21" ht="15.75" x14ac:dyDescent="0.25">
      <c r="C18" s="67" t="s">
        <v>186</v>
      </c>
      <c r="D18" s="68">
        <v>98</v>
      </c>
      <c r="E18" s="68">
        <v>48</v>
      </c>
      <c r="F18" s="68">
        <v>54</v>
      </c>
      <c r="G18" s="68">
        <v>25</v>
      </c>
      <c r="H18" s="68">
        <v>44</v>
      </c>
      <c r="I18" s="68">
        <v>23</v>
      </c>
      <c r="J18" s="68">
        <v>66</v>
      </c>
      <c r="K18" s="68">
        <v>26</v>
      </c>
      <c r="L18" s="68">
        <v>47</v>
      </c>
      <c r="M18" s="68">
        <v>27</v>
      </c>
      <c r="N18" s="68">
        <v>19</v>
      </c>
      <c r="O18" s="68">
        <v>-1</v>
      </c>
      <c r="P18" s="68">
        <v>55</v>
      </c>
      <c r="Q18" s="68">
        <v>29</v>
      </c>
      <c r="R18" s="68">
        <v>45</v>
      </c>
      <c r="S18" s="68">
        <v>20</v>
      </c>
      <c r="T18" s="68">
        <v>10</v>
      </c>
      <c r="U18" s="68">
        <v>9</v>
      </c>
    </row>
    <row r="19" spans="3:21" ht="20.100000000000001" customHeight="1" x14ac:dyDescent="0.25">
      <c r="C19" s="69" t="s">
        <v>187</v>
      </c>
      <c r="D19" s="70">
        <v>2</v>
      </c>
      <c r="E19" s="70">
        <v>0</v>
      </c>
      <c r="F19" s="70">
        <v>1</v>
      </c>
      <c r="G19" s="70">
        <v>2</v>
      </c>
      <c r="H19" s="70">
        <v>1</v>
      </c>
      <c r="I19" s="70">
        <v>-2</v>
      </c>
      <c r="J19" s="70">
        <v>3</v>
      </c>
      <c r="K19" s="70">
        <v>3</v>
      </c>
      <c r="L19" s="70">
        <v>4</v>
      </c>
      <c r="M19" s="70">
        <v>0</v>
      </c>
      <c r="N19" s="70">
        <v>-1</v>
      </c>
      <c r="O19" s="70">
        <v>3</v>
      </c>
      <c r="P19" s="70">
        <v>2</v>
      </c>
      <c r="Q19" s="70">
        <v>3</v>
      </c>
      <c r="R19" s="70">
        <v>1</v>
      </c>
      <c r="S19" s="70">
        <v>1</v>
      </c>
      <c r="T19" s="70">
        <v>1</v>
      </c>
      <c r="U19" s="70">
        <v>2</v>
      </c>
    </row>
    <row r="20" spans="3:21" s="3" customFormat="1" ht="15.75" x14ac:dyDescent="0.25">
      <c r="C20" s="67" t="s">
        <v>84</v>
      </c>
      <c r="D20" s="68">
        <v>1245</v>
      </c>
      <c r="E20" s="68">
        <v>599</v>
      </c>
      <c r="F20" s="68">
        <v>1157</v>
      </c>
      <c r="G20" s="68">
        <v>413</v>
      </c>
      <c r="H20" s="68">
        <v>88</v>
      </c>
      <c r="I20" s="68">
        <v>186</v>
      </c>
      <c r="J20" s="68">
        <v>1253</v>
      </c>
      <c r="K20" s="68">
        <v>579</v>
      </c>
      <c r="L20" s="68">
        <v>1095</v>
      </c>
      <c r="M20" s="68">
        <v>512</v>
      </c>
      <c r="N20" s="68">
        <v>158</v>
      </c>
      <c r="O20" s="68">
        <v>67</v>
      </c>
      <c r="P20" s="68">
        <v>1345</v>
      </c>
      <c r="Q20" s="68">
        <v>661</v>
      </c>
      <c r="R20" s="68">
        <v>1198</v>
      </c>
      <c r="S20" s="68">
        <v>518</v>
      </c>
      <c r="T20" s="68">
        <v>147</v>
      </c>
      <c r="U20" s="68">
        <v>143</v>
      </c>
    </row>
    <row r="21" spans="3:21" s="3" customFormat="1" ht="15" customHeight="1" x14ac:dyDescent="0.25">
      <c r="C21" s="229" t="s">
        <v>130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</row>
    <row r="22" spans="3:21" s="3" customFormat="1" x14ac:dyDescent="0.25"/>
    <row r="23" spans="3:21" ht="30.95" customHeight="1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1.5" customHeight="1" thickBot="1" x14ac:dyDescent="0.3">
      <c r="C25" s="228" t="s">
        <v>131</v>
      </c>
      <c r="D25" s="228"/>
      <c r="E25" s="228"/>
      <c r="F25" s="228"/>
      <c r="G25" s="228"/>
      <c r="H25" s="228"/>
      <c r="I25" s="228"/>
      <c r="J25" s="228"/>
      <c r="K25" s="228"/>
      <c r="L25" s="228"/>
      <c r="M25" s="3"/>
      <c r="N25" s="3"/>
      <c r="O25" s="3"/>
      <c r="P25" s="3"/>
      <c r="Q25" s="3"/>
      <c r="R25" s="3"/>
      <c r="S25" s="3"/>
      <c r="T25" s="3"/>
      <c r="U25" s="3"/>
    </row>
    <row r="26" spans="3:21" ht="16.5" thickBot="1" x14ac:dyDescent="0.3">
      <c r="C26" s="230" t="s">
        <v>87</v>
      </c>
      <c r="D26" s="235">
        <v>44774</v>
      </c>
      <c r="E26" s="236"/>
      <c r="F26" s="237"/>
      <c r="G26" s="235">
        <v>45108</v>
      </c>
      <c r="H26" s="236"/>
      <c r="I26" s="237"/>
      <c r="J26" s="235">
        <v>45139</v>
      </c>
      <c r="K26" s="236"/>
      <c r="L26" s="237"/>
      <c r="M26" s="3"/>
      <c r="N26" s="3"/>
      <c r="O26" s="3"/>
      <c r="P26" s="3"/>
      <c r="Q26" s="3"/>
      <c r="R26" s="3"/>
      <c r="S26" s="3"/>
      <c r="T26" s="3"/>
      <c r="U26" s="3"/>
    </row>
    <row r="27" spans="3:21" ht="15.75" x14ac:dyDescent="0.25">
      <c r="C27" s="232"/>
      <c r="D27" s="65" t="s">
        <v>85</v>
      </c>
      <c r="E27" s="65" t="s">
        <v>86</v>
      </c>
      <c r="F27" s="65" t="s">
        <v>59</v>
      </c>
      <c r="G27" s="65" t="s">
        <v>85</v>
      </c>
      <c r="H27" s="65" t="s">
        <v>86</v>
      </c>
      <c r="I27" s="65" t="s">
        <v>59</v>
      </c>
      <c r="J27" s="65" t="s">
        <v>85</v>
      </c>
      <c r="K27" s="65" t="s">
        <v>86</v>
      </c>
      <c r="L27" s="65" t="s">
        <v>59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75" x14ac:dyDescent="0.25">
      <c r="C28" s="9" t="s">
        <v>1</v>
      </c>
      <c r="D28" s="66">
        <v>15993</v>
      </c>
      <c r="E28" s="66">
        <v>12076</v>
      </c>
      <c r="F28" s="66">
        <v>3917</v>
      </c>
      <c r="G28" s="66">
        <v>18334</v>
      </c>
      <c r="H28" s="66">
        <v>14070</v>
      </c>
      <c r="I28" s="66">
        <v>4264</v>
      </c>
      <c r="J28" s="66">
        <v>20674</v>
      </c>
      <c r="K28" s="66">
        <v>15495</v>
      </c>
      <c r="L28" s="66">
        <v>5179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75" x14ac:dyDescent="0.25">
      <c r="C29" s="71" t="s">
        <v>88</v>
      </c>
      <c r="D29" s="68">
        <v>1096</v>
      </c>
      <c r="E29" s="68">
        <v>539</v>
      </c>
      <c r="F29" s="68">
        <v>557</v>
      </c>
      <c r="G29" s="68">
        <v>1400</v>
      </c>
      <c r="H29" s="68">
        <v>763</v>
      </c>
      <c r="I29" s="68">
        <v>637</v>
      </c>
      <c r="J29" s="68">
        <v>1615</v>
      </c>
      <c r="K29" s="68">
        <v>845</v>
      </c>
      <c r="L29" s="68">
        <v>770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75" x14ac:dyDescent="0.25">
      <c r="C30" s="72" t="s">
        <v>89</v>
      </c>
      <c r="D30" s="70">
        <v>11119</v>
      </c>
      <c r="E30" s="70">
        <v>8564</v>
      </c>
      <c r="F30" s="70">
        <v>2555</v>
      </c>
      <c r="G30" s="70">
        <v>12648</v>
      </c>
      <c r="H30" s="70">
        <v>9740</v>
      </c>
      <c r="I30" s="70">
        <v>2908</v>
      </c>
      <c r="J30" s="70">
        <v>14029</v>
      </c>
      <c r="K30" s="70">
        <v>10785</v>
      </c>
      <c r="L30" s="70">
        <v>3244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75" x14ac:dyDescent="0.25">
      <c r="C31" s="71" t="s">
        <v>90</v>
      </c>
      <c r="D31" s="68">
        <v>3713</v>
      </c>
      <c r="E31" s="68">
        <v>2891</v>
      </c>
      <c r="F31" s="68">
        <v>822</v>
      </c>
      <c r="G31" s="68">
        <v>4243</v>
      </c>
      <c r="H31" s="68">
        <v>3478</v>
      </c>
      <c r="I31" s="68">
        <v>765</v>
      </c>
      <c r="J31" s="68">
        <v>4956</v>
      </c>
      <c r="K31" s="68">
        <v>3763</v>
      </c>
      <c r="L31" s="68">
        <v>1193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75" x14ac:dyDescent="0.25">
      <c r="C32" s="72" t="s">
        <v>91</v>
      </c>
      <c r="D32" s="70">
        <v>64</v>
      </c>
      <c r="E32" s="70">
        <v>82</v>
      </c>
      <c r="F32" s="70">
        <v>-18</v>
      </c>
      <c r="G32" s="70">
        <v>43</v>
      </c>
      <c r="H32" s="70">
        <v>87</v>
      </c>
      <c r="I32" s="70">
        <v>-44</v>
      </c>
      <c r="J32" s="70">
        <v>74</v>
      </c>
      <c r="K32" s="70">
        <v>101</v>
      </c>
      <c r="L32" s="70">
        <v>-27</v>
      </c>
    </row>
    <row r="33" spans="3:21" s="3" customFormat="1" ht="30.75" customHeight="1" x14ac:dyDescent="0.25">
      <c r="C33" s="229" t="s">
        <v>130</v>
      </c>
      <c r="D33" s="229"/>
      <c r="E33" s="229"/>
      <c r="F33" s="229"/>
      <c r="G33" s="229"/>
      <c r="H33" s="229"/>
      <c r="I33" s="229"/>
      <c r="J33" s="229"/>
      <c r="K33" s="229"/>
      <c r="L33" s="229"/>
    </row>
    <row r="34" spans="3:21" s="3" customFormat="1" x14ac:dyDescent="0.25"/>
    <row r="35" spans="3:21" ht="30.6" customHeight="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1.5" customHeight="1" thickBot="1" x14ac:dyDescent="0.3">
      <c r="C37" s="228" t="s">
        <v>132</v>
      </c>
      <c r="D37" s="228"/>
      <c r="E37" s="228"/>
      <c r="F37" s="228"/>
      <c r="G37" s="228"/>
      <c r="H37" s="228"/>
      <c r="I37" s="228"/>
      <c r="J37" s="228"/>
      <c r="K37" s="228"/>
      <c r="L37" s="228"/>
      <c r="M37" s="3"/>
      <c r="N37" s="3"/>
      <c r="O37" s="3"/>
      <c r="P37" s="3"/>
      <c r="Q37" s="3"/>
      <c r="R37" s="3"/>
      <c r="S37" s="3"/>
      <c r="T37" s="3"/>
      <c r="U37" s="3"/>
    </row>
    <row r="38" spans="3:21" ht="16.5" thickBot="1" x14ac:dyDescent="0.3">
      <c r="C38" s="238" t="s">
        <v>48</v>
      </c>
      <c r="D38" s="235">
        <v>44774</v>
      </c>
      <c r="E38" s="236"/>
      <c r="F38" s="237"/>
      <c r="G38" s="235">
        <v>45108</v>
      </c>
      <c r="H38" s="236"/>
      <c r="I38" s="237"/>
      <c r="J38" s="235">
        <v>45139</v>
      </c>
      <c r="K38" s="236"/>
      <c r="L38" s="237"/>
      <c r="M38" s="3"/>
      <c r="N38" s="3"/>
      <c r="O38" s="3"/>
      <c r="P38" s="3"/>
      <c r="Q38" s="3"/>
      <c r="R38" s="3"/>
      <c r="S38" s="3"/>
      <c r="T38" s="3"/>
      <c r="U38" s="3"/>
    </row>
    <row r="39" spans="3:21" ht="15.75" x14ac:dyDescent="0.25">
      <c r="C39" s="238"/>
      <c r="D39" s="65" t="s">
        <v>85</v>
      </c>
      <c r="E39" s="65" t="s">
        <v>86</v>
      </c>
      <c r="F39" s="65" t="s">
        <v>59</v>
      </c>
      <c r="G39" s="65" t="s">
        <v>85</v>
      </c>
      <c r="H39" s="65" t="s">
        <v>86</v>
      </c>
      <c r="I39" s="65" t="s">
        <v>59</v>
      </c>
      <c r="J39" s="65" t="s">
        <v>85</v>
      </c>
      <c r="K39" s="65" t="s">
        <v>86</v>
      </c>
      <c r="L39" s="65" t="s">
        <v>59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75" x14ac:dyDescent="0.25">
      <c r="C40" s="9" t="s">
        <v>1</v>
      </c>
      <c r="D40" s="66">
        <v>15993</v>
      </c>
      <c r="E40" s="66">
        <v>12076</v>
      </c>
      <c r="F40" s="66">
        <v>3917</v>
      </c>
      <c r="G40" s="66">
        <v>18334</v>
      </c>
      <c r="H40" s="66">
        <v>14070</v>
      </c>
      <c r="I40" s="66">
        <v>4264</v>
      </c>
      <c r="J40" s="66">
        <v>20674</v>
      </c>
      <c r="K40" s="66">
        <v>15495</v>
      </c>
      <c r="L40" s="66">
        <v>5179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5" thickBot="1" x14ac:dyDescent="0.3">
      <c r="C41" s="67" t="s">
        <v>92</v>
      </c>
      <c r="D41" s="68">
        <v>225</v>
      </c>
      <c r="E41" s="68">
        <v>258</v>
      </c>
      <c r="F41" s="73">
        <v>-33</v>
      </c>
      <c r="G41" s="68">
        <v>359</v>
      </c>
      <c r="H41" s="68">
        <v>324</v>
      </c>
      <c r="I41" s="73">
        <v>35</v>
      </c>
      <c r="J41" s="73">
        <v>526</v>
      </c>
      <c r="K41" s="68">
        <v>299</v>
      </c>
      <c r="L41" s="68">
        <v>227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5" thickBot="1" x14ac:dyDescent="0.3">
      <c r="C42" s="74" t="s">
        <v>93</v>
      </c>
      <c r="D42" s="70">
        <v>1213</v>
      </c>
      <c r="E42" s="70">
        <v>1075</v>
      </c>
      <c r="F42" s="75">
        <v>138</v>
      </c>
      <c r="G42" s="70">
        <v>1511</v>
      </c>
      <c r="H42" s="70">
        <v>1195</v>
      </c>
      <c r="I42" s="75">
        <v>316</v>
      </c>
      <c r="J42" s="75">
        <v>1605</v>
      </c>
      <c r="K42" s="70">
        <v>1370</v>
      </c>
      <c r="L42" s="70">
        <v>235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75" x14ac:dyDescent="0.25">
      <c r="C43" s="76" t="s">
        <v>94</v>
      </c>
      <c r="D43" s="68">
        <v>1334</v>
      </c>
      <c r="E43" s="68">
        <v>1048</v>
      </c>
      <c r="F43" s="73">
        <v>286</v>
      </c>
      <c r="G43" s="68">
        <v>1695</v>
      </c>
      <c r="H43" s="68">
        <v>1119</v>
      </c>
      <c r="I43" s="73">
        <v>576</v>
      </c>
      <c r="J43" s="73">
        <v>1929</v>
      </c>
      <c r="K43" s="68">
        <v>1280</v>
      </c>
      <c r="L43" s="68">
        <v>649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75" x14ac:dyDescent="0.25">
      <c r="C44" s="69" t="s">
        <v>95</v>
      </c>
      <c r="D44" s="70">
        <v>1159</v>
      </c>
      <c r="E44" s="70">
        <v>852</v>
      </c>
      <c r="F44" s="75">
        <v>307</v>
      </c>
      <c r="G44" s="70">
        <v>1247</v>
      </c>
      <c r="H44" s="70">
        <v>914</v>
      </c>
      <c r="I44" s="75">
        <v>333</v>
      </c>
      <c r="J44" s="75">
        <v>1447</v>
      </c>
      <c r="K44" s="70">
        <v>1065</v>
      </c>
      <c r="L44" s="70">
        <v>382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75" x14ac:dyDescent="0.25">
      <c r="C45" s="67" t="s">
        <v>49</v>
      </c>
      <c r="D45" s="68">
        <v>9850</v>
      </c>
      <c r="E45" s="68">
        <v>7113</v>
      </c>
      <c r="F45" s="73">
        <v>2737</v>
      </c>
      <c r="G45" s="68">
        <v>11402</v>
      </c>
      <c r="H45" s="68">
        <v>8718</v>
      </c>
      <c r="I45" s="73">
        <v>2684</v>
      </c>
      <c r="J45" s="73">
        <v>12767</v>
      </c>
      <c r="K45" s="68">
        <v>9585</v>
      </c>
      <c r="L45" s="68">
        <v>3182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75" x14ac:dyDescent="0.25">
      <c r="C46" s="69" t="s">
        <v>96</v>
      </c>
      <c r="D46" s="70">
        <v>416</v>
      </c>
      <c r="E46" s="70">
        <v>365</v>
      </c>
      <c r="F46" s="75">
        <v>51</v>
      </c>
      <c r="G46" s="70">
        <v>424</v>
      </c>
      <c r="H46" s="70">
        <v>385</v>
      </c>
      <c r="I46" s="75">
        <v>39</v>
      </c>
      <c r="J46" s="75">
        <v>450</v>
      </c>
      <c r="K46" s="70">
        <v>389</v>
      </c>
      <c r="L46" s="70">
        <v>61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75" x14ac:dyDescent="0.25">
      <c r="C47" s="67" t="s">
        <v>97</v>
      </c>
      <c r="D47" s="68">
        <v>1796</v>
      </c>
      <c r="E47" s="68">
        <v>1365</v>
      </c>
      <c r="F47" s="73">
        <v>431</v>
      </c>
      <c r="G47" s="68">
        <v>1696</v>
      </c>
      <c r="H47" s="68">
        <v>1415</v>
      </c>
      <c r="I47" s="73">
        <v>281</v>
      </c>
      <c r="J47" s="73">
        <v>1950</v>
      </c>
      <c r="K47" s="68">
        <v>1507</v>
      </c>
      <c r="L47" s="68">
        <v>443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40.5" customHeight="1" x14ac:dyDescent="0.25">
      <c r="C48" s="229" t="s">
        <v>130</v>
      </c>
      <c r="D48" s="229"/>
      <c r="E48" s="229"/>
      <c r="F48" s="229"/>
      <c r="G48" s="229"/>
      <c r="H48" s="229"/>
      <c r="I48" s="229"/>
      <c r="J48" s="229"/>
      <c r="K48" s="229"/>
      <c r="L48" s="229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75" x14ac:dyDescent="0.25"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3:21" ht="30.95" customHeight="1" x14ac:dyDescent="0.25"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3" customHeight="1" thickBot="1" x14ac:dyDescent="0.3">
      <c r="C52" s="228" t="s">
        <v>133</v>
      </c>
      <c r="D52" s="228"/>
      <c r="E52" s="228"/>
      <c r="F52" s="228"/>
      <c r="G52" s="228"/>
      <c r="H52" s="228"/>
      <c r="I52" s="228"/>
      <c r="J52" s="228"/>
      <c r="K52" s="228"/>
      <c r="L52" s="228"/>
      <c r="M52" s="3"/>
      <c r="N52" s="3"/>
      <c r="O52" s="3"/>
      <c r="P52" s="3"/>
      <c r="Q52" s="3"/>
      <c r="R52" s="3"/>
      <c r="S52" s="3"/>
      <c r="T52" s="3"/>
      <c r="U52" s="3"/>
    </row>
    <row r="53" spans="3:21" ht="16.5" thickBot="1" x14ac:dyDescent="0.3">
      <c r="C53" s="238" t="s">
        <v>98</v>
      </c>
      <c r="D53" s="235">
        <v>44774</v>
      </c>
      <c r="E53" s="236"/>
      <c r="F53" s="237"/>
      <c r="G53" s="235">
        <v>45108</v>
      </c>
      <c r="H53" s="236"/>
      <c r="I53" s="237"/>
      <c r="J53" s="235">
        <v>45139</v>
      </c>
      <c r="K53" s="236"/>
      <c r="L53" s="237"/>
      <c r="M53" s="3"/>
      <c r="N53" s="3"/>
      <c r="O53" s="3"/>
      <c r="P53" s="3"/>
      <c r="Q53" s="3"/>
      <c r="R53" s="3"/>
      <c r="S53" s="3"/>
      <c r="T53" s="3"/>
      <c r="U53" s="3"/>
    </row>
    <row r="54" spans="3:21" ht="15.75" x14ac:dyDescent="0.25">
      <c r="C54" s="238"/>
      <c r="D54" s="65" t="s">
        <v>85</v>
      </c>
      <c r="E54" s="65" t="s">
        <v>86</v>
      </c>
      <c r="F54" s="65" t="s">
        <v>59</v>
      </c>
      <c r="G54" s="65" t="s">
        <v>85</v>
      </c>
      <c r="H54" s="65" t="s">
        <v>86</v>
      </c>
      <c r="I54" s="65" t="s">
        <v>59</v>
      </c>
      <c r="J54" s="65" t="s">
        <v>85</v>
      </c>
      <c r="K54" s="65" t="s">
        <v>86</v>
      </c>
      <c r="L54" s="65" t="s">
        <v>59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5" thickBot="1" x14ac:dyDescent="0.3">
      <c r="C55" s="9" t="s">
        <v>1</v>
      </c>
      <c r="D55" s="66">
        <v>15993</v>
      </c>
      <c r="E55" s="66">
        <v>12076</v>
      </c>
      <c r="F55" s="66">
        <v>3917</v>
      </c>
      <c r="G55" s="66">
        <v>18334</v>
      </c>
      <c r="H55" s="66">
        <v>14070</v>
      </c>
      <c r="I55" s="66">
        <v>4264</v>
      </c>
      <c r="J55" s="66">
        <v>20674</v>
      </c>
      <c r="K55" s="66">
        <v>15495</v>
      </c>
      <c r="L55" s="66">
        <v>5179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2.25" thickBot="1" x14ac:dyDescent="0.3">
      <c r="C56" s="76" t="s">
        <v>276</v>
      </c>
      <c r="D56" s="77">
        <v>1912</v>
      </c>
      <c r="E56" s="77">
        <v>1417</v>
      </c>
      <c r="F56" s="78">
        <v>495</v>
      </c>
      <c r="G56" s="77">
        <v>2494</v>
      </c>
      <c r="H56" s="77">
        <v>1657</v>
      </c>
      <c r="I56" s="78">
        <v>837</v>
      </c>
      <c r="J56" s="78">
        <v>2865</v>
      </c>
      <c r="K56" s="77">
        <v>1891</v>
      </c>
      <c r="L56" s="77">
        <v>974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5" thickBot="1" x14ac:dyDescent="0.3">
      <c r="C57" s="74" t="s">
        <v>277</v>
      </c>
      <c r="D57" s="80">
        <v>965</v>
      </c>
      <c r="E57" s="80">
        <v>710</v>
      </c>
      <c r="F57" s="81">
        <v>255</v>
      </c>
      <c r="G57" s="80">
        <v>1174</v>
      </c>
      <c r="H57" s="80">
        <v>784</v>
      </c>
      <c r="I57" s="81">
        <v>390</v>
      </c>
      <c r="J57" s="81">
        <v>1305</v>
      </c>
      <c r="K57" s="80">
        <v>860</v>
      </c>
      <c r="L57" s="80">
        <v>445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2.25" thickBot="1" x14ac:dyDescent="0.3">
      <c r="C58" s="76" t="s">
        <v>278</v>
      </c>
      <c r="D58" s="77">
        <v>650</v>
      </c>
      <c r="E58" s="77">
        <v>483</v>
      </c>
      <c r="F58" s="78">
        <v>167</v>
      </c>
      <c r="G58" s="77">
        <v>870</v>
      </c>
      <c r="H58" s="77">
        <v>582</v>
      </c>
      <c r="I58" s="78">
        <v>288</v>
      </c>
      <c r="J58" s="78">
        <v>1075</v>
      </c>
      <c r="K58" s="77">
        <v>740</v>
      </c>
      <c r="L58" s="77">
        <v>335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5" thickBot="1" x14ac:dyDescent="0.3">
      <c r="C59" s="74" t="s">
        <v>279</v>
      </c>
      <c r="D59" s="80">
        <v>855</v>
      </c>
      <c r="E59" s="80">
        <v>599</v>
      </c>
      <c r="F59" s="81">
        <v>256</v>
      </c>
      <c r="G59" s="80">
        <v>896</v>
      </c>
      <c r="H59" s="80">
        <v>642</v>
      </c>
      <c r="I59" s="81">
        <v>254</v>
      </c>
      <c r="J59" s="81">
        <v>1014</v>
      </c>
      <c r="K59" s="80">
        <v>691</v>
      </c>
      <c r="L59" s="80">
        <v>323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5" thickBot="1" x14ac:dyDescent="0.3">
      <c r="C60" s="76" t="s">
        <v>280</v>
      </c>
      <c r="D60" s="77">
        <v>523</v>
      </c>
      <c r="E60" s="77">
        <v>541</v>
      </c>
      <c r="F60" s="78">
        <v>-18</v>
      </c>
      <c r="G60" s="77">
        <v>807</v>
      </c>
      <c r="H60" s="77">
        <v>561</v>
      </c>
      <c r="I60" s="78">
        <v>246</v>
      </c>
      <c r="J60" s="78">
        <v>1096</v>
      </c>
      <c r="K60" s="77">
        <v>593</v>
      </c>
      <c r="L60" s="77">
        <v>503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5" thickBot="1" x14ac:dyDescent="0.3">
      <c r="C61" s="74" t="s">
        <v>281</v>
      </c>
      <c r="D61" s="80">
        <v>430</v>
      </c>
      <c r="E61" s="80">
        <v>324</v>
      </c>
      <c r="F61" s="81">
        <v>106</v>
      </c>
      <c r="G61" s="80">
        <v>594</v>
      </c>
      <c r="H61" s="80">
        <v>426</v>
      </c>
      <c r="I61" s="81">
        <v>168</v>
      </c>
      <c r="J61" s="81">
        <v>659</v>
      </c>
      <c r="K61" s="80">
        <v>492</v>
      </c>
      <c r="L61" s="80">
        <v>167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5" thickBot="1" x14ac:dyDescent="0.3">
      <c r="C62" s="76" t="s">
        <v>282</v>
      </c>
      <c r="D62" s="77">
        <v>280</v>
      </c>
      <c r="E62" s="77">
        <v>177</v>
      </c>
      <c r="F62" s="78">
        <v>103</v>
      </c>
      <c r="G62" s="77">
        <v>449</v>
      </c>
      <c r="H62" s="77">
        <v>301</v>
      </c>
      <c r="I62" s="78">
        <v>148</v>
      </c>
      <c r="J62" s="78">
        <v>509</v>
      </c>
      <c r="K62" s="77">
        <v>343</v>
      </c>
      <c r="L62" s="77">
        <v>166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5" thickBot="1" x14ac:dyDescent="0.3">
      <c r="C63" s="74" t="s">
        <v>283</v>
      </c>
      <c r="D63" s="80">
        <v>253</v>
      </c>
      <c r="E63" s="80">
        <v>177</v>
      </c>
      <c r="F63" s="81">
        <v>76</v>
      </c>
      <c r="G63" s="80">
        <v>442</v>
      </c>
      <c r="H63" s="80">
        <v>295</v>
      </c>
      <c r="I63" s="81">
        <v>147</v>
      </c>
      <c r="J63" s="81">
        <v>466</v>
      </c>
      <c r="K63" s="80">
        <v>319</v>
      </c>
      <c r="L63" s="80">
        <v>147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5" thickBot="1" x14ac:dyDescent="0.3">
      <c r="C64" s="76" t="s">
        <v>284</v>
      </c>
      <c r="D64" s="77">
        <v>337</v>
      </c>
      <c r="E64" s="77">
        <v>241</v>
      </c>
      <c r="F64" s="78">
        <v>96</v>
      </c>
      <c r="G64" s="77">
        <v>407</v>
      </c>
      <c r="H64" s="77">
        <v>336</v>
      </c>
      <c r="I64" s="78">
        <v>71</v>
      </c>
      <c r="J64" s="78">
        <v>455</v>
      </c>
      <c r="K64" s="77">
        <v>320</v>
      </c>
      <c r="L64" s="77">
        <v>135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5" customHeight="1" thickBot="1" x14ac:dyDescent="0.3">
      <c r="C65" s="74" t="s">
        <v>285</v>
      </c>
      <c r="D65" s="80">
        <v>292</v>
      </c>
      <c r="E65" s="80">
        <v>231</v>
      </c>
      <c r="F65" s="81">
        <v>61</v>
      </c>
      <c r="G65" s="83">
        <v>314</v>
      </c>
      <c r="H65" s="83">
        <v>299</v>
      </c>
      <c r="I65" s="81">
        <v>15</v>
      </c>
      <c r="J65" s="81">
        <v>418</v>
      </c>
      <c r="K65" s="83">
        <v>317</v>
      </c>
      <c r="L65" s="80">
        <v>101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5" thickBot="1" x14ac:dyDescent="0.3">
      <c r="C66" s="97" t="s">
        <v>84</v>
      </c>
      <c r="D66" s="85">
        <v>9496</v>
      </c>
      <c r="E66" s="86">
        <v>7176</v>
      </c>
      <c r="F66" s="87">
        <v>2320</v>
      </c>
      <c r="G66" s="88">
        <v>9887</v>
      </c>
      <c r="H66" s="88">
        <v>8187</v>
      </c>
      <c r="I66" s="89">
        <v>1700</v>
      </c>
      <c r="J66" s="89">
        <v>10812</v>
      </c>
      <c r="K66" s="90">
        <v>8929</v>
      </c>
      <c r="L66" s="91">
        <v>1883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8.25" customHeight="1" x14ac:dyDescent="0.25">
      <c r="C67" s="229" t="s">
        <v>130</v>
      </c>
      <c r="D67" s="229"/>
      <c r="E67" s="229"/>
      <c r="F67" s="229"/>
      <c r="G67" s="229"/>
      <c r="H67" s="229"/>
      <c r="I67" s="229"/>
      <c r="J67" s="229"/>
      <c r="K67" s="229"/>
      <c r="L67" s="229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75" x14ac:dyDescent="0.25"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3:21" ht="30.6" customHeight="1" x14ac:dyDescent="0.25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">
      <c r="C71" s="228" t="s">
        <v>134</v>
      </c>
      <c r="D71" s="228"/>
      <c r="E71" s="228"/>
      <c r="F71" s="228"/>
      <c r="G71" s="228"/>
      <c r="H71" s="228"/>
      <c r="I71" s="228"/>
      <c r="J71" s="228"/>
      <c r="K71" s="228"/>
      <c r="L71" s="228"/>
      <c r="M71" s="3"/>
      <c r="N71" s="3"/>
      <c r="O71" s="3"/>
      <c r="P71" s="3"/>
      <c r="Q71" s="3"/>
      <c r="R71" s="3"/>
      <c r="S71" s="3"/>
      <c r="T71" s="3"/>
      <c r="U71" s="3"/>
    </row>
    <row r="72" spans="3:21" ht="16.5" thickBot="1" x14ac:dyDescent="0.3">
      <c r="C72" s="234" t="s">
        <v>99</v>
      </c>
      <c r="D72" s="235">
        <v>44774</v>
      </c>
      <c r="E72" s="236"/>
      <c r="F72" s="237"/>
      <c r="G72" s="235">
        <v>45108</v>
      </c>
      <c r="H72" s="236"/>
      <c r="I72" s="237"/>
      <c r="J72" s="235">
        <v>45139</v>
      </c>
      <c r="K72" s="236"/>
      <c r="L72" s="237"/>
      <c r="M72" s="3"/>
      <c r="N72" s="3"/>
      <c r="O72" s="3"/>
      <c r="P72" s="3"/>
      <c r="Q72" s="3"/>
      <c r="R72" s="3"/>
      <c r="S72" s="3"/>
      <c r="T72" s="3"/>
      <c r="U72" s="3"/>
    </row>
    <row r="73" spans="3:21" ht="15.75" x14ac:dyDescent="0.25">
      <c r="C73" s="234"/>
      <c r="D73" s="65" t="s">
        <v>85</v>
      </c>
      <c r="E73" s="65" t="s">
        <v>86</v>
      </c>
      <c r="F73" s="65" t="s">
        <v>59</v>
      </c>
      <c r="G73" s="65" t="s">
        <v>85</v>
      </c>
      <c r="H73" s="65" t="s">
        <v>86</v>
      </c>
      <c r="I73" s="65" t="s">
        <v>59</v>
      </c>
      <c r="J73" s="65" t="s">
        <v>85</v>
      </c>
      <c r="K73" s="65" t="s">
        <v>86</v>
      </c>
      <c r="L73" s="65" t="s">
        <v>59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5" thickBot="1" x14ac:dyDescent="0.3">
      <c r="C74" s="9" t="s">
        <v>1</v>
      </c>
      <c r="D74" s="66">
        <v>15993</v>
      </c>
      <c r="E74" s="66">
        <v>12076</v>
      </c>
      <c r="F74" s="66">
        <v>3917</v>
      </c>
      <c r="G74" s="66">
        <v>18334</v>
      </c>
      <c r="H74" s="66">
        <v>14070</v>
      </c>
      <c r="I74" s="66">
        <v>4264</v>
      </c>
      <c r="J74" s="66">
        <v>20674</v>
      </c>
      <c r="K74" s="66">
        <v>15495</v>
      </c>
      <c r="L74" s="66">
        <v>5179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5" thickBot="1" x14ac:dyDescent="0.3">
      <c r="C75" s="76" t="s">
        <v>286</v>
      </c>
      <c r="D75" s="77">
        <v>778</v>
      </c>
      <c r="E75" s="77">
        <v>717</v>
      </c>
      <c r="F75" s="78">
        <v>61</v>
      </c>
      <c r="G75" s="77">
        <v>1223</v>
      </c>
      <c r="H75" s="77">
        <v>997</v>
      </c>
      <c r="I75" s="78">
        <v>226</v>
      </c>
      <c r="J75" s="78">
        <v>1299</v>
      </c>
      <c r="K75" s="77">
        <v>983</v>
      </c>
      <c r="L75" s="77">
        <v>316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5" thickBot="1" x14ac:dyDescent="0.3">
      <c r="C76" s="74" t="s">
        <v>287</v>
      </c>
      <c r="D76" s="80">
        <v>901</v>
      </c>
      <c r="E76" s="80">
        <v>648</v>
      </c>
      <c r="F76" s="81">
        <v>253</v>
      </c>
      <c r="G76" s="80">
        <v>1043</v>
      </c>
      <c r="H76" s="80">
        <v>782</v>
      </c>
      <c r="I76" s="81">
        <v>261</v>
      </c>
      <c r="J76" s="81">
        <v>1215</v>
      </c>
      <c r="K76" s="80">
        <v>857</v>
      </c>
      <c r="L76" s="80">
        <v>358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63.75" thickBot="1" x14ac:dyDescent="0.3">
      <c r="C77" s="76" t="s">
        <v>288</v>
      </c>
      <c r="D77" s="77">
        <v>529</v>
      </c>
      <c r="E77" s="77">
        <v>405</v>
      </c>
      <c r="F77" s="78">
        <v>124</v>
      </c>
      <c r="G77" s="77">
        <v>960</v>
      </c>
      <c r="H77" s="77">
        <v>651</v>
      </c>
      <c r="I77" s="78">
        <v>309</v>
      </c>
      <c r="J77" s="78">
        <v>1002</v>
      </c>
      <c r="K77" s="77">
        <v>753</v>
      </c>
      <c r="L77" s="77">
        <v>249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16.5" thickBot="1" x14ac:dyDescent="0.3">
      <c r="C78" s="74" t="s">
        <v>289</v>
      </c>
      <c r="D78" s="80">
        <v>714</v>
      </c>
      <c r="E78" s="80">
        <v>574</v>
      </c>
      <c r="F78" s="81">
        <v>140</v>
      </c>
      <c r="G78" s="80">
        <v>819</v>
      </c>
      <c r="H78" s="80">
        <v>738</v>
      </c>
      <c r="I78" s="81">
        <v>81</v>
      </c>
      <c r="J78" s="81">
        <v>934</v>
      </c>
      <c r="K78" s="80">
        <v>626</v>
      </c>
      <c r="L78" s="80">
        <v>308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5" thickBot="1" x14ac:dyDescent="0.3">
      <c r="C79" s="76" t="s">
        <v>290</v>
      </c>
      <c r="D79" s="77">
        <v>728</v>
      </c>
      <c r="E79" s="77">
        <v>501</v>
      </c>
      <c r="F79" s="78">
        <v>227</v>
      </c>
      <c r="G79" s="77">
        <v>685</v>
      </c>
      <c r="H79" s="77">
        <v>560</v>
      </c>
      <c r="I79" s="78">
        <v>125</v>
      </c>
      <c r="J79" s="78">
        <v>776</v>
      </c>
      <c r="K79" s="77">
        <v>612</v>
      </c>
      <c r="L79" s="77">
        <v>164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32.25" thickBot="1" x14ac:dyDescent="0.3">
      <c r="C80" s="74" t="s">
        <v>291</v>
      </c>
      <c r="D80" s="80">
        <v>441</v>
      </c>
      <c r="E80" s="80">
        <v>337</v>
      </c>
      <c r="F80" s="81">
        <v>104</v>
      </c>
      <c r="G80" s="80">
        <v>587</v>
      </c>
      <c r="H80" s="80">
        <v>579</v>
      </c>
      <c r="I80" s="81">
        <v>8</v>
      </c>
      <c r="J80" s="81">
        <v>649</v>
      </c>
      <c r="K80" s="80">
        <v>666</v>
      </c>
      <c r="L80" s="80">
        <v>-17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32.25" thickBot="1" x14ac:dyDescent="0.3">
      <c r="C81" s="76" t="s">
        <v>292</v>
      </c>
      <c r="D81" s="77">
        <v>349</v>
      </c>
      <c r="E81" s="77">
        <v>262</v>
      </c>
      <c r="F81" s="78">
        <v>87</v>
      </c>
      <c r="G81" s="77">
        <v>445</v>
      </c>
      <c r="H81" s="77">
        <v>351</v>
      </c>
      <c r="I81" s="78">
        <v>94</v>
      </c>
      <c r="J81" s="78">
        <v>562</v>
      </c>
      <c r="K81" s="77">
        <v>334</v>
      </c>
      <c r="L81" s="77">
        <v>228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2.25" thickBot="1" x14ac:dyDescent="0.3">
      <c r="C82" s="74" t="s">
        <v>293</v>
      </c>
      <c r="D82" s="80">
        <v>248</v>
      </c>
      <c r="E82" s="80">
        <v>188</v>
      </c>
      <c r="F82" s="81">
        <v>60</v>
      </c>
      <c r="G82" s="80">
        <v>378</v>
      </c>
      <c r="H82" s="80">
        <v>247</v>
      </c>
      <c r="I82" s="81">
        <v>131</v>
      </c>
      <c r="J82" s="81">
        <v>412</v>
      </c>
      <c r="K82" s="80">
        <v>310</v>
      </c>
      <c r="L82" s="80">
        <v>102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63.75" thickBot="1" x14ac:dyDescent="0.3">
      <c r="C83" s="76" t="s">
        <v>294</v>
      </c>
      <c r="D83" s="77">
        <v>202</v>
      </c>
      <c r="E83" s="77">
        <v>132</v>
      </c>
      <c r="F83" s="78">
        <v>70</v>
      </c>
      <c r="G83" s="77">
        <v>297</v>
      </c>
      <c r="H83" s="77">
        <v>236</v>
      </c>
      <c r="I83" s="78">
        <v>61</v>
      </c>
      <c r="J83" s="78">
        <v>373</v>
      </c>
      <c r="K83" s="77">
        <v>288</v>
      </c>
      <c r="L83" s="77">
        <v>85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16.5" thickBot="1" x14ac:dyDescent="0.3">
      <c r="C84" s="74" t="s">
        <v>295</v>
      </c>
      <c r="D84" s="80">
        <v>253</v>
      </c>
      <c r="E84" s="80">
        <v>181</v>
      </c>
      <c r="F84" s="81">
        <v>72</v>
      </c>
      <c r="G84" s="83">
        <v>325</v>
      </c>
      <c r="H84" s="83">
        <v>223</v>
      </c>
      <c r="I84" s="81">
        <v>102</v>
      </c>
      <c r="J84" s="81">
        <v>350</v>
      </c>
      <c r="K84" s="83">
        <v>263</v>
      </c>
      <c r="L84" s="83">
        <v>87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5" thickBot="1" x14ac:dyDescent="0.3">
      <c r="C85" s="84" t="s">
        <v>84</v>
      </c>
      <c r="D85" s="85">
        <v>10850</v>
      </c>
      <c r="E85" s="86">
        <v>8131</v>
      </c>
      <c r="F85" s="87">
        <v>2719</v>
      </c>
      <c r="G85" s="88">
        <v>11572</v>
      </c>
      <c r="H85" s="88">
        <v>8706</v>
      </c>
      <c r="I85" s="89">
        <v>2866</v>
      </c>
      <c r="J85" s="89">
        <v>13102</v>
      </c>
      <c r="K85" s="88">
        <v>9803</v>
      </c>
      <c r="L85" s="88">
        <v>3299</v>
      </c>
    </row>
    <row r="86" spans="3:21" s="3" customFormat="1" ht="42.75" customHeight="1" x14ac:dyDescent="0.25">
      <c r="C86" s="229" t="s">
        <v>130</v>
      </c>
      <c r="D86" s="229"/>
      <c r="E86" s="229"/>
      <c r="F86" s="229"/>
      <c r="G86" s="229"/>
      <c r="H86" s="229"/>
      <c r="I86" s="229"/>
      <c r="J86" s="229"/>
      <c r="K86" s="229"/>
      <c r="L86" s="229"/>
    </row>
    <row r="87" spans="3:21" s="3" customFormat="1" ht="15.75" x14ac:dyDescent="0.25">
      <c r="C87" s="64"/>
      <c r="D87" s="64"/>
      <c r="E87" s="64"/>
      <c r="F87" s="64"/>
      <c r="G87" s="64"/>
      <c r="H87" s="64"/>
      <c r="I87" s="64"/>
      <c r="J87" s="64"/>
      <c r="K87" s="64"/>
      <c r="L87" s="64"/>
    </row>
    <row r="88" spans="3:21" s="3" customFormat="1" x14ac:dyDescent="0.25"/>
    <row r="89" spans="3:21" ht="31.5" customHeight="1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3" customHeight="1" thickBot="1" x14ac:dyDescent="0.3">
      <c r="C91" s="228" t="s">
        <v>135</v>
      </c>
      <c r="D91" s="228"/>
      <c r="E91" s="228"/>
      <c r="F91" s="228"/>
      <c r="G91" s="228"/>
      <c r="H91" s="228"/>
      <c r="I91" s="228"/>
      <c r="J91" s="228"/>
      <c r="K91" s="228"/>
      <c r="L91" s="228"/>
      <c r="M91" s="3"/>
      <c r="N91" s="3"/>
      <c r="O91" s="3"/>
      <c r="P91" s="3"/>
      <c r="Q91" s="3"/>
      <c r="R91" s="3"/>
      <c r="S91" s="3"/>
      <c r="T91" s="3"/>
      <c r="U91" s="3"/>
    </row>
    <row r="92" spans="3:21" ht="16.5" thickBot="1" x14ac:dyDescent="0.3">
      <c r="C92" s="234" t="s">
        <v>100</v>
      </c>
      <c r="D92" s="235">
        <v>44774</v>
      </c>
      <c r="E92" s="236"/>
      <c r="F92" s="237"/>
      <c r="G92" s="235">
        <v>45108</v>
      </c>
      <c r="H92" s="236"/>
      <c r="I92" s="237"/>
      <c r="J92" s="235">
        <v>45139</v>
      </c>
      <c r="K92" s="236"/>
      <c r="L92" s="237"/>
      <c r="M92" s="3"/>
      <c r="N92" s="3"/>
      <c r="O92" s="3"/>
      <c r="P92" s="3"/>
      <c r="Q92" s="3"/>
      <c r="R92" s="3"/>
      <c r="S92" s="3"/>
      <c r="T92" s="3"/>
      <c r="U92" s="3"/>
    </row>
    <row r="93" spans="3:21" ht="15.75" x14ac:dyDescent="0.25">
      <c r="C93" s="234"/>
      <c r="D93" s="65" t="s">
        <v>85</v>
      </c>
      <c r="E93" s="65" t="s">
        <v>86</v>
      </c>
      <c r="F93" s="65" t="s">
        <v>59</v>
      </c>
      <c r="G93" s="65" t="s">
        <v>85</v>
      </c>
      <c r="H93" s="65" t="s">
        <v>86</v>
      </c>
      <c r="I93" s="65" t="s">
        <v>59</v>
      </c>
      <c r="J93" s="65" t="s">
        <v>85</v>
      </c>
      <c r="K93" s="65" t="s">
        <v>86</v>
      </c>
      <c r="L93" s="65" t="s">
        <v>59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75" x14ac:dyDescent="0.25">
      <c r="C94" s="9" t="s">
        <v>47</v>
      </c>
      <c r="D94" s="66">
        <v>15993</v>
      </c>
      <c r="E94" s="66">
        <v>12076</v>
      </c>
      <c r="F94" s="66">
        <v>3917</v>
      </c>
      <c r="G94" s="66">
        <v>18334</v>
      </c>
      <c r="H94" s="66">
        <v>14070</v>
      </c>
      <c r="I94" s="66">
        <v>4264</v>
      </c>
      <c r="J94" s="66">
        <v>20674</v>
      </c>
      <c r="K94" s="66">
        <v>15495</v>
      </c>
      <c r="L94" s="66">
        <v>5179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75" x14ac:dyDescent="0.25">
      <c r="C95" s="92" t="s">
        <v>9</v>
      </c>
      <c r="D95" s="93">
        <v>1393</v>
      </c>
      <c r="E95" s="93">
        <v>802</v>
      </c>
      <c r="F95" s="94">
        <v>591</v>
      </c>
      <c r="G95" s="93">
        <v>1228</v>
      </c>
      <c r="H95" s="93">
        <v>1063</v>
      </c>
      <c r="I95" s="94">
        <v>165</v>
      </c>
      <c r="J95" s="94">
        <v>1351</v>
      </c>
      <c r="K95" s="93">
        <v>1069</v>
      </c>
      <c r="L95" s="93">
        <v>282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75" x14ac:dyDescent="0.25">
      <c r="C96" s="67" t="s">
        <v>10</v>
      </c>
      <c r="D96" s="68">
        <v>115</v>
      </c>
      <c r="E96" s="68">
        <v>81</v>
      </c>
      <c r="F96" s="73">
        <v>34</v>
      </c>
      <c r="G96" s="68">
        <v>145</v>
      </c>
      <c r="H96" s="68">
        <v>103</v>
      </c>
      <c r="I96" s="73">
        <v>42</v>
      </c>
      <c r="J96" s="73">
        <v>122</v>
      </c>
      <c r="K96" s="68">
        <v>94</v>
      </c>
      <c r="L96" s="68">
        <v>28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75" x14ac:dyDescent="0.25">
      <c r="C97" s="69" t="s">
        <v>11</v>
      </c>
      <c r="D97" s="70">
        <v>13</v>
      </c>
      <c r="E97" s="70">
        <v>10</v>
      </c>
      <c r="F97" s="75">
        <v>3</v>
      </c>
      <c r="G97" s="70">
        <v>11</v>
      </c>
      <c r="H97" s="70">
        <v>15</v>
      </c>
      <c r="I97" s="75">
        <v>-4</v>
      </c>
      <c r="J97" s="75">
        <v>10</v>
      </c>
      <c r="K97" s="70">
        <v>7</v>
      </c>
      <c r="L97" s="70">
        <v>3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75" x14ac:dyDescent="0.25">
      <c r="C98" s="67" t="s">
        <v>12</v>
      </c>
      <c r="D98" s="68">
        <v>431</v>
      </c>
      <c r="E98" s="68">
        <v>312</v>
      </c>
      <c r="F98" s="73">
        <v>119</v>
      </c>
      <c r="G98" s="68">
        <v>381</v>
      </c>
      <c r="H98" s="68">
        <v>343</v>
      </c>
      <c r="I98" s="73">
        <v>38</v>
      </c>
      <c r="J98" s="73">
        <v>411</v>
      </c>
      <c r="K98" s="68">
        <v>336</v>
      </c>
      <c r="L98" s="68">
        <v>75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75" x14ac:dyDescent="0.25">
      <c r="C99" s="69" t="s">
        <v>13</v>
      </c>
      <c r="D99" s="70">
        <v>729</v>
      </c>
      <c r="E99" s="70">
        <v>351</v>
      </c>
      <c r="F99" s="75">
        <v>378</v>
      </c>
      <c r="G99" s="70">
        <v>617</v>
      </c>
      <c r="H99" s="70">
        <v>533</v>
      </c>
      <c r="I99" s="75">
        <v>84</v>
      </c>
      <c r="J99" s="75">
        <v>719</v>
      </c>
      <c r="K99" s="70">
        <v>544</v>
      </c>
      <c r="L99" s="70">
        <v>175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75" x14ac:dyDescent="0.25">
      <c r="C100" s="67" t="s">
        <v>14</v>
      </c>
      <c r="D100" s="68">
        <v>52</v>
      </c>
      <c r="E100" s="68">
        <v>32</v>
      </c>
      <c r="F100" s="73">
        <v>20</v>
      </c>
      <c r="G100" s="68">
        <v>55</v>
      </c>
      <c r="H100" s="68">
        <v>43</v>
      </c>
      <c r="I100" s="73">
        <v>12</v>
      </c>
      <c r="J100" s="73">
        <v>66</v>
      </c>
      <c r="K100" s="68">
        <v>69</v>
      </c>
      <c r="L100" s="68">
        <v>-3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75" x14ac:dyDescent="0.25">
      <c r="C101" s="69" t="s">
        <v>15</v>
      </c>
      <c r="D101" s="70">
        <v>2</v>
      </c>
      <c r="E101" s="70">
        <v>2</v>
      </c>
      <c r="F101" s="75">
        <v>0</v>
      </c>
      <c r="G101" s="70">
        <v>6</v>
      </c>
      <c r="H101" s="70">
        <v>8</v>
      </c>
      <c r="I101" s="75">
        <v>-2</v>
      </c>
      <c r="J101" s="75">
        <v>5</v>
      </c>
      <c r="K101" s="70">
        <v>4</v>
      </c>
      <c r="L101" s="70">
        <v>1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75" x14ac:dyDescent="0.25">
      <c r="C102" s="67" t="s">
        <v>16</v>
      </c>
      <c r="D102" s="68">
        <v>51</v>
      </c>
      <c r="E102" s="68">
        <v>14</v>
      </c>
      <c r="F102" s="73">
        <v>37</v>
      </c>
      <c r="G102" s="68">
        <v>13</v>
      </c>
      <c r="H102" s="68">
        <v>18</v>
      </c>
      <c r="I102" s="73">
        <v>-5</v>
      </c>
      <c r="J102" s="73">
        <v>18</v>
      </c>
      <c r="K102" s="68">
        <v>15</v>
      </c>
      <c r="L102" s="68">
        <v>3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75" x14ac:dyDescent="0.25">
      <c r="C103" s="92" t="s">
        <v>17</v>
      </c>
      <c r="D103" s="95">
        <v>326</v>
      </c>
      <c r="E103" s="95">
        <v>252</v>
      </c>
      <c r="F103" s="96">
        <v>74</v>
      </c>
      <c r="G103" s="95">
        <v>347</v>
      </c>
      <c r="H103" s="95">
        <v>285</v>
      </c>
      <c r="I103" s="96">
        <v>62</v>
      </c>
      <c r="J103" s="96">
        <v>374</v>
      </c>
      <c r="K103" s="95">
        <v>281</v>
      </c>
      <c r="L103" s="95">
        <v>93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75" x14ac:dyDescent="0.25">
      <c r="C104" s="67" t="s">
        <v>18</v>
      </c>
      <c r="D104" s="68">
        <v>26</v>
      </c>
      <c r="E104" s="68">
        <v>9</v>
      </c>
      <c r="F104" s="73">
        <v>17</v>
      </c>
      <c r="G104" s="68">
        <v>10</v>
      </c>
      <c r="H104" s="68">
        <v>2</v>
      </c>
      <c r="I104" s="73">
        <v>8</v>
      </c>
      <c r="J104" s="73">
        <v>12</v>
      </c>
      <c r="K104" s="68">
        <v>8</v>
      </c>
      <c r="L104" s="68">
        <v>4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75" x14ac:dyDescent="0.25">
      <c r="C105" s="69" t="s">
        <v>19</v>
      </c>
      <c r="D105" s="70">
        <v>5</v>
      </c>
      <c r="E105" s="70">
        <v>6</v>
      </c>
      <c r="F105" s="75">
        <v>-1</v>
      </c>
      <c r="G105" s="70">
        <v>7</v>
      </c>
      <c r="H105" s="70">
        <v>7</v>
      </c>
      <c r="I105" s="75">
        <v>0</v>
      </c>
      <c r="J105" s="75">
        <v>9</v>
      </c>
      <c r="K105" s="70">
        <v>4</v>
      </c>
      <c r="L105" s="70">
        <v>5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75" x14ac:dyDescent="0.25">
      <c r="C106" s="67" t="s">
        <v>20</v>
      </c>
      <c r="D106" s="68">
        <v>58</v>
      </c>
      <c r="E106" s="68">
        <v>43</v>
      </c>
      <c r="F106" s="73">
        <v>15</v>
      </c>
      <c r="G106" s="68">
        <v>65</v>
      </c>
      <c r="H106" s="68">
        <v>44</v>
      </c>
      <c r="I106" s="73">
        <v>21</v>
      </c>
      <c r="J106" s="73">
        <v>38</v>
      </c>
      <c r="K106" s="68">
        <v>47</v>
      </c>
      <c r="L106" s="68">
        <v>-9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75" x14ac:dyDescent="0.25">
      <c r="C107" s="69" t="s">
        <v>21</v>
      </c>
      <c r="D107" s="70">
        <v>24</v>
      </c>
      <c r="E107" s="70">
        <v>20</v>
      </c>
      <c r="F107" s="75">
        <v>4</v>
      </c>
      <c r="G107" s="70">
        <v>21</v>
      </c>
      <c r="H107" s="70">
        <v>38</v>
      </c>
      <c r="I107" s="75">
        <v>-17</v>
      </c>
      <c r="J107" s="75">
        <v>36</v>
      </c>
      <c r="K107" s="70">
        <v>39</v>
      </c>
      <c r="L107" s="70">
        <v>-3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75" x14ac:dyDescent="0.25">
      <c r="C108" s="67" t="s">
        <v>22</v>
      </c>
      <c r="D108" s="68">
        <v>25</v>
      </c>
      <c r="E108" s="68">
        <v>13</v>
      </c>
      <c r="F108" s="73">
        <v>12</v>
      </c>
      <c r="G108" s="68">
        <v>17</v>
      </c>
      <c r="H108" s="68">
        <v>19</v>
      </c>
      <c r="I108" s="73">
        <v>-2</v>
      </c>
      <c r="J108" s="73">
        <v>26</v>
      </c>
      <c r="K108" s="68">
        <v>22</v>
      </c>
      <c r="L108" s="68">
        <v>4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75" x14ac:dyDescent="0.25">
      <c r="C109" s="69" t="s">
        <v>23</v>
      </c>
      <c r="D109" s="70">
        <v>49</v>
      </c>
      <c r="E109" s="70">
        <v>42</v>
      </c>
      <c r="F109" s="75">
        <v>7</v>
      </c>
      <c r="G109" s="70">
        <v>36</v>
      </c>
      <c r="H109" s="70">
        <v>41</v>
      </c>
      <c r="I109" s="75">
        <v>-5</v>
      </c>
      <c r="J109" s="75">
        <v>50</v>
      </c>
      <c r="K109" s="70">
        <v>47</v>
      </c>
      <c r="L109" s="70">
        <v>3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75" x14ac:dyDescent="0.25">
      <c r="C110" s="67" t="s">
        <v>24</v>
      </c>
      <c r="D110" s="68">
        <v>15</v>
      </c>
      <c r="E110" s="68">
        <v>13</v>
      </c>
      <c r="F110" s="73">
        <v>2</v>
      </c>
      <c r="G110" s="68">
        <v>17</v>
      </c>
      <c r="H110" s="68">
        <v>10</v>
      </c>
      <c r="I110" s="73">
        <v>7</v>
      </c>
      <c r="J110" s="73">
        <v>16</v>
      </c>
      <c r="K110" s="68">
        <v>15</v>
      </c>
      <c r="L110" s="68">
        <v>1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75" x14ac:dyDescent="0.25">
      <c r="C111" s="69" t="s">
        <v>25</v>
      </c>
      <c r="D111" s="70">
        <v>6</v>
      </c>
      <c r="E111" s="70">
        <v>4</v>
      </c>
      <c r="F111" s="75">
        <v>2</v>
      </c>
      <c r="G111" s="70">
        <v>5</v>
      </c>
      <c r="H111" s="70">
        <v>8</v>
      </c>
      <c r="I111" s="75">
        <v>-3</v>
      </c>
      <c r="J111" s="75">
        <v>10</v>
      </c>
      <c r="K111" s="70">
        <v>5</v>
      </c>
      <c r="L111" s="70">
        <v>5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75" x14ac:dyDescent="0.25">
      <c r="C112" s="67" t="s">
        <v>26</v>
      </c>
      <c r="D112" s="68">
        <v>118</v>
      </c>
      <c r="E112" s="68">
        <v>102</v>
      </c>
      <c r="F112" s="73">
        <v>16</v>
      </c>
      <c r="G112" s="68">
        <v>169</v>
      </c>
      <c r="H112" s="68">
        <v>116</v>
      </c>
      <c r="I112" s="73">
        <v>53</v>
      </c>
      <c r="J112" s="73">
        <v>177</v>
      </c>
      <c r="K112" s="68">
        <v>94</v>
      </c>
      <c r="L112" s="68">
        <v>83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75" x14ac:dyDescent="0.25">
      <c r="C113" s="92" t="s">
        <v>27</v>
      </c>
      <c r="D113" s="95">
        <v>4382</v>
      </c>
      <c r="E113" s="95">
        <v>3460</v>
      </c>
      <c r="F113" s="96">
        <v>922</v>
      </c>
      <c r="G113" s="95">
        <v>4492</v>
      </c>
      <c r="H113" s="95">
        <v>3547</v>
      </c>
      <c r="I113" s="96">
        <v>945</v>
      </c>
      <c r="J113" s="96">
        <v>4922</v>
      </c>
      <c r="K113" s="95">
        <v>3937</v>
      </c>
      <c r="L113" s="95">
        <v>985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75" x14ac:dyDescent="0.25">
      <c r="C114" s="67" t="s">
        <v>28</v>
      </c>
      <c r="D114" s="68">
        <v>649</v>
      </c>
      <c r="E114" s="68">
        <v>490</v>
      </c>
      <c r="F114" s="73">
        <v>159</v>
      </c>
      <c r="G114" s="68">
        <v>642</v>
      </c>
      <c r="H114" s="68">
        <v>558</v>
      </c>
      <c r="I114" s="73">
        <v>84</v>
      </c>
      <c r="J114" s="73">
        <v>790</v>
      </c>
      <c r="K114" s="68">
        <v>574</v>
      </c>
      <c r="L114" s="68">
        <v>216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75" x14ac:dyDescent="0.25">
      <c r="C115" s="69" t="s">
        <v>29</v>
      </c>
      <c r="D115" s="70">
        <v>63</v>
      </c>
      <c r="E115" s="70">
        <v>42</v>
      </c>
      <c r="F115" s="75">
        <v>21</v>
      </c>
      <c r="G115" s="70">
        <v>91</v>
      </c>
      <c r="H115" s="70">
        <v>64</v>
      </c>
      <c r="I115" s="75">
        <v>27</v>
      </c>
      <c r="J115" s="75">
        <v>88</v>
      </c>
      <c r="K115" s="70">
        <v>78</v>
      </c>
      <c r="L115" s="70">
        <v>10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75" x14ac:dyDescent="0.25">
      <c r="C116" s="67" t="s">
        <v>30</v>
      </c>
      <c r="D116" s="68">
        <v>359</v>
      </c>
      <c r="E116" s="68">
        <v>308</v>
      </c>
      <c r="F116" s="73">
        <v>51</v>
      </c>
      <c r="G116" s="68">
        <v>385</v>
      </c>
      <c r="H116" s="68">
        <v>320</v>
      </c>
      <c r="I116" s="73">
        <v>65</v>
      </c>
      <c r="J116" s="73">
        <v>400</v>
      </c>
      <c r="K116" s="68">
        <v>332</v>
      </c>
      <c r="L116" s="68">
        <v>68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75" x14ac:dyDescent="0.25">
      <c r="C117" s="69" t="s">
        <v>31</v>
      </c>
      <c r="D117" s="70">
        <v>3311</v>
      </c>
      <c r="E117" s="70">
        <v>2620</v>
      </c>
      <c r="F117" s="75">
        <v>691</v>
      </c>
      <c r="G117" s="70">
        <v>3374</v>
      </c>
      <c r="H117" s="70">
        <v>2605</v>
      </c>
      <c r="I117" s="75">
        <v>769</v>
      </c>
      <c r="J117" s="75">
        <v>3644</v>
      </c>
      <c r="K117" s="70">
        <v>2953</v>
      </c>
      <c r="L117" s="70">
        <v>691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75" x14ac:dyDescent="0.25">
      <c r="C118" s="92" t="s">
        <v>32</v>
      </c>
      <c r="D118" s="95">
        <v>8362</v>
      </c>
      <c r="E118" s="95">
        <v>6585</v>
      </c>
      <c r="F118" s="96">
        <v>1777</v>
      </c>
      <c r="G118" s="95">
        <v>10542</v>
      </c>
      <c r="H118" s="95">
        <v>7907</v>
      </c>
      <c r="I118" s="96">
        <v>2635</v>
      </c>
      <c r="J118" s="96">
        <v>11859</v>
      </c>
      <c r="K118" s="95">
        <v>8677</v>
      </c>
      <c r="L118" s="95">
        <v>3182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75" x14ac:dyDescent="0.25">
      <c r="C119" s="67" t="s">
        <v>33</v>
      </c>
      <c r="D119" s="68">
        <v>2868</v>
      </c>
      <c r="E119" s="68">
        <v>2241</v>
      </c>
      <c r="F119" s="73">
        <v>627</v>
      </c>
      <c r="G119" s="68">
        <v>3830</v>
      </c>
      <c r="H119" s="68">
        <v>2751</v>
      </c>
      <c r="I119" s="73">
        <v>1079</v>
      </c>
      <c r="J119" s="73">
        <v>4256</v>
      </c>
      <c r="K119" s="68">
        <v>3035</v>
      </c>
      <c r="L119" s="68">
        <v>1221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75" x14ac:dyDescent="0.25">
      <c r="C120" s="69" t="s">
        <v>34</v>
      </c>
      <c r="D120" s="70">
        <v>3504</v>
      </c>
      <c r="E120" s="70">
        <v>2826</v>
      </c>
      <c r="F120" s="75">
        <v>678</v>
      </c>
      <c r="G120" s="70">
        <v>4327</v>
      </c>
      <c r="H120" s="70">
        <v>3379</v>
      </c>
      <c r="I120" s="75">
        <v>948</v>
      </c>
      <c r="J120" s="75">
        <v>4992</v>
      </c>
      <c r="K120" s="70">
        <v>3608</v>
      </c>
      <c r="L120" s="70">
        <v>1384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75" x14ac:dyDescent="0.25">
      <c r="C121" s="67" t="s">
        <v>35</v>
      </c>
      <c r="D121" s="68">
        <v>1990</v>
      </c>
      <c r="E121" s="68">
        <v>1518</v>
      </c>
      <c r="F121" s="73">
        <v>472</v>
      </c>
      <c r="G121" s="68">
        <v>2385</v>
      </c>
      <c r="H121" s="68">
        <v>1777</v>
      </c>
      <c r="I121" s="73">
        <v>608</v>
      </c>
      <c r="J121" s="73">
        <v>2611</v>
      </c>
      <c r="K121" s="68">
        <v>2034</v>
      </c>
      <c r="L121" s="68">
        <v>577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75" x14ac:dyDescent="0.25">
      <c r="C122" s="92" t="s">
        <v>36</v>
      </c>
      <c r="D122" s="95">
        <v>1524</v>
      </c>
      <c r="E122" s="95">
        <v>972</v>
      </c>
      <c r="F122" s="96">
        <v>552</v>
      </c>
      <c r="G122" s="95">
        <v>1680</v>
      </c>
      <c r="H122" s="95">
        <v>1234</v>
      </c>
      <c r="I122" s="96">
        <v>446</v>
      </c>
      <c r="J122" s="96">
        <v>2120</v>
      </c>
      <c r="K122" s="95">
        <v>1486</v>
      </c>
      <c r="L122" s="95">
        <v>634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75" x14ac:dyDescent="0.25">
      <c r="C123" s="67" t="s">
        <v>37</v>
      </c>
      <c r="D123" s="68">
        <v>449</v>
      </c>
      <c r="E123" s="68">
        <v>287</v>
      </c>
      <c r="F123" s="73">
        <v>162</v>
      </c>
      <c r="G123" s="68">
        <v>521</v>
      </c>
      <c r="H123" s="68">
        <v>376</v>
      </c>
      <c r="I123" s="73">
        <v>145</v>
      </c>
      <c r="J123" s="73">
        <v>669</v>
      </c>
      <c r="K123" s="68">
        <v>503</v>
      </c>
      <c r="L123" s="68">
        <v>166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75" x14ac:dyDescent="0.25">
      <c r="C124" s="69" t="s">
        <v>56</v>
      </c>
      <c r="D124" s="70">
        <v>569</v>
      </c>
      <c r="E124" s="70">
        <v>353</v>
      </c>
      <c r="F124" s="75">
        <v>216</v>
      </c>
      <c r="G124" s="70">
        <v>653</v>
      </c>
      <c r="H124" s="70">
        <v>475</v>
      </c>
      <c r="I124" s="75">
        <v>178</v>
      </c>
      <c r="J124" s="75">
        <v>875</v>
      </c>
      <c r="K124" s="70">
        <v>546</v>
      </c>
      <c r="L124" s="70">
        <v>329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75" x14ac:dyDescent="0.25">
      <c r="C125" s="67" t="s">
        <v>39</v>
      </c>
      <c r="D125" s="68">
        <v>309</v>
      </c>
      <c r="E125" s="68">
        <v>204</v>
      </c>
      <c r="F125" s="73">
        <v>105</v>
      </c>
      <c r="G125" s="68">
        <v>337</v>
      </c>
      <c r="H125" s="68">
        <v>233</v>
      </c>
      <c r="I125" s="73">
        <v>104</v>
      </c>
      <c r="J125" s="73">
        <v>349</v>
      </c>
      <c r="K125" s="68">
        <v>290</v>
      </c>
      <c r="L125" s="68">
        <v>59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75" x14ac:dyDescent="0.25">
      <c r="C126" s="69" t="s">
        <v>40</v>
      </c>
      <c r="D126" s="70">
        <v>197</v>
      </c>
      <c r="E126" s="70">
        <v>128</v>
      </c>
      <c r="F126" s="75">
        <v>69</v>
      </c>
      <c r="G126" s="70">
        <v>169</v>
      </c>
      <c r="H126" s="70">
        <v>150</v>
      </c>
      <c r="I126" s="75">
        <v>19</v>
      </c>
      <c r="J126" s="75">
        <v>227</v>
      </c>
      <c r="K126" s="70">
        <v>147</v>
      </c>
      <c r="L126" s="70">
        <v>80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75" x14ac:dyDescent="0.25">
      <c r="C127" s="92" t="s">
        <v>73</v>
      </c>
      <c r="D127" s="95">
        <v>6</v>
      </c>
      <c r="E127" s="95">
        <v>5</v>
      </c>
      <c r="F127" s="96">
        <v>1</v>
      </c>
      <c r="G127" s="95">
        <v>43</v>
      </c>
      <c r="H127" s="95">
        <v>34</v>
      </c>
      <c r="I127" s="96">
        <v>9</v>
      </c>
      <c r="J127" s="96">
        <v>0</v>
      </c>
      <c r="K127" s="95">
        <v>0</v>
      </c>
      <c r="L127" s="95">
        <v>0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25">
      <c r="C128" s="229" t="s">
        <v>130</v>
      </c>
      <c r="D128" s="229"/>
      <c r="E128" s="229"/>
      <c r="F128" s="229"/>
      <c r="G128" s="229"/>
      <c r="H128" s="229"/>
      <c r="I128" s="229"/>
      <c r="J128" s="229"/>
      <c r="K128" s="229"/>
      <c r="L128" s="229"/>
    </row>
    <row r="129" spans="3:21" s="3" customFormat="1" x14ac:dyDescent="0.25"/>
    <row r="130" spans="3:21" ht="32.1" customHeight="1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3:21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">
      <c r="C132" s="228" t="s">
        <v>136</v>
      </c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5" thickBot="1" x14ac:dyDescent="0.3">
      <c r="C133" s="234" t="s">
        <v>83</v>
      </c>
      <c r="D133" s="235">
        <v>44774</v>
      </c>
      <c r="E133" s="236"/>
      <c r="F133" s="237"/>
      <c r="G133" s="235">
        <v>45108</v>
      </c>
      <c r="H133" s="236"/>
      <c r="I133" s="237"/>
      <c r="J133" s="235">
        <v>45139</v>
      </c>
      <c r="K133" s="236"/>
      <c r="L133" s="237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75" x14ac:dyDescent="0.25">
      <c r="C134" s="234"/>
      <c r="D134" s="65" t="s">
        <v>85</v>
      </c>
      <c r="E134" s="65" t="s">
        <v>86</v>
      </c>
      <c r="F134" s="65" t="s">
        <v>59</v>
      </c>
      <c r="G134" s="65" t="s">
        <v>85</v>
      </c>
      <c r="H134" s="65" t="s">
        <v>86</v>
      </c>
      <c r="I134" s="65" t="s">
        <v>59</v>
      </c>
      <c r="J134" s="65" t="s">
        <v>85</v>
      </c>
      <c r="K134" s="65" t="s">
        <v>86</v>
      </c>
      <c r="L134" s="65" t="s">
        <v>59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5" thickBot="1" x14ac:dyDescent="0.3">
      <c r="C135" s="9" t="s">
        <v>1</v>
      </c>
      <c r="D135" s="66">
        <v>15993</v>
      </c>
      <c r="E135" s="66">
        <v>12076</v>
      </c>
      <c r="F135" s="66">
        <v>3917</v>
      </c>
      <c r="G135" s="66">
        <v>18334</v>
      </c>
      <c r="H135" s="66">
        <v>14070</v>
      </c>
      <c r="I135" s="66">
        <v>4264</v>
      </c>
      <c r="J135" s="66">
        <v>20674</v>
      </c>
      <c r="K135" s="66">
        <v>15495</v>
      </c>
      <c r="L135" s="66">
        <v>5179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5" thickBot="1" x14ac:dyDescent="0.3">
      <c r="C136" s="76" t="s">
        <v>296</v>
      </c>
      <c r="D136" s="77">
        <v>1733</v>
      </c>
      <c r="E136" s="77">
        <v>1369</v>
      </c>
      <c r="F136" s="78">
        <v>364</v>
      </c>
      <c r="G136" s="77">
        <v>1594</v>
      </c>
      <c r="H136" s="77">
        <v>1327</v>
      </c>
      <c r="I136" s="78">
        <v>267</v>
      </c>
      <c r="J136" s="78">
        <v>1768</v>
      </c>
      <c r="K136" s="77">
        <v>1414</v>
      </c>
      <c r="L136" s="77">
        <v>354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5" thickBot="1" x14ac:dyDescent="0.3">
      <c r="C137" s="79" t="s">
        <v>297</v>
      </c>
      <c r="D137" s="80">
        <v>855</v>
      </c>
      <c r="E137" s="80">
        <v>651</v>
      </c>
      <c r="F137" s="81">
        <v>204</v>
      </c>
      <c r="G137" s="80">
        <v>1304</v>
      </c>
      <c r="H137" s="80">
        <v>922</v>
      </c>
      <c r="I137" s="81">
        <v>382</v>
      </c>
      <c r="J137" s="81">
        <v>1462</v>
      </c>
      <c r="K137" s="80">
        <v>1088</v>
      </c>
      <c r="L137" s="80">
        <v>374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5" thickBot="1" x14ac:dyDescent="0.3">
      <c r="C138" s="82" t="s">
        <v>298</v>
      </c>
      <c r="D138" s="77">
        <v>419</v>
      </c>
      <c r="E138" s="77">
        <v>430</v>
      </c>
      <c r="F138" s="78">
        <v>-11</v>
      </c>
      <c r="G138" s="77">
        <v>647</v>
      </c>
      <c r="H138" s="77">
        <v>474</v>
      </c>
      <c r="I138" s="78">
        <v>173</v>
      </c>
      <c r="J138" s="78">
        <v>807</v>
      </c>
      <c r="K138" s="77">
        <v>481</v>
      </c>
      <c r="L138" s="77">
        <v>326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5" thickBot="1" x14ac:dyDescent="0.3">
      <c r="C139" s="74" t="s">
        <v>299</v>
      </c>
      <c r="D139" s="80">
        <v>668</v>
      </c>
      <c r="E139" s="80">
        <v>322</v>
      </c>
      <c r="F139" s="81">
        <v>346</v>
      </c>
      <c r="G139" s="80">
        <v>569</v>
      </c>
      <c r="H139" s="80">
        <v>472</v>
      </c>
      <c r="I139" s="81">
        <v>97</v>
      </c>
      <c r="J139" s="81">
        <v>657</v>
      </c>
      <c r="K139" s="80">
        <v>469</v>
      </c>
      <c r="L139" s="80">
        <v>188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5" thickBot="1" x14ac:dyDescent="0.3">
      <c r="C140" s="76" t="s">
        <v>300</v>
      </c>
      <c r="D140" s="77">
        <v>397</v>
      </c>
      <c r="E140" s="77">
        <v>317</v>
      </c>
      <c r="F140" s="78">
        <v>80</v>
      </c>
      <c r="G140" s="77">
        <v>541</v>
      </c>
      <c r="H140" s="77">
        <v>359</v>
      </c>
      <c r="I140" s="78">
        <v>182</v>
      </c>
      <c r="J140" s="78">
        <v>585</v>
      </c>
      <c r="K140" s="77">
        <v>389</v>
      </c>
      <c r="L140" s="77">
        <v>196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5" thickBot="1" x14ac:dyDescent="0.3">
      <c r="C141" s="79" t="s">
        <v>301</v>
      </c>
      <c r="D141" s="80">
        <v>369</v>
      </c>
      <c r="E141" s="80">
        <v>317</v>
      </c>
      <c r="F141" s="81">
        <v>52</v>
      </c>
      <c r="G141" s="80">
        <v>459</v>
      </c>
      <c r="H141" s="80">
        <v>361</v>
      </c>
      <c r="I141" s="81">
        <v>98</v>
      </c>
      <c r="J141" s="81">
        <v>476</v>
      </c>
      <c r="K141" s="80">
        <v>402</v>
      </c>
      <c r="L141" s="80">
        <v>74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5" thickBot="1" x14ac:dyDescent="0.3">
      <c r="C142" s="82" t="s">
        <v>302</v>
      </c>
      <c r="D142" s="77">
        <v>323</v>
      </c>
      <c r="E142" s="77">
        <v>206</v>
      </c>
      <c r="F142" s="78">
        <v>117</v>
      </c>
      <c r="G142" s="77">
        <v>358</v>
      </c>
      <c r="H142" s="77">
        <v>240</v>
      </c>
      <c r="I142" s="78">
        <v>118</v>
      </c>
      <c r="J142" s="78">
        <v>499</v>
      </c>
      <c r="K142" s="77">
        <v>272</v>
      </c>
      <c r="L142" s="77">
        <v>227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5" thickBot="1" x14ac:dyDescent="0.3">
      <c r="C143" s="74" t="s">
        <v>303</v>
      </c>
      <c r="D143" s="80">
        <v>409</v>
      </c>
      <c r="E143" s="80">
        <v>302</v>
      </c>
      <c r="F143" s="81">
        <v>107</v>
      </c>
      <c r="G143" s="80">
        <v>373</v>
      </c>
      <c r="H143" s="80">
        <v>334</v>
      </c>
      <c r="I143" s="81">
        <v>39</v>
      </c>
      <c r="J143" s="81">
        <v>388</v>
      </c>
      <c r="K143" s="80">
        <v>327</v>
      </c>
      <c r="L143" s="80">
        <v>61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5" thickBot="1" x14ac:dyDescent="0.3">
      <c r="C144" s="76" t="s">
        <v>304</v>
      </c>
      <c r="D144" s="77">
        <v>219</v>
      </c>
      <c r="E144" s="77">
        <v>178</v>
      </c>
      <c r="F144" s="78">
        <v>41</v>
      </c>
      <c r="G144" s="77">
        <v>290</v>
      </c>
      <c r="H144" s="77">
        <v>241</v>
      </c>
      <c r="I144" s="78">
        <v>49</v>
      </c>
      <c r="J144" s="78">
        <v>375</v>
      </c>
      <c r="K144" s="77">
        <v>246</v>
      </c>
      <c r="L144" s="77">
        <v>129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5" thickBot="1" x14ac:dyDescent="0.3">
      <c r="C145" s="79" t="s">
        <v>305</v>
      </c>
      <c r="D145" s="80">
        <v>222</v>
      </c>
      <c r="E145" s="80">
        <v>127</v>
      </c>
      <c r="F145" s="81">
        <v>95</v>
      </c>
      <c r="G145" s="83">
        <v>253</v>
      </c>
      <c r="H145" s="83">
        <v>182</v>
      </c>
      <c r="I145" s="81">
        <v>71</v>
      </c>
      <c r="J145" s="81">
        <v>298</v>
      </c>
      <c r="K145" s="83">
        <v>216</v>
      </c>
      <c r="L145" s="80">
        <v>82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s="3" customFormat="1" ht="16.5" thickBot="1" x14ac:dyDescent="0.3">
      <c r="C146" s="84" t="s">
        <v>84</v>
      </c>
      <c r="D146" s="85">
        <v>10379</v>
      </c>
      <c r="E146" s="86">
        <v>7857</v>
      </c>
      <c r="F146" s="87">
        <v>2522</v>
      </c>
      <c r="G146" s="88">
        <v>11946</v>
      </c>
      <c r="H146" s="88">
        <v>9158</v>
      </c>
      <c r="I146" s="89">
        <v>2788</v>
      </c>
      <c r="J146" s="89">
        <v>13359</v>
      </c>
      <c r="K146" s="90">
        <v>10191</v>
      </c>
      <c r="L146" s="91">
        <v>3168</v>
      </c>
    </row>
    <row r="147" spans="3:21" s="3" customFormat="1" ht="31.5" customHeight="1" x14ac:dyDescent="0.25">
      <c r="C147" s="229" t="s">
        <v>130</v>
      </c>
      <c r="D147" s="229"/>
      <c r="E147" s="229"/>
      <c r="F147" s="229"/>
      <c r="G147" s="229"/>
      <c r="H147" s="229"/>
      <c r="I147" s="229"/>
      <c r="J147" s="229"/>
      <c r="K147" s="229"/>
      <c r="L147" s="229"/>
    </row>
    <row r="148" spans="3:21" s="3" customFormat="1" x14ac:dyDescent="0.25"/>
    <row r="149" spans="3:21" s="3" customFormat="1" x14ac:dyDescent="0.25"/>
    <row r="150" spans="3:21" s="3" customFormat="1" x14ac:dyDescent="0.25"/>
    <row r="151" spans="3:21" s="3" customFormat="1" x14ac:dyDescent="0.25"/>
    <row r="152" spans="3:21" s="3" customFormat="1" x14ac:dyDescent="0.25"/>
    <row r="153" spans="3:21" s="3" customFormat="1" x14ac:dyDescent="0.25"/>
    <row r="154" spans="3:21" s="3" customFormat="1" x14ac:dyDescent="0.25"/>
    <row r="155" spans="3:21" s="3" customFormat="1" x14ac:dyDescent="0.25"/>
    <row r="156" spans="3:21" s="3" customFormat="1" x14ac:dyDescent="0.25"/>
    <row r="157" spans="3:21" s="3" customFormat="1" x14ac:dyDescent="0.25"/>
    <row r="158" spans="3:21" s="3" customFormat="1" x14ac:dyDescent="0.25"/>
    <row r="159" spans="3:21" s="3" customFormat="1" x14ac:dyDescent="0.25"/>
    <row r="160" spans="3:21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3:21" s="3" customFormat="1" x14ac:dyDescent="0.25"/>
    <row r="242" spans="3:21" s="3" customFormat="1" x14ac:dyDescent="0.25"/>
    <row r="243" spans="3:21" s="3" customFormat="1" x14ac:dyDescent="0.25"/>
    <row r="244" spans="3:21" s="3" customFormat="1" x14ac:dyDescent="0.25"/>
    <row r="245" spans="3:21" s="3" customFormat="1" x14ac:dyDescent="0.25"/>
    <row r="246" spans="3:21" s="3" customFormat="1" x14ac:dyDescent="0.25"/>
    <row r="247" spans="3:21" s="3" customFormat="1" x14ac:dyDescent="0.25"/>
    <row r="248" spans="3:21" s="3" customFormat="1" x14ac:dyDescent="0.25"/>
    <row r="249" spans="3:21" x14ac:dyDescent="0.2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3:21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25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25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25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25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25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25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25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25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25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25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25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25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25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25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25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25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25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25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25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25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25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25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25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25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25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25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25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25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25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25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25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25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25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25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25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25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25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25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25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25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25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25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25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25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25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25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25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25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25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25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25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25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25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25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25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25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25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25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25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25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25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25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25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25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25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25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25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25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25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25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25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25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25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25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25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25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25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25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25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25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25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25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25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25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25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25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25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25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25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25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25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25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25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25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25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25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25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25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25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25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25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25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25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25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25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25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25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25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25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25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25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25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25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25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25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25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25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25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25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25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25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25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25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25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25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25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25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25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25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25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25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25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25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25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25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25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25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25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25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25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25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25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25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25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25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25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25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25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25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25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25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25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25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25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25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25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25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25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25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25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25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25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25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25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25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25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25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25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25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25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25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25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25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25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25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25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25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25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25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25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25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25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25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25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25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25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25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25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25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25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25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25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25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25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25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25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25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25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25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25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25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25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25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25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25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25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25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25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25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25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25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25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25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25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25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25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25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25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25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25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25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25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25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25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25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25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25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25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25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25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25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25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25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25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25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25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25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25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25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25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25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25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25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25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25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25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25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25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25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25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25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25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25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25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25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25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25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25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25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25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25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25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25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25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25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25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25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25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25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25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25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25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25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25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25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25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25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25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25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25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25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25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25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25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25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25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25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25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25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25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25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25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25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25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25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25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25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25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25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25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25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25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25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25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25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25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25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25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25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25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25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25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25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25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25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25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25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25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25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25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25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25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25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25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25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25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25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25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25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25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25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25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25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25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25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25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25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25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25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25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25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25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72:C73"/>
    <mergeCell ref="D72:F72"/>
    <mergeCell ref="G72:I72"/>
    <mergeCell ref="J72:L72"/>
    <mergeCell ref="C86:L86"/>
    <mergeCell ref="C53:C54"/>
    <mergeCell ref="D53:F53"/>
    <mergeCell ref="G53:I53"/>
    <mergeCell ref="J53:L53"/>
    <mergeCell ref="C67:L67"/>
    <mergeCell ref="R5:S5"/>
    <mergeCell ref="C91:L91"/>
    <mergeCell ref="C92:C93"/>
    <mergeCell ref="D92:F92"/>
    <mergeCell ref="C71:L71"/>
    <mergeCell ref="C52:L52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T5:U5"/>
    <mergeCell ref="C37:L37"/>
    <mergeCell ref="C21:U21"/>
    <mergeCell ref="C25:L25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9E08-FB7A-49D2-A9BF-64D8B8905C81}">
  <dimension ref="A1:BN561"/>
  <sheetViews>
    <sheetView workbookViewId="0">
      <selection activeCell="B1" sqref="B1"/>
    </sheetView>
  </sheetViews>
  <sheetFormatPr defaultRowHeight="15" x14ac:dyDescent="0.25"/>
  <cols>
    <col min="1" max="1" width="4" style="3" customWidth="1"/>
    <col min="2" max="2" width="30.7109375" customWidth="1"/>
    <col min="3" max="5" width="15.28515625" customWidth="1"/>
    <col min="6" max="6" width="3.140625" style="3" customWidth="1"/>
    <col min="7" max="7" width="30.7109375" customWidth="1"/>
    <col min="8" max="10" width="15.28515625" customWidth="1"/>
    <col min="11" max="66" width="9.140625" style="3"/>
  </cols>
  <sheetData>
    <row r="1" spans="2:10" s="3" customFormat="1" x14ac:dyDescent="0.25"/>
    <row r="2" spans="2:10" s="3" customFormat="1" x14ac:dyDescent="0.25"/>
    <row r="3" spans="2:10" ht="33.6" customHeight="1" x14ac:dyDescent="0.25">
      <c r="B3" s="240" t="s">
        <v>306</v>
      </c>
      <c r="C3" s="240"/>
      <c r="D3" s="240"/>
      <c r="E3" s="240"/>
      <c r="G3" s="240" t="s">
        <v>307</v>
      </c>
      <c r="H3" s="240"/>
      <c r="I3" s="240"/>
      <c r="J3" s="240"/>
    </row>
    <row r="4" spans="2:10" x14ac:dyDescent="0.25">
      <c r="B4" s="241" t="s">
        <v>6</v>
      </c>
      <c r="C4" s="243" t="s">
        <v>153</v>
      </c>
      <c r="D4" s="244"/>
      <c r="E4" s="244"/>
      <c r="G4" s="241" t="s">
        <v>6</v>
      </c>
      <c r="H4" s="243" t="s">
        <v>154</v>
      </c>
      <c r="I4" s="244"/>
      <c r="J4" s="244"/>
    </row>
    <row r="5" spans="2:10" ht="15.75" thickBot="1" x14ac:dyDescent="0.3">
      <c r="B5" s="242"/>
      <c r="C5" s="152" t="s">
        <v>308</v>
      </c>
      <c r="D5" s="153" t="s">
        <v>309</v>
      </c>
      <c r="E5" s="153" t="s">
        <v>310</v>
      </c>
      <c r="G5" s="242"/>
      <c r="H5" s="152" t="s">
        <v>308</v>
      </c>
      <c r="I5" s="153" t="s">
        <v>309</v>
      </c>
      <c r="J5" s="153" t="s">
        <v>310</v>
      </c>
    </row>
    <row r="6" spans="2:10" ht="15.75" thickTop="1" x14ac:dyDescent="0.25">
      <c r="B6" s="124" t="s">
        <v>1</v>
      </c>
      <c r="C6" s="125">
        <v>405.1</v>
      </c>
      <c r="D6" s="125">
        <v>337.90496009000003</v>
      </c>
      <c r="E6" s="125">
        <v>330.3848243000001</v>
      </c>
      <c r="G6" s="124" t="s">
        <v>1</v>
      </c>
      <c r="H6" s="125">
        <v>190.3</v>
      </c>
      <c r="I6" s="125">
        <v>192.91624618</v>
      </c>
      <c r="J6" s="125">
        <v>175.77495968000008</v>
      </c>
    </row>
    <row r="7" spans="2:10" x14ac:dyDescent="0.25">
      <c r="B7" s="126" t="s">
        <v>177</v>
      </c>
      <c r="C7" s="127">
        <v>190.1</v>
      </c>
      <c r="D7" s="127">
        <v>165.03389369999999</v>
      </c>
      <c r="E7" s="127">
        <v>182.14817701999999</v>
      </c>
      <c r="G7" s="126" t="s">
        <v>177</v>
      </c>
      <c r="H7" s="127">
        <v>37.1</v>
      </c>
      <c r="I7" s="127">
        <v>40.864091479999999</v>
      </c>
      <c r="J7" s="127">
        <v>38.153142209999999</v>
      </c>
    </row>
    <row r="8" spans="2:10" x14ac:dyDescent="0.25">
      <c r="B8" s="126" t="s">
        <v>311</v>
      </c>
      <c r="C8" s="128">
        <v>7.2</v>
      </c>
      <c r="D8" s="128">
        <v>5.0685881500000001</v>
      </c>
      <c r="E8" s="128">
        <v>4.6346491099999998</v>
      </c>
      <c r="G8" s="126" t="s">
        <v>312</v>
      </c>
      <c r="H8" s="128">
        <v>36</v>
      </c>
      <c r="I8" s="128">
        <v>34.385678929999997</v>
      </c>
      <c r="J8" s="128">
        <v>28.84927429</v>
      </c>
    </row>
    <row r="9" spans="2:10" x14ac:dyDescent="0.25">
      <c r="B9" s="126" t="s">
        <v>183</v>
      </c>
      <c r="C9" s="127">
        <v>14.2</v>
      </c>
      <c r="D9" s="127">
        <v>13.63878586</v>
      </c>
      <c r="E9" s="127">
        <v>10.06900179</v>
      </c>
      <c r="G9" s="126" t="s">
        <v>272</v>
      </c>
      <c r="H9" s="127">
        <v>6.8</v>
      </c>
      <c r="I9" s="127">
        <v>6.6667517399999996</v>
      </c>
      <c r="J9" s="127">
        <v>6.08366732</v>
      </c>
    </row>
    <row r="10" spans="2:10" x14ac:dyDescent="0.25">
      <c r="B10" s="126" t="s">
        <v>313</v>
      </c>
      <c r="C10" s="128">
        <v>11.5</v>
      </c>
      <c r="D10" s="128">
        <v>9.5700248499999994</v>
      </c>
      <c r="E10" s="128">
        <v>8.2743656699999999</v>
      </c>
      <c r="G10" s="126" t="s">
        <v>314</v>
      </c>
      <c r="H10" s="128">
        <v>12.4</v>
      </c>
      <c r="I10" s="128">
        <v>14.26045961</v>
      </c>
      <c r="J10" s="128">
        <v>12.31434443</v>
      </c>
    </row>
    <row r="11" spans="2:10" x14ac:dyDescent="0.25">
      <c r="B11" s="126" t="s">
        <v>312</v>
      </c>
      <c r="C11" s="127">
        <v>35.299999999999997</v>
      </c>
      <c r="D11" s="127">
        <v>28.000670230000001</v>
      </c>
      <c r="E11" s="127">
        <v>23.427527390000002</v>
      </c>
      <c r="G11" s="126" t="s">
        <v>315</v>
      </c>
      <c r="H11" s="127">
        <v>8.1</v>
      </c>
      <c r="I11" s="127">
        <v>6.5667793699999999</v>
      </c>
      <c r="J11" s="127">
        <v>5.9896337199999996</v>
      </c>
    </row>
    <row r="12" spans="2:10" x14ac:dyDescent="0.25">
      <c r="B12" s="126" t="s">
        <v>315</v>
      </c>
      <c r="C12" s="128">
        <v>13</v>
      </c>
      <c r="D12" s="128">
        <v>14.796902149999999</v>
      </c>
      <c r="E12" s="128">
        <v>12.65773145</v>
      </c>
      <c r="G12" s="126" t="s">
        <v>176</v>
      </c>
      <c r="H12" s="128">
        <v>2.5</v>
      </c>
      <c r="I12" s="128">
        <v>2.4055076500000001</v>
      </c>
      <c r="J12" s="128">
        <v>2.1369779000000002</v>
      </c>
    </row>
    <row r="13" spans="2:10" x14ac:dyDescent="0.25">
      <c r="B13" s="126" t="s">
        <v>316</v>
      </c>
      <c r="C13" s="127">
        <v>13.5</v>
      </c>
      <c r="D13" s="127">
        <v>15.084699970000001</v>
      </c>
      <c r="E13" s="127">
        <v>17.404915509999999</v>
      </c>
      <c r="G13" s="126" t="s">
        <v>180</v>
      </c>
      <c r="H13" s="127">
        <v>8.3000000000000007</v>
      </c>
      <c r="I13" s="127">
        <v>6.27735763</v>
      </c>
      <c r="J13" s="127">
        <v>6.37227196</v>
      </c>
    </row>
    <row r="14" spans="2:10" x14ac:dyDescent="0.25">
      <c r="B14" s="126" t="s">
        <v>185</v>
      </c>
      <c r="C14" s="128">
        <v>14.7</v>
      </c>
      <c r="D14" s="128">
        <v>12.14511132</v>
      </c>
      <c r="E14" s="128">
        <v>9.4063517900000004</v>
      </c>
      <c r="G14" s="126" t="s">
        <v>183</v>
      </c>
      <c r="H14" s="128">
        <v>6.5</v>
      </c>
      <c r="I14" s="128">
        <v>5.6515962399999999</v>
      </c>
      <c r="J14" s="128">
        <v>4.8107503300000003</v>
      </c>
    </row>
    <row r="15" spans="2:10" x14ac:dyDescent="0.25">
      <c r="B15" s="126" t="s">
        <v>314</v>
      </c>
      <c r="C15" s="127">
        <v>41.5</v>
      </c>
      <c r="D15" s="127">
        <v>24.55821581</v>
      </c>
      <c r="E15" s="127">
        <v>18.198742459999998</v>
      </c>
      <c r="G15" s="126" t="s">
        <v>313</v>
      </c>
      <c r="H15" s="127">
        <v>5.0999999999999996</v>
      </c>
      <c r="I15" s="127">
        <v>6.0085041800000001</v>
      </c>
      <c r="J15" s="127">
        <v>4.8365014400000002</v>
      </c>
    </row>
    <row r="16" spans="2:10" x14ac:dyDescent="0.25">
      <c r="B16" s="126" t="s">
        <v>317</v>
      </c>
      <c r="C16" s="128">
        <v>8.4</v>
      </c>
      <c r="D16" s="128">
        <v>5.6063541700000004</v>
      </c>
      <c r="E16" s="128">
        <v>4.8369493099999996</v>
      </c>
      <c r="G16" s="126" t="s">
        <v>317</v>
      </c>
      <c r="H16" s="128">
        <v>12.4</v>
      </c>
      <c r="I16" s="128">
        <v>13.13129402</v>
      </c>
      <c r="J16" s="128">
        <v>12.418476269999999</v>
      </c>
    </row>
    <row r="17" spans="2:10" x14ac:dyDescent="0.25">
      <c r="B17" s="126" t="s">
        <v>181</v>
      </c>
      <c r="C17" s="127">
        <v>1</v>
      </c>
      <c r="D17" s="127">
        <v>0.59741294</v>
      </c>
      <c r="E17" s="127">
        <v>0.60139494000000004</v>
      </c>
      <c r="G17" s="126" t="s">
        <v>275</v>
      </c>
      <c r="H17" s="127">
        <v>2.7</v>
      </c>
      <c r="I17" s="127">
        <v>2.7293437900000002</v>
      </c>
      <c r="J17" s="127">
        <v>2.6600598400000002</v>
      </c>
    </row>
    <row r="18" spans="2:10" x14ac:dyDescent="0.25">
      <c r="B18" s="126" t="s">
        <v>318</v>
      </c>
      <c r="C18" s="128">
        <v>4.8</v>
      </c>
      <c r="D18" s="128">
        <v>4.1280801299999998</v>
      </c>
      <c r="E18" s="128">
        <v>3.0691212000000001</v>
      </c>
      <c r="G18" s="126" t="s">
        <v>185</v>
      </c>
      <c r="H18" s="128">
        <v>3.9</v>
      </c>
      <c r="I18" s="128">
        <v>3.5411781200000001</v>
      </c>
      <c r="J18" s="128">
        <v>3.1954646800000002</v>
      </c>
    </row>
    <row r="19" spans="2:10" ht="15.75" thickBot="1" x14ac:dyDescent="0.3">
      <c r="B19" s="129" t="s">
        <v>155</v>
      </c>
      <c r="C19" s="127">
        <v>49.9</v>
      </c>
      <c r="D19" s="127">
        <v>39.676220810000018</v>
      </c>
      <c r="E19" s="127">
        <v>35.655896660000167</v>
      </c>
      <c r="G19" s="129" t="s">
        <v>155</v>
      </c>
      <c r="H19" s="127">
        <v>48.5</v>
      </c>
      <c r="I19" s="127">
        <v>50.427703419999972</v>
      </c>
      <c r="J19" s="127">
        <v>47.954395290000051</v>
      </c>
    </row>
    <row r="20" spans="2:10" ht="28.9" customHeight="1" thickTop="1" x14ac:dyDescent="0.25">
      <c r="B20" s="239" t="s">
        <v>319</v>
      </c>
      <c r="C20" s="239"/>
      <c r="D20" s="239"/>
      <c r="E20" s="239"/>
      <c r="G20" s="239" t="s">
        <v>319</v>
      </c>
      <c r="H20" s="239"/>
      <c r="I20" s="239"/>
      <c r="J20" s="239"/>
    </row>
    <row r="21" spans="2:10" s="3" customFormat="1" x14ac:dyDescent="0.25"/>
    <row r="22" spans="2:10" s="3" customFormat="1" x14ac:dyDescent="0.25"/>
    <row r="23" spans="2:10" s="3" customFormat="1" x14ac:dyDescent="0.25"/>
    <row r="24" spans="2:10" s="3" customFormat="1" x14ac:dyDescent="0.25"/>
    <row r="25" spans="2:10" s="3" customFormat="1" x14ac:dyDescent="0.25"/>
    <row r="26" spans="2:10" s="3" customFormat="1" x14ac:dyDescent="0.25"/>
    <row r="27" spans="2:10" s="3" customFormat="1" x14ac:dyDescent="0.25"/>
    <row r="28" spans="2:10" s="3" customFormat="1" x14ac:dyDescent="0.25"/>
    <row r="29" spans="2:10" s="3" customFormat="1" x14ac:dyDescent="0.25"/>
    <row r="30" spans="2:10" s="3" customFormat="1" x14ac:dyDescent="0.25"/>
    <row r="31" spans="2:10" s="3" customFormat="1" x14ac:dyDescent="0.25"/>
    <row r="32" spans="2:1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MRE</vt:lpstr>
      <vt:lpstr>STI</vt:lpstr>
      <vt:lpstr>SISMIGRA</vt:lpstr>
      <vt:lpstr>SOLIC_REFÚGIO</vt:lpstr>
      <vt:lpstr>DECISÕES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</cp:lastModifiedBy>
  <dcterms:created xsi:type="dcterms:W3CDTF">2018-08-24T12:25:30Z</dcterms:created>
  <dcterms:modified xsi:type="dcterms:W3CDTF">2023-10-23T16:57:33Z</dcterms:modified>
</cp:coreProperties>
</file>