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F:\OBMigra\2024\Relatórios\Anual\Consolidado\"/>
    </mc:Choice>
  </mc:AlternateContent>
  <xr:revisionPtr revIDLastSave="0" documentId="13_ncr:1_{09AC1558-48D6-4CBE-8395-F42CC000C16A}" xr6:coauthVersionLast="47" xr6:coauthVersionMax="47" xr10:uidLastSave="{00000000-0000-0000-0000-000000000000}"/>
  <bookViews>
    <workbookView xWindow="-120" yWindow="-120" windowWidth="29040" windowHeight="15840" activeTab="7" xr2:uid="{00000000-000D-0000-FFFF-FFFF00000000}"/>
  </bookViews>
  <sheets>
    <sheet name="MRE" sheetId="8" r:id="rId1"/>
    <sheet name="STI" sheetId="2" r:id="rId2"/>
    <sheet name="SISMIGRA" sheetId="1" r:id="rId3"/>
    <sheet name="SOLIC_REFÚGIO" sheetId="3" r:id="rId4"/>
    <sheet name="DECISÕES" sheetId="10" r:id="rId5"/>
    <sheet name="CGIL" sheetId="6" r:id="rId6"/>
    <sheet name="CTPS_CAGED" sheetId="5" r:id="rId7"/>
    <sheet name="BACEN" sheetId="9" r:id="rId8"/>
  </sheets>
  <definedNames>
    <definedName name="_xlnm._FilterDatabase" localSheetId="5" hidden="1">CGIL!#REF!</definedName>
  </definedName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9" i="1" l="1"/>
  <c r="F69" i="1"/>
  <c r="C69" i="1"/>
  <c r="I68" i="1"/>
  <c r="F68" i="1"/>
  <c r="C68" i="1"/>
  <c r="I67" i="1"/>
  <c r="F67" i="1"/>
  <c r="C67" i="1"/>
  <c r="I66" i="1"/>
  <c r="F66" i="1"/>
  <c r="C66" i="1"/>
  <c r="I65" i="1"/>
  <c r="F65" i="1"/>
  <c r="C65" i="1"/>
  <c r="I64" i="1"/>
  <c r="F64" i="1"/>
  <c r="C64" i="1"/>
  <c r="I63" i="1"/>
  <c r="F63" i="1"/>
  <c r="C63" i="1"/>
  <c r="I62" i="1"/>
  <c r="F62" i="1"/>
  <c r="C62" i="1"/>
  <c r="I61" i="1"/>
  <c r="F61" i="1"/>
  <c r="C61" i="1"/>
  <c r="L89" i="8"/>
  <c r="K89" i="8"/>
  <c r="J89" i="8"/>
  <c r="I89" i="8"/>
  <c r="H89" i="8"/>
  <c r="G89" i="8"/>
  <c r="F89" i="8"/>
  <c r="E89" i="8"/>
  <c r="D89" i="8"/>
  <c r="C89" i="8"/>
  <c r="E95" i="10"/>
  <c r="D95" i="10"/>
  <c r="C95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5" i="10"/>
  <c r="M5" i="10"/>
  <c r="L5" i="10"/>
  <c r="K5" i="10"/>
  <c r="J5" i="10"/>
  <c r="I5" i="10"/>
  <c r="H5" i="10"/>
  <c r="G5" i="10"/>
  <c r="F5" i="10"/>
  <c r="E5" i="10"/>
  <c r="D5" i="10"/>
  <c r="C5" i="10"/>
  <c r="N85" i="3"/>
  <c r="M85" i="3"/>
  <c r="L85" i="3"/>
  <c r="K85" i="3"/>
  <c r="J85" i="3"/>
  <c r="I85" i="3"/>
  <c r="H85" i="3"/>
  <c r="G85" i="3"/>
  <c r="F85" i="3"/>
  <c r="E85" i="3"/>
  <c r="D85" i="3"/>
  <c r="C85" i="3"/>
  <c r="N6" i="3"/>
  <c r="M6" i="3"/>
  <c r="L6" i="3"/>
  <c r="K6" i="3"/>
  <c r="J6" i="3"/>
  <c r="I6" i="3"/>
  <c r="H6" i="3"/>
  <c r="G6" i="3"/>
  <c r="F6" i="3"/>
  <c r="E6" i="3"/>
  <c r="D6" i="3"/>
  <c r="C6" i="3"/>
  <c r="I5" i="9"/>
  <c r="H5" i="9"/>
  <c r="D5" i="9"/>
  <c r="C5" i="9"/>
  <c r="I130" i="1"/>
  <c r="F130" i="1"/>
  <c r="C130" i="1"/>
  <c r="I129" i="1"/>
  <c r="F129" i="1"/>
  <c r="C129" i="1"/>
  <c r="I128" i="1"/>
  <c r="F128" i="1"/>
  <c r="C128" i="1"/>
  <c r="I127" i="1"/>
  <c r="F127" i="1"/>
  <c r="C127" i="1"/>
  <c r="I126" i="1"/>
  <c r="F126" i="1"/>
  <c r="C126" i="1"/>
  <c r="I125" i="1"/>
  <c r="F125" i="1"/>
  <c r="C125" i="1"/>
  <c r="I124" i="1"/>
  <c r="F124" i="1"/>
  <c r="C124" i="1"/>
  <c r="I123" i="1"/>
  <c r="F123" i="1"/>
  <c r="C123" i="1"/>
  <c r="I122" i="1"/>
  <c r="F122" i="1"/>
  <c r="C122" i="1"/>
  <c r="I121" i="1"/>
  <c r="F121" i="1"/>
  <c r="C121" i="1"/>
  <c r="I120" i="1"/>
  <c r="F120" i="1"/>
  <c r="C120" i="1"/>
  <c r="K119" i="1"/>
  <c r="J119" i="1"/>
  <c r="H119" i="1"/>
  <c r="G119" i="1"/>
  <c r="E119" i="1"/>
  <c r="D119" i="1"/>
  <c r="I111" i="1"/>
  <c r="F111" i="1"/>
  <c r="C111" i="1"/>
  <c r="I110" i="1"/>
  <c r="F110" i="1"/>
  <c r="C110" i="1"/>
  <c r="I109" i="1"/>
  <c r="F109" i="1"/>
  <c r="C109" i="1"/>
  <c r="I108" i="1"/>
  <c r="F108" i="1"/>
  <c r="C108" i="1"/>
  <c r="I107" i="1"/>
  <c r="I106" i="1" s="1"/>
  <c r="F107" i="1"/>
  <c r="C107" i="1"/>
  <c r="K106" i="1"/>
  <c r="J106" i="1"/>
  <c r="H106" i="1"/>
  <c r="G106" i="1"/>
  <c r="E106" i="1"/>
  <c r="D106" i="1"/>
  <c r="I105" i="1"/>
  <c r="F105" i="1"/>
  <c r="C105" i="1"/>
  <c r="I104" i="1"/>
  <c r="F104" i="1"/>
  <c r="C104" i="1"/>
  <c r="I103" i="1"/>
  <c r="I102" i="1" s="1"/>
  <c r="F103" i="1"/>
  <c r="C103" i="1"/>
  <c r="K102" i="1"/>
  <c r="J102" i="1"/>
  <c r="H102" i="1"/>
  <c r="G102" i="1"/>
  <c r="E102" i="1"/>
  <c r="D102" i="1"/>
  <c r="I101" i="1"/>
  <c r="F101" i="1"/>
  <c r="C101" i="1"/>
  <c r="I100" i="1"/>
  <c r="F100" i="1"/>
  <c r="C100" i="1"/>
  <c r="I99" i="1"/>
  <c r="F99" i="1"/>
  <c r="C99" i="1"/>
  <c r="I98" i="1"/>
  <c r="F98" i="1"/>
  <c r="C98" i="1"/>
  <c r="K97" i="1"/>
  <c r="J97" i="1"/>
  <c r="H97" i="1"/>
  <c r="G97" i="1"/>
  <c r="E97" i="1"/>
  <c r="D97" i="1"/>
  <c r="I96" i="1"/>
  <c r="F96" i="1"/>
  <c r="C96" i="1"/>
  <c r="I95" i="1"/>
  <c r="F95" i="1"/>
  <c r="C95" i="1"/>
  <c r="I94" i="1"/>
  <c r="F94" i="1"/>
  <c r="C94" i="1"/>
  <c r="I93" i="1"/>
  <c r="F93" i="1"/>
  <c r="C93" i="1"/>
  <c r="I92" i="1"/>
  <c r="F92" i="1"/>
  <c r="C92" i="1"/>
  <c r="I91" i="1"/>
  <c r="F91" i="1"/>
  <c r="C91" i="1"/>
  <c r="I90" i="1"/>
  <c r="F90" i="1"/>
  <c r="C90" i="1"/>
  <c r="I89" i="1"/>
  <c r="F89" i="1"/>
  <c r="C89" i="1"/>
  <c r="I88" i="1"/>
  <c r="F88" i="1"/>
  <c r="C88" i="1"/>
  <c r="K87" i="1"/>
  <c r="J87" i="1"/>
  <c r="H87" i="1"/>
  <c r="G87" i="1"/>
  <c r="G78" i="1" s="1"/>
  <c r="E87" i="1"/>
  <c r="D87" i="1"/>
  <c r="I86" i="1"/>
  <c r="F86" i="1"/>
  <c r="C86" i="1"/>
  <c r="I85" i="1"/>
  <c r="F85" i="1"/>
  <c r="C85" i="1"/>
  <c r="I84" i="1"/>
  <c r="F84" i="1"/>
  <c r="C84" i="1"/>
  <c r="I83" i="1"/>
  <c r="F83" i="1"/>
  <c r="C83" i="1"/>
  <c r="I82" i="1"/>
  <c r="F82" i="1"/>
  <c r="C82" i="1"/>
  <c r="I81" i="1"/>
  <c r="F81" i="1"/>
  <c r="C81" i="1"/>
  <c r="I80" i="1"/>
  <c r="F80" i="1"/>
  <c r="C80" i="1"/>
  <c r="K79" i="1"/>
  <c r="K78" i="1" s="1"/>
  <c r="J79" i="1"/>
  <c r="H79" i="1"/>
  <c r="G79" i="1"/>
  <c r="E79" i="1"/>
  <c r="D79" i="1"/>
  <c r="I52" i="1"/>
  <c r="F52" i="1"/>
  <c r="C52" i="1"/>
  <c r="I51" i="1"/>
  <c r="F51" i="1"/>
  <c r="C51" i="1"/>
  <c r="I50" i="1"/>
  <c r="F50" i="1"/>
  <c r="C50" i="1"/>
  <c r="I49" i="1"/>
  <c r="F49" i="1"/>
  <c r="C49" i="1"/>
  <c r="I48" i="1"/>
  <c r="F48" i="1"/>
  <c r="C48" i="1"/>
  <c r="I47" i="1"/>
  <c r="F47" i="1"/>
  <c r="C47" i="1"/>
  <c r="I46" i="1"/>
  <c r="F46" i="1"/>
  <c r="C46" i="1"/>
  <c r="I45" i="1"/>
  <c r="F45" i="1"/>
  <c r="C45" i="1"/>
  <c r="I44" i="1"/>
  <c r="F44" i="1"/>
  <c r="C44" i="1"/>
  <c r="I43" i="1"/>
  <c r="F43" i="1"/>
  <c r="C43" i="1"/>
  <c r="I42" i="1"/>
  <c r="F42" i="1"/>
  <c r="C42" i="1"/>
  <c r="K41" i="1"/>
  <c r="J41" i="1"/>
  <c r="H41" i="1"/>
  <c r="G41" i="1"/>
  <c r="E41" i="1"/>
  <c r="D41" i="1"/>
  <c r="F20" i="1"/>
  <c r="E20" i="1"/>
  <c r="D20" i="1"/>
  <c r="I10" i="1"/>
  <c r="F10" i="1"/>
  <c r="C10" i="1"/>
  <c r="I9" i="1"/>
  <c r="F9" i="1"/>
  <c r="C9" i="1"/>
  <c r="I8" i="1"/>
  <c r="F8" i="1"/>
  <c r="C8" i="1"/>
  <c r="I7" i="1"/>
  <c r="F7" i="1"/>
  <c r="C7" i="1"/>
  <c r="K6" i="1"/>
  <c r="J6" i="1"/>
  <c r="H6" i="1"/>
  <c r="G6" i="1"/>
  <c r="E6" i="1"/>
  <c r="D6" i="1"/>
  <c r="K73" i="2"/>
  <c r="H73" i="2"/>
  <c r="E73" i="2"/>
  <c r="K72" i="2"/>
  <c r="H72" i="2"/>
  <c r="E72" i="2"/>
  <c r="K71" i="2"/>
  <c r="H71" i="2"/>
  <c r="E71" i="2"/>
  <c r="K70" i="2"/>
  <c r="H70" i="2"/>
  <c r="E70" i="2"/>
  <c r="J69" i="2"/>
  <c r="I69" i="2"/>
  <c r="K69" i="2" s="1"/>
  <c r="H69" i="2"/>
  <c r="G69" i="2"/>
  <c r="F69" i="2"/>
  <c r="D69" i="2"/>
  <c r="C69" i="2"/>
  <c r="E69" i="2" s="1"/>
  <c r="K68" i="2"/>
  <c r="H68" i="2"/>
  <c r="E68" i="2"/>
  <c r="K67" i="2"/>
  <c r="H67" i="2"/>
  <c r="E67" i="2"/>
  <c r="K66" i="2"/>
  <c r="H66" i="2"/>
  <c r="E66" i="2"/>
  <c r="J65" i="2"/>
  <c r="K65" i="2" s="1"/>
  <c r="I65" i="2"/>
  <c r="G65" i="2"/>
  <c r="F65" i="2"/>
  <c r="H65" i="2" s="1"/>
  <c r="D65" i="2"/>
  <c r="C65" i="2"/>
  <c r="E65" i="2" s="1"/>
  <c r="K64" i="2"/>
  <c r="H64" i="2"/>
  <c r="E64" i="2"/>
  <c r="K63" i="2"/>
  <c r="H63" i="2"/>
  <c r="E63" i="2"/>
  <c r="K62" i="2"/>
  <c r="H62" i="2"/>
  <c r="E62" i="2"/>
  <c r="K61" i="2"/>
  <c r="H61" i="2"/>
  <c r="E61" i="2"/>
  <c r="J60" i="2"/>
  <c r="I60" i="2"/>
  <c r="K60" i="2" s="1"/>
  <c r="G60" i="2"/>
  <c r="H60" i="2" s="1"/>
  <c r="F60" i="2"/>
  <c r="D60" i="2"/>
  <c r="C60" i="2"/>
  <c r="E60" i="2" s="1"/>
  <c r="K59" i="2"/>
  <c r="H59" i="2"/>
  <c r="E59" i="2"/>
  <c r="K58" i="2"/>
  <c r="H58" i="2"/>
  <c r="E58" i="2"/>
  <c r="K57" i="2"/>
  <c r="H57" i="2"/>
  <c r="E57" i="2"/>
  <c r="K56" i="2"/>
  <c r="H56" i="2"/>
  <c r="E56" i="2"/>
  <c r="K55" i="2"/>
  <c r="H55" i="2"/>
  <c r="E55" i="2"/>
  <c r="K54" i="2"/>
  <c r="H54" i="2"/>
  <c r="E54" i="2"/>
  <c r="K53" i="2"/>
  <c r="H53" i="2"/>
  <c r="E53" i="2"/>
  <c r="K52" i="2"/>
  <c r="H52" i="2"/>
  <c r="E52" i="2"/>
  <c r="K51" i="2"/>
  <c r="H51" i="2"/>
  <c r="E51" i="2"/>
  <c r="K50" i="2"/>
  <c r="J50" i="2"/>
  <c r="I50" i="2"/>
  <c r="G50" i="2"/>
  <c r="G41" i="2" s="1"/>
  <c r="F50" i="2"/>
  <c r="F41" i="2" s="1"/>
  <c r="H41" i="2" s="1"/>
  <c r="D50" i="2"/>
  <c r="D41" i="2" s="1"/>
  <c r="C50" i="2"/>
  <c r="E50" i="2" s="1"/>
  <c r="K49" i="2"/>
  <c r="H49" i="2"/>
  <c r="E49" i="2"/>
  <c r="K48" i="2"/>
  <c r="H48" i="2"/>
  <c r="E48" i="2"/>
  <c r="K47" i="2"/>
  <c r="H47" i="2"/>
  <c r="E47" i="2"/>
  <c r="K46" i="2"/>
  <c r="H46" i="2"/>
  <c r="E46" i="2"/>
  <c r="K45" i="2"/>
  <c r="H45" i="2"/>
  <c r="E45" i="2"/>
  <c r="K44" i="2"/>
  <c r="H44" i="2"/>
  <c r="E44" i="2"/>
  <c r="K43" i="2"/>
  <c r="H43" i="2"/>
  <c r="E43" i="2"/>
  <c r="J42" i="2"/>
  <c r="I42" i="2"/>
  <c r="I41" i="2" s="1"/>
  <c r="K41" i="2" s="1"/>
  <c r="G42" i="2"/>
  <c r="F42" i="2"/>
  <c r="H42" i="2" s="1"/>
  <c r="D42" i="2"/>
  <c r="C42" i="2"/>
  <c r="E42" i="2" s="1"/>
  <c r="J41" i="2"/>
  <c r="K33" i="2"/>
  <c r="H33" i="2"/>
  <c r="E33" i="2"/>
  <c r="K32" i="2"/>
  <c r="H32" i="2"/>
  <c r="E32" i="2"/>
  <c r="K31" i="2"/>
  <c r="H31" i="2"/>
  <c r="E31" i="2"/>
  <c r="K30" i="2"/>
  <c r="H30" i="2"/>
  <c r="E30" i="2"/>
  <c r="K29" i="2"/>
  <c r="H29" i="2"/>
  <c r="E29" i="2"/>
  <c r="K28" i="2"/>
  <c r="H28" i="2"/>
  <c r="E28" i="2"/>
  <c r="K27" i="2"/>
  <c r="H27" i="2"/>
  <c r="E27" i="2"/>
  <c r="K26" i="2"/>
  <c r="H26" i="2"/>
  <c r="E26" i="2"/>
  <c r="K25" i="2"/>
  <c r="H25" i="2"/>
  <c r="E25" i="2"/>
  <c r="K24" i="2"/>
  <c r="H24" i="2"/>
  <c r="E24" i="2"/>
  <c r="K23" i="2"/>
  <c r="K22" i="2" s="1"/>
  <c r="H23" i="2"/>
  <c r="H22" i="2" s="1"/>
  <c r="E23" i="2"/>
  <c r="E22" i="2" s="1"/>
  <c r="J22" i="2"/>
  <c r="I22" i="2"/>
  <c r="G22" i="2"/>
  <c r="F22" i="2"/>
  <c r="D22" i="2"/>
  <c r="C22" i="2"/>
  <c r="K14" i="2"/>
  <c r="H14" i="2"/>
  <c r="E14" i="2"/>
  <c r="K13" i="2"/>
  <c r="H13" i="2"/>
  <c r="E13" i="2"/>
  <c r="K12" i="2"/>
  <c r="H12" i="2"/>
  <c r="E12" i="2"/>
  <c r="K11" i="2"/>
  <c r="H11" i="2"/>
  <c r="E11" i="2"/>
  <c r="K10" i="2"/>
  <c r="H10" i="2"/>
  <c r="E10" i="2"/>
  <c r="E6" i="2" s="1"/>
  <c r="K9" i="2"/>
  <c r="H9" i="2"/>
  <c r="E9" i="2"/>
  <c r="K8" i="2"/>
  <c r="H8" i="2"/>
  <c r="E8" i="2"/>
  <c r="K7" i="2"/>
  <c r="K6" i="2" s="1"/>
  <c r="H7" i="2"/>
  <c r="H6" i="2" s="1"/>
  <c r="E7" i="2"/>
  <c r="J6" i="2"/>
  <c r="I6" i="2"/>
  <c r="G6" i="2"/>
  <c r="F6" i="2"/>
  <c r="D6" i="2"/>
  <c r="C6" i="2"/>
  <c r="J78" i="1" l="1"/>
  <c r="F79" i="1"/>
  <c r="I6" i="1"/>
  <c r="E78" i="1"/>
  <c r="I79" i="1"/>
  <c r="C79" i="1"/>
  <c r="C102" i="1"/>
  <c r="F41" i="1"/>
  <c r="C41" i="1"/>
  <c r="I41" i="1"/>
  <c r="C97" i="1"/>
  <c r="I97" i="1"/>
  <c r="F97" i="1"/>
  <c r="F119" i="1"/>
  <c r="C119" i="1"/>
  <c r="I119" i="1"/>
  <c r="C87" i="1"/>
  <c r="D78" i="1"/>
  <c r="F6" i="1"/>
  <c r="C6" i="1"/>
  <c r="F87" i="1"/>
  <c r="I87" i="1"/>
  <c r="H78" i="1"/>
  <c r="F102" i="1"/>
  <c r="F106" i="1"/>
  <c r="C106" i="1"/>
  <c r="H50" i="2"/>
  <c r="C41" i="2"/>
  <c r="E41" i="2" s="1"/>
  <c r="K42" i="2"/>
  <c r="I78" i="1" l="1"/>
  <c r="F78" i="1"/>
  <c r="C78" i="1"/>
  <c r="E60" i="8"/>
  <c r="D60" i="8"/>
  <c r="C60" i="8"/>
  <c r="E43" i="8"/>
  <c r="D43" i="8"/>
  <c r="C43" i="8"/>
</calcChain>
</file>

<file path=xl/sharedStrings.xml><?xml version="1.0" encoding="utf-8"?>
<sst xmlns="http://schemas.openxmlformats.org/spreadsheetml/2006/main" count="1427" uniqueCount="374">
  <si>
    <t>Classificação</t>
  </si>
  <si>
    <t>Total</t>
  </si>
  <si>
    <t>Temporário</t>
  </si>
  <si>
    <t>Fronteiriço</t>
  </si>
  <si>
    <t>Outros</t>
  </si>
  <si>
    <t>Homens</t>
  </si>
  <si>
    <t>Mulheres</t>
  </si>
  <si>
    <t>Principais países</t>
  </si>
  <si>
    <t>Não Informado</t>
  </si>
  <si>
    <t>Norte</t>
  </si>
  <si>
    <t>Rondônia</t>
  </si>
  <si>
    <t>Acre</t>
  </si>
  <si>
    <t>Amazonas</t>
  </si>
  <si>
    <t>Roraima</t>
  </si>
  <si>
    <t>Pará</t>
  </si>
  <si>
    <t>Amapá</t>
  </si>
  <si>
    <t>Tocantins</t>
  </si>
  <si>
    <t>Nordeste</t>
  </si>
  <si>
    <t>Maranhão</t>
  </si>
  <si>
    <t>Piauí</t>
  </si>
  <si>
    <t>Ceará</t>
  </si>
  <si>
    <t>Rio Grande do Norte</t>
  </si>
  <si>
    <t>Paraíba</t>
  </si>
  <si>
    <t>Pernambuco</t>
  </si>
  <si>
    <t>Alagoas</t>
  </si>
  <si>
    <t>Sergipe</t>
  </si>
  <si>
    <t>Bahia</t>
  </si>
  <si>
    <t>Sudeste</t>
  </si>
  <si>
    <t>Minas Gerais</t>
  </si>
  <si>
    <t>Espírito Santo</t>
  </si>
  <si>
    <t>Rio de Janeiro</t>
  </si>
  <si>
    <t>São Paulo</t>
  </si>
  <si>
    <t>Sul</t>
  </si>
  <si>
    <t>Paraná</t>
  </si>
  <si>
    <t>Santa Catarina</t>
  </si>
  <si>
    <t>Rio Grande do Sul</t>
  </si>
  <si>
    <t>Centro-Oeste</t>
  </si>
  <si>
    <t>Mato Grosso do Sul</t>
  </si>
  <si>
    <t xml:space="preserve">Mato Grosso </t>
  </si>
  <si>
    <t>Goiás</t>
  </si>
  <si>
    <t>Distrito Federal</t>
  </si>
  <si>
    <t>0 |-- 15</t>
  </si>
  <si>
    <t>15 |-- 25</t>
  </si>
  <si>
    <t>25 |--40</t>
  </si>
  <si>
    <t>40 |-- 65</t>
  </si>
  <si>
    <t>65 |--</t>
  </si>
  <si>
    <t>OUTROS PAÍSES</t>
  </si>
  <si>
    <t>Brasil, Grandes Regiões e UFs</t>
  </si>
  <si>
    <t>Brasil</t>
  </si>
  <si>
    <t>Escolaridade</t>
  </si>
  <si>
    <t>Analfabeto</t>
  </si>
  <si>
    <t>Fundamental incompleto</t>
  </si>
  <si>
    <t>Fundamental completo</t>
  </si>
  <si>
    <t>Médio incompleto</t>
  </si>
  <si>
    <t>Médio completo</t>
  </si>
  <si>
    <t>Superior incompleto</t>
  </si>
  <si>
    <t>Superior completo</t>
  </si>
  <si>
    <t>menos de 20 anos</t>
  </si>
  <si>
    <t>de 20 a menos de 40 anos</t>
  </si>
  <si>
    <t>de 40 a menos de 65 anos</t>
  </si>
  <si>
    <t>65 anos e mais</t>
  </si>
  <si>
    <t>Principais ocupações</t>
  </si>
  <si>
    <t>Principais atividades econômicas</t>
  </si>
  <si>
    <t>menor que 20</t>
  </si>
  <si>
    <t>20 a 34</t>
  </si>
  <si>
    <t>35 a 49</t>
  </si>
  <si>
    <t>50 a 64</t>
  </si>
  <si>
    <t>65 ou mais</t>
  </si>
  <si>
    <t>TÉCNICOS DE NIVEL MÉDIO</t>
  </si>
  <si>
    <t>PROFISSIONAIS DAS CIÊNCIAS E DAS ARTES</t>
  </si>
  <si>
    <t>TRABALHADORES DA PRODUÇÃO DE BENS E SERVIÇOS INDUSTRIAIS</t>
  </si>
  <si>
    <t>MEMBROS SUPERIORES DO PODER PÚBLICO, DIRIGENTES DE ORGANIZAÇÕES DE INTERESSE PÚBLICO E DE EMPRESAS, GERENTES</t>
  </si>
  <si>
    <t>TRABALHADORES EM SERVIÇOS DE REPARAÇÃO E MANUTENÇÃO</t>
  </si>
  <si>
    <t>TRABALHADORES DOS SERVIÇOS, VENDEDORES DO COMÉRCIO EM LOJAS E MERCADOS</t>
  </si>
  <si>
    <t>TRABALHADORES DE SERVIÇOS ADMINISTRATIVOS</t>
  </si>
  <si>
    <t>MEMBROS DAS FORÇAS ARMADAS, POLICIAIS E BOMBEIROS MILITARES</t>
  </si>
  <si>
    <t>TRABALHADORES AGROPECUÁRIOS, FLORESTAIS E DA PESCA</t>
  </si>
  <si>
    <t>Mato Grosso</t>
  </si>
  <si>
    <t>Residência</t>
  </si>
  <si>
    <t>Residência Prévia</t>
  </si>
  <si>
    <t>Admitidos</t>
  </si>
  <si>
    <t>Demitidos</t>
  </si>
  <si>
    <t>Saldo</t>
  </si>
  <si>
    <t>Fundamental Incompleto</t>
  </si>
  <si>
    <t>Mestrado</t>
  </si>
  <si>
    <t>Doutorado</t>
  </si>
  <si>
    <t>Brasileiro</t>
  </si>
  <si>
    <t>Residente</t>
  </si>
  <si>
    <t>Trânsito</t>
  </si>
  <si>
    <t>Não nacionais deportados, expulsos ou extraditados</t>
  </si>
  <si>
    <t>Turista/Visita turismo</t>
  </si>
  <si>
    <t>Tipologias de classificação</t>
  </si>
  <si>
    <t>Grupos de idade</t>
  </si>
  <si>
    <t>Brasil, Grandes Regiões e Unidades da Federação</t>
  </si>
  <si>
    <t xml:space="preserve">Grupos de Idade </t>
  </si>
  <si>
    <t>Saída</t>
  </si>
  <si>
    <t>Não especificado</t>
  </si>
  <si>
    <t>4_2019</t>
  </si>
  <si>
    <t>OUTROS</t>
  </si>
  <si>
    <t>Idade</t>
  </si>
  <si>
    <t>Grupos Ocupacionais</t>
  </si>
  <si>
    <t>Tipo de RN</t>
  </si>
  <si>
    <t>Grupos de Idade</t>
  </si>
  <si>
    <t>Superior</t>
  </si>
  <si>
    <t>Pós-Graduação</t>
  </si>
  <si>
    <t>Brasil e principais municípios</t>
  </si>
  <si>
    <t>Fundamental</t>
  </si>
  <si>
    <t>Médio</t>
  </si>
  <si>
    <t xml:space="preserve">Total </t>
  </si>
  <si>
    <t>Nulo</t>
  </si>
  <si>
    <t>OUTROS MUNICÍPIOS</t>
  </si>
  <si>
    <t>Descrição do amparo</t>
  </si>
  <si>
    <t>Amparo</t>
  </si>
  <si>
    <t>Outros amparos</t>
  </si>
  <si>
    <t>2021</t>
  </si>
  <si>
    <t>Menor que 15 anos</t>
  </si>
  <si>
    <t>25 |-- 40</t>
  </si>
  <si>
    <t>40 |-- 50</t>
  </si>
  <si>
    <t>50 |-- 60</t>
  </si>
  <si>
    <t xml:space="preserve">60 |-- </t>
  </si>
  <si>
    <t>2022</t>
  </si>
  <si>
    <t>Principais países de localização do posto consular</t>
  </si>
  <si>
    <t>Principais nacionalidades</t>
  </si>
  <si>
    <t>Tipologias</t>
  </si>
  <si>
    <t>Visita</t>
  </si>
  <si>
    <t>Acolhida humanitária</t>
  </si>
  <si>
    <t>Estudo</t>
  </si>
  <si>
    <t>Trabalho</t>
  </si>
  <si>
    <t>Reunião familiar</t>
  </si>
  <si>
    <t>Demais Temporários</t>
  </si>
  <si>
    <t>Diplomático</t>
  </si>
  <si>
    <t>Oficial</t>
  </si>
  <si>
    <t>Cortesia</t>
  </si>
  <si>
    <t>Receitas</t>
  </si>
  <si>
    <t>Despesas</t>
  </si>
  <si>
    <t>Demais países</t>
  </si>
  <si>
    <t>Data</t>
  </si>
  <si>
    <t>Receita</t>
  </si>
  <si>
    <t>Despesa</t>
  </si>
  <si>
    <t>Residente (**)</t>
  </si>
  <si>
    <t>Não Informados / Não aplicáveis</t>
  </si>
  <si>
    <t>Nota(*) houve uma atualização nas tipologias, o que explica as diferenças com os valores informados no relatório anterior.</t>
  </si>
  <si>
    <t>Nota(**) inclui as antigas classificações permanentes, asilados, outros e provisórios.</t>
  </si>
  <si>
    <t>Entradas</t>
  </si>
  <si>
    <t>Tipologias de vistos</t>
  </si>
  <si>
    <t>Outros municípios</t>
  </si>
  <si>
    <t>2023</t>
  </si>
  <si>
    <t>Fonte: Elaborado pelo OBMigra a partir dos dados da Coordenação Geral de Imigração Laboral/ Ministério da Justiça e Segurança Pública, 2023.</t>
  </si>
  <si>
    <t>Número de vistos emitidos, por tipologia, segundo principais países de nascimento - Brasil, 2023.</t>
  </si>
  <si>
    <t>Fonte: Elaborado pelo OBMigra, a partir dos dados do Ministério das Relações Exteriores, 2023.</t>
  </si>
  <si>
    <t>Entradas e saídas do território brasileiro nos pontos de fronteira, por ano de registro e tipo de movimento, segundo tipologias de classificação - Brasil, 2021 a 2023.</t>
  </si>
  <si>
    <t>Fonte: Elaborado pelo OBMigra, a partir dos dados da Polícia Federal, Sistema de Tráfego Internacional (STI), 2021 a 2023.</t>
  </si>
  <si>
    <t>Entradas e saídas do território brasileiro nos pontos de fronteira, por ano de registro e tipo de movimento, segundo principais países - Brasil, 2021 a 2023.</t>
  </si>
  <si>
    <t>Entradas e saídas do território brasileiro nos pontos de fronteira, por ano de registro e tipo de movimento, segundo Brasil, Grandes Regiões e Unidades da Federação, 2021 a 2023.</t>
  </si>
  <si>
    <t>Número de registros de migrantes, por ano de registro e sexo, segundo classificação - Brasil, 2021 a 2023.</t>
  </si>
  <si>
    <t>Fonte: Elaborado pelo OBMigra, a partir dos dados da Polícia Federal, Sistema de Registro Nacional Migratório (SISMIGRA), 2021 a 2023.</t>
  </si>
  <si>
    <t>Número total de registros, por ano de registro, segundo amparo e descrição do amparo,  Brasil, 2021 a 2023.</t>
  </si>
  <si>
    <t>Número de registros de migrantes, por ano de registro e sexo, segundo principais países - Brasil, 2021 a 2023.</t>
  </si>
  <si>
    <t>Número de registros de migrantes, por ano de registro e sexo, segundo grupos de idade - Brasil, 2021 a 2023.</t>
  </si>
  <si>
    <t>Número de registros de migrantes, por ano de registro e sexo, segundo Brasil,  Grandes Regiões e Unidades da Federação, 2021 a 2023.</t>
  </si>
  <si>
    <t>Número de registros de migrantes, por ano de registro e sexo, segundo principais municípios, 2021 a 2023.</t>
  </si>
  <si>
    <t>Número de solicitações de reconhecimento da condição de refugiado, por ano e sexo, segundo principais países - Brasil, 2021 a 2023.</t>
  </si>
  <si>
    <t>Número de  solicitações de reconhecimento da condição de refugiado, por ano e sexo, segundo Brasil, Grandes Regiões e Unidades da Federação, 2021 a 2023.</t>
  </si>
  <si>
    <t>Número de solicitações de reconhecimento da condição de refugiado, por ano e sexo, segundo principais municípios - Brasil, 2021 a 2023.</t>
  </si>
  <si>
    <t>Movimentação de trabalhadores migrantes no mercado de trabalho formal, por ano e sexo, segundo principais países - Brasil, 2021 a 2023.</t>
  </si>
  <si>
    <t>Movimentação de trabalhadores migrantes no mercado de trabalho formal, por ano e sexo, segundo grupos de idade - Brasil, 2021 a 2023.</t>
  </si>
  <si>
    <t>Movimentação de trabalhadores migrantes no mercado de trabalho formal, por ano e sexo, segundo escolaridade - Brasil, 2021 a 2023.</t>
  </si>
  <si>
    <t>Movimentação de trabalhadores migrantes no mercado de trabalho formal, por ano e sexo, segundo principais ocupações - Brasil, 2021 a 2023.</t>
  </si>
  <si>
    <t>Movimentação de trabalhadores migrantes no mercado de trabalho formal, por ano e sexo, segundo principais atividades econômicas - Brasil, 2021 a 2023.</t>
  </si>
  <si>
    <t>Movimentação de trabalhadores migrantes no mercado de trabalho formal, por ano e sexo, segundo Brasil, Grandes Regiões e Unidades da Federação, 2021 a 2023.</t>
  </si>
  <si>
    <t>Movimentação de trabalhadores migrantes no mercado de trabalho formal, por ano e sexo, segundo principais cidades, 2021 a 2023.</t>
  </si>
  <si>
    <t>Fonte: Elaborado pelo OBMigra, a partir dos dados do Banco Central do Brasil, Departamento de Estatísticas, 2021 a 2023.</t>
  </si>
  <si>
    <t>0 |-- 7</t>
  </si>
  <si>
    <t>7 |--12</t>
  </si>
  <si>
    <t>12 |-- 19</t>
  </si>
  <si>
    <t>Tipo de decisão</t>
  </si>
  <si>
    <t>Não Especificado</t>
  </si>
  <si>
    <t>Deferimento</t>
  </si>
  <si>
    <t>Extensão de deferimento</t>
  </si>
  <si>
    <t>Indeferimento</t>
  </si>
  <si>
    <t>Extensão indeferida</t>
  </si>
  <si>
    <t>Arquivamento</t>
  </si>
  <si>
    <t>Extinção</t>
  </si>
  <si>
    <t>Principais cidades</t>
  </si>
  <si>
    <t>Fonte: Elaborado pelo OBMigra, a partir dos dados da Coordenação Geral do Comitê Nacional para os Refugiados, 2021 a 2023.</t>
  </si>
  <si>
    <t>China</t>
  </si>
  <si>
    <t>Estados Unidos</t>
  </si>
  <si>
    <t>Angola</t>
  </si>
  <si>
    <t>Haiti</t>
  </si>
  <si>
    <t>Índia</t>
  </si>
  <si>
    <t>Irã</t>
  </si>
  <si>
    <t>Cuba</t>
  </si>
  <si>
    <t>França</t>
  </si>
  <si>
    <t>Moçambique</t>
  </si>
  <si>
    <t>Paquistão</t>
  </si>
  <si>
    <t>Fonte: Elaborado pelo OBMigra, a partir dos dados do Ministério das Relações Exteriores, 2021, 2022, 2023.</t>
  </si>
  <si>
    <t>Afeganistão</t>
  </si>
  <si>
    <t>7 |-- 12</t>
  </si>
  <si>
    <t>ARGENTINA</t>
  </si>
  <si>
    <t>BRASIL</t>
  </si>
  <si>
    <t>CHILE</t>
  </si>
  <si>
    <t>COLÔMBIA</t>
  </si>
  <si>
    <t>ESTADOS UNIDOS</t>
  </si>
  <si>
    <t>FRANÇA</t>
  </si>
  <si>
    <t>ITÁLIA</t>
  </si>
  <si>
    <t>PARAGUAI</t>
  </si>
  <si>
    <t>PORTUGAL</t>
  </si>
  <si>
    <t>URUGUAI</t>
  </si>
  <si>
    <t>132 - RNS 03 E 04/2017 - CNIG</t>
  </si>
  <si>
    <t>166 - RN 05, 06 E 22/2017- CNIG - MARITMO</t>
  </si>
  <si>
    <t>200 - ACORDO BRASIL/ARGENTINA DEC. 6736/09</t>
  </si>
  <si>
    <t>209 - ACORDO RESIDENCIA MERCOSUL E ASSOCIADOS</t>
  </si>
  <si>
    <t>273 - PORTARIA INTERMINISTERIAL N 9/2018</t>
  </si>
  <si>
    <t>274 - ACORDO DE RESIDENCIA BRASIL/URUGUAI.</t>
  </si>
  <si>
    <t>278 - ART. 14, I, LETRA C DA LEI 13.445/2017.</t>
  </si>
  <si>
    <t>279 - ART. 30, I, LETRA C DA LEI 13.445/2017</t>
  </si>
  <si>
    <t>280 - ART.14,I,D 13.445/17</t>
  </si>
  <si>
    <t>284 - ART. 14, I, LEI 13.445/2017.</t>
  </si>
  <si>
    <t>286 - ART. 37, LEI 13.445/2017.</t>
  </si>
  <si>
    <t>312 - PORTARIA INTERMINISTERIAL Nº 10/2019</t>
  </si>
  <si>
    <t>ANGOLA</t>
  </si>
  <si>
    <t>BOLÍVIA</t>
  </si>
  <si>
    <t>CUBA</t>
  </si>
  <si>
    <t>HAITI</t>
  </si>
  <si>
    <t>PERU</t>
  </si>
  <si>
    <t>VENEZUELA</t>
  </si>
  <si>
    <t>AM - MANAUS</t>
  </si>
  <si>
    <t>PR - CURITIBA</t>
  </si>
  <si>
    <t>PR - FOZ DO IGUAÇU</t>
  </si>
  <si>
    <t>RJ - RIO DE JANEIRO</t>
  </si>
  <si>
    <t>RR - BOA VISTA</t>
  </si>
  <si>
    <t>RR - PACARAIMA</t>
  </si>
  <si>
    <t>SC - CHAPECÓ</t>
  </si>
  <si>
    <t>SC - FLORIANÓPOLIS</t>
  </si>
  <si>
    <t>SC - JOINVILLE</t>
  </si>
  <si>
    <t>SP - SÃO PAULO</t>
  </si>
  <si>
    <t>Transferências pessoais em US$ (milhões), por ano e receitas, segundo principais países - Brasil, 2021 a 2023</t>
  </si>
  <si>
    <t>Transferências pessoais em US$ (milhões), por ano e despesas, segundo principais países - Brasil, 2021 a 2023</t>
  </si>
  <si>
    <t>Japão</t>
  </si>
  <si>
    <t>Portugal</t>
  </si>
  <si>
    <t>Alemanha</t>
  </si>
  <si>
    <t>Bolívia</t>
  </si>
  <si>
    <t>Itália</t>
  </si>
  <si>
    <t>Reino Unido</t>
  </si>
  <si>
    <t>Espanha</t>
  </si>
  <si>
    <t>Suíça</t>
  </si>
  <si>
    <t>Canadá</t>
  </si>
  <si>
    <t>Peru</t>
  </si>
  <si>
    <t>Países Baixos</t>
  </si>
  <si>
    <t>Transferências pessoais em US$ (milhões), por tipo de fluxo, segundo mês e ano - Brasil, 2021-2023</t>
  </si>
  <si>
    <t>Transferências pessoais em US$ (milhões), por tipo de fluxo, segundo mês e ano - Brasil, jan/21-dez/23</t>
  </si>
  <si>
    <t>Número de autorizações concedidas, por ano e sexo, segundo principais Resoluções Normativas - Brasil, 2021 a 2023.</t>
  </si>
  <si>
    <t>Principais RNs</t>
  </si>
  <si>
    <t>RN 03</t>
  </si>
  <si>
    <t>RN 06</t>
  </si>
  <si>
    <t>RN 30</t>
  </si>
  <si>
    <t>RN 02</t>
  </si>
  <si>
    <t>RN 05</t>
  </si>
  <si>
    <t>R 47</t>
  </si>
  <si>
    <t>RN 11</t>
  </si>
  <si>
    <t>RN 04</t>
  </si>
  <si>
    <t>RN 14</t>
  </si>
  <si>
    <t>RN 19</t>
  </si>
  <si>
    <t>OUTRAS RNs</t>
  </si>
  <si>
    <t>CHINA</t>
  </si>
  <si>
    <t>FILIPINAS</t>
  </si>
  <si>
    <t>ÍNDIA</t>
  </si>
  <si>
    <t>REINO UNIDO</t>
  </si>
  <si>
    <t>ALEMANHA</t>
  </si>
  <si>
    <t>JAPÃO</t>
  </si>
  <si>
    <t>MÉXICO</t>
  </si>
  <si>
    <t>BÉLGICA</t>
  </si>
  <si>
    <t>ESPANHA</t>
  </si>
  <si>
    <t>SUÍÇA</t>
  </si>
  <si>
    <t>OUTRAS UFs</t>
  </si>
  <si>
    <t>RN 21</t>
  </si>
  <si>
    <t>RN 24</t>
  </si>
  <si>
    <t>CORÉIA DO SUL</t>
  </si>
  <si>
    <t>Principais UFs</t>
  </si>
  <si>
    <t>Número de autorizações concedidas para trabalhadores qualificados, por ano e sexo, segundo Brasil, Grandes Regiões e Unidades da Federação, 2021 a 2023.</t>
  </si>
  <si>
    <t>Número de autorizações concedidas para trabalhadores qualificados,  por ano e sexo, segundo grupos ocupacionais, Brasil, 2021 a 2023.</t>
  </si>
  <si>
    <t>Número de autorizações concedidas para trabalhadores qualificados,  por ano e sexo, segundo escolaridade,  Brasil, 2021 a 2023.</t>
  </si>
  <si>
    <t>Número de autorizações concedidas para trabalhadores qualificados,  por ano e sexo, segundo principais países - Brasil, 2021 a 2023.</t>
  </si>
  <si>
    <t>Número de autorizações concedidas,  por ano e sexo, segundo Brasil, Grandes Regiões e Unidades da Federação, 2021 a 2023.</t>
  </si>
  <si>
    <t>Número de autorizações concedidas,  por ano e sexo, segundo grupos ocupacionais - Brasil, 2021 a 2023.</t>
  </si>
  <si>
    <t>Número de autorizações concedidas, por ano e sexo, segundo escolaridade - Brasil, 2021 a 2023.</t>
  </si>
  <si>
    <t>Número de autorizações concedidas, por ano e sexo, segundo grupos de idade - Brasil, 2021 a 2023.</t>
  </si>
  <si>
    <t>Número de autorizações concedidas, por ano e sexo, segundo principais países - Brasil, 2021 a 2023.</t>
  </si>
  <si>
    <t>Número de autorizações concedidas, por ano e sexo, segundo o tipo de autorização - Brasil, 2021 a 2023.</t>
  </si>
  <si>
    <t>Tipo de Autorização</t>
  </si>
  <si>
    <t xml:space="preserve"> Valor dos investimentos (em reais) realizados por pessoa física com autorização pelas Resoluções Normativas 13 e 36, por ano, segundo principais países, Brasil, 2023</t>
  </si>
  <si>
    <t xml:space="preserve"> Valor dos investimentos (em reais) realizados por pessoa física com autorização pelas Resoluções Normativas 13 e 36, por ano, segundo principais UFs, Brasil, 2021-2023</t>
  </si>
  <si>
    <t>Número de vistos concedidos, por ano e sexo , segundo principais países de localização do posto consular - Brasil, 2021, 2022 e 2023.</t>
  </si>
  <si>
    <t>Número de vistos concedidos, por ano e sexo, segundo principais nacionalidades - Brasil, 2021, 2022 e 2023.</t>
  </si>
  <si>
    <t>Número de vistos concedidos, por ano e sexo, segundo grupos de idade - Brasil, 2021, 2022 e 2023.</t>
  </si>
  <si>
    <t>Número de vistos concedidos, por ano e sexo, segundo tipologias - Brasil, 2021, 2022 e 2023.</t>
  </si>
  <si>
    <t>VIETNÃ</t>
  </si>
  <si>
    <t>NEPAL</t>
  </si>
  <si>
    <t>MARROCOS</t>
  </si>
  <si>
    <t>GUIANA</t>
  </si>
  <si>
    <t>LÍBANO</t>
  </si>
  <si>
    <t>NIGÉRIA</t>
  </si>
  <si>
    <t>RR-PACARAIMA</t>
  </si>
  <si>
    <t>RR-BOA VISTA</t>
  </si>
  <si>
    <t>SP-SAO PAULO</t>
  </si>
  <si>
    <t>SP-GUARULHOS</t>
  </si>
  <si>
    <t>AM-MANAUS</t>
  </si>
  <si>
    <t>AC-EPITACIOLANDIA</t>
  </si>
  <si>
    <t>PR-CURITIBA</t>
  </si>
  <si>
    <t>PR-FOZ DO IGUACU</t>
  </si>
  <si>
    <t>SC-FLORIANOPOLIS</t>
  </si>
  <si>
    <t>RJ-RIO DE JANEIRO</t>
  </si>
  <si>
    <t>AFEGANISTÃO</t>
  </si>
  <si>
    <t>SÍRIA</t>
  </si>
  <si>
    <t>BURKINA FASO</t>
  </si>
  <si>
    <t>GUINÉ BISSAU</t>
  </si>
  <si>
    <t>MALI</t>
  </si>
  <si>
    <t>IRAQUE</t>
  </si>
  <si>
    <t>EGITO</t>
  </si>
  <si>
    <t>GUINÉ</t>
  </si>
  <si>
    <t>SC-CHAPECO</t>
  </si>
  <si>
    <t>AM-TABATINGA</t>
  </si>
  <si>
    <t>RO-PORTO VELHO</t>
  </si>
  <si>
    <t>MT-CUIABA</t>
  </si>
  <si>
    <t>Número de autorizações concedidas para trabalhadores qualificados,  por ano e sexo, segundo tipo de Resolução Normativa, Brasil, 2021 a 2023.</t>
  </si>
  <si>
    <t>Número de autorizações concedidas para trabalhadores qualificados, segundo grupos de idade, Brasil, 2021 a 2023.</t>
  </si>
  <si>
    <t>Venezuela</t>
  </si>
  <si>
    <t>Argentina</t>
  </si>
  <si>
    <t>Paraguai</t>
  </si>
  <si>
    <t>Uruguai</t>
  </si>
  <si>
    <t>Colômbia</t>
  </si>
  <si>
    <t>Ucrânia</t>
  </si>
  <si>
    <t>Nota: No ano de 2023 há o registro de uma admissão e um desligamento com sexo não identificado.</t>
  </si>
  <si>
    <t>Alimentador de linha de produção</t>
  </si>
  <si>
    <t>Faxineiro</t>
  </si>
  <si>
    <t>Magarefe</t>
  </si>
  <si>
    <t>Auxiliar nos serviços de alimentação</t>
  </si>
  <si>
    <t>Servente de obras</t>
  </si>
  <si>
    <t>Repositor de mercadorias</t>
  </si>
  <si>
    <t>Operador de caixa</t>
  </si>
  <si>
    <t>Atendente de lanchonete</t>
  </si>
  <si>
    <t>Atendente de lojas e mercados</t>
  </si>
  <si>
    <t>Vendedor de comércio varejista</t>
  </si>
  <si>
    <t>Abate de aves</t>
  </si>
  <si>
    <t>Restaurantes e similares</t>
  </si>
  <si>
    <t>Comércio varejista de mercadorias em geral, com predominância de produtos alimentícios - supermercados</t>
  </si>
  <si>
    <t>Frigorífico - abate de suínos</t>
  </si>
  <si>
    <t>Locação de mão-de-obra temporária</t>
  </si>
  <si>
    <t>Construção de edifícios</t>
  </si>
  <si>
    <t>Lanchonetes, casas de chá, de sucos e similares</t>
  </si>
  <si>
    <t>Limpeza em prédios e em domicílios</t>
  </si>
  <si>
    <t>Comércio varejista de mercadorias em geral, com predominância de produtos alimentícios - hipermercados</t>
  </si>
  <si>
    <t>Hotéis</t>
  </si>
  <si>
    <t>São Paulo - SP</t>
  </si>
  <si>
    <t>Curitiba - PR</t>
  </si>
  <si>
    <t>Chapecó - SC</t>
  </si>
  <si>
    <t>Boa Vista - RR</t>
  </si>
  <si>
    <t>Joinville - SC</t>
  </si>
  <si>
    <t>Cascavel - PR</t>
  </si>
  <si>
    <t>Caxias do Sul - SC</t>
  </si>
  <si>
    <t>Manaus - AM</t>
  </si>
  <si>
    <t>Florianópolis - SC</t>
  </si>
  <si>
    <t>Rio de Janeiro - RJ</t>
  </si>
  <si>
    <t>Outros Países</t>
  </si>
  <si>
    <t>País de nascimento</t>
  </si>
  <si>
    <t>Nota: a soma das linhas não está incluindo as idades que se repetem nos grupos etários.</t>
  </si>
  <si>
    <t>Número de  solicitações de reconhecimento da condição de refugiado, por ano e sexo, segundo grupos de idade - Brasil, 2021 a 2023.</t>
  </si>
  <si>
    <t>Número de decisões de reconhecimento da condição de refugiado, por ano e sexo, segundo tipo de decisão - Brasil, 2021 a 2023.</t>
  </si>
  <si>
    <t>Número de refugiados reconhecidos, por ano e sexo, segundo principais países nacionalidade ou residência habitual - Brasil, 2021 a 2023.</t>
  </si>
  <si>
    <t>Número de refugiados reconhecidos, por ano, segundo grupos de idade - Brasil, 2021 a 2023.</t>
  </si>
  <si>
    <t>Número de refugiados reconhecidos, por ano, segundo Brasil, Grandes Regiões e Unidades da Federação de registro do pedido, 2021 a 2023.</t>
  </si>
  <si>
    <t>Número de refugiados reconhecidos, por ano, segundo principais municípios de registro do pedido - Brasil, 2021 a 2023.</t>
  </si>
  <si>
    <t>Fonte: Elaborado pelo OBMigra, a partir dos dados da Polícia Federal e da Coordenação do CONARE, Solicitações de reconhecimento da condição de refugiado, 2021 a 2023.</t>
  </si>
  <si>
    <t>Fonte: Elaborado pelo OBMigra, a partir dos dados do Ministério do Trabalho e Emprego, base harmonizada RAIS-CTPS-CAGED, 2021 a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</si>
</sst>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  <numFmt numFmtId="165" formatCode="* #,##0_ ;* \-\ #,##0\ "/>
    <numFmt numFmtId="166" formatCode="#,##0.0_ ;\-#,##0.0\ "/>
    <numFmt numFmtId="167" formatCode="##\ ###\ ##0_);\-##\ ###\ ##0_);\-\ \ "/>
    <numFmt numFmtId="168" formatCode="[$-416]mmm\-yy;@"/>
    <numFmt numFmtId="169" formatCode="#,##0_ ;\-#,##0\ 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 tint="0.249977111117893"/>
      <name val="Calibri"/>
      <family val="2"/>
    </font>
    <font>
      <b/>
      <sz val="10"/>
      <color theme="1" tint="0.249977111117893"/>
      <name val="Calibri"/>
      <family val="2"/>
    </font>
    <font>
      <b/>
      <sz val="12"/>
      <color rgb="FFFFFFFF"/>
      <name val="Calibri"/>
      <family val="2"/>
      <scheme val="minor"/>
    </font>
    <font>
      <b/>
      <sz val="12"/>
      <color rgb="FF262626"/>
      <name val="Calibri"/>
      <family val="2"/>
      <scheme val="minor"/>
    </font>
    <font>
      <b/>
      <sz val="12"/>
      <color rgb="FF40404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68">
    <fill>
      <patternFill patternType="none"/>
    </fill>
    <fill>
      <patternFill patternType="gray125"/>
    </fill>
    <fill>
      <patternFill patternType="solid">
        <fgColor rgb="FFFAEA2F"/>
        <bgColor rgb="FFFAEA2F"/>
      </patternFill>
    </fill>
    <fill>
      <patternFill patternType="solid">
        <fgColor rgb="FFA8202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F5FF"/>
        <bgColor indexed="64"/>
      </patternFill>
    </fill>
    <fill>
      <patternFill patternType="solid">
        <fgColor rgb="FFC9E3FF"/>
        <bgColor indexed="64"/>
      </patternFill>
    </fill>
    <fill>
      <patternFill patternType="solid">
        <fgColor theme="7"/>
        <bgColor rgb="FFF4C602"/>
      </patternFill>
    </fill>
    <fill>
      <patternFill patternType="solid">
        <fgColor theme="7" tint="0.39997558519241921"/>
        <bgColor rgb="FFFAEA2F"/>
      </patternFill>
    </fill>
    <fill>
      <patternFill patternType="solid">
        <fgColor theme="7" tint="0.59999389629810485"/>
        <bgColor rgb="FFF4C60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591C5A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169CD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AEA2F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A18E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</fills>
  <borders count="55">
    <border>
      <left/>
      <right/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FFFFFF"/>
      </left>
      <right style="thick">
        <color rgb="FFFFFFFF"/>
      </right>
      <top/>
      <bottom/>
      <diagonal/>
    </border>
    <border>
      <left/>
      <right style="thick">
        <color rgb="FFFFFFFF"/>
      </right>
      <top/>
      <bottom style="medium">
        <color rgb="FFFFFFFF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theme="0"/>
      </left>
      <right/>
      <top style="double">
        <color auto="1"/>
      </top>
      <bottom style="thin">
        <color theme="0"/>
      </bottom>
      <diagonal/>
    </border>
    <border>
      <left/>
      <right style="thin">
        <color theme="0"/>
      </right>
      <top style="double">
        <color auto="1"/>
      </top>
      <bottom style="thin">
        <color theme="0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auto="1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/>
      <right/>
      <top style="thin">
        <color auto="1"/>
      </top>
      <bottom style="thin">
        <color theme="1"/>
      </bottom>
      <diagonal/>
    </border>
    <border>
      <left style="thin">
        <color theme="1"/>
      </left>
      <right/>
      <top style="thin">
        <color auto="1"/>
      </top>
      <bottom style="thin">
        <color indexed="64"/>
      </bottom>
      <diagonal/>
    </border>
    <border>
      <left/>
      <right style="thin">
        <color theme="1"/>
      </right>
      <top style="thin">
        <color auto="1"/>
      </top>
      <bottom style="thin">
        <color indexed="64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double">
        <color auto="1"/>
      </bottom>
      <diagonal/>
    </border>
    <border>
      <left style="thin">
        <color indexed="64"/>
      </left>
      <right/>
      <top style="thin">
        <color theme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0" applyNumberFormat="0" applyFill="0" applyAlignment="0" applyProtection="0"/>
    <xf numFmtId="0" fontId="18" fillId="0" borderId="31" applyNumberFormat="0" applyFill="0" applyAlignment="0" applyProtection="0"/>
    <xf numFmtId="0" fontId="19" fillId="0" borderId="32" applyNumberFormat="0" applyFill="0" applyAlignment="0" applyProtection="0"/>
    <xf numFmtId="0" fontId="19" fillId="0" borderId="0" applyNumberFormat="0" applyFill="0" applyBorder="0" applyAlignment="0" applyProtection="0"/>
    <xf numFmtId="0" fontId="20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34" borderId="0" applyNumberFormat="0" applyBorder="0" applyAlignment="0" applyProtection="0"/>
    <xf numFmtId="0" fontId="23" fillId="35" borderId="33" applyNumberFormat="0" applyAlignment="0" applyProtection="0"/>
    <xf numFmtId="0" fontId="24" fillId="36" borderId="34" applyNumberFormat="0" applyAlignment="0" applyProtection="0"/>
    <xf numFmtId="0" fontId="25" fillId="36" borderId="33" applyNumberFormat="0" applyAlignment="0" applyProtection="0"/>
    <xf numFmtId="0" fontId="26" fillId="0" borderId="35" applyNumberFormat="0" applyFill="0" applyAlignment="0" applyProtection="0"/>
    <xf numFmtId="0" fontId="8" fillId="37" borderId="36" applyNumberFormat="0" applyAlignment="0" applyProtection="0"/>
    <xf numFmtId="0" fontId="27" fillId="0" borderId="0" applyNumberFormat="0" applyFill="0" applyBorder="0" applyAlignment="0" applyProtection="0"/>
    <xf numFmtId="0" fontId="1" fillId="38" borderId="37" applyNumberFormat="0" applyFont="0" applyAlignment="0" applyProtection="0"/>
    <xf numFmtId="0" fontId="28" fillId="0" borderId="0" applyNumberFormat="0" applyFill="0" applyBorder="0" applyAlignment="0" applyProtection="0"/>
    <xf numFmtId="0" fontId="2" fillId="0" borderId="38" applyNumberFormat="0" applyFill="0" applyAlignment="0" applyProtection="0"/>
    <xf numFmtId="0" fontId="15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5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5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5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15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58" borderId="0" applyNumberFormat="0" applyBorder="0" applyAlignment="0" applyProtection="0"/>
    <xf numFmtId="0" fontId="15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9">
    <xf numFmtId="0" fontId="0" fillId="0" borderId="0" xfId="0"/>
    <xf numFmtId="0" fontId="0" fillId="6" borderId="0" xfId="0" applyFill="1" applyAlignment="1">
      <alignment horizontal="left"/>
    </xf>
    <xf numFmtId="0" fontId="0" fillId="6" borderId="0" xfId="0" applyFill="1"/>
    <xf numFmtId="3" fontId="0" fillId="6" borderId="0" xfId="1" applyNumberFormat="1" applyFont="1" applyFill="1" applyAlignment="1">
      <alignment horizontal="center" vertical="center"/>
    </xf>
    <xf numFmtId="0" fontId="2" fillId="6" borderId="0" xfId="0" applyFont="1" applyFill="1"/>
    <xf numFmtId="0" fontId="0" fillId="6" borderId="0" xfId="0" applyFill="1" applyAlignment="1">
      <alignment horizontal="left" wrapText="1"/>
    </xf>
    <xf numFmtId="164" fontId="4" fillId="6" borderId="1" xfId="1" applyNumberFormat="1" applyFont="1" applyFill="1" applyBorder="1" applyAlignment="1">
      <alignment horizontal="right" vertical="center"/>
    </xf>
    <xf numFmtId="0" fontId="6" fillId="6" borderId="4" xfId="0" applyFont="1" applyFill="1" applyBorder="1" applyAlignment="1">
      <alignment horizontal="center" vertical="center"/>
    </xf>
    <xf numFmtId="0" fontId="2" fillId="17" borderId="4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wrapText="1"/>
    </xf>
    <xf numFmtId="3" fontId="2" fillId="6" borderId="4" xfId="1" applyNumberFormat="1" applyFont="1" applyFill="1" applyBorder="1" applyAlignment="1">
      <alignment horizontal="center" vertical="center"/>
    </xf>
    <xf numFmtId="0" fontId="0" fillId="5" borderId="4" xfId="0" applyFill="1" applyBorder="1"/>
    <xf numFmtId="3" fontId="1" fillId="5" borderId="4" xfId="1" applyNumberFormat="1" applyFont="1" applyFill="1" applyBorder="1" applyAlignment="1">
      <alignment horizontal="center" vertical="center"/>
    </xf>
    <xf numFmtId="0" fontId="0" fillId="18" borderId="4" xfId="0" applyFill="1" applyBorder="1"/>
    <xf numFmtId="3" fontId="1" fillId="18" borderId="4" xfId="1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>
      <alignment vertical="center"/>
    </xf>
    <xf numFmtId="0" fontId="3" fillId="18" borderId="4" xfId="0" applyFont="1" applyFill="1" applyBorder="1" applyAlignment="1">
      <alignment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0" fillId="17" borderId="4" xfId="0" applyFill="1" applyBorder="1"/>
    <xf numFmtId="3" fontId="0" fillId="17" borderId="4" xfId="1" applyNumberFormat="1" applyFont="1" applyFill="1" applyBorder="1" applyAlignment="1">
      <alignment horizontal="center" vertical="center"/>
    </xf>
    <xf numFmtId="0" fontId="0" fillId="4" borderId="4" xfId="0" applyFill="1" applyBorder="1"/>
    <xf numFmtId="3" fontId="0" fillId="4" borderId="4" xfId="1" applyNumberFormat="1" applyFont="1" applyFill="1" applyBorder="1" applyAlignment="1">
      <alignment horizontal="center" vertical="center"/>
    </xf>
    <xf numFmtId="0" fontId="2" fillId="17" borderId="4" xfId="0" applyFont="1" applyFill="1" applyBorder="1" applyAlignment="1">
      <alignment horizontal="center"/>
    </xf>
    <xf numFmtId="3" fontId="2" fillId="17" borderId="4" xfId="1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18" borderId="4" xfId="0" applyFont="1" applyFill="1" applyBorder="1" applyAlignment="1">
      <alignment horizontal="center" vertical="center"/>
    </xf>
    <xf numFmtId="0" fontId="2" fillId="17" borderId="4" xfId="0" applyFont="1" applyFill="1" applyBorder="1" applyAlignment="1">
      <alignment horizontal="center" wrapText="1"/>
    </xf>
    <xf numFmtId="0" fontId="2" fillId="17" borderId="4" xfId="0" applyFont="1" applyFill="1" applyBorder="1" applyAlignment="1">
      <alignment horizontal="center" vertical="center"/>
    </xf>
    <xf numFmtId="0" fontId="2" fillId="0" borderId="0" xfId="0" applyFont="1"/>
    <xf numFmtId="3" fontId="2" fillId="18" borderId="4" xfId="1" applyNumberFormat="1" applyFont="1" applyFill="1" applyBorder="1" applyAlignment="1">
      <alignment horizontal="center" vertical="center"/>
    </xf>
    <xf numFmtId="3" fontId="2" fillId="5" borderId="4" xfId="1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12" fillId="25" borderId="4" xfId="0" applyFont="1" applyFill="1" applyBorder="1" applyAlignment="1">
      <alignment horizontal="center" vertical="center"/>
    </xf>
    <xf numFmtId="165" fontId="6" fillId="6" borderId="4" xfId="1" applyNumberFormat="1" applyFont="1" applyFill="1" applyBorder="1" applyAlignment="1">
      <alignment horizontal="right" vertical="center"/>
    </xf>
    <xf numFmtId="0" fontId="4" fillId="8" borderId="4" xfId="0" applyFont="1" applyFill="1" applyBorder="1" applyAlignment="1">
      <alignment vertical="center"/>
    </xf>
    <xf numFmtId="165" fontId="4" fillId="8" borderId="4" xfId="1" applyNumberFormat="1" applyFont="1" applyFill="1" applyBorder="1" applyAlignment="1">
      <alignment horizontal="right" vertical="center"/>
    </xf>
    <xf numFmtId="0" fontId="4" fillId="9" borderId="4" xfId="0" applyFont="1" applyFill="1" applyBorder="1" applyAlignment="1">
      <alignment vertical="center"/>
    </xf>
    <xf numFmtId="165" fontId="4" fillId="9" borderId="4" xfId="1" applyNumberFormat="1" applyFont="1" applyFill="1" applyBorder="1" applyAlignment="1">
      <alignment horizontal="right" vertical="center"/>
    </xf>
    <xf numFmtId="0" fontId="6" fillId="26" borderId="4" xfId="0" applyFont="1" applyFill="1" applyBorder="1" applyAlignment="1">
      <alignment horizontal="center" vertical="center"/>
    </xf>
    <xf numFmtId="165" fontId="6" fillId="26" borderId="4" xfId="1" applyNumberFormat="1" applyFont="1" applyFill="1" applyBorder="1" applyAlignment="1">
      <alignment horizontal="center" vertical="center"/>
    </xf>
    <xf numFmtId="165" fontId="6" fillId="26" borderId="4" xfId="0" applyNumberFormat="1" applyFont="1" applyFill="1" applyBorder="1" applyAlignment="1">
      <alignment horizontal="center" vertical="center"/>
    </xf>
    <xf numFmtId="165" fontId="4" fillId="8" borderId="4" xfId="0" applyNumberFormat="1" applyFont="1" applyFill="1" applyBorder="1" applyAlignment="1">
      <alignment vertical="center"/>
    </xf>
    <xf numFmtId="165" fontId="4" fillId="9" borderId="4" xfId="0" applyNumberFormat="1" applyFont="1" applyFill="1" applyBorder="1" applyAlignment="1">
      <alignment vertical="center"/>
    </xf>
    <xf numFmtId="165" fontId="6" fillId="26" borderId="4" xfId="1" applyNumberFormat="1" applyFont="1" applyFill="1" applyBorder="1" applyAlignment="1">
      <alignment horizontal="right" vertical="center"/>
    </xf>
    <xf numFmtId="165" fontId="6" fillId="26" borderId="4" xfId="0" applyNumberFormat="1" applyFont="1" applyFill="1" applyBorder="1" applyAlignment="1">
      <alignment vertical="center"/>
    </xf>
    <xf numFmtId="0" fontId="4" fillId="8" borderId="4" xfId="0" applyFont="1" applyFill="1" applyBorder="1" applyAlignment="1">
      <alignment vertical="center" wrapText="1"/>
    </xf>
    <xf numFmtId="0" fontId="4" fillId="9" borderId="4" xfId="0" applyFont="1" applyFill="1" applyBorder="1" applyAlignment="1">
      <alignment vertical="center" wrapText="1"/>
    </xf>
    <xf numFmtId="0" fontId="8" fillId="6" borderId="0" xfId="0" applyFont="1" applyFill="1" applyAlignment="1">
      <alignment horizontal="left"/>
    </xf>
    <xf numFmtId="0" fontId="8" fillId="6" borderId="0" xfId="0" applyFont="1" applyFill="1" applyAlignment="1">
      <alignment horizontal="left" wrapText="1"/>
    </xf>
    <xf numFmtId="3" fontId="5" fillId="18" borderId="4" xfId="0" applyNumberFormat="1" applyFont="1" applyFill="1" applyBorder="1" applyAlignment="1">
      <alignment horizontal="center" vertical="center"/>
    </xf>
    <xf numFmtId="0" fontId="0" fillId="0" borderId="4" xfId="0" applyBorder="1"/>
    <xf numFmtId="0" fontId="11" fillId="6" borderId="4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horizontal="center" vertical="center"/>
    </xf>
    <xf numFmtId="164" fontId="2" fillId="6" borderId="4" xfId="1" applyNumberFormat="1" applyFont="1" applyFill="1" applyBorder="1" applyAlignment="1">
      <alignment horizontal="center" vertical="center"/>
    </xf>
    <xf numFmtId="0" fontId="3" fillId="7" borderId="4" xfId="0" applyFont="1" applyFill="1" applyBorder="1" applyAlignment="1">
      <alignment vertical="center"/>
    </xf>
    <xf numFmtId="164" fontId="1" fillId="7" borderId="4" xfId="1" applyNumberFormat="1" applyFill="1" applyBorder="1" applyAlignment="1">
      <alignment horizontal="center" vertical="center"/>
    </xf>
    <xf numFmtId="164" fontId="1" fillId="5" borderId="4" xfId="1" applyNumberFormat="1" applyFill="1" applyBorder="1" applyAlignment="1">
      <alignment horizontal="center" vertical="center"/>
    </xf>
    <xf numFmtId="0" fontId="5" fillId="16" borderId="4" xfId="0" applyFont="1" applyFill="1" applyBorder="1" applyAlignment="1">
      <alignment horizontal="center" vertical="center"/>
    </xf>
    <xf numFmtId="164" fontId="2" fillId="16" borderId="4" xfId="1" applyNumberFormat="1" applyFont="1" applyFill="1" applyBorder="1" applyAlignment="1">
      <alignment horizontal="center" vertical="center"/>
    </xf>
    <xf numFmtId="164" fontId="0" fillId="5" borderId="4" xfId="1" applyNumberFormat="1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16" borderId="7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vertical="center"/>
    </xf>
    <xf numFmtId="0" fontId="3" fillId="7" borderId="7" xfId="0" applyFont="1" applyFill="1" applyBorder="1" applyAlignment="1">
      <alignment vertical="center"/>
    </xf>
    <xf numFmtId="0" fontId="2" fillId="5" borderId="9" xfId="0" applyFont="1" applyFill="1" applyBorder="1" applyAlignment="1">
      <alignment horizontal="center"/>
    </xf>
    <xf numFmtId="164" fontId="2" fillId="6" borderId="9" xfId="1" applyNumberFormat="1" applyFont="1" applyFill="1" applyBorder="1" applyAlignment="1">
      <alignment horizontal="center" vertical="center"/>
    </xf>
    <xf numFmtId="164" fontId="2" fillId="16" borderId="9" xfId="1" applyNumberFormat="1" applyFont="1" applyFill="1" applyBorder="1" applyAlignment="1">
      <alignment horizontal="center" vertical="center"/>
    </xf>
    <xf numFmtId="164" fontId="0" fillId="5" borderId="9" xfId="1" applyNumberFormat="1" applyFont="1" applyFill="1" applyBorder="1" applyAlignment="1">
      <alignment horizontal="center" vertical="center"/>
    </xf>
    <xf numFmtId="164" fontId="1" fillId="7" borderId="9" xfId="1" applyNumberFormat="1" applyFill="1" applyBorder="1" applyAlignment="1">
      <alignment horizontal="center" vertical="center"/>
    </xf>
    <xf numFmtId="3" fontId="2" fillId="6" borderId="6" xfId="1" applyNumberFormat="1" applyFont="1" applyFill="1" applyBorder="1" applyAlignment="1">
      <alignment horizontal="center" vertical="center"/>
    </xf>
    <xf numFmtId="0" fontId="3" fillId="18" borderId="4" xfId="0" applyFont="1" applyFill="1" applyBorder="1" applyAlignment="1">
      <alignment horizontal="left" vertical="center"/>
    </xf>
    <xf numFmtId="0" fontId="3" fillId="18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center" vertical="center"/>
    </xf>
    <xf numFmtId="0" fontId="3" fillId="7" borderId="0" xfId="0" applyFont="1" applyFill="1" applyAlignment="1">
      <alignment vertical="center"/>
    </xf>
    <xf numFmtId="164" fontId="1" fillId="4" borderId="0" xfId="1" applyNumberFormat="1" applyFont="1" applyFill="1" applyAlignment="1">
      <alignment horizontal="center" vertical="center"/>
    </xf>
    <xf numFmtId="164" fontId="1" fillId="5" borderId="0" xfId="1" applyNumberFormat="1" applyFont="1" applyFill="1" applyAlignment="1">
      <alignment horizontal="center" vertical="center"/>
    </xf>
    <xf numFmtId="0" fontId="14" fillId="6" borderId="0" xfId="0" applyFont="1" applyFill="1" applyAlignment="1">
      <alignment horizontal="left" vertical="center" wrapText="1"/>
    </xf>
    <xf numFmtId="0" fontId="0" fillId="6" borderId="4" xfId="0" applyFill="1" applyBorder="1"/>
    <xf numFmtId="0" fontId="2" fillId="4" borderId="2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/>
    </xf>
    <xf numFmtId="164" fontId="2" fillId="6" borderId="0" xfId="1" applyNumberFormat="1" applyFont="1" applyFill="1" applyAlignment="1">
      <alignment horizontal="center" vertical="center"/>
    </xf>
    <xf numFmtId="164" fontId="1" fillId="4" borderId="0" xfId="1" applyNumberFormat="1" applyFill="1" applyAlignment="1">
      <alignment horizontal="center" vertical="center"/>
    </xf>
    <xf numFmtId="164" fontId="1" fillId="5" borderId="0" xfId="1" applyNumberFormat="1" applyFill="1" applyAlignment="1">
      <alignment horizontal="center" vertical="center"/>
    </xf>
    <xf numFmtId="166" fontId="1" fillId="65" borderId="0" xfId="1" applyNumberFormat="1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169" fontId="2" fillId="6" borderId="0" xfId="1" applyNumberFormat="1" applyFont="1" applyFill="1" applyAlignment="1">
      <alignment horizontal="center" vertical="center"/>
    </xf>
    <xf numFmtId="167" fontId="29" fillId="65" borderId="40" xfId="0" applyNumberFormat="1" applyFont="1" applyFill="1" applyBorder="1" applyAlignment="1">
      <alignment horizontal="left" vertical="center" indent="1"/>
    </xf>
    <xf numFmtId="169" fontId="1" fillId="65" borderId="0" xfId="1" applyNumberFormat="1" applyFont="1" applyFill="1" applyAlignment="1">
      <alignment horizontal="center" vertical="center"/>
    </xf>
    <xf numFmtId="169" fontId="1" fillId="64" borderId="0" xfId="1" applyNumberFormat="1" applyFont="1" applyFill="1" applyAlignment="1">
      <alignment horizontal="center" vertical="center"/>
    </xf>
    <xf numFmtId="167" fontId="29" fillId="65" borderId="40" xfId="0" applyNumberFormat="1" applyFont="1" applyFill="1" applyBorder="1" applyAlignment="1">
      <alignment horizontal="left" vertical="center" indent="2"/>
    </xf>
    <xf numFmtId="0" fontId="2" fillId="64" borderId="41" xfId="0" applyFont="1" applyFill="1" applyBorder="1" applyAlignment="1">
      <alignment horizontal="center"/>
    </xf>
    <xf numFmtId="0" fontId="2" fillId="64" borderId="23" xfId="0" applyFont="1" applyFill="1" applyBorder="1" applyAlignment="1">
      <alignment horizontal="center"/>
    </xf>
    <xf numFmtId="168" fontId="29" fillId="65" borderId="40" xfId="0" applyNumberFormat="1" applyFont="1" applyFill="1" applyBorder="1" applyAlignment="1">
      <alignment horizontal="center" vertical="center"/>
    </xf>
    <xf numFmtId="0" fontId="29" fillId="65" borderId="40" xfId="0" applyFont="1" applyFill="1" applyBorder="1" applyAlignment="1">
      <alignment horizontal="center" vertical="center"/>
    </xf>
    <xf numFmtId="166" fontId="1" fillId="64" borderId="0" xfId="1" applyNumberFormat="1" applyFont="1" applyFill="1" applyAlignment="1">
      <alignment horizontal="center" vertical="center"/>
    </xf>
    <xf numFmtId="0" fontId="4" fillId="13" borderId="4" xfId="0" applyFont="1" applyFill="1" applyBorder="1" applyAlignment="1">
      <alignment vertical="center"/>
    </xf>
    <xf numFmtId="0" fontId="4" fillId="14" borderId="4" xfId="0" applyFont="1" applyFill="1" applyBorder="1" applyAlignment="1">
      <alignment vertical="center"/>
    </xf>
    <xf numFmtId="0" fontId="6" fillId="13" borderId="4" xfId="0" applyFont="1" applyFill="1" applyBorder="1" applyAlignment="1">
      <alignment horizontal="center" vertical="center"/>
    </xf>
    <xf numFmtId="0" fontId="6" fillId="14" borderId="4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4" fillId="13" borderId="4" xfId="0" applyFont="1" applyFill="1" applyBorder="1" applyAlignment="1">
      <alignment vertical="center" wrapText="1"/>
    </xf>
    <xf numFmtId="0" fontId="4" fillId="14" borderId="4" xfId="0" applyFont="1" applyFill="1" applyBorder="1" applyAlignment="1">
      <alignment vertical="center" wrapText="1"/>
    </xf>
    <xf numFmtId="0" fontId="13" fillId="28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29" borderId="11" xfId="0" applyFont="1" applyFill="1" applyBorder="1" applyAlignment="1">
      <alignment horizontal="center" vertical="center"/>
    </xf>
    <xf numFmtId="0" fontId="10" fillId="30" borderId="0" xfId="0" applyFont="1" applyFill="1" applyAlignment="1">
      <alignment horizontal="left" vertical="center" wrapText="1"/>
    </xf>
    <xf numFmtId="0" fontId="10" fillId="6" borderId="0" xfId="0" applyFont="1" applyFill="1" applyAlignment="1">
      <alignment horizontal="left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9" fillId="7" borderId="0" xfId="0" applyFont="1" applyFill="1" applyAlignment="1">
      <alignment vertical="center"/>
    </xf>
    <xf numFmtId="164" fontId="6" fillId="6" borderId="4" xfId="1" applyNumberFormat="1" applyFont="1" applyFill="1" applyBorder="1" applyAlignment="1">
      <alignment horizontal="right" vertical="center"/>
    </xf>
    <xf numFmtId="164" fontId="4" fillId="13" borderId="4" xfId="1" applyNumberFormat="1" applyFont="1" applyFill="1" applyBorder="1" applyAlignment="1">
      <alignment horizontal="left" vertical="center"/>
    </xf>
    <xf numFmtId="164" fontId="4" fillId="13" borderId="4" xfId="1" applyNumberFormat="1" applyFont="1" applyFill="1" applyBorder="1" applyAlignment="1">
      <alignment horizontal="right" vertical="center"/>
    </xf>
    <xf numFmtId="164" fontId="4" fillId="14" borderId="4" xfId="1" applyNumberFormat="1" applyFont="1" applyFill="1" applyBorder="1" applyAlignment="1">
      <alignment horizontal="left" vertical="center"/>
    </xf>
    <xf numFmtId="164" fontId="4" fillId="14" borderId="4" xfId="1" applyNumberFormat="1" applyFont="1" applyFill="1" applyBorder="1" applyAlignment="1">
      <alignment horizontal="right" vertical="center"/>
    </xf>
    <xf numFmtId="164" fontId="6" fillId="13" borderId="4" xfId="1" applyNumberFormat="1" applyFont="1" applyFill="1" applyBorder="1" applyAlignment="1">
      <alignment horizontal="right" vertical="center"/>
    </xf>
    <xf numFmtId="0" fontId="2" fillId="6" borderId="17" xfId="0" applyFont="1" applyFill="1" applyBorder="1" applyAlignment="1">
      <alignment wrapText="1"/>
    </xf>
    <xf numFmtId="0" fontId="2" fillId="6" borderId="18" xfId="0" applyFont="1" applyFill="1" applyBorder="1" applyAlignment="1">
      <alignment wrapText="1"/>
    </xf>
    <xf numFmtId="164" fontId="1" fillId="6" borderId="4" xfId="1" applyNumberFormat="1" applyFont="1" applyFill="1" applyBorder="1" applyAlignment="1">
      <alignment horizontal="center" vertical="center"/>
    </xf>
    <xf numFmtId="1" fontId="9" fillId="12" borderId="4" xfId="0" applyNumberFormat="1" applyFont="1" applyFill="1" applyBorder="1" applyAlignment="1">
      <alignment horizontal="center" vertical="center" wrapText="1"/>
    </xf>
    <xf numFmtId="0" fontId="9" fillId="11" borderId="4" xfId="0" applyFont="1" applyFill="1" applyBorder="1" applyAlignment="1">
      <alignment horizontal="center" vertical="center"/>
    </xf>
    <xf numFmtId="164" fontId="6" fillId="14" borderId="4" xfId="1" applyNumberFormat="1" applyFont="1" applyFill="1" applyBorder="1" applyAlignment="1">
      <alignment horizontal="right" vertical="center"/>
    </xf>
    <xf numFmtId="44" fontId="6" fillId="6" borderId="4" xfId="44" applyFont="1" applyFill="1" applyBorder="1" applyAlignment="1">
      <alignment horizontal="right" vertical="center"/>
    </xf>
    <xf numFmtId="44" fontId="4" fillId="13" borderId="4" xfId="44" applyFont="1" applyFill="1" applyBorder="1" applyAlignment="1">
      <alignment horizontal="right" vertical="center"/>
    </xf>
    <xf numFmtId="44" fontId="4" fillId="14" borderId="4" xfId="44" applyFont="1" applyFill="1" applyBorder="1" applyAlignment="1">
      <alignment horizontal="right" vertical="center"/>
    </xf>
    <xf numFmtId="0" fontId="10" fillId="30" borderId="0" xfId="0" applyFont="1" applyFill="1" applyAlignment="1">
      <alignment horizontal="center" vertical="center" wrapText="1"/>
    </xf>
    <xf numFmtId="164" fontId="6" fillId="6" borderId="1" xfId="1" applyNumberFormat="1" applyFont="1" applyFill="1" applyBorder="1" applyAlignment="1">
      <alignment horizontal="right" vertical="center"/>
    </xf>
    <xf numFmtId="164" fontId="6" fillId="13" borderId="4" xfId="1" applyNumberFormat="1" applyFont="1" applyFill="1" applyBorder="1" applyAlignment="1">
      <alignment horizontal="center" vertical="center"/>
    </xf>
    <xf numFmtId="0" fontId="2" fillId="67" borderId="16" xfId="0" applyFont="1" applyFill="1" applyBorder="1" applyAlignment="1">
      <alignment horizontal="center" vertical="center" wrapText="1"/>
    </xf>
    <xf numFmtId="0" fontId="2" fillId="67" borderId="16" xfId="0" applyFont="1" applyFill="1" applyBorder="1" applyAlignment="1">
      <alignment horizontal="center" vertical="center"/>
    </xf>
    <xf numFmtId="0" fontId="2" fillId="67" borderId="19" xfId="0" applyFont="1" applyFill="1" applyBorder="1" applyAlignment="1">
      <alignment horizontal="center" vertical="center"/>
    </xf>
    <xf numFmtId="0" fontId="2" fillId="67" borderId="50" xfId="0" applyFont="1" applyFill="1" applyBorder="1" applyAlignment="1">
      <alignment horizontal="center" vertical="center" wrapText="1"/>
    </xf>
    <xf numFmtId="0" fontId="2" fillId="67" borderId="50" xfId="0" applyFont="1" applyFill="1" applyBorder="1" applyAlignment="1">
      <alignment horizontal="center" vertical="center"/>
    </xf>
    <xf numFmtId="0" fontId="2" fillId="67" borderId="23" xfId="0" applyFont="1" applyFill="1" applyBorder="1" applyAlignment="1">
      <alignment horizontal="center" vertical="center"/>
    </xf>
    <xf numFmtId="0" fontId="2" fillId="67" borderId="51" xfId="0" applyFont="1" applyFill="1" applyBorder="1" applyAlignment="1">
      <alignment horizontal="center" vertical="center"/>
    </xf>
    <xf numFmtId="0" fontId="0" fillId="67" borderId="0" xfId="0" applyFill="1"/>
    <xf numFmtId="41" fontId="0" fillId="14" borderId="0" xfId="0" applyNumberFormat="1" applyFill="1"/>
    <xf numFmtId="41" fontId="0" fillId="13" borderId="0" xfId="0" applyNumberFormat="1" applyFill="1"/>
    <xf numFmtId="0" fontId="2" fillId="67" borderId="22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wrapText="1"/>
    </xf>
    <xf numFmtId="41" fontId="2" fillId="6" borderId="0" xfId="1" applyNumberFormat="1" applyFont="1" applyFill="1" applyAlignment="1">
      <alignment horizontal="center" vertical="center"/>
    </xf>
    <xf numFmtId="0" fontId="2" fillId="67" borderId="0" xfId="0" applyFont="1" applyFill="1" applyAlignment="1">
      <alignment horizontal="center"/>
    </xf>
    <xf numFmtId="0" fontId="0" fillId="67" borderId="0" xfId="0" applyFill="1" applyAlignment="1">
      <alignment horizontal="left"/>
    </xf>
    <xf numFmtId="1" fontId="2" fillId="67" borderId="24" xfId="0" applyNumberFormat="1" applyFont="1" applyFill="1" applyBorder="1" applyAlignment="1">
      <alignment horizontal="center" vertical="center"/>
    </xf>
    <xf numFmtId="1" fontId="2" fillId="65" borderId="22" xfId="0" applyNumberFormat="1" applyFont="1" applyFill="1" applyBorder="1" applyAlignment="1">
      <alignment horizontal="center" vertical="center"/>
    </xf>
    <xf numFmtId="164" fontId="6" fillId="6" borderId="4" xfId="43" applyNumberFormat="1" applyFont="1" applyFill="1" applyBorder="1" applyAlignment="1">
      <alignment horizontal="right" vertical="center"/>
    </xf>
    <xf numFmtId="164" fontId="4" fillId="13" borderId="4" xfId="43" applyNumberFormat="1" applyFont="1" applyFill="1" applyBorder="1" applyAlignment="1">
      <alignment horizontal="left" vertical="center"/>
    </xf>
    <xf numFmtId="164" fontId="4" fillId="13" borderId="4" xfId="43" applyNumberFormat="1" applyFont="1" applyFill="1" applyBorder="1" applyAlignment="1">
      <alignment horizontal="right" vertical="center"/>
    </xf>
    <xf numFmtId="164" fontId="4" fillId="14" borderId="4" xfId="43" applyNumberFormat="1" applyFont="1" applyFill="1" applyBorder="1" applyAlignment="1">
      <alignment horizontal="left" vertical="center"/>
    </xf>
    <xf numFmtId="164" fontId="4" fillId="14" borderId="4" xfId="43" applyNumberFormat="1" applyFont="1" applyFill="1" applyBorder="1" applyAlignment="1">
      <alignment horizontal="right" vertical="center"/>
    </xf>
    <xf numFmtId="44" fontId="4" fillId="13" borderId="4" xfId="44" applyFont="1" applyFill="1" applyBorder="1" applyAlignment="1">
      <alignment vertical="center"/>
    </xf>
    <xf numFmtId="44" fontId="4" fillId="14" borderId="4" xfId="44" applyFont="1" applyFill="1" applyBorder="1" applyAlignment="1">
      <alignment vertical="center"/>
    </xf>
    <xf numFmtId="0" fontId="14" fillId="6" borderId="0" xfId="0" applyFont="1" applyFill="1" applyAlignment="1">
      <alignment horizontal="left" wrapText="1"/>
    </xf>
    <xf numFmtId="0" fontId="3" fillId="7" borderId="53" xfId="0" applyFont="1" applyFill="1" applyBorder="1" applyAlignment="1">
      <alignment vertical="center"/>
    </xf>
    <xf numFmtId="164" fontId="1" fillId="4" borderId="53" xfId="1" applyNumberFormat="1" applyFont="1" applyFill="1" applyBorder="1" applyAlignment="1">
      <alignment horizontal="center" vertical="center"/>
    </xf>
    <xf numFmtId="164" fontId="1" fillId="4" borderId="53" xfId="1" applyNumberForma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/>
    </xf>
    <xf numFmtId="164" fontId="1" fillId="5" borderId="53" xfId="1" applyNumberFormat="1" applyFont="1" applyFill="1" applyBorder="1" applyAlignment="1">
      <alignment horizontal="center" vertical="center"/>
    </xf>
    <xf numFmtId="41" fontId="2" fillId="14" borderId="0" xfId="0" applyNumberFormat="1" applyFont="1" applyFill="1"/>
    <xf numFmtId="41" fontId="2" fillId="13" borderId="0" xfId="0" applyNumberFormat="1" applyFont="1" applyFill="1"/>
    <xf numFmtId="0" fontId="0" fillId="67" borderId="20" xfId="0" applyFill="1" applyBorder="1"/>
    <xf numFmtId="41" fontId="0" fillId="14" borderId="20" xfId="0" applyNumberFormat="1" applyFill="1" applyBorder="1"/>
    <xf numFmtId="165" fontId="0" fillId="6" borderId="0" xfId="0" applyNumberFormat="1" applyFill="1"/>
    <xf numFmtId="0" fontId="29" fillId="63" borderId="0" xfId="0" applyFont="1" applyFill="1" applyAlignment="1">
      <alignment horizontal="center" vertical="center" wrapText="1"/>
    </xf>
    <xf numFmtId="0" fontId="2" fillId="31" borderId="27" xfId="0" applyFont="1" applyFill="1" applyBorder="1" applyAlignment="1">
      <alignment horizontal="center" vertical="center" wrapText="1"/>
    </xf>
    <xf numFmtId="0" fontId="2" fillId="31" borderId="20" xfId="0" applyFont="1" applyFill="1" applyBorder="1" applyAlignment="1">
      <alignment horizontal="center" vertical="center" wrapText="1"/>
    </xf>
    <xf numFmtId="0" fontId="2" fillId="16" borderId="26" xfId="0" applyFont="1" applyFill="1" applyBorder="1" applyAlignment="1">
      <alignment horizontal="center" vertical="center"/>
    </xf>
    <xf numFmtId="0" fontId="2" fillId="16" borderId="25" xfId="0" applyFont="1" applyFill="1" applyBorder="1" applyAlignment="1">
      <alignment horizontal="center" vertical="center"/>
    </xf>
    <xf numFmtId="0" fontId="29" fillId="63" borderId="0" xfId="0" applyFont="1" applyFill="1" applyAlignment="1">
      <alignment horizontal="left" wrapText="1"/>
    </xf>
    <xf numFmtId="0" fontId="2" fillId="31" borderId="29" xfId="0" applyFont="1" applyFill="1" applyBorder="1" applyAlignment="1">
      <alignment horizontal="center" vertical="center" wrapText="1"/>
    </xf>
    <xf numFmtId="0" fontId="2" fillId="31" borderId="28" xfId="0" applyFont="1" applyFill="1" applyBorder="1" applyAlignment="1">
      <alignment horizontal="center" vertical="center" wrapText="1"/>
    </xf>
    <xf numFmtId="0" fontId="2" fillId="16" borderId="27" xfId="0" applyFont="1" applyFill="1" applyBorder="1" applyAlignment="1">
      <alignment horizontal="center" vertical="center"/>
    </xf>
    <xf numFmtId="49" fontId="2" fillId="16" borderId="20" xfId="0" applyNumberFormat="1" applyFont="1" applyFill="1" applyBorder="1" applyAlignment="1">
      <alignment horizontal="center" vertical="center"/>
    </xf>
    <xf numFmtId="0" fontId="2" fillId="16" borderId="52" xfId="0" applyFont="1" applyFill="1" applyBorder="1" applyAlignment="1">
      <alignment horizontal="center" vertical="center"/>
    </xf>
    <xf numFmtId="49" fontId="2" fillId="16" borderId="16" xfId="0" applyNumberFormat="1" applyFont="1" applyFill="1" applyBorder="1" applyAlignment="1">
      <alignment horizontal="center" vertical="center"/>
    </xf>
    <xf numFmtId="49" fontId="2" fillId="16" borderId="25" xfId="0" applyNumberFormat="1" applyFont="1" applyFill="1" applyBorder="1" applyAlignment="1">
      <alignment horizontal="center" vertical="center"/>
    </xf>
    <xf numFmtId="49" fontId="2" fillId="16" borderId="44" xfId="0" applyNumberFormat="1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49" fontId="2" fillId="16" borderId="54" xfId="0" applyNumberFormat="1" applyFont="1" applyFill="1" applyBorder="1" applyAlignment="1">
      <alignment horizontal="center" vertical="center"/>
    </xf>
    <xf numFmtId="0" fontId="29" fillId="63" borderId="0" xfId="0" applyFont="1" applyFill="1" applyAlignment="1">
      <alignment horizontal="left" vertical="center" wrapText="1"/>
    </xf>
    <xf numFmtId="0" fontId="8" fillId="21" borderId="12" xfId="0" applyFont="1" applyFill="1" applyBorder="1" applyAlignment="1">
      <alignment horizontal="left"/>
    </xf>
    <xf numFmtId="0" fontId="8" fillId="21" borderId="13" xfId="0" applyFont="1" applyFill="1" applyBorder="1" applyAlignment="1">
      <alignment horizontal="left"/>
    </xf>
    <xf numFmtId="49" fontId="2" fillId="16" borderId="7" xfId="0" applyNumberFormat="1" applyFont="1" applyFill="1" applyBorder="1" applyAlignment="1">
      <alignment horizontal="center" vertical="center"/>
    </xf>
    <xf numFmtId="49" fontId="2" fillId="16" borderId="8" xfId="0" applyNumberFormat="1" applyFont="1" applyFill="1" applyBorder="1" applyAlignment="1">
      <alignment horizontal="center" vertical="center"/>
    </xf>
    <xf numFmtId="49" fontId="2" fillId="16" borderId="9" xfId="0" applyNumberFormat="1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7" fillId="20" borderId="2" xfId="0" applyFont="1" applyFill="1" applyBorder="1" applyAlignment="1">
      <alignment horizontal="center" vertical="center" wrapText="1"/>
    </xf>
    <xf numFmtId="0" fontId="7" fillId="20" borderId="3" xfId="0" applyFont="1" applyFill="1" applyBorder="1" applyAlignment="1">
      <alignment horizontal="center" vertical="center" wrapText="1"/>
    </xf>
    <xf numFmtId="0" fontId="8" fillId="19" borderId="13" xfId="0" applyFont="1" applyFill="1" applyBorder="1" applyAlignment="1">
      <alignment horizontal="left" wrapText="1"/>
    </xf>
    <xf numFmtId="0" fontId="14" fillId="19" borderId="13" xfId="0" applyFont="1" applyFill="1" applyBorder="1" applyAlignment="1">
      <alignment horizontal="left" wrapText="1"/>
    </xf>
    <xf numFmtId="0" fontId="7" fillId="15" borderId="2" xfId="0" applyFont="1" applyFill="1" applyBorder="1" applyAlignment="1">
      <alignment horizontal="center" vertical="center" wrapText="1"/>
    </xf>
    <xf numFmtId="0" fontId="7" fillId="15" borderId="3" xfId="0" applyFont="1" applyFill="1" applyBorder="1" applyAlignment="1">
      <alignment horizontal="center" vertical="center" wrapText="1"/>
    </xf>
    <xf numFmtId="49" fontId="2" fillId="16" borderId="15" xfId="0" applyNumberFormat="1" applyFont="1" applyFill="1" applyBorder="1" applyAlignment="1">
      <alignment horizontal="center" vertical="center"/>
    </xf>
    <xf numFmtId="49" fontId="2" fillId="16" borderId="13" xfId="0" applyNumberFormat="1" applyFont="1" applyFill="1" applyBorder="1" applyAlignment="1">
      <alignment horizontal="center" vertical="center"/>
    </xf>
    <xf numFmtId="0" fontId="14" fillId="19" borderId="0" xfId="0" applyFont="1" applyFill="1" applyAlignment="1">
      <alignment horizontal="left" wrapText="1"/>
    </xf>
    <xf numFmtId="0" fontId="14" fillId="19" borderId="14" xfId="0" applyFont="1" applyFill="1" applyBorder="1" applyAlignment="1">
      <alignment horizontal="left" wrapText="1"/>
    </xf>
    <xf numFmtId="0" fontId="7" fillId="15" borderId="5" xfId="0" applyFont="1" applyFill="1" applyBorder="1" applyAlignment="1">
      <alignment horizontal="center" vertical="center" wrapText="1"/>
    </xf>
    <xf numFmtId="0" fontId="7" fillId="15" borderId="4" xfId="0" applyFont="1" applyFill="1" applyBorder="1" applyAlignment="1">
      <alignment horizontal="center" vertical="center" wrapText="1"/>
    </xf>
    <xf numFmtId="0" fontId="2" fillId="7" borderId="15" xfId="0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49" fontId="2" fillId="7" borderId="7" xfId="0" applyNumberFormat="1" applyFont="1" applyFill="1" applyBorder="1" applyAlignment="1">
      <alignment horizontal="center" vertical="center"/>
    </xf>
    <xf numFmtId="49" fontId="2" fillId="7" borderId="8" xfId="0" applyNumberFormat="1" applyFont="1" applyFill="1" applyBorder="1" applyAlignment="1">
      <alignment horizontal="center" vertical="center"/>
    </xf>
    <xf numFmtId="49" fontId="2" fillId="7" borderId="9" xfId="0" applyNumberFormat="1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left" vertical="center" wrapText="1"/>
    </xf>
    <xf numFmtId="0" fontId="14" fillId="3" borderId="13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2" fillId="31" borderId="42" xfId="0" applyFont="1" applyFill="1" applyBorder="1" applyAlignment="1">
      <alignment horizontal="center" vertical="center" wrapText="1"/>
    </xf>
    <xf numFmtId="0" fontId="2" fillId="31" borderId="43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9" fillId="66" borderId="39" xfId="0" applyFont="1" applyFill="1" applyBorder="1" applyAlignment="1">
      <alignment horizontal="center" wrapText="1"/>
    </xf>
    <xf numFmtId="0" fontId="29" fillId="66" borderId="21" xfId="0" applyFont="1" applyFill="1" applyBorder="1" applyAlignment="1">
      <alignment horizontal="center" vertical="center" wrapText="1"/>
    </xf>
    <xf numFmtId="0" fontId="29" fillId="66" borderId="39" xfId="0" applyFont="1" applyFill="1" applyBorder="1" applyAlignment="1">
      <alignment horizontal="left" wrapText="1"/>
    </xf>
    <xf numFmtId="0" fontId="2" fillId="67" borderId="27" xfId="0" applyFont="1" applyFill="1" applyBorder="1" applyAlignment="1">
      <alignment horizontal="center" vertical="center" wrapText="1"/>
    </xf>
    <xf numFmtId="0" fontId="2" fillId="67" borderId="20" xfId="0" applyFont="1" applyFill="1" applyBorder="1" applyAlignment="1">
      <alignment horizontal="center" vertical="center" wrapText="1"/>
    </xf>
    <xf numFmtId="1" fontId="2" fillId="67" borderId="45" xfId="0" applyNumberFormat="1" applyFont="1" applyFill="1" applyBorder="1" applyAlignment="1">
      <alignment horizontal="center" vertical="center"/>
    </xf>
    <xf numFmtId="1" fontId="2" fillId="67" borderId="46" xfId="0" applyNumberFormat="1" applyFont="1" applyFill="1" applyBorder="1" applyAlignment="1">
      <alignment horizontal="center" vertical="center"/>
    </xf>
    <xf numFmtId="1" fontId="2" fillId="67" borderId="47" xfId="0" applyNumberFormat="1" applyFont="1" applyFill="1" applyBorder="1" applyAlignment="1">
      <alignment horizontal="center" vertical="center"/>
    </xf>
    <xf numFmtId="1" fontId="2" fillId="67" borderId="25" xfId="0" applyNumberFormat="1" applyFont="1" applyFill="1" applyBorder="1" applyAlignment="1">
      <alignment horizontal="center" vertical="center"/>
    </xf>
    <xf numFmtId="1" fontId="2" fillId="67" borderId="48" xfId="0" applyNumberFormat="1" applyFont="1" applyFill="1" applyBorder="1" applyAlignment="1">
      <alignment horizontal="center" vertical="center"/>
    </xf>
    <xf numFmtId="1" fontId="2" fillId="67" borderId="49" xfId="0" applyNumberFormat="1" applyFont="1" applyFill="1" applyBorder="1" applyAlignment="1">
      <alignment horizontal="center" vertical="center"/>
    </xf>
    <xf numFmtId="1" fontId="2" fillId="67" borderId="27" xfId="0" applyNumberFormat="1" applyFont="1" applyFill="1" applyBorder="1" applyAlignment="1">
      <alignment horizontal="center" vertical="center"/>
    </xf>
    <xf numFmtId="1" fontId="2" fillId="67" borderId="42" xfId="0" applyNumberFormat="1" applyFont="1" applyFill="1" applyBorder="1" applyAlignment="1">
      <alignment horizontal="center" vertical="center"/>
    </xf>
    <xf numFmtId="0" fontId="9" fillId="10" borderId="2" xfId="0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9" fillId="11" borderId="5" xfId="0" applyFont="1" applyFill="1" applyBorder="1" applyAlignment="1">
      <alignment horizontal="center" vertical="center"/>
    </xf>
    <xf numFmtId="0" fontId="9" fillId="11" borderId="6" xfId="0" applyFont="1" applyFill="1" applyBorder="1" applyAlignment="1">
      <alignment horizontal="center" vertical="center"/>
    </xf>
    <xf numFmtId="49" fontId="9" fillId="12" borderId="7" xfId="0" applyNumberFormat="1" applyFont="1" applyFill="1" applyBorder="1" applyAlignment="1">
      <alignment horizontal="center" vertical="center" wrapText="1"/>
    </xf>
    <xf numFmtId="49" fontId="9" fillId="12" borderId="8" xfId="0" applyNumberFormat="1" applyFont="1" applyFill="1" applyBorder="1" applyAlignment="1">
      <alignment horizontal="center" vertical="center" wrapText="1"/>
    </xf>
    <xf numFmtId="49" fontId="9" fillId="12" borderId="9" xfId="0" applyNumberFormat="1" applyFont="1" applyFill="1" applyBorder="1" applyAlignment="1">
      <alignment horizontal="center" vertical="center" wrapText="1"/>
    </xf>
    <xf numFmtId="49" fontId="9" fillId="12" borderId="4" xfId="0" applyNumberFormat="1" applyFont="1" applyFill="1" applyBorder="1" applyAlignment="1">
      <alignment horizontal="center" vertical="center" wrapText="1"/>
    </xf>
    <xf numFmtId="0" fontId="9" fillId="11" borderId="4" xfId="0" applyFont="1" applyFill="1" applyBorder="1" applyAlignment="1">
      <alignment horizontal="center" vertical="center"/>
    </xf>
    <xf numFmtId="0" fontId="9" fillId="10" borderId="14" xfId="0" applyFont="1" applyFill="1" applyBorder="1" applyAlignment="1">
      <alignment horizontal="center" vertical="center" wrapText="1"/>
    </xf>
    <xf numFmtId="0" fontId="9" fillId="10" borderId="0" xfId="0" applyFont="1" applyFill="1" applyAlignment="1">
      <alignment horizontal="center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9" fillId="11" borderId="5" xfId="0" applyFont="1" applyFill="1" applyBorder="1" applyAlignment="1">
      <alignment horizontal="center" vertical="center" wrapText="1"/>
    </xf>
    <xf numFmtId="0" fontId="9" fillId="11" borderId="6" xfId="0" applyFont="1" applyFill="1" applyBorder="1" applyAlignment="1">
      <alignment horizontal="center" vertical="center" wrapText="1"/>
    </xf>
    <xf numFmtId="0" fontId="11" fillId="22" borderId="7" xfId="0" applyFont="1" applyFill="1" applyBorder="1" applyAlignment="1">
      <alignment horizontal="left" vertical="center" wrapText="1"/>
    </xf>
    <xf numFmtId="0" fontId="11" fillId="22" borderId="8" xfId="0" applyFont="1" applyFill="1" applyBorder="1" applyAlignment="1">
      <alignment horizontal="left" vertical="center" wrapText="1"/>
    </xf>
    <xf numFmtId="49" fontId="12" fillId="24" borderId="4" xfId="0" applyNumberFormat="1" applyFont="1" applyFill="1" applyBorder="1" applyAlignment="1">
      <alignment horizontal="center" vertical="center"/>
    </xf>
    <xf numFmtId="0" fontId="7" fillId="27" borderId="4" xfId="0" applyFont="1" applyFill="1" applyBorder="1" applyAlignment="1">
      <alignment horizontal="center" vertical="center"/>
    </xf>
    <xf numFmtId="0" fontId="11" fillId="22" borderId="7" xfId="0" applyFont="1" applyFill="1" applyBorder="1" applyAlignment="1">
      <alignment horizontal="center" vertical="center" wrapText="1"/>
    </xf>
    <xf numFmtId="0" fontId="11" fillId="22" borderId="8" xfId="0" applyFont="1" applyFill="1" applyBorder="1" applyAlignment="1">
      <alignment horizontal="center" vertical="center" wrapText="1"/>
    </xf>
    <xf numFmtId="0" fontId="12" fillId="23" borderId="4" xfId="0" applyFont="1" applyFill="1" applyBorder="1" applyAlignment="1">
      <alignment horizontal="center" vertical="center" wrapText="1"/>
    </xf>
    <xf numFmtId="49" fontId="12" fillId="24" borderId="7" xfId="0" applyNumberFormat="1" applyFont="1" applyFill="1" applyBorder="1" applyAlignment="1">
      <alignment horizontal="center" vertical="center"/>
    </xf>
    <xf numFmtId="49" fontId="12" fillId="24" borderId="8" xfId="0" applyNumberFormat="1" applyFont="1" applyFill="1" applyBorder="1" applyAlignment="1">
      <alignment horizontal="center" vertical="center"/>
    </xf>
    <xf numFmtId="49" fontId="12" fillId="24" borderId="9" xfId="0" applyNumberFormat="1" applyFont="1" applyFill="1" applyBorder="1" applyAlignment="1">
      <alignment horizontal="center" vertical="center"/>
    </xf>
    <xf numFmtId="0" fontId="12" fillId="23" borderId="4" xfId="0" applyFont="1" applyFill="1" applyBorder="1" applyAlignment="1">
      <alignment horizontal="center" vertical="center"/>
    </xf>
    <xf numFmtId="0" fontId="0" fillId="64" borderId="39" xfId="0" applyFill="1" applyBorder="1" applyAlignment="1">
      <alignment horizontal="left" vertical="center" wrapText="1"/>
    </xf>
    <xf numFmtId="0" fontId="2" fillId="65" borderId="21" xfId="0" applyFont="1" applyFill="1" applyBorder="1" applyAlignment="1">
      <alignment horizontal="center" vertical="center" wrapText="1"/>
    </xf>
    <xf numFmtId="0" fontId="2" fillId="64" borderId="27" xfId="0" applyFont="1" applyFill="1" applyBorder="1" applyAlignment="1">
      <alignment horizontal="center" vertical="center" wrapText="1"/>
    </xf>
    <xf numFmtId="0" fontId="2" fillId="64" borderId="20" xfId="0" applyFont="1" applyFill="1" applyBorder="1" applyAlignment="1">
      <alignment horizontal="center" vertical="center" wrapText="1"/>
    </xf>
    <xf numFmtId="0" fontId="2" fillId="64" borderId="26" xfId="0" applyFont="1" applyFill="1" applyBorder="1" applyAlignment="1">
      <alignment horizontal="center" vertical="center" wrapText="1"/>
    </xf>
    <xf numFmtId="0" fontId="2" fillId="64" borderId="25" xfId="0" applyFont="1" applyFill="1" applyBorder="1" applyAlignment="1">
      <alignment horizontal="center" vertical="center" wrapText="1"/>
    </xf>
    <xf numFmtId="0" fontId="0" fillId="64" borderId="39" xfId="0" applyFill="1" applyBorder="1" applyAlignment="1">
      <alignment horizontal="left" wrapText="1"/>
    </xf>
    <xf numFmtId="0" fontId="0" fillId="64" borderId="0" xfId="0" applyFill="1" applyAlignment="1">
      <alignment horizontal="left" vertical="center" wrapText="1"/>
    </xf>
  </cellXfs>
  <cellStyles count="45"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Moeda" xfId="44" builtinId="4"/>
    <cellStyle name="Neutro" xfId="9" builtinId="28" customBuiltin="1"/>
    <cellStyle name="Normal" xfId="0" builtinId="0"/>
    <cellStyle name="Nota" xfId="16" builtinId="10" customBuiltin="1"/>
    <cellStyle name="Ruim" xfId="8" builtinId="27" customBuiltin="1"/>
    <cellStyle name="Saída" xfId="11" builtinId="21" customBuiltin="1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  <cellStyle name="Vírgula" xfId="1" builtinId="3"/>
    <cellStyle name="Vírgula 2" xfId="43" xr:uid="{65944C6D-A8C0-4633-A146-9E42FAEA0F9B}"/>
  </cellStyles>
  <dxfs count="0"/>
  <tableStyles count="0" defaultTableStyle="TableStyleMedium2" defaultPivotStyle="PivotStyleLight16"/>
  <colors>
    <mruColors>
      <color rgb="FF169CD8"/>
      <color rgb="FF26A6B4"/>
      <color rgb="FFB14527"/>
      <color rgb="FFD9CA05"/>
      <color rgb="FFE4727A"/>
      <color rgb="FFE6A18E"/>
      <color rgb="FFA8202A"/>
      <color rgb="FFE939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FB1C4-989E-493C-B078-0048F7647559}">
  <dimension ref="A2:BM90"/>
  <sheetViews>
    <sheetView workbookViewId="0">
      <selection activeCell="B17" sqref="B17:K17"/>
    </sheetView>
  </sheetViews>
  <sheetFormatPr defaultColWidth="8.7109375" defaultRowHeight="15" x14ac:dyDescent="0.25"/>
  <cols>
    <col min="1" max="1" width="8.7109375" style="2"/>
    <col min="2" max="2" width="43" style="2" bestFit="1" customWidth="1"/>
    <col min="3" max="5" width="10.85546875" style="2" customWidth="1"/>
    <col min="6" max="6" width="12.5703125" style="2" customWidth="1"/>
    <col min="7" max="8" width="10.85546875" style="2" customWidth="1"/>
    <col min="9" max="9" width="12.28515625" style="2" customWidth="1"/>
    <col min="10" max="10" width="10.85546875" style="2" customWidth="1"/>
    <col min="11" max="11" width="12.140625" style="2" customWidth="1"/>
    <col min="12" max="16384" width="8.7109375" style="2"/>
  </cols>
  <sheetData>
    <row r="2" spans="2:11" ht="33" customHeight="1" x14ac:dyDescent="0.25">
      <c r="B2" s="168" t="s">
        <v>292</v>
      </c>
      <c r="C2" s="168"/>
      <c r="D2" s="168"/>
      <c r="E2" s="168"/>
      <c r="F2" s="168"/>
      <c r="G2" s="168"/>
      <c r="H2" s="168"/>
      <c r="I2" s="168"/>
      <c r="J2" s="168"/>
      <c r="K2" s="168"/>
    </row>
    <row r="3" spans="2:11" ht="15" customHeight="1" x14ac:dyDescent="0.25">
      <c r="B3" s="182" t="s">
        <v>121</v>
      </c>
      <c r="C3" s="171">
        <v>2021</v>
      </c>
      <c r="D3" s="180"/>
      <c r="E3" s="184"/>
      <c r="F3" s="171">
        <v>2022</v>
      </c>
      <c r="G3" s="180"/>
      <c r="H3" s="184"/>
      <c r="I3" s="172">
        <v>2023</v>
      </c>
      <c r="J3" s="180"/>
      <c r="K3" s="181"/>
    </row>
    <row r="4" spans="2:11" ht="15.75" thickBot="1" x14ac:dyDescent="0.3">
      <c r="B4" s="183"/>
      <c r="C4" s="112" t="s">
        <v>1</v>
      </c>
      <c r="D4" s="82" t="s">
        <v>5</v>
      </c>
      <c r="E4" s="82" t="s">
        <v>6</v>
      </c>
      <c r="F4" s="83" t="s">
        <v>1</v>
      </c>
      <c r="G4" s="82" t="s">
        <v>5</v>
      </c>
      <c r="H4" s="82" t="s">
        <v>6</v>
      </c>
      <c r="I4" s="83" t="s">
        <v>1</v>
      </c>
      <c r="J4" s="82" t="s">
        <v>5</v>
      </c>
      <c r="K4" s="82" t="s">
        <v>6</v>
      </c>
    </row>
    <row r="5" spans="2:11" ht="15.75" thickTop="1" x14ac:dyDescent="0.25">
      <c r="B5" s="84" t="s">
        <v>1</v>
      </c>
      <c r="C5" s="85">
        <v>55896</v>
      </c>
      <c r="D5" s="85">
        <v>37686</v>
      </c>
      <c r="E5" s="85">
        <v>18210</v>
      </c>
      <c r="F5" s="85">
        <v>94525</v>
      </c>
      <c r="G5" s="85">
        <v>62313</v>
      </c>
      <c r="H5" s="85">
        <v>32212</v>
      </c>
      <c r="I5" s="85">
        <v>153715</v>
      </c>
      <c r="J5" s="85">
        <v>100314</v>
      </c>
      <c r="K5" s="85">
        <v>53401</v>
      </c>
    </row>
    <row r="6" spans="2:11" x14ac:dyDescent="0.25">
      <c r="B6" s="76" t="s">
        <v>185</v>
      </c>
      <c r="C6" s="86">
        <v>3287</v>
      </c>
      <c r="D6" s="86">
        <v>2660</v>
      </c>
      <c r="E6" s="86">
        <v>627</v>
      </c>
      <c r="F6" s="86">
        <v>5850</v>
      </c>
      <c r="G6" s="86">
        <v>4184</v>
      </c>
      <c r="H6" s="86">
        <v>1666</v>
      </c>
      <c r="I6" s="86">
        <v>40059</v>
      </c>
      <c r="J6" s="86">
        <v>25996</v>
      </c>
      <c r="K6" s="86">
        <v>14063</v>
      </c>
    </row>
    <row r="7" spans="2:11" x14ac:dyDescent="0.25">
      <c r="B7" s="76" t="s">
        <v>186</v>
      </c>
      <c r="C7" s="87">
        <v>5149</v>
      </c>
      <c r="D7" s="87">
        <v>3918</v>
      </c>
      <c r="E7" s="87">
        <v>1231</v>
      </c>
      <c r="F7" s="87">
        <v>8905</v>
      </c>
      <c r="G7" s="87">
        <v>6511</v>
      </c>
      <c r="H7" s="87">
        <v>2394</v>
      </c>
      <c r="I7" s="87">
        <v>11508</v>
      </c>
      <c r="J7" s="87">
        <v>7829</v>
      </c>
      <c r="K7" s="87">
        <v>3679</v>
      </c>
    </row>
    <row r="8" spans="2:11" x14ac:dyDescent="0.25">
      <c r="B8" s="76" t="s">
        <v>187</v>
      </c>
      <c r="C8" s="86">
        <v>3601</v>
      </c>
      <c r="D8" s="86">
        <v>1736</v>
      </c>
      <c r="E8" s="86">
        <v>1865</v>
      </c>
      <c r="F8" s="86">
        <v>10618</v>
      </c>
      <c r="G8" s="86">
        <v>5637</v>
      </c>
      <c r="H8" s="86">
        <v>4981</v>
      </c>
      <c r="I8" s="86">
        <v>9149</v>
      </c>
      <c r="J8" s="86">
        <v>4956</v>
      </c>
      <c r="K8" s="86">
        <v>4193</v>
      </c>
    </row>
    <row r="9" spans="2:11" x14ac:dyDescent="0.25">
      <c r="B9" s="76" t="s">
        <v>188</v>
      </c>
      <c r="C9" s="87">
        <v>6028</v>
      </c>
      <c r="D9" s="87">
        <v>3271</v>
      </c>
      <c r="E9" s="87">
        <v>2757</v>
      </c>
      <c r="F9" s="87">
        <v>3215</v>
      </c>
      <c r="G9" s="87">
        <v>1669</v>
      </c>
      <c r="H9" s="87">
        <v>1546</v>
      </c>
      <c r="I9" s="87">
        <v>8032</v>
      </c>
      <c r="J9" s="87">
        <v>3792</v>
      </c>
      <c r="K9" s="87">
        <v>4240</v>
      </c>
    </row>
    <row r="10" spans="2:11" x14ac:dyDescent="0.25">
      <c r="B10" s="76" t="s">
        <v>189</v>
      </c>
      <c r="C10" s="86">
        <v>1326</v>
      </c>
      <c r="D10" s="86">
        <v>1085</v>
      </c>
      <c r="E10" s="86">
        <v>241</v>
      </c>
      <c r="F10" s="86">
        <v>5615</v>
      </c>
      <c r="G10" s="86">
        <v>4558</v>
      </c>
      <c r="H10" s="86">
        <v>1057</v>
      </c>
      <c r="I10" s="86">
        <v>7745</v>
      </c>
      <c r="J10" s="86">
        <v>6129</v>
      </c>
      <c r="K10" s="86">
        <v>1616</v>
      </c>
    </row>
    <row r="11" spans="2:11" x14ac:dyDescent="0.25">
      <c r="B11" s="76" t="s">
        <v>190</v>
      </c>
      <c r="C11" s="87">
        <v>820</v>
      </c>
      <c r="D11" s="87">
        <v>577</v>
      </c>
      <c r="E11" s="87">
        <v>243</v>
      </c>
      <c r="F11" s="87">
        <v>5236</v>
      </c>
      <c r="G11" s="87">
        <v>3225</v>
      </c>
      <c r="H11" s="87">
        <v>2011</v>
      </c>
      <c r="I11" s="87">
        <v>6373</v>
      </c>
      <c r="J11" s="87">
        <v>4078</v>
      </c>
      <c r="K11" s="87">
        <v>2295</v>
      </c>
    </row>
    <row r="12" spans="2:11" x14ac:dyDescent="0.25">
      <c r="B12" s="76" t="s">
        <v>191</v>
      </c>
      <c r="C12" s="86">
        <v>2199</v>
      </c>
      <c r="D12" s="86">
        <v>987</v>
      </c>
      <c r="E12" s="86">
        <v>1212</v>
      </c>
      <c r="F12" s="86">
        <v>3725</v>
      </c>
      <c r="G12" s="86">
        <v>1653</v>
      </c>
      <c r="H12" s="86">
        <v>2072</v>
      </c>
      <c r="I12" s="86">
        <v>3555</v>
      </c>
      <c r="J12" s="86">
        <v>1530</v>
      </c>
      <c r="K12" s="86">
        <v>2025</v>
      </c>
    </row>
    <row r="13" spans="2:11" x14ac:dyDescent="0.25">
      <c r="B13" s="76" t="s">
        <v>192</v>
      </c>
      <c r="C13" s="87">
        <v>2098</v>
      </c>
      <c r="D13" s="87">
        <v>1212</v>
      </c>
      <c r="E13" s="87">
        <v>886</v>
      </c>
      <c r="F13" s="87">
        <v>2829</v>
      </c>
      <c r="G13" s="87">
        <v>1583</v>
      </c>
      <c r="H13" s="87">
        <v>1246</v>
      </c>
      <c r="I13" s="87">
        <v>3480</v>
      </c>
      <c r="J13" s="87">
        <v>1978</v>
      </c>
      <c r="K13" s="87">
        <v>1502</v>
      </c>
    </row>
    <row r="14" spans="2:11" x14ac:dyDescent="0.25">
      <c r="B14" s="76" t="s">
        <v>193</v>
      </c>
      <c r="C14" s="86">
        <v>1386</v>
      </c>
      <c r="D14" s="86">
        <v>665</v>
      </c>
      <c r="E14" s="86">
        <v>721</v>
      </c>
      <c r="F14" s="86">
        <v>2208</v>
      </c>
      <c r="G14" s="86">
        <v>1211</v>
      </c>
      <c r="H14" s="86">
        <v>997</v>
      </c>
      <c r="I14" s="86">
        <v>2811</v>
      </c>
      <c r="J14" s="86">
        <v>1589</v>
      </c>
      <c r="K14" s="86">
        <v>1222</v>
      </c>
    </row>
    <row r="15" spans="2:11" x14ac:dyDescent="0.25">
      <c r="B15" s="76" t="s">
        <v>194</v>
      </c>
      <c r="C15" s="87">
        <v>720</v>
      </c>
      <c r="D15" s="87">
        <v>469</v>
      </c>
      <c r="E15" s="87">
        <v>251</v>
      </c>
      <c r="F15" s="87">
        <v>2104</v>
      </c>
      <c r="G15" s="87">
        <v>1409</v>
      </c>
      <c r="H15" s="87">
        <v>695</v>
      </c>
      <c r="I15" s="87">
        <v>2397</v>
      </c>
      <c r="J15" s="87">
        <v>1563</v>
      </c>
      <c r="K15" s="87">
        <v>834</v>
      </c>
    </row>
    <row r="16" spans="2:11" ht="15.75" thickBot="1" x14ac:dyDescent="0.3">
      <c r="B16" s="157" t="s">
        <v>98</v>
      </c>
      <c r="C16" s="159">
        <v>29282</v>
      </c>
      <c r="D16" s="159">
        <v>21106</v>
      </c>
      <c r="E16" s="159">
        <v>8176</v>
      </c>
      <c r="F16" s="159">
        <v>44220</v>
      </c>
      <c r="G16" s="159">
        <v>30673</v>
      </c>
      <c r="H16" s="159">
        <v>13547</v>
      </c>
      <c r="I16" s="159">
        <v>58606</v>
      </c>
      <c r="J16" s="159">
        <v>40874</v>
      </c>
      <c r="K16" s="159">
        <v>17732</v>
      </c>
    </row>
    <row r="17" spans="2:11" ht="15.75" customHeight="1" x14ac:dyDescent="0.25">
      <c r="B17" s="173" t="s">
        <v>195</v>
      </c>
      <c r="C17" s="173"/>
      <c r="D17" s="173"/>
      <c r="E17" s="173"/>
      <c r="F17" s="173"/>
      <c r="G17" s="173"/>
      <c r="H17" s="173"/>
      <c r="I17" s="173"/>
      <c r="J17" s="173"/>
      <c r="K17" s="173"/>
    </row>
    <row r="21" spans="2:11" ht="27.6" customHeight="1" x14ac:dyDescent="0.25">
      <c r="B21" s="168" t="s">
        <v>293</v>
      </c>
      <c r="C21" s="168"/>
      <c r="D21" s="168"/>
      <c r="E21" s="168"/>
      <c r="F21" s="168"/>
      <c r="G21" s="168"/>
      <c r="H21" s="168"/>
      <c r="I21" s="168"/>
      <c r="J21" s="168"/>
      <c r="K21" s="168"/>
    </row>
    <row r="22" spans="2:11" x14ac:dyDescent="0.25">
      <c r="B22" s="182" t="s">
        <v>122</v>
      </c>
      <c r="C22" s="171">
        <v>2021</v>
      </c>
      <c r="D22" s="180"/>
      <c r="E22" s="184"/>
      <c r="F22" s="171">
        <v>2022</v>
      </c>
      <c r="G22" s="180"/>
      <c r="H22" s="184"/>
      <c r="I22" s="172">
        <v>2023</v>
      </c>
      <c r="J22" s="180"/>
      <c r="K22" s="181"/>
    </row>
    <row r="23" spans="2:11" ht="15.75" thickBot="1" x14ac:dyDescent="0.3">
      <c r="B23" s="183"/>
      <c r="C23" s="112" t="s">
        <v>1</v>
      </c>
      <c r="D23" s="82" t="s">
        <v>5</v>
      </c>
      <c r="E23" s="161" t="s">
        <v>6</v>
      </c>
      <c r="F23" s="160" t="s">
        <v>1</v>
      </c>
      <c r="G23" s="82" t="s">
        <v>5</v>
      </c>
      <c r="H23" s="82" t="s">
        <v>6</v>
      </c>
      <c r="I23" s="83" t="s">
        <v>1</v>
      </c>
      <c r="J23" s="82" t="s">
        <v>5</v>
      </c>
      <c r="K23" s="82" t="s">
        <v>6</v>
      </c>
    </row>
    <row r="24" spans="2:11" ht="15.75" thickTop="1" x14ac:dyDescent="0.25">
      <c r="B24" s="84" t="s">
        <v>1</v>
      </c>
      <c r="C24" s="85">
        <v>55896</v>
      </c>
      <c r="D24" s="85">
        <v>37686</v>
      </c>
      <c r="E24" s="85">
        <v>18210</v>
      </c>
      <c r="F24" s="85">
        <v>94525</v>
      </c>
      <c r="G24" s="85">
        <v>62313</v>
      </c>
      <c r="H24" s="85">
        <v>32212</v>
      </c>
      <c r="I24" s="85">
        <v>153715</v>
      </c>
      <c r="J24" s="85">
        <v>100314</v>
      </c>
      <c r="K24" s="85">
        <v>53401</v>
      </c>
    </row>
    <row r="25" spans="2:11" x14ac:dyDescent="0.25">
      <c r="B25" s="76" t="s">
        <v>185</v>
      </c>
      <c r="C25" s="86">
        <v>4677</v>
      </c>
      <c r="D25" s="86">
        <v>3701</v>
      </c>
      <c r="E25" s="86">
        <v>976</v>
      </c>
      <c r="F25" s="86">
        <v>8818</v>
      </c>
      <c r="G25" s="86">
        <v>6038</v>
      </c>
      <c r="H25" s="86">
        <v>2780</v>
      </c>
      <c r="I25" s="86">
        <v>44679</v>
      </c>
      <c r="J25" s="86">
        <v>28570</v>
      </c>
      <c r="K25" s="86">
        <v>16109</v>
      </c>
    </row>
    <row r="26" spans="2:11" x14ac:dyDescent="0.25">
      <c r="B26" s="76" t="s">
        <v>189</v>
      </c>
      <c r="C26" s="87">
        <v>1861</v>
      </c>
      <c r="D26" s="87">
        <v>1501</v>
      </c>
      <c r="E26" s="87">
        <v>360</v>
      </c>
      <c r="F26" s="87">
        <v>8300</v>
      </c>
      <c r="G26" s="87">
        <v>6583</v>
      </c>
      <c r="H26" s="87">
        <v>1717</v>
      </c>
      <c r="I26" s="87">
        <v>12033</v>
      </c>
      <c r="J26" s="87">
        <v>9373</v>
      </c>
      <c r="K26" s="87">
        <v>2660</v>
      </c>
    </row>
    <row r="27" spans="2:11" x14ac:dyDescent="0.25">
      <c r="B27" s="76" t="s">
        <v>187</v>
      </c>
      <c r="C27" s="86">
        <v>3636</v>
      </c>
      <c r="D27" s="86">
        <v>1742</v>
      </c>
      <c r="E27" s="86">
        <v>1894</v>
      </c>
      <c r="F27" s="86">
        <v>10411</v>
      </c>
      <c r="G27" s="86">
        <v>5366</v>
      </c>
      <c r="H27" s="86">
        <v>5045</v>
      </c>
      <c r="I27" s="86">
        <v>9218</v>
      </c>
      <c r="J27" s="86">
        <v>4918</v>
      </c>
      <c r="K27" s="86">
        <v>4300</v>
      </c>
    </row>
    <row r="28" spans="2:11" x14ac:dyDescent="0.25">
      <c r="B28" s="76" t="s">
        <v>188</v>
      </c>
      <c r="C28" s="87">
        <v>6369</v>
      </c>
      <c r="D28" s="87">
        <v>3455</v>
      </c>
      <c r="E28" s="87">
        <v>2914</v>
      </c>
      <c r="F28" s="87">
        <v>3759</v>
      </c>
      <c r="G28" s="87">
        <v>1958</v>
      </c>
      <c r="H28" s="87">
        <v>1801</v>
      </c>
      <c r="I28" s="87">
        <v>9083</v>
      </c>
      <c r="J28" s="87">
        <v>4371</v>
      </c>
      <c r="K28" s="87">
        <v>4712</v>
      </c>
    </row>
    <row r="29" spans="2:11" x14ac:dyDescent="0.25">
      <c r="B29" s="76" t="s">
        <v>186</v>
      </c>
      <c r="C29" s="86">
        <v>4556</v>
      </c>
      <c r="D29" s="86">
        <v>3460</v>
      </c>
      <c r="E29" s="86">
        <v>1096</v>
      </c>
      <c r="F29" s="86">
        <v>6437</v>
      </c>
      <c r="G29" s="86">
        <v>4940</v>
      </c>
      <c r="H29" s="86">
        <v>1497</v>
      </c>
      <c r="I29" s="86">
        <v>7552</v>
      </c>
      <c r="J29" s="86">
        <v>5374</v>
      </c>
      <c r="K29" s="86">
        <v>2178</v>
      </c>
    </row>
    <row r="30" spans="2:11" x14ac:dyDescent="0.25">
      <c r="B30" s="76" t="s">
        <v>196</v>
      </c>
      <c r="C30" s="87">
        <v>604</v>
      </c>
      <c r="D30" s="87">
        <v>362</v>
      </c>
      <c r="E30" s="87">
        <v>242</v>
      </c>
      <c r="F30" s="87">
        <v>4468</v>
      </c>
      <c r="G30" s="87">
        <v>2848</v>
      </c>
      <c r="H30" s="87">
        <v>1620</v>
      </c>
      <c r="I30" s="87">
        <v>5698</v>
      </c>
      <c r="J30" s="87">
        <v>3655</v>
      </c>
      <c r="K30" s="87">
        <v>2043</v>
      </c>
    </row>
    <row r="31" spans="2:11" x14ac:dyDescent="0.25">
      <c r="B31" s="76" t="s">
        <v>191</v>
      </c>
      <c r="C31" s="86">
        <v>2747</v>
      </c>
      <c r="D31" s="86">
        <v>1292</v>
      </c>
      <c r="E31" s="86">
        <v>1455</v>
      </c>
      <c r="F31" s="86">
        <v>4406</v>
      </c>
      <c r="G31" s="86">
        <v>2017</v>
      </c>
      <c r="H31" s="86">
        <v>2389</v>
      </c>
      <c r="I31" s="86">
        <v>5078</v>
      </c>
      <c r="J31" s="86">
        <v>2345</v>
      </c>
      <c r="K31" s="86">
        <v>2733</v>
      </c>
    </row>
    <row r="32" spans="2:11" x14ac:dyDescent="0.25">
      <c r="B32" s="76" t="s">
        <v>190</v>
      </c>
      <c r="C32" s="87">
        <v>922</v>
      </c>
      <c r="D32" s="87">
        <v>635</v>
      </c>
      <c r="E32" s="87">
        <v>287</v>
      </c>
      <c r="F32" s="87">
        <v>2845</v>
      </c>
      <c r="G32" s="87">
        <v>1742</v>
      </c>
      <c r="H32" s="87">
        <v>1103</v>
      </c>
      <c r="I32" s="87">
        <v>3018</v>
      </c>
      <c r="J32" s="87">
        <v>1830</v>
      </c>
      <c r="K32" s="87">
        <v>1188</v>
      </c>
    </row>
    <row r="33" spans="2:11" x14ac:dyDescent="0.25">
      <c r="B33" s="76" t="s">
        <v>192</v>
      </c>
      <c r="C33" s="86">
        <v>2190</v>
      </c>
      <c r="D33" s="86">
        <v>1294</v>
      </c>
      <c r="E33" s="86">
        <v>896</v>
      </c>
      <c r="F33" s="86">
        <v>2673</v>
      </c>
      <c r="G33" s="86">
        <v>1522</v>
      </c>
      <c r="H33" s="86">
        <v>1151</v>
      </c>
      <c r="I33" s="86">
        <v>2906</v>
      </c>
      <c r="J33" s="86">
        <v>1649</v>
      </c>
      <c r="K33" s="86">
        <v>1257</v>
      </c>
    </row>
    <row r="34" spans="2:11" x14ac:dyDescent="0.25">
      <c r="B34" s="76" t="s">
        <v>193</v>
      </c>
      <c r="C34" s="87">
        <v>1295</v>
      </c>
      <c r="D34" s="87">
        <v>580</v>
      </c>
      <c r="E34" s="87">
        <v>715</v>
      </c>
      <c r="F34" s="87">
        <v>2063</v>
      </c>
      <c r="G34" s="87">
        <v>1072</v>
      </c>
      <c r="H34" s="87">
        <v>991</v>
      </c>
      <c r="I34" s="87">
        <v>2627</v>
      </c>
      <c r="J34" s="87">
        <v>1422</v>
      </c>
      <c r="K34" s="87">
        <v>1205</v>
      </c>
    </row>
    <row r="35" spans="2:11" ht="15.75" thickBot="1" x14ac:dyDescent="0.3">
      <c r="B35" s="157" t="s">
        <v>98</v>
      </c>
      <c r="C35" s="159">
        <v>27039</v>
      </c>
      <c r="D35" s="159">
        <v>19664</v>
      </c>
      <c r="E35" s="159">
        <v>7375</v>
      </c>
      <c r="F35" s="159">
        <v>40345</v>
      </c>
      <c r="G35" s="159">
        <v>28227</v>
      </c>
      <c r="H35" s="159">
        <v>12118</v>
      </c>
      <c r="I35" s="159">
        <v>51823</v>
      </c>
      <c r="J35" s="159">
        <v>36807</v>
      </c>
      <c r="K35" s="159">
        <v>15016</v>
      </c>
    </row>
    <row r="36" spans="2:11" ht="15" customHeight="1" x14ac:dyDescent="0.25">
      <c r="B36" s="173" t="s">
        <v>195</v>
      </c>
      <c r="C36" s="173"/>
      <c r="D36" s="173"/>
      <c r="E36" s="173"/>
      <c r="F36" s="173"/>
      <c r="G36" s="173"/>
      <c r="H36" s="173"/>
      <c r="I36" s="173"/>
      <c r="J36" s="173"/>
      <c r="K36" s="173"/>
    </row>
    <row r="40" spans="2:11" ht="36.4" customHeight="1" x14ac:dyDescent="0.25">
      <c r="B40" s="168" t="s">
        <v>294</v>
      </c>
      <c r="C40" s="168"/>
      <c r="D40" s="168"/>
      <c r="E40" s="168"/>
    </row>
    <row r="41" spans="2:11" x14ac:dyDescent="0.25">
      <c r="B41" s="174" t="s">
        <v>94</v>
      </c>
      <c r="C41" s="176">
        <v>2021</v>
      </c>
      <c r="D41" s="178">
        <v>2022</v>
      </c>
      <c r="E41" s="176">
        <v>2023</v>
      </c>
    </row>
    <row r="42" spans="2:11" ht="15.75" thickBot="1" x14ac:dyDescent="0.3">
      <c r="B42" s="175"/>
      <c r="C42" s="177"/>
      <c r="D42" s="179"/>
      <c r="E42" s="177"/>
    </row>
    <row r="43" spans="2:11" s="89" customFormat="1" ht="15.75" thickTop="1" x14ac:dyDescent="0.25">
      <c r="B43" s="84" t="s">
        <v>1</v>
      </c>
      <c r="C43" s="85">
        <f>SUM(C44,C48:C52)</f>
        <v>55896</v>
      </c>
      <c r="D43" s="85">
        <f t="shared" ref="D43:E43" si="0">SUM(D44,D48:D52)</f>
        <v>94525</v>
      </c>
      <c r="E43" s="85">
        <f t="shared" si="0"/>
        <v>153715</v>
      </c>
    </row>
    <row r="44" spans="2:11" x14ac:dyDescent="0.25">
      <c r="B44" s="76" t="s">
        <v>115</v>
      </c>
      <c r="C44" s="77">
        <v>4456</v>
      </c>
      <c r="D44" s="77">
        <v>7327</v>
      </c>
      <c r="E44" s="77">
        <v>9234</v>
      </c>
    </row>
    <row r="45" spans="2:11" x14ac:dyDescent="0.25">
      <c r="B45" s="76" t="s">
        <v>172</v>
      </c>
      <c r="C45" s="78">
        <v>221</v>
      </c>
      <c r="D45" s="78">
        <v>440</v>
      </c>
      <c r="E45" s="78">
        <v>291</v>
      </c>
    </row>
    <row r="46" spans="2:11" x14ac:dyDescent="0.25">
      <c r="B46" s="76" t="s">
        <v>197</v>
      </c>
      <c r="C46" s="77">
        <v>195</v>
      </c>
      <c r="D46" s="77">
        <v>395</v>
      </c>
      <c r="E46" s="77">
        <v>298</v>
      </c>
    </row>
    <row r="47" spans="2:11" x14ac:dyDescent="0.25">
      <c r="B47" s="76" t="s">
        <v>174</v>
      </c>
      <c r="C47" s="78">
        <v>320</v>
      </c>
      <c r="D47" s="78">
        <v>615</v>
      </c>
      <c r="E47" s="78">
        <v>510</v>
      </c>
    </row>
    <row r="48" spans="2:11" x14ac:dyDescent="0.25">
      <c r="B48" s="76" t="s">
        <v>42</v>
      </c>
      <c r="C48" s="77">
        <v>8730</v>
      </c>
      <c r="D48" s="77">
        <v>14829</v>
      </c>
      <c r="E48" s="77">
        <v>21113</v>
      </c>
    </row>
    <row r="49" spans="2:5" x14ac:dyDescent="0.25">
      <c r="B49" s="76" t="s">
        <v>116</v>
      </c>
      <c r="C49" s="78">
        <v>24689</v>
      </c>
      <c r="D49" s="78">
        <v>40700</v>
      </c>
      <c r="E49" s="78">
        <v>67825</v>
      </c>
    </row>
    <row r="50" spans="2:5" x14ac:dyDescent="0.25">
      <c r="B50" s="76" t="s">
        <v>117</v>
      </c>
      <c r="C50" s="77">
        <v>9657</v>
      </c>
      <c r="D50" s="77">
        <v>16646</v>
      </c>
      <c r="E50" s="77">
        <v>28762</v>
      </c>
    </row>
    <row r="51" spans="2:5" x14ac:dyDescent="0.25">
      <c r="B51" s="76" t="s">
        <v>118</v>
      </c>
      <c r="C51" s="78">
        <v>5695</v>
      </c>
      <c r="D51" s="78">
        <v>9825</v>
      </c>
      <c r="E51" s="78">
        <v>16106</v>
      </c>
    </row>
    <row r="52" spans="2:5" ht="15.75" thickBot="1" x14ac:dyDescent="0.3">
      <c r="B52" s="157" t="s">
        <v>119</v>
      </c>
      <c r="C52" s="158">
        <v>2669</v>
      </c>
      <c r="D52" s="158">
        <v>5198</v>
      </c>
      <c r="E52" s="158">
        <v>10675</v>
      </c>
    </row>
    <row r="53" spans="2:5" ht="30" customHeight="1" x14ac:dyDescent="0.25">
      <c r="B53" s="185" t="s">
        <v>195</v>
      </c>
      <c r="C53" s="185"/>
      <c r="D53" s="185"/>
      <c r="E53" s="185"/>
    </row>
    <row r="57" spans="2:5" ht="36.4" customHeight="1" x14ac:dyDescent="0.25">
      <c r="B57" s="168" t="s">
        <v>295</v>
      </c>
      <c r="C57" s="168"/>
      <c r="D57" s="168"/>
      <c r="E57" s="168"/>
    </row>
    <row r="58" spans="2:5" x14ac:dyDescent="0.25">
      <c r="B58" s="174" t="s">
        <v>123</v>
      </c>
      <c r="C58" s="176">
        <v>2021</v>
      </c>
      <c r="D58" s="178">
        <v>2022</v>
      </c>
      <c r="E58" s="176">
        <v>2023</v>
      </c>
    </row>
    <row r="59" spans="2:5" ht="15.75" thickBot="1" x14ac:dyDescent="0.3">
      <c r="B59" s="175"/>
      <c r="C59" s="177"/>
      <c r="D59" s="179"/>
      <c r="E59" s="177"/>
    </row>
    <row r="60" spans="2:5" ht="15.75" thickTop="1" x14ac:dyDescent="0.25">
      <c r="B60" s="84" t="s">
        <v>1</v>
      </c>
      <c r="C60" s="85">
        <f>SUM(C61:C70)</f>
        <v>55896</v>
      </c>
      <c r="D60" s="85">
        <f t="shared" ref="D60:E60" si="1">SUM(D61:D70)</f>
        <v>94525</v>
      </c>
      <c r="E60" s="85">
        <f t="shared" si="1"/>
        <v>153715</v>
      </c>
    </row>
    <row r="61" spans="2:5" x14ac:dyDescent="0.25">
      <c r="B61" s="76" t="s">
        <v>124</v>
      </c>
      <c r="C61" s="77">
        <v>19826</v>
      </c>
      <c r="D61" s="77">
        <v>47548</v>
      </c>
      <c r="E61" s="77">
        <v>95429</v>
      </c>
    </row>
    <row r="62" spans="2:5" x14ac:dyDescent="0.25">
      <c r="B62" s="76" t="s">
        <v>125</v>
      </c>
      <c r="C62" s="78">
        <v>5611</v>
      </c>
      <c r="D62" s="78">
        <v>6892</v>
      </c>
      <c r="E62" s="78">
        <v>10005</v>
      </c>
    </row>
    <row r="63" spans="2:5" x14ac:dyDescent="0.25">
      <c r="B63" s="76" t="s">
        <v>126</v>
      </c>
      <c r="C63" s="77">
        <v>4053</v>
      </c>
      <c r="D63" s="77">
        <v>7627</v>
      </c>
      <c r="E63" s="77">
        <v>8707</v>
      </c>
    </row>
    <row r="64" spans="2:5" x14ac:dyDescent="0.25">
      <c r="B64" s="76" t="s">
        <v>127</v>
      </c>
      <c r="C64" s="78">
        <v>14659</v>
      </c>
      <c r="D64" s="78">
        <v>15020</v>
      </c>
      <c r="E64" s="78">
        <v>19076</v>
      </c>
    </row>
    <row r="65" spans="1:65" x14ac:dyDescent="0.25">
      <c r="B65" s="76" t="s">
        <v>128</v>
      </c>
      <c r="C65" s="77">
        <v>5460</v>
      </c>
      <c r="D65" s="77">
        <v>6705</v>
      </c>
      <c r="E65" s="77">
        <v>9556</v>
      </c>
    </row>
    <row r="66" spans="1:65" x14ac:dyDescent="0.25">
      <c r="B66" s="76" t="s">
        <v>129</v>
      </c>
      <c r="C66" s="78">
        <v>1598</v>
      </c>
      <c r="D66" s="78">
        <v>2123</v>
      </c>
      <c r="E66" s="78">
        <v>2163</v>
      </c>
    </row>
    <row r="67" spans="1:65" x14ac:dyDescent="0.25">
      <c r="B67" s="76" t="s">
        <v>130</v>
      </c>
      <c r="C67" s="77">
        <v>1253</v>
      </c>
      <c r="D67" s="77">
        <v>1305</v>
      </c>
      <c r="E67" s="77">
        <v>1415</v>
      </c>
    </row>
    <row r="68" spans="1:65" x14ac:dyDescent="0.25">
      <c r="B68" s="76" t="s">
        <v>131</v>
      </c>
      <c r="C68" s="78">
        <v>2706</v>
      </c>
      <c r="D68" s="78">
        <v>5195</v>
      </c>
      <c r="E68" s="78">
        <v>5717</v>
      </c>
    </row>
    <row r="69" spans="1:65" x14ac:dyDescent="0.25">
      <c r="B69" s="76" t="s">
        <v>132</v>
      </c>
      <c r="C69" s="77">
        <v>509</v>
      </c>
      <c r="D69" s="77">
        <v>1838</v>
      </c>
      <c r="E69" s="77">
        <v>1117</v>
      </c>
    </row>
    <row r="70" spans="1:65" ht="15.75" thickBot="1" x14ac:dyDescent="0.3">
      <c r="B70" s="157" t="s">
        <v>4</v>
      </c>
      <c r="C70" s="162">
        <v>221</v>
      </c>
      <c r="D70" s="162">
        <v>272</v>
      </c>
      <c r="E70" s="162">
        <v>530</v>
      </c>
    </row>
    <row r="71" spans="1:65" ht="30.4" customHeight="1" x14ac:dyDescent="0.25">
      <c r="B71" s="185" t="s">
        <v>195</v>
      </c>
      <c r="C71" s="185"/>
      <c r="D71" s="185"/>
      <c r="E71" s="185"/>
    </row>
    <row r="74" spans="1:65" customFormat="1" ht="18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</row>
    <row r="75" spans="1:65" x14ac:dyDescent="0.25">
      <c r="B75" s="168" t="s">
        <v>148</v>
      </c>
      <c r="C75" s="168"/>
      <c r="D75" s="168"/>
      <c r="E75" s="168"/>
      <c r="F75" s="168"/>
      <c r="G75" s="168"/>
      <c r="H75" s="168"/>
      <c r="I75" s="168"/>
      <c r="J75" s="168"/>
      <c r="K75" s="168"/>
      <c r="L75" s="168"/>
    </row>
    <row r="76" spans="1:65" x14ac:dyDescent="0.25">
      <c r="B76" s="169" t="s">
        <v>364</v>
      </c>
      <c r="C76" s="171" t="s">
        <v>144</v>
      </c>
      <c r="D76" s="172"/>
      <c r="E76" s="172"/>
      <c r="F76" s="172"/>
      <c r="G76" s="172"/>
      <c r="H76" s="172"/>
      <c r="I76" s="172"/>
      <c r="J76" s="172"/>
      <c r="K76" s="172"/>
      <c r="L76" s="172"/>
    </row>
    <row r="77" spans="1:65" ht="30.75" thickBot="1" x14ac:dyDescent="0.3">
      <c r="B77" s="170"/>
      <c r="C77" s="112" t="s">
        <v>124</v>
      </c>
      <c r="D77" s="81" t="s">
        <v>127</v>
      </c>
      <c r="E77" s="81" t="s">
        <v>126</v>
      </c>
      <c r="F77" s="81" t="s">
        <v>125</v>
      </c>
      <c r="G77" s="81" t="s">
        <v>128</v>
      </c>
      <c r="H77" s="81" t="s">
        <v>131</v>
      </c>
      <c r="I77" s="81" t="s">
        <v>129</v>
      </c>
      <c r="J77" s="81" t="s">
        <v>132</v>
      </c>
      <c r="K77" s="81" t="s">
        <v>130</v>
      </c>
      <c r="L77" s="81" t="s">
        <v>4</v>
      </c>
    </row>
    <row r="78" spans="1:65" ht="15.75" thickTop="1" x14ac:dyDescent="0.25">
      <c r="B78" s="84" t="s">
        <v>1</v>
      </c>
      <c r="C78" s="85">
        <v>95429</v>
      </c>
      <c r="D78" s="85">
        <v>19076</v>
      </c>
      <c r="E78" s="85">
        <v>8707</v>
      </c>
      <c r="F78" s="85">
        <v>10005</v>
      </c>
      <c r="G78" s="85">
        <v>9556</v>
      </c>
      <c r="H78" s="85">
        <v>5717</v>
      </c>
      <c r="I78" s="85">
        <v>2163</v>
      </c>
      <c r="J78" s="85">
        <v>1117</v>
      </c>
      <c r="K78" s="85">
        <v>1415</v>
      </c>
      <c r="L78" s="85">
        <v>530</v>
      </c>
    </row>
    <row r="79" spans="1:65" x14ac:dyDescent="0.25">
      <c r="B79" s="113" t="s">
        <v>196</v>
      </c>
      <c r="C79" s="86">
        <v>145</v>
      </c>
      <c r="D79" s="86">
        <v>3</v>
      </c>
      <c r="E79" s="86">
        <v>1</v>
      </c>
      <c r="F79" s="86">
        <v>5526</v>
      </c>
      <c r="G79" s="86">
        <v>20</v>
      </c>
      <c r="H79" s="86">
        <v>1</v>
      </c>
      <c r="I79" s="86">
        <v>2</v>
      </c>
      <c r="J79" s="86"/>
      <c r="K79" s="86"/>
      <c r="L79" s="86"/>
    </row>
    <row r="80" spans="1:65" x14ac:dyDescent="0.25">
      <c r="B80" s="113" t="s">
        <v>187</v>
      </c>
      <c r="C80" s="87">
        <v>8401</v>
      </c>
      <c r="D80" s="87">
        <v>41</v>
      </c>
      <c r="E80" s="87">
        <v>645</v>
      </c>
      <c r="F80" s="87"/>
      <c r="G80" s="87">
        <v>56</v>
      </c>
      <c r="H80" s="87">
        <v>2</v>
      </c>
      <c r="I80" s="87">
        <v>1</v>
      </c>
      <c r="J80" s="87">
        <v>64</v>
      </c>
      <c r="K80" s="87">
        <v>3</v>
      </c>
      <c r="L80" s="87">
        <v>5</v>
      </c>
    </row>
    <row r="81" spans="2:12" x14ac:dyDescent="0.25">
      <c r="B81" s="113" t="s">
        <v>185</v>
      </c>
      <c r="C81" s="86">
        <v>42466</v>
      </c>
      <c r="D81" s="86">
        <v>1380</v>
      </c>
      <c r="E81" s="86">
        <v>227</v>
      </c>
      <c r="F81" s="86"/>
      <c r="G81" s="86">
        <v>338</v>
      </c>
      <c r="H81" s="86">
        <v>36</v>
      </c>
      <c r="I81" s="86">
        <v>107</v>
      </c>
      <c r="J81" s="86">
        <v>91</v>
      </c>
      <c r="K81" s="86">
        <v>4</v>
      </c>
      <c r="L81" s="86">
        <v>30</v>
      </c>
    </row>
    <row r="82" spans="2:12" x14ac:dyDescent="0.25">
      <c r="B82" s="113" t="s">
        <v>191</v>
      </c>
      <c r="C82" s="87">
        <v>4238</v>
      </c>
      <c r="D82" s="87">
        <v>28</v>
      </c>
      <c r="E82" s="87">
        <v>246</v>
      </c>
      <c r="F82" s="87"/>
      <c r="G82" s="87">
        <v>496</v>
      </c>
      <c r="H82" s="87">
        <v>39</v>
      </c>
      <c r="I82" s="87">
        <v>3</v>
      </c>
      <c r="J82" s="87">
        <v>6</v>
      </c>
      <c r="K82" s="87">
        <v>1</v>
      </c>
      <c r="L82" s="87">
        <v>21</v>
      </c>
    </row>
    <row r="83" spans="2:12" x14ac:dyDescent="0.25">
      <c r="B83" s="113" t="s">
        <v>186</v>
      </c>
      <c r="C83" s="86">
        <v>353</v>
      </c>
      <c r="D83" s="86">
        <v>2509</v>
      </c>
      <c r="E83" s="86">
        <v>323</v>
      </c>
      <c r="F83" s="86"/>
      <c r="G83" s="86">
        <v>316</v>
      </c>
      <c r="H83" s="86">
        <v>3047</v>
      </c>
      <c r="I83" s="86">
        <v>312</v>
      </c>
      <c r="J83" s="86">
        <v>10</v>
      </c>
      <c r="K83" s="86">
        <v>632</v>
      </c>
      <c r="L83" s="86">
        <v>50</v>
      </c>
    </row>
    <row r="84" spans="2:12" x14ac:dyDescent="0.25">
      <c r="B84" s="113" t="s">
        <v>192</v>
      </c>
      <c r="C84" s="87">
        <v>2</v>
      </c>
      <c r="D84" s="87">
        <v>685</v>
      </c>
      <c r="E84" s="87">
        <v>1532</v>
      </c>
      <c r="F84" s="87">
        <v>2</v>
      </c>
      <c r="G84" s="87">
        <v>207</v>
      </c>
      <c r="H84" s="87">
        <v>316</v>
      </c>
      <c r="I84" s="87">
        <v>90</v>
      </c>
      <c r="J84" s="87">
        <v>1</v>
      </c>
      <c r="K84" s="87">
        <v>70</v>
      </c>
      <c r="L84" s="87">
        <v>1</v>
      </c>
    </row>
    <row r="85" spans="2:12" x14ac:dyDescent="0.25">
      <c r="B85" s="113" t="s">
        <v>188</v>
      </c>
      <c r="C85" s="86">
        <v>984</v>
      </c>
      <c r="D85" s="86">
        <v>6</v>
      </c>
      <c r="E85" s="86">
        <v>210</v>
      </c>
      <c r="F85" s="86">
        <v>3714</v>
      </c>
      <c r="G85" s="86">
        <v>4015</v>
      </c>
      <c r="H85" s="86">
        <v>17</v>
      </c>
      <c r="I85" s="86">
        <v>1</v>
      </c>
      <c r="J85" s="86">
        <v>35</v>
      </c>
      <c r="K85" s="86">
        <v>6</v>
      </c>
      <c r="L85" s="86">
        <v>95</v>
      </c>
    </row>
    <row r="86" spans="2:12" x14ac:dyDescent="0.25">
      <c r="B86" s="113" t="s">
        <v>189</v>
      </c>
      <c r="C86" s="87">
        <v>10766</v>
      </c>
      <c r="D86" s="87">
        <v>960</v>
      </c>
      <c r="E86" s="87">
        <v>42</v>
      </c>
      <c r="F86" s="87"/>
      <c r="G86" s="87">
        <v>84</v>
      </c>
      <c r="H86" s="87">
        <v>87</v>
      </c>
      <c r="I86" s="87">
        <v>19</v>
      </c>
      <c r="J86" s="87">
        <v>17</v>
      </c>
      <c r="K86" s="87">
        <v>36</v>
      </c>
      <c r="L86" s="87">
        <v>22</v>
      </c>
    </row>
    <row r="87" spans="2:12" x14ac:dyDescent="0.25">
      <c r="B87" s="113" t="s">
        <v>190</v>
      </c>
      <c r="C87" s="86">
        <v>2845</v>
      </c>
      <c r="D87" s="86">
        <v>31</v>
      </c>
      <c r="E87" s="86">
        <v>26</v>
      </c>
      <c r="F87" s="86">
        <v>1</v>
      </c>
      <c r="G87" s="86">
        <v>37</v>
      </c>
      <c r="H87" s="86">
        <v>29</v>
      </c>
      <c r="I87" s="86"/>
      <c r="J87" s="86">
        <v>37</v>
      </c>
      <c r="K87" s="86">
        <v>9</v>
      </c>
      <c r="L87" s="86">
        <v>3</v>
      </c>
    </row>
    <row r="88" spans="2:12" x14ac:dyDescent="0.25">
      <c r="B88" s="113" t="s">
        <v>193</v>
      </c>
      <c r="C88" s="87">
        <v>1881</v>
      </c>
      <c r="D88" s="87">
        <v>55</v>
      </c>
      <c r="E88" s="87">
        <v>484</v>
      </c>
      <c r="F88" s="87"/>
      <c r="G88" s="87">
        <v>79</v>
      </c>
      <c r="H88" s="87">
        <v>32</v>
      </c>
      <c r="I88" s="87">
        <v>4</v>
      </c>
      <c r="J88" s="87">
        <v>92</v>
      </c>
      <c r="K88" s="87"/>
      <c r="L88" s="87"/>
    </row>
    <row r="89" spans="2:12" x14ac:dyDescent="0.25">
      <c r="B89" s="113" t="s">
        <v>4</v>
      </c>
      <c r="C89" s="86">
        <f t="shared" ref="C89:L89" si="2">C78-SUM(C79:C88)</f>
        <v>23348</v>
      </c>
      <c r="D89" s="86">
        <f t="shared" si="2"/>
        <v>13378</v>
      </c>
      <c r="E89" s="86">
        <f t="shared" si="2"/>
        <v>4971</v>
      </c>
      <c r="F89" s="86">
        <f t="shared" si="2"/>
        <v>762</v>
      </c>
      <c r="G89" s="86">
        <f t="shared" si="2"/>
        <v>3908</v>
      </c>
      <c r="H89" s="86">
        <f t="shared" si="2"/>
        <v>2111</v>
      </c>
      <c r="I89" s="86">
        <f t="shared" si="2"/>
        <v>1624</v>
      </c>
      <c r="J89" s="86">
        <f t="shared" si="2"/>
        <v>764</v>
      </c>
      <c r="K89" s="86">
        <f t="shared" si="2"/>
        <v>654</v>
      </c>
      <c r="L89" s="86">
        <f t="shared" si="2"/>
        <v>303</v>
      </c>
    </row>
    <row r="90" spans="2:12" x14ac:dyDescent="0.25">
      <c r="B90" s="173" t="s">
        <v>149</v>
      </c>
      <c r="C90" s="173"/>
      <c r="D90" s="173"/>
      <c r="E90" s="173"/>
      <c r="F90" s="173"/>
      <c r="G90" s="173"/>
      <c r="H90" s="173"/>
      <c r="I90" s="173"/>
      <c r="J90" s="173"/>
      <c r="K90" s="173"/>
      <c r="L90" s="173"/>
    </row>
  </sheetData>
  <mergeCells count="28">
    <mergeCell ref="B40:E40"/>
    <mergeCell ref="B53:E53"/>
    <mergeCell ref="B36:K36"/>
    <mergeCell ref="B21:K21"/>
    <mergeCell ref="B22:B23"/>
    <mergeCell ref="C22:E22"/>
    <mergeCell ref="F22:H22"/>
    <mergeCell ref="C58:C59"/>
    <mergeCell ref="D58:D59"/>
    <mergeCell ref="E58:E59"/>
    <mergeCell ref="B71:E71"/>
    <mergeCell ref="B57:E57"/>
    <mergeCell ref="B75:L75"/>
    <mergeCell ref="B76:B77"/>
    <mergeCell ref="C76:L76"/>
    <mergeCell ref="B90:L90"/>
    <mergeCell ref="B2:K2"/>
    <mergeCell ref="B41:B42"/>
    <mergeCell ref="C41:C42"/>
    <mergeCell ref="D41:D42"/>
    <mergeCell ref="I3:K3"/>
    <mergeCell ref="I22:K22"/>
    <mergeCell ref="E41:E42"/>
    <mergeCell ref="B17:K17"/>
    <mergeCell ref="B3:B4"/>
    <mergeCell ref="C3:E3"/>
    <mergeCell ref="F3:H3"/>
    <mergeCell ref="B58:B5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126"/>
  <sheetViews>
    <sheetView workbookViewId="0">
      <selection activeCell="B1" sqref="B1"/>
    </sheetView>
  </sheetViews>
  <sheetFormatPr defaultRowHeight="15" x14ac:dyDescent="0.25"/>
  <cols>
    <col min="1" max="1" width="8.85546875" style="2"/>
    <col min="2" max="2" width="46.5703125" customWidth="1"/>
    <col min="3" max="11" width="12.28515625" customWidth="1"/>
    <col min="12" max="43" width="8.85546875" style="2"/>
  </cols>
  <sheetData>
    <row r="1" spans="2:11" s="2" customFormat="1" x14ac:dyDescent="0.25"/>
    <row r="2" spans="2:11" s="2" customFormat="1" x14ac:dyDescent="0.25">
      <c r="B2" s="4"/>
      <c r="C2" s="4"/>
    </row>
    <row r="3" spans="2:11" ht="30.75" customHeight="1" x14ac:dyDescent="0.25">
      <c r="B3" s="194" t="s">
        <v>150</v>
      </c>
      <c r="C3" s="195"/>
      <c r="D3" s="195"/>
      <c r="E3" s="195"/>
      <c r="F3" s="195"/>
      <c r="G3" s="195"/>
      <c r="H3" s="195"/>
      <c r="I3" s="195"/>
      <c r="J3" s="195"/>
      <c r="K3" s="195"/>
    </row>
    <row r="4" spans="2:11" x14ac:dyDescent="0.25">
      <c r="B4" s="191" t="s">
        <v>91</v>
      </c>
      <c r="C4" s="188" t="s">
        <v>114</v>
      </c>
      <c r="D4" s="189"/>
      <c r="E4" s="190"/>
      <c r="F4" s="188" t="s">
        <v>120</v>
      </c>
      <c r="G4" s="189"/>
      <c r="H4" s="190"/>
      <c r="I4" s="188" t="s">
        <v>146</v>
      </c>
      <c r="J4" s="189"/>
      <c r="K4" s="190"/>
    </row>
    <row r="5" spans="2:11" x14ac:dyDescent="0.25">
      <c r="B5" s="191"/>
      <c r="C5" s="17" t="s">
        <v>143</v>
      </c>
      <c r="D5" s="18" t="s">
        <v>95</v>
      </c>
      <c r="E5" s="18" t="s">
        <v>82</v>
      </c>
      <c r="F5" s="17" t="s">
        <v>143</v>
      </c>
      <c r="G5" s="18" t="s">
        <v>95</v>
      </c>
      <c r="H5" s="18" t="s">
        <v>82</v>
      </c>
      <c r="I5" s="17" t="s">
        <v>143</v>
      </c>
      <c r="J5" s="18" t="s">
        <v>95</v>
      </c>
      <c r="K5" s="18" t="s">
        <v>82</v>
      </c>
    </row>
    <row r="6" spans="2:11" x14ac:dyDescent="0.25">
      <c r="B6" s="19" t="s">
        <v>1</v>
      </c>
      <c r="C6" s="10">
        <f>SUM(C7:C14)</f>
        <v>2944146</v>
      </c>
      <c r="D6" s="10">
        <f t="shared" ref="D6:K6" si="0">SUM(D7:D14)</f>
        <v>3099333</v>
      </c>
      <c r="E6" s="10">
        <f t="shared" si="0"/>
        <v>-155187</v>
      </c>
      <c r="F6" s="10">
        <f t="shared" si="0"/>
        <v>9322677</v>
      </c>
      <c r="G6" s="10">
        <f t="shared" si="0"/>
        <v>9636718</v>
      </c>
      <c r="H6" s="10">
        <f t="shared" si="0"/>
        <v>-314041</v>
      </c>
      <c r="I6" s="10">
        <f t="shared" si="0"/>
        <v>13579662</v>
      </c>
      <c r="J6" s="10">
        <f t="shared" si="0"/>
        <v>13784294</v>
      </c>
      <c r="K6" s="10">
        <f t="shared" si="0"/>
        <v>-204632</v>
      </c>
    </row>
    <row r="7" spans="2:11" x14ac:dyDescent="0.25">
      <c r="B7" s="20" t="s">
        <v>86</v>
      </c>
      <c r="C7" s="21">
        <v>1561652</v>
      </c>
      <c r="D7" s="21">
        <v>1871482</v>
      </c>
      <c r="E7" s="21">
        <f t="shared" ref="E7:E14" si="1">C7-D7</f>
        <v>-309830</v>
      </c>
      <c r="F7" s="21">
        <v>5193892</v>
      </c>
      <c r="G7" s="21">
        <v>5781126</v>
      </c>
      <c r="H7" s="21">
        <f t="shared" ref="H7:H14" si="2">F7-G7</f>
        <v>-587234</v>
      </c>
      <c r="I7" s="21">
        <v>7129224</v>
      </c>
      <c r="J7" s="21">
        <v>7593155</v>
      </c>
      <c r="K7" s="21">
        <f t="shared" ref="K7:K14" si="3">I7-J7</f>
        <v>-463931</v>
      </c>
    </row>
    <row r="8" spans="2:11" x14ac:dyDescent="0.25">
      <c r="B8" s="22" t="s">
        <v>87</v>
      </c>
      <c r="C8" s="23">
        <v>212062</v>
      </c>
      <c r="D8" s="23">
        <v>190331</v>
      </c>
      <c r="E8" s="23">
        <f t="shared" si="1"/>
        <v>21731</v>
      </c>
      <c r="F8" s="23">
        <v>428478</v>
      </c>
      <c r="G8" s="23">
        <v>351926</v>
      </c>
      <c r="H8" s="23">
        <f t="shared" si="2"/>
        <v>76552</v>
      </c>
      <c r="I8" s="23">
        <v>524597</v>
      </c>
      <c r="J8" s="23">
        <v>437840</v>
      </c>
      <c r="K8" s="23">
        <f t="shared" si="3"/>
        <v>86757</v>
      </c>
    </row>
    <row r="9" spans="2:11" x14ac:dyDescent="0.25">
      <c r="B9" s="20" t="s">
        <v>2</v>
      </c>
      <c r="C9" s="21">
        <v>84094</v>
      </c>
      <c r="D9" s="21">
        <v>67155</v>
      </c>
      <c r="E9" s="21">
        <f t="shared" si="1"/>
        <v>16939</v>
      </c>
      <c r="F9" s="21">
        <v>294816</v>
      </c>
      <c r="G9" s="21">
        <v>257668</v>
      </c>
      <c r="H9" s="21">
        <f t="shared" si="2"/>
        <v>37148</v>
      </c>
      <c r="I9" s="21">
        <v>417284</v>
      </c>
      <c r="J9" s="21">
        <v>374920</v>
      </c>
      <c r="K9" s="21">
        <f t="shared" si="3"/>
        <v>42364</v>
      </c>
    </row>
    <row r="10" spans="2:11" x14ac:dyDescent="0.25">
      <c r="B10" s="22" t="s">
        <v>88</v>
      </c>
      <c r="C10" s="23">
        <v>449964</v>
      </c>
      <c r="D10" s="23">
        <v>431154</v>
      </c>
      <c r="E10" s="23">
        <f t="shared" si="1"/>
        <v>18810</v>
      </c>
      <c r="F10" s="23">
        <v>715222</v>
      </c>
      <c r="G10" s="23">
        <v>707564</v>
      </c>
      <c r="H10" s="23">
        <f t="shared" si="2"/>
        <v>7658</v>
      </c>
      <c r="I10" s="23">
        <v>899031</v>
      </c>
      <c r="J10" s="23">
        <v>882441</v>
      </c>
      <c r="K10" s="23">
        <f t="shared" si="3"/>
        <v>16590</v>
      </c>
    </row>
    <row r="11" spans="2:11" x14ac:dyDescent="0.25">
      <c r="B11" s="20" t="s">
        <v>3</v>
      </c>
      <c r="C11" s="21">
        <v>39534</v>
      </c>
      <c r="D11" s="21">
        <v>38678</v>
      </c>
      <c r="E11" s="21">
        <f t="shared" si="1"/>
        <v>856</v>
      </c>
      <c r="F11" s="21">
        <v>951</v>
      </c>
      <c r="G11" s="21">
        <v>1167</v>
      </c>
      <c r="H11" s="21">
        <f t="shared" si="2"/>
        <v>-216</v>
      </c>
      <c r="I11" s="21">
        <v>2037</v>
      </c>
      <c r="J11" s="21">
        <v>1868</v>
      </c>
      <c r="K11" s="21">
        <f t="shared" si="3"/>
        <v>169</v>
      </c>
    </row>
    <row r="12" spans="2:11" x14ac:dyDescent="0.25">
      <c r="B12" s="22" t="s">
        <v>89</v>
      </c>
      <c r="C12" s="23">
        <v>19</v>
      </c>
      <c r="D12" s="23">
        <v>1370</v>
      </c>
      <c r="E12" s="23">
        <f t="shared" si="1"/>
        <v>-1351</v>
      </c>
      <c r="F12" s="23">
        <v>16</v>
      </c>
      <c r="G12" s="23">
        <v>234</v>
      </c>
      <c r="H12" s="23">
        <f t="shared" si="2"/>
        <v>-218</v>
      </c>
      <c r="I12" s="23">
        <v>17</v>
      </c>
      <c r="J12" s="23">
        <v>142</v>
      </c>
      <c r="K12" s="23">
        <f t="shared" si="3"/>
        <v>-125</v>
      </c>
    </row>
    <row r="13" spans="2:11" x14ac:dyDescent="0.25">
      <c r="B13" s="20" t="s">
        <v>90</v>
      </c>
      <c r="C13" s="21">
        <v>596745</v>
      </c>
      <c r="D13" s="21">
        <v>499074</v>
      </c>
      <c r="E13" s="21">
        <f t="shared" si="1"/>
        <v>97671</v>
      </c>
      <c r="F13" s="21">
        <v>2689169</v>
      </c>
      <c r="G13" s="21">
        <v>2536996</v>
      </c>
      <c r="H13" s="21">
        <f t="shared" si="2"/>
        <v>152173</v>
      </c>
      <c r="I13" s="21">
        <v>4607230</v>
      </c>
      <c r="J13" s="21">
        <v>4493849</v>
      </c>
      <c r="K13" s="21">
        <f t="shared" si="3"/>
        <v>113381</v>
      </c>
    </row>
    <row r="14" spans="2:11" x14ac:dyDescent="0.25">
      <c r="B14" s="22" t="s">
        <v>96</v>
      </c>
      <c r="C14" s="33">
        <v>76</v>
      </c>
      <c r="D14" s="33">
        <v>89</v>
      </c>
      <c r="E14" s="33">
        <f t="shared" si="1"/>
        <v>-13</v>
      </c>
      <c r="F14" s="33">
        <v>133</v>
      </c>
      <c r="G14" s="33">
        <v>37</v>
      </c>
      <c r="H14" s="33">
        <f t="shared" si="2"/>
        <v>96</v>
      </c>
      <c r="I14" s="33">
        <v>242</v>
      </c>
      <c r="J14" s="33">
        <v>79</v>
      </c>
      <c r="K14" s="33">
        <f t="shared" si="3"/>
        <v>163</v>
      </c>
    </row>
    <row r="15" spans="2:11" x14ac:dyDescent="0.25">
      <c r="B15" s="186" t="s">
        <v>151</v>
      </c>
      <c r="C15" s="187"/>
      <c r="D15" s="187"/>
      <c r="E15" s="187"/>
      <c r="F15" s="187"/>
      <c r="G15" s="187"/>
      <c r="H15" s="187"/>
      <c r="I15" s="187"/>
      <c r="J15" s="187"/>
      <c r="K15" s="187"/>
    </row>
    <row r="16" spans="2:11" s="2" customFormat="1" x14ac:dyDescent="0.25">
      <c r="B16" s="49"/>
      <c r="C16" s="49"/>
      <c r="D16" s="49"/>
      <c r="E16" s="49"/>
      <c r="F16" s="49"/>
      <c r="G16" s="49"/>
      <c r="H16" s="49"/>
      <c r="I16" s="49"/>
      <c r="J16" s="49"/>
      <c r="K16" s="49"/>
    </row>
    <row r="17" spans="2:11" s="2" customFormat="1" x14ac:dyDescent="0.25"/>
    <row r="18" spans="2:11" s="2" customFormat="1" x14ac:dyDescent="0.25"/>
    <row r="19" spans="2:11" ht="35.25" customHeight="1" x14ac:dyDescent="0.25">
      <c r="B19" s="194" t="s">
        <v>152</v>
      </c>
      <c r="C19" s="195"/>
      <c r="D19" s="195"/>
      <c r="E19" s="195"/>
      <c r="F19" s="195"/>
      <c r="G19" s="195"/>
      <c r="H19" s="195"/>
      <c r="I19" s="195"/>
      <c r="J19" s="195"/>
      <c r="K19" s="195"/>
    </row>
    <row r="20" spans="2:11" x14ac:dyDescent="0.25">
      <c r="B20" s="191" t="s">
        <v>7</v>
      </c>
      <c r="C20" s="188" t="s">
        <v>114</v>
      </c>
      <c r="D20" s="189"/>
      <c r="E20" s="190"/>
      <c r="F20" s="188" t="s">
        <v>120</v>
      </c>
      <c r="G20" s="189"/>
      <c r="H20" s="190"/>
      <c r="I20" s="188" t="s">
        <v>146</v>
      </c>
      <c r="J20" s="189"/>
      <c r="K20" s="190"/>
    </row>
    <row r="21" spans="2:11" x14ac:dyDescent="0.25">
      <c r="B21" s="191"/>
      <c r="C21" s="17" t="s">
        <v>143</v>
      </c>
      <c r="D21" s="18" t="s">
        <v>95</v>
      </c>
      <c r="E21" s="18" t="s">
        <v>82</v>
      </c>
      <c r="F21" s="17" t="s">
        <v>143</v>
      </c>
      <c r="G21" s="18" t="s">
        <v>95</v>
      </c>
      <c r="H21" s="18" t="s">
        <v>82</v>
      </c>
      <c r="I21" s="17" t="s">
        <v>143</v>
      </c>
      <c r="J21" s="18" t="s">
        <v>95</v>
      </c>
      <c r="K21" s="18" t="s">
        <v>82</v>
      </c>
    </row>
    <row r="22" spans="2:11" x14ac:dyDescent="0.25">
      <c r="B22" s="19" t="s">
        <v>1</v>
      </c>
      <c r="C22" s="10">
        <f>SUM(C23:C33)</f>
        <v>2944146</v>
      </c>
      <c r="D22" s="10">
        <f t="shared" ref="D22:K22" si="4">SUM(D23:D33)</f>
        <v>3099333</v>
      </c>
      <c r="E22" s="10">
        <f t="shared" si="4"/>
        <v>-155187</v>
      </c>
      <c r="F22" s="10">
        <f t="shared" si="4"/>
        <v>9322677</v>
      </c>
      <c r="G22" s="10">
        <f t="shared" si="4"/>
        <v>9636718</v>
      </c>
      <c r="H22" s="10">
        <f t="shared" si="4"/>
        <v>-314041</v>
      </c>
      <c r="I22" s="10">
        <f t="shared" si="4"/>
        <v>13579662</v>
      </c>
      <c r="J22" s="10">
        <f t="shared" si="4"/>
        <v>13784294</v>
      </c>
      <c r="K22" s="10">
        <f t="shared" si="4"/>
        <v>-204632</v>
      </c>
    </row>
    <row r="23" spans="2:11" x14ac:dyDescent="0.25">
      <c r="B23" s="20" t="s">
        <v>198</v>
      </c>
      <c r="C23" s="21">
        <v>143802</v>
      </c>
      <c r="D23" s="21">
        <v>126150</v>
      </c>
      <c r="E23" s="21">
        <f>C23-D23</f>
        <v>17652</v>
      </c>
      <c r="F23" s="21">
        <v>1101596</v>
      </c>
      <c r="G23" s="21">
        <v>1027298</v>
      </c>
      <c r="H23" s="21">
        <f t="shared" ref="H23:H33" si="5">F23-G23</f>
        <v>74298</v>
      </c>
      <c r="I23" s="21">
        <v>1963353</v>
      </c>
      <c r="J23" s="21">
        <v>1930978</v>
      </c>
      <c r="K23" s="21">
        <f t="shared" ref="K23:K33" si="6">I23-J23</f>
        <v>32375</v>
      </c>
    </row>
    <row r="24" spans="2:11" x14ac:dyDescent="0.25">
      <c r="B24" s="22" t="s">
        <v>199</v>
      </c>
      <c r="C24" s="23">
        <v>1537489</v>
      </c>
      <c r="D24" s="23">
        <v>1850278</v>
      </c>
      <c r="E24" s="23">
        <f t="shared" ref="E24:E33" si="7">C24-D24</f>
        <v>-312789</v>
      </c>
      <c r="F24" s="23">
        <v>5147086</v>
      </c>
      <c r="G24" s="23">
        <v>5736394</v>
      </c>
      <c r="H24" s="23">
        <f t="shared" si="5"/>
        <v>-589308</v>
      </c>
      <c r="I24" s="23">
        <v>7109961</v>
      </c>
      <c r="J24" s="23">
        <v>7574776</v>
      </c>
      <c r="K24" s="23">
        <f t="shared" si="6"/>
        <v>-464815</v>
      </c>
    </row>
    <row r="25" spans="2:11" x14ac:dyDescent="0.25">
      <c r="B25" s="20" t="s">
        <v>200</v>
      </c>
      <c r="C25" s="21">
        <v>59535</v>
      </c>
      <c r="D25" s="21">
        <v>56248</v>
      </c>
      <c r="E25" s="21">
        <f t="shared" si="7"/>
        <v>3287</v>
      </c>
      <c r="F25" s="21">
        <v>227639</v>
      </c>
      <c r="G25" s="21">
        <v>222641</v>
      </c>
      <c r="H25" s="21">
        <f t="shared" si="5"/>
        <v>4998</v>
      </c>
      <c r="I25" s="21">
        <v>492350</v>
      </c>
      <c r="J25" s="21">
        <v>489069</v>
      </c>
      <c r="K25" s="21">
        <f t="shared" si="6"/>
        <v>3281</v>
      </c>
    </row>
    <row r="26" spans="2:11" x14ac:dyDescent="0.25">
      <c r="B26" s="22" t="s">
        <v>201</v>
      </c>
      <c r="C26" s="23">
        <v>41336</v>
      </c>
      <c r="D26" s="23">
        <v>38075</v>
      </c>
      <c r="E26" s="23">
        <f t="shared" si="7"/>
        <v>3261</v>
      </c>
      <c r="F26" s="23">
        <v>114190</v>
      </c>
      <c r="G26" s="23">
        <v>111176</v>
      </c>
      <c r="H26" s="23">
        <f t="shared" si="5"/>
        <v>3014</v>
      </c>
      <c r="I26" s="23">
        <v>154502</v>
      </c>
      <c r="J26" s="23">
        <v>149443</v>
      </c>
      <c r="K26" s="23">
        <f t="shared" si="6"/>
        <v>5059</v>
      </c>
    </row>
    <row r="27" spans="2:11" x14ac:dyDescent="0.25">
      <c r="B27" s="20" t="s">
        <v>202</v>
      </c>
      <c r="C27" s="21">
        <v>167140</v>
      </c>
      <c r="D27" s="21">
        <v>161728</v>
      </c>
      <c r="E27" s="21">
        <f t="shared" si="7"/>
        <v>5412</v>
      </c>
      <c r="F27" s="21">
        <v>354911</v>
      </c>
      <c r="G27" s="21">
        <v>357430</v>
      </c>
      <c r="H27" s="21">
        <f t="shared" si="5"/>
        <v>-2519</v>
      </c>
      <c r="I27" s="21">
        <v>506806</v>
      </c>
      <c r="J27" s="21">
        <v>510974</v>
      </c>
      <c r="K27" s="21">
        <f t="shared" si="6"/>
        <v>-4168</v>
      </c>
    </row>
    <row r="28" spans="2:11" x14ac:dyDescent="0.25">
      <c r="B28" s="22" t="s">
        <v>203</v>
      </c>
      <c r="C28" s="23">
        <v>52900</v>
      </c>
      <c r="D28" s="23">
        <v>50968</v>
      </c>
      <c r="E28" s="23">
        <f t="shared" si="7"/>
        <v>1932</v>
      </c>
      <c r="F28" s="23">
        <v>150073</v>
      </c>
      <c r="G28" s="23">
        <v>149901</v>
      </c>
      <c r="H28" s="23">
        <f t="shared" si="5"/>
        <v>172</v>
      </c>
      <c r="I28" s="23">
        <v>202877</v>
      </c>
      <c r="J28" s="23">
        <v>199837</v>
      </c>
      <c r="K28" s="23">
        <f t="shared" si="6"/>
        <v>3040</v>
      </c>
    </row>
    <row r="29" spans="2:11" x14ac:dyDescent="0.25">
      <c r="B29" s="20" t="s">
        <v>204</v>
      </c>
      <c r="C29" s="21">
        <v>37685</v>
      </c>
      <c r="D29" s="21">
        <v>35611</v>
      </c>
      <c r="E29" s="21">
        <f t="shared" si="7"/>
        <v>2074</v>
      </c>
      <c r="F29" s="21">
        <v>109226</v>
      </c>
      <c r="G29" s="21">
        <v>108424</v>
      </c>
      <c r="H29" s="21">
        <f t="shared" si="5"/>
        <v>802</v>
      </c>
      <c r="I29" s="21">
        <v>153272</v>
      </c>
      <c r="J29" s="21">
        <v>154522</v>
      </c>
      <c r="K29" s="21">
        <f t="shared" si="6"/>
        <v>-1250</v>
      </c>
    </row>
    <row r="30" spans="2:11" x14ac:dyDescent="0.25">
      <c r="B30" s="22" t="s">
        <v>205</v>
      </c>
      <c r="C30" s="23">
        <v>128753</v>
      </c>
      <c r="D30" s="23">
        <v>113782</v>
      </c>
      <c r="E30" s="23">
        <f t="shared" si="7"/>
        <v>14971</v>
      </c>
      <c r="F30" s="23">
        <v>235274</v>
      </c>
      <c r="G30" s="23">
        <v>221376</v>
      </c>
      <c r="H30" s="23">
        <f t="shared" si="5"/>
        <v>13898</v>
      </c>
      <c r="I30" s="23">
        <v>334431</v>
      </c>
      <c r="J30" s="23">
        <v>310876</v>
      </c>
      <c r="K30" s="23">
        <f t="shared" si="6"/>
        <v>23555</v>
      </c>
    </row>
    <row r="31" spans="2:11" x14ac:dyDescent="0.25">
      <c r="B31" s="20" t="s">
        <v>206</v>
      </c>
      <c r="C31" s="21">
        <v>73946</v>
      </c>
      <c r="D31" s="21">
        <v>70684</v>
      </c>
      <c r="E31" s="21">
        <f t="shared" si="7"/>
        <v>3262</v>
      </c>
      <c r="F31" s="21">
        <v>162875</v>
      </c>
      <c r="G31" s="21">
        <v>164569</v>
      </c>
      <c r="H31" s="21">
        <f t="shared" si="5"/>
        <v>-1694</v>
      </c>
      <c r="I31" s="21">
        <v>195543</v>
      </c>
      <c r="J31" s="21">
        <v>195032</v>
      </c>
      <c r="K31" s="21">
        <f t="shared" si="6"/>
        <v>511</v>
      </c>
    </row>
    <row r="32" spans="2:11" x14ac:dyDescent="0.25">
      <c r="B32" s="22" t="s">
        <v>207</v>
      </c>
      <c r="C32" s="23">
        <v>20087</v>
      </c>
      <c r="D32" s="23">
        <v>17816</v>
      </c>
      <c r="E32" s="23">
        <f t="shared" si="7"/>
        <v>2271</v>
      </c>
      <c r="F32" s="23">
        <v>193797</v>
      </c>
      <c r="G32" s="23">
        <v>183323</v>
      </c>
      <c r="H32" s="23">
        <f t="shared" si="5"/>
        <v>10474</v>
      </c>
      <c r="I32" s="23">
        <v>352295</v>
      </c>
      <c r="J32" s="23">
        <v>341737</v>
      </c>
      <c r="K32" s="23">
        <f t="shared" si="6"/>
        <v>10558</v>
      </c>
    </row>
    <row r="33" spans="2:11" x14ac:dyDescent="0.25">
      <c r="B33" s="20" t="s">
        <v>46</v>
      </c>
      <c r="C33" s="21">
        <v>681473</v>
      </c>
      <c r="D33" s="21">
        <v>577993</v>
      </c>
      <c r="E33" s="21">
        <f t="shared" si="7"/>
        <v>103480</v>
      </c>
      <c r="F33" s="21">
        <v>1526010</v>
      </c>
      <c r="G33" s="21">
        <v>1354186</v>
      </c>
      <c r="H33" s="21">
        <f t="shared" si="5"/>
        <v>171824</v>
      </c>
      <c r="I33" s="21">
        <v>2114272</v>
      </c>
      <c r="J33" s="21">
        <v>1927050</v>
      </c>
      <c r="K33" s="21">
        <f t="shared" si="6"/>
        <v>187222</v>
      </c>
    </row>
    <row r="34" spans="2:11" x14ac:dyDescent="0.25">
      <c r="B34" s="186" t="s">
        <v>151</v>
      </c>
      <c r="C34" s="187"/>
      <c r="D34" s="187"/>
      <c r="E34" s="187"/>
      <c r="F34" s="187"/>
      <c r="G34" s="187"/>
      <c r="H34" s="187"/>
      <c r="I34" s="187"/>
      <c r="J34" s="187"/>
      <c r="K34" s="187"/>
    </row>
    <row r="35" spans="2:11" s="2" customFormat="1" x14ac:dyDescent="0.25"/>
    <row r="36" spans="2:11" s="2" customFormat="1" x14ac:dyDescent="0.25"/>
    <row r="37" spans="2:11" s="2" customFormat="1" x14ac:dyDescent="0.25"/>
    <row r="38" spans="2:11" ht="27.75" customHeight="1" x14ac:dyDescent="0.25">
      <c r="B38" s="194" t="s">
        <v>153</v>
      </c>
      <c r="C38" s="195"/>
      <c r="D38" s="195"/>
      <c r="E38" s="195"/>
      <c r="F38" s="195"/>
      <c r="G38" s="195"/>
      <c r="H38" s="195"/>
      <c r="I38" s="195"/>
      <c r="J38" s="195"/>
      <c r="K38" s="195"/>
    </row>
    <row r="39" spans="2:11" ht="15" customHeight="1" x14ac:dyDescent="0.25">
      <c r="B39" s="192" t="s">
        <v>93</v>
      </c>
      <c r="C39" s="188" t="s">
        <v>114</v>
      </c>
      <c r="D39" s="189"/>
      <c r="E39" s="190"/>
      <c r="F39" s="188" t="s">
        <v>120</v>
      </c>
      <c r="G39" s="189"/>
      <c r="H39" s="190"/>
      <c r="I39" s="188" t="s">
        <v>146</v>
      </c>
      <c r="J39" s="189"/>
      <c r="K39" s="190"/>
    </row>
    <row r="40" spans="2:11" x14ac:dyDescent="0.25">
      <c r="B40" s="193"/>
      <c r="C40" s="17" t="s">
        <v>143</v>
      </c>
      <c r="D40" s="18" t="s">
        <v>95</v>
      </c>
      <c r="E40" s="18" t="s">
        <v>82</v>
      </c>
      <c r="F40" s="17" t="s">
        <v>143</v>
      </c>
      <c r="G40" s="18" t="s">
        <v>95</v>
      </c>
      <c r="H40" s="18" t="s">
        <v>82</v>
      </c>
      <c r="I40" s="17" t="s">
        <v>143</v>
      </c>
      <c r="J40" s="18" t="s">
        <v>95</v>
      </c>
      <c r="K40" s="18" t="s">
        <v>82</v>
      </c>
    </row>
    <row r="41" spans="2:11" x14ac:dyDescent="0.25">
      <c r="B41" s="19" t="s">
        <v>48</v>
      </c>
      <c r="C41" s="10">
        <f>C42+C50+C60+C65+C69</f>
        <v>2944146</v>
      </c>
      <c r="D41" s="10">
        <f>D42+D50+D60+D65+D69</f>
        <v>3099333</v>
      </c>
      <c r="E41" s="10">
        <f>C41-D41</f>
        <v>-155187</v>
      </c>
      <c r="F41" s="10">
        <f t="shared" ref="F41:J41" si="8">F42+F50+F60+F65+F69</f>
        <v>9322677</v>
      </c>
      <c r="G41" s="10">
        <f t="shared" si="8"/>
        <v>9636718</v>
      </c>
      <c r="H41" s="10">
        <f t="shared" ref="E41:H69" si="9">F41-G41</f>
        <v>-314041</v>
      </c>
      <c r="I41" s="10">
        <f t="shared" si="8"/>
        <v>13579662</v>
      </c>
      <c r="J41" s="10">
        <f t="shared" si="8"/>
        <v>13784294</v>
      </c>
      <c r="K41" s="10">
        <f t="shared" ref="K41:K69" si="10">I41-J41</f>
        <v>-204632</v>
      </c>
    </row>
    <row r="42" spans="2:11" x14ac:dyDescent="0.25">
      <c r="B42" s="24" t="s">
        <v>9</v>
      </c>
      <c r="C42" s="25">
        <f>SUM(C43:C49)</f>
        <v>106623</v>
      </c>
      <c r="D42" s="25">
        <f>SUM(D43:D49)</f>
        <v>60413</v>
      </c>
      <c r="E42" s="25">
        <f t="shared" si="9"/>
        <v>46210</v>
      </c>
      <c r="F42" s="25">
        <f t="shared" ref="F42:J42" si="11">SUM(F43:F49)</f>
        <v>299160</v>
      </c>
      <c r="G42" s="25">
        <f t="shared" si="11"/>
        <v>186879</v>
      </c>
      <c r="H42" s="25">
        <f t="shared" si="9"/>
        <v>112281</v>
      </c>
      <c r="I42" s="25">
        <f t="shared" si="11"/>
        <v>427705</v>
      </c>
      <c r="J42" s="25">
        <f t="shared" si="11"/>
        <v>304524</v>
      </c>
      <c r="K42" s="25">
        <f t="shared" si="10"/>
        <v>123181</v>
      </c>
    </row>
    <row r="43" spans="2:11" x14ac:dyDescent="0.25">
      <c r="B43" s="22" t="s">
        <v>10</v>
      </c>
      <c r="C43" s="23">
        <v>2346</v>
      </c>
      <c r="D43" s="23">
        <v>2694</v>
      </c>
      <c r="E43" s="23">
        <f t="shared" si="9"/>
        <v>-348</v>
      </c>
      <c r="F43" s="23">
        <v>5044</v>
      </c>
      <c r="G43" s="23">
        <v>6047</v>
      </c>
      <c r="H43" s="23">
        <f t="shared" si="9"/>
        <v>-1003</v>
      </c>
      <c r="I43" s="23">
        <v>7073</v>
      </c>
      <c r="J43" s="23">
        <v>7701</v>
      </c>
      <c r="K43" s="23">
        <f t="shared" si="10"/>
        <v>-628</v>
      </c>
    </row>
    <row r="44" spans="2:11" x14ac:dyDescent="0.25">
      <c r="B44" s="20" t="s">
        <v>11</v>
      </c>
      <c r="C44" s="21">
        <v>12743</v>
      </c>
      <c r="D44" s="21">
        <v>11102</v>
      </c>
      <c r="E44" s="21">
        <f t="shared" si="9"/>
        <v>1641</v>
      </c>
      <c r="F44" s="21">
        <v>39424</v>
      </c>
      <c r="G44" s="21">
        <v>37416</v>
      </c>
      <c r="H44" s="21">
        <f t="shared" si="9"/>
        <v>2008</v>
      </c>
      <c r="I44" s="21">
        <v>41225</v>
      </c>
      <c r="J44" s="21">
        <v>41178</v>
      </c>
      <c r="K44" s="21">
        <f t="shared" si="10"/>
        <v>47</v>
      </c>
    </row>
    <row r="45" spans="2:11" x14ac:dyDescent="0.25">
      <c r="B45" s="22" t="s">
        <v>12</v>
      </c>
      <c r="C45" s="23">
        <v>11457</v>
      </c>
      <c r="D45" s="23">
        <v>13802</v>
      </c>
      <c r="E45" s="23">
        <f t="shared" si="9"/>
        <v>-2345</v>
      </c>
      <c r="F45" s="23">
        <v>40162</v>
      </c>
      <c r="G45" s="23">
        <v>43907</v>
      </c>
      <c r="H45" s="23">
        <f t="shared" si="9"/>
        <v>-3745</v>
      </c>
      <c r="I45" s="23">
        <v>75141</v>
      </c>
      <c r="J45" s="23">
        <v>85043</v>
      </c>
      <c r="K45" s="23">
        <f t="shared" si="10"/>
        <v>-9902</v>
      </c>
    </row>
    <row r="46" spans="2:11" x14ac:dyDescent="0.25">
      <c r="B46" s="20" t="s">
        <v>13</v>
      </c>
      <c r="C46" s="21">
        <v>49111</v>
      </c>
      <c r="D46" s="21">
        <v>7511</v>
      </c>
      <c r="E46" s="21">
        <f t="shared" si="9"/>
        <v>41600</v>
      </c>
      <c r="F46" s="21">
        <v>136190</v>
      </c>
      <c r="G46" s="21">
        <v>24455</v>
      </c>
      <c r="H46" s="21">
        <f t="shared" si="9"/>
        <v>111735</v>
      </c>
      <c r="I46" s="21">
        <v>163901</v>
      </c>
      <c r="J46" s="21">
        <v>34763</v>
      </c>
      <c r="K46" s="21">
        <f t="shared" si="10"/>
        <v>129138</v>
      </c>
    </row>
    <row r="47" spans="2:11" x14ac:dyDescent="0.25">
      <c r="B47" s="22" t="s">
        <v>14</v>
      </c>
      <c r="C47" s="23">
        <v>18276</v>
      </c>
      <c r="D47" s="23">
        <v>22817</v>
      </c>
      <c r="E47" s="23">
        <f t="shared" si="9"/>
        <v>-4541</v>
      </c>
      <c r="F47" s="23">
        <v>49560</v>
      </c>
      <c r="G47" s="23">
        <v>60289</v>
      </c>
      <c r="H47" s="23">
        <f t="shared" si="9"/>
        <v>-10729</v>
      </c>
      <c r="I47" s="23">
        <v>85718</v>
      </c>
      <c r="J47" s="23">
        <v>103788</v>
      </c>
      <c r="K47" s="23">
        <f t="shared" si="10"/>
        <v>-18070</v>
      </c>
    </row>
    <row r="48" spans="2:11" x14ac:dyDescent="0.25">
      <c r="B48" s="20" t="s">
        <v>15</v>
      </c>
      <c r="C48" s="21">
        <v>12689</v>
      </c>
      <c r="D48" s="21">
        <v>2486</v>
      </c>
      <c r="E48" s="21">
        <f t="shared" si="9"/>
        <v>10203</v>
      </c>
      <c r="F48" s="21">
        <v>28780</v>
      </c>
      <c r="G48" s="21">
        <v>14765</v>
      </c>
      <c r="H48" s="21">
        <f t="shared" si="9"/>
        <v>14015</v>
      </c>
      <c r="I48" s="21">
        <v>54647</v>
      </c>
      <c r="J48" s="21">
        <v>32051</v>
      </c>
      <c r="K48" s="21">
        <f t="shared" si="10"/>
        <v>22596</v>
      </c>
    </row>
    <row r="49" spans="1:43" x14ac:dyDescent="0.25">
      <c r="B49" s="22" t="s">
        <v>16</v>
      </c>
      <c r="C49" s="23">
        <v>1</v>
      </c>
      <c r="D49" s="23">
        <v>1</v>
      </c>
      <c r="E49" s="23">
        <f t="shared" si="9"/>
        <v>0</v>
      </c>
      <c r="F49" s="23">
        <v>0</v>
      </c>
      <c r="G49" s="23">
        <v>0</v>
      </c>
      <c r="H49" s="23">
        <f t="shared" si="9"/>
        <v>0</v>
      </c>
      <c r="I49" s="23">
        <v>0</v>
      </c>
      <c r="J49" s="23">
        <v>0</v>
      </c>
      <c r="K49" s="23">
        <f t="shared" si="10"/>
        <v>0</v>
      </c>
    </row>
    <row r="50" spans="1:43" x14ac:dyDescent="0.25">
      <c r="B50" s="24" t="s">
        <v>17</v>
      </c>
      <c r="C50" s="25">
        <f>SUM(C51:C59)</f>
        <v>132828</v>
      </c>
      <c r="D50" s="25">
        <f>SUM(D51:D59)</f>
        <v>132986</v>
      </c>
      <c r="E50" s="25">
        <f t="shared" si="9"/>
        <v>-158</v>
      </c>
      <c r="F50" s="25">
        <f>SUM(F51:F59)</f>
        <v>395209</v>
      </c>
      <c r="G50" s="25">
        <f>SUM(G51:G59)</f>
        <v>412089</v>
      </c>
      <c r="H50" s="25">
        <f t="shared" si="9"/>
        <v>-16880</v>
      </c>
      <c r="I50" s="25">
        <f>SUM(I51:I59)</f>
        <v>623104</v>
      </c>
      <c r="J50" s="25">
        <f>SUM(J51:J59)</f>
        <v>635919</v>
      </c>
      <c r="K50" s="25">
        <f t="shared" si="10"/>
        <v>-12815</v>
      </c>
    </row>
    <row r="51" spans="1:43" x14ac:dyDescent="0.25">
      <c r="B51" s="22" t="s">
        <v>18</v>
      </c>
      <c r="C51" s="23">
        <v>4231</v>
      </c>
      <c r="D51" s="23">
        <v>2093</v>
      </c>
      <c r="E51" s="23">
        <f t="shared" si="9"/>
        <v>2138</v>
      </c>
      <c r="F51" s="23">
        <v>5880</v>
      </c>
      <c r="G51" s="23">
        <v>2919</v>
      </c>
      <c r="H51" s="23">
        <f t="shared" si="9"/>
        <v>2961</v>
      </c>
      <c r="I51" s="23">
        <v>5754</v>
      </c>
      <c r="J51" s="23">
        <v>3611</v>
      </c>
      <c r="K51" s="23">
        <f t="shared" si="10"/>
        <v>2143</v>
      </c>
    </row>
    <row r="52" spans="1:43" x14ac:dyDescent="0.25">
      <c r="B52" s="20" t="s">
        <v>19</v>
      </c>
      <c r="C52" s="21">
        <v>0</v>
      </c>
      <c r="D52" s="21">
        <v>0</v>
      </c>
      <c r="E52" s="21">
        <f t="shared" si="9"/>
        <v>0</v>
      </c>
      <c r="F52" s="21">
        <v>0</v>
      </c>
      <c r="G52" s="21">
        <v>0</v>
      </c>
      <c r="H52" s="21">
        <f t="shared" si="9"/>
        <v>0</v>
      </c>
      <c r="I52" s="21">
        <v>0</v>
      </c>
      <c r="J52" s="21">
        <v>0</v>
      </c>
      <c r="K52" s="21">
        <f t="shared" si="10"/>
        <v>0</v>
      </c>
    </row>
    <row r="53" spans="1:43" x14ac:dyDescent="0.25">
      <c r="B53" s="22" t="s">
        <v>20</v>
      </c>
      <c r="C53" s="23">
        <v>42442</v>
      </c>
      <c r="D53" s="23">
        <v>44246</v>
      </c>
      <c r="E53" s="23">
        <f t="shared" si="9"/>
        <v>-1804</v>
      </c>
      <c r="F53" s="23">
        <v>123412</v>
      </c>
      <c r="G53" s="23">
        <v>144081</v>
      </c>
      <c r="H53" s="23">
        <f t="shared" si="9"/>
        <v>-20669</v>
      </c>
      <c r="I53" s="23">
        <v>168378</v>
      </c>
      <c r="J53" s="23">
        <v>188741</v>
      </c>
      <c r="K53" s="23">
        <f t="shared" si="10"/>
        <v>-20363</v>
      </c>
    </row>
    <row r="54" spans="1:43" x14ac:dyDescent="0.25">
      <c r="B54" s="20" t="s">
        <v>21</v>
      </c>
      <c r="C54" s="21">
        <v>5326</v>
      </c>
      <c r="D54" s="21">
        <v>5074</v>
      </c>
      <c r="E54" s="21">
        <f t="shared" si="9"/>
        <v>252</v>
      </c>
      <c r="F54" s="21">
        <v>29129</v>
      </c>
      <c r="G54" s="21">
        <v>36441</v>
      </c>
      <c r="H54" s="21">
        <f t="shared" si="9"/>
        <v>-7312</v>
      </c>
      <c r="I54" s="21">
        <v>45060</v>
      </c>
      <c r="J54" s="21">
        <v>49091</v>
      </c>
      <c r="K54" s="21">
        <f t="shared" si="10"/>
        <v>-4031</v>
      </c>
    </row>
    <row r="55" spans="1:43" x14ac:dyDescent="0.25">
      <c r="B55" s="22" t="s">
        <v>22</v>
      </c>
      <c r="C55" s="23">
        <v>509</v>
      </c>
      <c r="D55" s="23">
        <v>529</v>
      </c>
      <c r="E55" s="23">
        <f t="shared" si="9"/>
        <v>-20</v>
      </c>
      <c r="F55" s="23">
        <v>411</v>
      </c>
      <c r="G55" s="23">
        <v>631</v>
      </c>
      <c r="H55" s="23">
        <f t="shared" si="9"/>
        <v>-220</v>
      </c>
      <c r="I55" s="23">
        <v>1786</v>
      </c>
      <c r="J55" s="23">
        <v>2190</v>
      </c>
      <c r="K55" s="23">
        <f t="shared" si="10"/>
        <v>-404</v>
      </c>
    </row>
    <row r="56" spans="1:43" x14ac:dyDescent="0.25">
      <c r="B56" s="20" t="s">
        <v>23</v>
      </c>
      <c r="C56" s="21">
        <v>38539</v>
      </c>
      <c r="D56" s="21">
        <v>38436</v>
      </c>
      <c r="E56" s="21">
        <f t="shared" si="9"/>
        <v>103</v>
      </c>
      <c r="F56" s="21">
        <v>101652</v>
      </c>
      <c r="G56" s="21">
        <v>105857</v>
      </c>
      <c r="H56" s="21">
        <f t="shared" si="9"/>
        <v>-4205</v>
      </c>
      <c r="I56" s="21">
        <v>190189</v>
      </c>
      <c r="J56" s="21">
        <v>192450</v>
      </c>
      <c r="K56" s="21">
        <f t="shared" si="10"/>
        <v>-2261</v>
      </c>
    </row>
    <row r="57" spans="1:43" x14ac:dyDescent="0.25">
      <c r="B57" s="22" t="s">
        <v>24</v>
      </c>
      <c r="C57" s="23">
        <v>3381</v>
      </c>
      <c r="D57" s="23">
        <v>3247</v>
      </c>
      <c r="E57" s="23">
        <f t="shared" si="9"/>
        <v>134</v>
      </c>
      <c r="F57" s="23">
        <v>9277</v>
      </c>
      <c r="G57" s="23">
        <v>9686</v>
      </c>
      <c r="H57" s="23">
        <f t="shared" si="9"/>
        <v>-409</v>
      </c>
      <c r="I57" s="23">
        <v>23516</v>
      </c>
      <c r="J57" s="23">
        <v>17573</v>
      </c>
      <c r="K57" s="23">
        <f t="shared" si="10"/>
        <v>5943</v>
      </c>
    </row>
    <row r="58" spans="1:43" x14ac:dyDescent="0.25">
      <c r="B58" s="20" t="s">
        <v>25</v>
      </c>
      <c r="C58" s="21">
        <v>788</v>
      </c>
      <c r="D58" s="21">
        <v>498</v>
      </c>
      <c r="E58" s="21">
        <f t="shared" si="9"/>
        <v>290</v>
      </c>
      <c r="F58" s="21">
        <v>349</v>
      </c>
      <c r="G58" s="21">
        <v>398</v>
      </c>
      <c r="H58" s="21">
        <f t="shared" si="9"/>
        <v>-49</v>
      </c>
      <c r="I58" s="21">
        <v>574</v>
      </c>
      <c r="J58" s="21">
        <v>450</v>
      </c>
      <c r="K58" s="21">
        <f t="shared" si="10"/>
        <v>124</v>
      </c>
    </row>
    <row r="59" spans="1:43" x14ac:dyDescent="0.25">
      <c r="B59" s="22" t="s">
        <v>26</v>
      </c>
      <c r="C59" s="23">
        <v>37612</v>
      </c>
      <c r="D59" s="23">
        <v>38863</v>
      </c>
      <c r="E59" s="23">
        <f t="shared" si="9"/>
        <v>-1251</v>
      </c>
      <c r="F59" s="23">
        <v>125099</v>
      </c>
      <c r="G59" s="23">
        <v>112076</v>
      </c>
      <c r="H59" s="23">
        <f t="shared" si="9"/>
        <v>13023</v>
      </c>
      <c r="I59" s="23">
        <v>187847</v>
      </c>
      <c r="J59" s="23">
        <v>181813</v>
      </c>
      <c r="K59" s="23">
        <f t="shared" si="10"/>
        <v>6034</v>
      </c>
    </row>
    <row r="60" spans="1:43" s="30" customFormat="1" x14ac:dyDescent="0.25">
      <c r="A60" s="4"/>
      <c r="B60" s="24" t="s">
        <v>27</v>
      </c>
      <c r="C60" s="25">
        <f>SUM(C61:C64)</f>
        <v>2320890</v>
      </c>
      <c r="D60" s="25">
        <f>SUM(D61:D64)</f>
        <v>2528160</v>
      </c>
      <c r="E60" s="25">
        <f t="shared" si="9"/>
        <v>-207270</v>
      </c>
      <c r="F60" s="25">
        <f>SUM(F61:F64)</f>
        <v>7003194</v>
      </c>
      <c r="G60" s="25">
        <f>SUM(G61:G64)</f>
        <v>7398907</v>
      </c>
      <c r="H60" s="25">
        <f t="shared" si="9"/>
        <v>-395713</v>
      </c>
      <c r="I60" s="25">
        <f>SUM(I61:I64)</f>
        <v>9671225</v>
      </c>
      <c r="J60" s="25">
        <f>SUM(J61:J64)</f>
        <v>9847201</v>
      </c>
      <c r="K60" s="25">
        <f t="shared" si="10"/>
        <v>-175976</v>
      </c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</row>
    <row r="61" spans="1:43" x14ac:dyDescent="0.25">
      <c r="B61" s="22" t="s">
        <v>28</v>
      </c>
      <c r="C61" s="23">
        <v>40311</v>
      </c>
      <c r="D61" s="23">
        <v>48733</v>
      </c>
      <c r="E61" s="23">
        <f t="shared" si="9"/>
        <v>-8422</v>
      </c>
      <c r="F61" s="23">
        <v>109916</v>
      </c>
      <c r="G61" s="23">
        <v>124164</v>
      </c>
      <c r="H61" s="23">
        <f t="shared" si="9"/>
        <v>-14248</v>
      </c>
      <c r="I61" s="23">
        <v>196250</v>
      </c>
      <c r="J61" s="23">
        <v>208955</v>
      </c>
      <c r="K61" s="23">
        <f t="shared" si="10"/>
        <v>-12705</v>
      </c>
    </row>
    <row r="62" spans="1:43" x14ac:dyDescent="0.25">
      <c r="B62" s="20" t="s">
        <v>29</v>
      </c>
      <c r="C62" s="21">
        <v>12379</v>
      </c>
      <c r="D62" s="21">
        <v>12626</v>
      </c>
      <c r="E62" s="21">
        <f t="shared" si="9"/>
        <v>-247</v>
      </c>
      <c r="F62" s="21">
        <v>4863</v>
      </c>
      <c r="G62" s="21">
        <v>4177</v>
      </c>
      <c r="H62" s="21">
        <f t="shared" si="9"/>
        <v>686</v>
      </c>
      <c r="I62" s="21">
        <v>4731</v>
      </c>
      <c r="J62" s="21">
        <v>3360</v>
      </c>
      <c r="K62" s="21">
        <f t="shared" si="10"/>
        <v>1371</v>
      </c>
    </row>
    <row r="63" spans="1:43" x14ac:dyDescent="0.25">
      <c r="B63" s="22" t="s">
        <v>30</v>
      </c>
      <c r="C63" s="23">
        <v>319002</v>
      </c>
      <c r="D63" s="23">
        <v>356417</v>
      </c>
      <c r="E63" s="23">
        <f t="shared" si="9"/>
        <v>-37415</v>
      </c>
      <c r="F63" s="23">
        <v>1251725</v>
      </c>
      <c r="G63" s="23">
        <v>1322796</v>
      </c>
      <c r="H63" s="23">
        <f t="shared" si="9"/>
        <v>-71071</v>
      </c>
      <c r="I63" s="23">
        <v>2000657</v>
      </c>
      <c r="J63" s="23">
        <v>2010526</v>
      </c>
      <c r="K63" s="23">
        <f t="shared" si="10"/>
        <v>-9869</v>
      </c>
    </row>
    <row r="64" spans="1:43" x14ac:dyDescent="0.25">
      <c r="B64" s="20" t="s">
        <v>31</v>
      </c>
      <c r="C64" s="21">
        <v>1949198</v>
      </c>
      <c r="D64" s="21">
        <v>2110384</v>
      </c>
      <c r="E64" s="21">
        <f t="shared" si="9"/>
        <v>-161186</v>
      </c>
      <c r="F64" s="21">
        <v>5636690</v>
      </c>
      <c r="G64" s="21">
        <v>5947770</v>
      </c>
      <c r="H64" s="21">
        <f t="shared" si="9"/>
        <v>-311080</v>
      </c>
      <c r="I64" s="21">
        <v>7469587</v>
      </c>
      <c r="J64" s="21">
        <v>7624360</v>
      </c>
      <c r="K64" s="21">
        <f t="shared" si="10"/>
        <v>-154773</v>
      </c>
    </row>
    <row r="65" spans="1:43" s="30" customFormat="1" x14ac:dyDescent="0.25">
      <c r="A65" s="4"/>
      <c r="B65" s="24" t="s">
        <v>32</v>
      </c>
      <c r="C65" s="25">
        <f t="shared" ref="C65:D65" si="12">SUM(C66:C68)</f>
        <v>309778</v>
      </c>
      <c r="D65" s="25">
        <f t="shared" si="12"/>
        <v>290731</v>
      </c>
      <c r="E65" s="25">
        <f t="shared" si="9"/>
        <v>19047</v>
      </c>
      <c r="F65" s="25">
        <f t="shared" ref="F65:G65" si="13">SUM(F66:F68)</f>
        <v>1343174</v>
      </c>
      <c r="G65" s="25">
        <f t="shared" si="13"/>
        <v>1335948</v>
      </c>
      <c r="H65" s="25">
        <f t="shared" si="9"/>
        <v>7226</v>
      </c>
      <c r="I65" s="25">
        <f t="shared" ref="I65:J65" si="14">SUM(I66:I68)</f>
        <v>2460643</v>
      </c>
      <c r="J65" s="25">
        <f t="shared" si="14"/>
        <v>2595518</v>
      </c>
      <c r="K65" s="25">
        <f t="shared" si="10"/>
        <v>-134875</v>
      </c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</row>
    <row r="66" spans="1:43" x14ac:dyDescent="0.25">
      <c r="B66" s="22" t="s">
        <v>33</v>
      </c>
      <c r="C66" s="23">
        <v>212111</v>
      </c>
      <c r="D66" s="23">
        <v>185470</v>
      </c>
      <c r="E66" s="23">
        <f t="shared" si="9"/>
        <v>26641</v>
      </c>
      <c r="F66" s="23">
        <v>512221</v>
      </c>
      <c r="G66" s="23">
        <v>489295</v>
      </c>
      <c r="H66" s="23">
        <f t="shared" si="9"/>
        <v>22926</v>
      </c>
      <c r="I66" s="23">
        <v>811818</v>
      </c>
      <c r="J66" s="23">
        <v>751803</v>
      </c>
      <c r="K66" s="23">
        <f t="shared" si="10"/>
        <v>60015</v>
      </c>
    </row>
    <row r="67" spans="1:43" x14ac:dyDescent="0.25">
      <c r="B67" s="20" t="s">
        <v>34</v>
      </c>
      <c r="C67" s="21">
        <v>27150</v>
      </c>
      <c r="D67" s="21">
        <v>31285</v>
      </c>
      <c r="E67" s="21">
        <f t="shared" si="9"/>
        <v>-4135</v>
      </c>
      <c r="F67" s="21">
        <v>180950</v>
      </c>
      <c r="G67" s="21">
        <v>200845</v>
      </c>
      <c r="H67" s="21">
        <f t="shared" si="9"/>
        <v>-19895</v>
      </c>
      <c r="I67" s="21">
        <v>362661</v>
      </c>
      <c r="J67" s="21">
        <v>483554</v>
      </c>
      <c r="K67" s="21">
        <f t="shared" si="10"/>
        <v>-120893</v>
      </c>
    </row>
    <row r="68" spans="1:43" x14ac:dyDescent="0.25">
      <c r="B68" s="22" t="s">
        <v>35</v>
      </c>
      <c r="C68" s="23">
        <v>70517</v>
      </c>
      <c r="D68" s="23">
        <v>73976</v>
      </c>
      <c r="E68" s="23">
        <f t="shared" si="9"/>
        <v>-3459</v>
      </c>
      <c r="F68" s="23">
        <v>650003</v>
      </c>
      <c r="G68" s="23">
        <v>645808</v>
      </c>
      <c r="H68" s="23">
        <f t="shared" si="9"/>
        <v>4195</v>
      </c>
      <c r="I68" s="23">
        <v>1286164</v>
      </c>
      <c r="J68" s="23">
        <v>1360161</v>
      </c>
      <c r="K68" s="23">
        <f t="shared" si="10"/>
        <v>-73997</v>
      </c>
    </row>
    <row r="69" spans="1:43" s="30" customFormat="1" x14ac:dyDescent="0.25">
      <c r="A69" s="4"/>
      <c r="B69" s="24" t="s">
        <v>36</v>
      </c>
      <c r="C69" s="25">
        <f t="shared" ref="C69:D69" si="15">SUM(C70:C73)</f>
        <v>74027</v>
      </c>
      <c r="D69" s="25">
        <f t="shared" si="15"/>
        <v>87043</v>
      </c>
      <c r="E69" s="25">
        <f t="shared" si="9"/>
        <v>-13016</v>
      </c>
      <c r="F69" s="25">
        <f t="shared" ref="F69:G69" si="16">SUM(F70:F73)</f>
        <v>281940</v>
      </c>
      <c r="G69" s="25">
        <f t="shared" si="16"/>
        <v>302895</v>
      </c>
      <c r="H69" s="25">
        <f t="shared" si="9"/>
        <v>-20955</v>
      </c>
      <c r="I69" s="25">
        <f t="shared" ref="I69:J69" si="17">SUM(I70:I73)</f>
        <v>396985</v>
      </c>
      <c r="J69" s="25">
        <f t="shared" si="17"/>
        <v>401132</v>
      </c>
      <c r="K69" s="25">
        <f t="shared" si="10"/>
        <v>-4147</v>
      </c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</row>
    <row r="70" spans="1:43" x14ac:dyDescent="0.25">
      <c r="B70" s="22" t="s">
        <v>37</v>
      </c>
      <c r="C70" s="23">
        <v>27505</v>
      </c>
      <c r="D70" s="23">
        <v>27925</v>
      </c>
      <c r="E70" s="23">
        <f>C70-D70</f>
        <v>-420</v>
      </c>
      <c r="F70" s="23">
        <v>72594</v>
      </c>
      <c r="G70" s="23">
        <v>69306</v>
      </c>
      <c r="H70" s="23">
        <f>F70-G70</f>
        <v>3288</v>
      </c>
      <c r="I70" s="23">
        <v>95152</v>
      </c>
      <c r="J70" s="23">
        <v>85135</v>
      </c>
      <c r="K70" s="23">
        <f>I70-J70</f>
        <v>10017</v>
      </c>
    </row>
    <row r="71" spans="1:43" x14ac:dyDescent="0.25">
      <c r="B71" s="20" t="s">
        <v>38</v>
      </c>
      <c r="C71" s="21">
        <v>1507</v>
      </c>
      <c r="D71" s="21">
        <v>2537</v>
      </c>
      <c r="E71" s="21">
        <f t="shared" ref="E71:E73" si="18">C71-D71</f>
        <v>-1030</v>
      </c>
      <c r="F71" s="21">
        <v>2984</v>
      </c>
      <c r="G71" s="21">
        <v>4026</v>
      </c>
      <c r="H71" s="21">
        <f t="shared" ref="H71:H73" si="19">F71-G71</f>
        <v>-1042</v>
      </c>
      <c r="I71" s="21">
        <v>3495</v>
      </c>
      <c r="J71" s="21">
        <v>4516</v>
      </c>
      <c r="K71" s="21">
        <f t="shared" ref="K71:K73" si="20">I71-J71</f>
        <v>-1021</v>
      </c>
    </row>
    <row r="72" spans="1:43" x14ac:dyDescent="0.25">
      <c r="B72" s="22" t="s">
        <v>39</v>
      </c>
      <c r="C72" s="23">
        <v>672</v>
      </c>
      <c r="D72" s="23">
        <v>727</v>
      </c>
      <c r="E72" s="23">
        <f t="shared" si="18"/>
        <v>-55</v>
      </c>
      <c r="F72" s="23">
        <v>858</v>
      </c>
      <c r="G72" s="23">
        <v>766</v>
      </c>
      <c r="H72" s="23">
        <f t="shared" si="19"/>
        <v>92</v>
      </c>
      <c r="I72" s="23">
        <v>619</v>
      </c>
      <c r="J72" s="23">
        <v>493</v>
      </c>
      <c r="K72" s="23">
        <f t="shared" si="20"/>
        <v>126</v>
      </c>
    </row>
    <row r="73" spans="1:43" x14ac:dyDescent="0.25">
      <c r="B73" s="20" t="s">
        <v>40</v>
      </c>
      <c r="C73" s="21">
        <v>44343</v>
      </c>
      <c r="D73" s="21">
        <v>55854</v>
      </c>
      <c r="E73" s="21">
        <f t="shared" si="18"/>
        <v>-11511</v>
      </c>
      <c r="F73" s="21">
        <v>205504</v>
      </c>
      <c r="G73" s="21">
        <v>228797</v>
      </c>
      <c r="H73" s="21">
        <f t="shared" si="19"/>
        <v>-23293</v>
      </c>
      <c r="I73" s="21">
        <v>297719</v>
      </c>
      <c r="J73" s="21">
        <v>310988</v>
      </c>
      <c r="K73" s="21">
        <f t="shared" si="20"/>
        <v>-13269</v>
      </c>
    </row>
    <row r="74" spans="1:43" x14ac:dyDescent="0.25">
      <c r="B74" s="186" t="s">
        <v>151</v>
      </c>
      <c r="C74" s="187"/>
      <c r="D74" s="187"/>
      <c r="E74" s="187"/>
      <c r="F74" s="187"/>
      <c r="G74" s="187"/>
      <c r="H74" s="187"/>
      <c r="I74" s="187"/>
      <c r="J74" s="187"/>
      <c r="K74" s="187"/>
    </row>
    <row r="75" spans="1:43" s="2" customFormat="1" x14ac:dyDescent="0.25"/>
    <row r="76" spans="1:43" s="2" customFormat="1" x14ac:dyDescent="0.25"/>
    <row r="77" spans="1:43" s="2" customFormat="1" x14ac:dyDescent="0.25"/>
    <row r="78" spans="1:43" s="2" customFormat="1" x14ac:dyDescent="0.25"/>
    <row r="79" spans="1:43" s="2" customFormat="1" x14ac:dyDescent="0.25"/>
    <row r="80" spans="1:43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</sheetData>
  <mergeCells count="18">
    <mergeCell ref="B3:K3"/>
    <mergeCell ref="B15:K15"/>
    <mergeCell ref="B19:K19"/>
    <mergeCell ref="B34:K34"/>
    <mergeCell ref="B38:K38"/>
    <mergeCell ref="B20:B21"/>
    <mergeCell ref="C20:E20"/>
    <mergeCell ref="F20:H20"/>
    <mergeCell ref="B74:K74"/>
    <mergeCell ref="C4:E4"/>
    <mergeCell ref="F4:H4"/>
    <mergeCell ref="B4:B5"/>
    <mergeCell ref="I4:K4"/>
    <mergeCell ref="I20:K20"/>
    <mergeCell ref="I39:K39"/>
    <mergeCell ref="C39:E39"/>
    <mergeCell ref="F39:H39"/>
    <mergeCell ref="B39:B40"/>
  </mergeCells>
  <pageMargins left="0.511811024" right="0.511811024" top="0.78740157499999996" bottom="0.78740157499999996" header="0.31496062000000002" footer="0.31496062000000002"/>
  <pageSetup paperSize="9" orientation="portrait" horizontalDpi="4294967293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349"/>
  <sheetViews>
    <sheetView topLeftCell="A28" workbookViewId="0">
      <selection activeCell="B53" sqref="B53:K53"/>
    </sheetView>
  </sheetViews>
  <sheetFormatPr defaultRowHeight="15" x14ac:dyDescent="0.25"/>
  <cols>
    <col min="1" max="1" width="8.85546875" style="2"/>
    <col min="2" max="2" width="39.42578125" customWidth="1"/>
    <col min="3" max="11" width="12.140625" customWidth="1"/>
    <col min="12" max="43" width="8.85546875" style="2"/>
  </cols>
  <sheetData>
    <row r="1" spans="2:11" s="2" customFormat="1" x14ac:dyDescent="0.25"/>
    <row r="2" spans="2:11" s="2" customFormat="1" x14ac:dyDescent="0.25">
      <c r="B2" s="4"/>
      <c r="C2" s="4"/>
    </row>
    <row r="3" spans="2:11" s="2" customFormat="1" ht="14.45" customHeight="1" x14ac:dyDescent="0.25">
      <c r="B3" s="198" t="s">
        <v>154</v>
      </c>
      <c r="C3" s="199"/>
      <c r="D3" s="199"/>
      <c r="E3" s="199"/>
      <c r="F3" s="199"/>
      <c r="G3" s="199"/>
      <c r="H3" s="199"/>
      <c r="I3" s="199"/>
      <c r="J3" s="199"/>
      <c r="K3" s="199"/>
    </row>
    <row r="4" spans="2:11" s="2" customFormat="1" ht="18.95" customHeight="1" x14ac:dyDescent="0.25">
      <c r="B4" s="191" t="s">
        <v>0</v>
      </c>
      <c r="C4" s="188" t="s">
        <v>114</v>
      </c>
      <c r="D4" s="189"/>
      <c r="E4" s="190"/>
      <c r="F4" s="188" t="s">
        <v>120</v>
      </c>
      <c r="G4" s="189"/>
      <c r="H4" s="190"/>
      <c r="I4" s="188" t="s">
        <v>146</v>
      </c>
      <c r="J4" s="189"/>
      <c r="K4" s="190"/>
    </row>
    <row r="5" spans="2:11" s="2" customFormat="1" x14ac:dyDescent="0.25">
      <c r="B5" s="191"/>
      <c r="C5" s="8" t="s">
        <v>1</v>
      </c>
      <c r="D5" s="24" t="s">
        <v>5</v>
      </c>
      <c r="E5" s="24" t="s">
        <v>6</v>
      </c>
      <c r="F5" s="8" t="s">
        <v>1</v>
      </c>
      <c r="G5" s="24" t="s">
        <v>5</v>
      </c>
      <c r="H5" s="24" t="s">
        <v>6</v>
      </c>
      <c r="I5" s="8" t="s">
        <v>1</v>
      </c>
      <c r="J5" s="24" t="s">
        <v>5</v>
      </c>
      <c r="K5" s="24" t="s">
        <v>6</v>
      </c>
    </row>
    <row r="6" spans="2:11" s="2" customFormat="1" x14ac:dyDescent="0.25">
      <c r="B6" s="9" t="s">
        <v>1</v>
      </c>
      <c r="C6" s="10">
        <f t="shared" ref="C6:K6" si="0">SUM(C7:C10)</f>
        <v>167803</v>
      </c>
      <c r="D6" s="10">
        <f t="shared" si="0"/>
        <v>92779</v>
      </c>
      <c r="E6" s="10">
        <f t="shared" si="0"/>
        <v>75024</v>
      </c>
      <c r="F6" s="10">
        <f t="shared" si="0"/>
        <v>243193</v>
      </c>
      <c r="G6" s="10">
        <f t="shared" si="0"/>
        <v>131214</v>
      </c>
      <c r="H6" s="10">
        <f t="shared" si="0"/>
        <v>111979</v>
      </c>
      <c r="I6" s="10">
        <f t="shared" si="0"/>
        <v>231815</v>
      </c>
      <c r="J6" s="10">
        <f t="shared" si="0"/>
        <v>125529</v>
      </c>
      <c r="K6" s="10">
        <f t="shared" si="0"/>
        <v>106286</v>
      </c>
    </row>
    <row r="7" spans="2:11" s="2" customFormat="1" x14ac:dyDescent="0.25">
      <c r="B7" s="11" t="s">
        <v>139</v>
      </c>
      <c r="C7" s="12">
        <f>D7+E7</f>
        <v>23877</v>
      </c>
      <c r="D7" s="12">
        <v>13753</v>
      </c>
      <c r="E7" s="12">
        <v>10124</v>
      </c>
      <c r="F7" s="12">
        <f>G7+H7</f>
        <v>27464</v>
      </c>
      <c r="G7" s="12">
        <v>15528</v>
      </c>
      <c r="H7" s="12">
        <v>11936</v>
      </c>
      <c r="I7" s="12">
        <f>J7+K7</f>
        <v>26412</v>
      </c>
      <c r="J7" s="12">
        <v>14584</v>
      </c>
      <c r="K7" s="12">
        <v>11828</v>
      </c>
    </row>
    <row r="8" spans="2:11" s="2" customFormat="1" x14ac:dyDescent="0.25">
      <c r="B8" s="13" t="s">
        <v>2</v>
      </c>
      <c r="C8" s="14">
        <f t="shared" ref="C8:C10" si="1">D8+E8</f>
        <v>104443</v>
      </c>
      <c r="D8" s="14">
        <v>57460</v>
      </c>
      <c r="E8" s="14">
        <v>46983</v>
      </c>
      <c r="F8" s="14">
        <f t="shared" ref="F8:F10" si="2">G8+H8</f>
        <v>157334</v>
      </c>
      <c r="G8" s="14">
        <v>83775</v>
      </c>
      <c r="H8" s="14">
        <v>73559</v>
      </c>
      <c r="I8" s="14">
        <f t="shared" ref="I8:I10" si="3">J8+K8</f>
        <v>173810</v>
      </c>
      <c r="J8" s="14">
        <v>93163</v>
      </c>
      <c r="K8" s="14">
        <v>80647</v>
      </c>
    </row>
    <row r="9" spans="2:11" s="2" customFormat="1" x14ac:dyDescent="0.25">
      <c r="B9" s="11" t="s">
        <v>3</v>
      </c>
      <c r="C9" s="12">
        <f t="shared" si="1"/>
        <v>798</v>
      </c>
      <c r="D9" s="12">
        <v>413</v>
      </c>
      <c r="E9" s="12">
        <v>385</v>
      </c>
      <c r="F9" s="12">
        <f t="shared" si="2"/>
        <v>1481</v>
      </c>
      <c r="G9" s="12">
        <v>812</v>
      </c>
      <c r="H9" s="12">
        <v>669</v>
      </c>
      <c r="I9" s="12">
        <f t="shared" si="3"/>
        <v>1645</v>
      </c>
      <c r="J9" s="12">
        <v>929</v>
      </c>
      <c r="K9" s="12">
        <v>716</v>
      </c>
    </row>
    <row r="10" spans="2:11" s="2" customFormat="1" x14ac:dyDescent="0.25">
      <c r="B10" s="13" t="s">
        <v>140</v>
      </c>
      <c r="C10" s="14">
        <f t="shared" si="1"/>
        <v>38685</v>
      </c>
      <c r="D10" s="14">
        <v>21153</v>
      </c>
      <c r="E10" s="14">
        <v>17532</v>
      </c>
      <c r="F10" s="14">
        <f t="shared" si="2"/>
        <v>56914</v>
      </c>
      <c r="G10" s="14">
        <v>31099</v>
      </c>
      <c r="H10" s="14">
        <v>25815</v>
      </c>
      <c r="I10" s="14">
        <f t="shared" si="3"/>
        <v>29948</v>
      </c>
      <c r="J10" s="14">
        <v>16853</v>
      </c>
      <c r="K10" s="14">
        <v>13095</v>
      </c>
    </row>
    <row r="11" spans="2:11" s="2" customFormat="1" ht="15" customHeight="1" x14ac:dyDescent="0.25">
      <c r="B11" s="197" t="s">
        <v>155</v>
      </c>
      <c r="C11" s="197"/>
      <c r="D11" s="197"/>
      <c r="E11" s="197"/>
      <c r="F11" s="197"/>
      <c r="G11" s="197"/>
      <c r="H11" s="197"/>
      <c r="I11" s="197"/>
      <c r="J11" s="197"/>
      <c r="K11" s="197"/>
    </row>
    <row r="12" spans="2:11" s="2" customFormat="1" ht="15" customHeight="1" x14ac:dyDescent="0.25">
      <c r="B12" s="202" t="s">
        <v>141</v>
      </c>
      <c r="C12" s="202"/>
      <c r="D12" s="202"/>
      <c r="E12" s="202"/>
      <c r="F12" s="202"/>
      <c r="G12" s="202"/>
      <c r="H12" s="202"/>
      <c r="I12" s="202"/>
      <c r="J12" s="202"/>
      <c r="K12" s="202"/>
    </row>
    <row r="13" spans="2:11" s="2" customFormat="1" ht="15.6" customHeight="1" x14ac:dyDescent="0.25">
      <c r="B13" s="203" t="s">
        <v>142</v>
      </c>
      <c r="C13" s="202"/>
      <c r="D13" s="202"/>
      <c r="E13" s="202"/>
      <c r="F13" s="202"/>
      <c r="G13" s="202"/>
      <c r="H13" s="202"/>
      <c r="I13" s="202"/>
      <c r="J13" s="202"/>
      <c r="K13" s="202"/>
    </row>
    <row r="14" spans="2:11" s="2" customFormat="1" ht="15.6" customHeight="1" x14ac:dyDescent="0.25">
      <c r="B14" s="50"/>
      <c r="C14" s="50"/>
      <c r="D14" s="50"/>
      <c r="E14" s="50"/>
      <c r="F14" s="50"/>
      <c r="G14" s="50"/>
      <c r="H14" s="50"/>
      <c r="I14" s="50"/>
      <c r="J14" s="50"/>
      <c r="K14" s="50"/>
    </row>
    <row r="15" spans="2:11" s="2" customFormat="1" ht="15.6" customHeight="1" x14ac:dyDescent="0.25">
      <c r="B15" s="50"/>
      <c r="C15" s="50"/>
      <c r="D15" s="50"/>
      <c r="E15" s="50"/>
      <c r="F15" s="50"/>
      <c r="G15" s="50"/>
      <c r="H15" s="50"/>
      <c r="I15" s="50"/>
      <c r="J15" s="50"/>
      <c r="K15" s="50"/>
    </row>
    <row r="16" spans="2:11" s="2" customFormat="1" x14ac:dyDescent="0.25"/>
    <row r="17" spans="2:6" s="2" customFormat="1" ht="46.5" customHeight="1" x14ac:dyDescent="0.25">
      <c r="B17" s="204" t="s">
        <v>156</v>
      </c>
      <c r="C17" s="205"/>
      <c r="D17" s="205"/>
      <c r="E17" s="205"/>
      <c r="F17" s="205"/>
    </row>
    <row r="18" spans="2:6" s="2" customFormat="1" x14ac:dyDescent="0.25">
      <c r="B18" s="206" t="s">
        <v>111</v>
      </c>
      <c r="C18" s="206" t="s">
        <v>112</v>
      </c>
      <c r="D18" s="200" t="s">
        <v>114</v>
      </c>
      <c r="E18" s="200" t="s">
        <v>120</v>
      </c>
      <c r="F18" s="201" t="s">
        <v>146</v>
      </c>
    </row>
    <row r="19" spans="2:6" s="2" customFormat="1" ht="15.75" thickBot="1" x14ac:dyDescent="0.3">
      <c r="B19" s="207"/>
      <c r="C19" s="207"/>
      <c r="D19" s="179"/>
      <c r="E19" s="179"/>
      <c r="F19" s="177"/>
    </row>
    <row r="20" spans="2:6" s="2" customFormat="1" ht="15.75" thickTop="1" x14ac:dyDescent="0.25">
      <c r="B20" s="120" t="s">
        <v>1</v>
      </c>
      <c r="C20" s="121"/>
      <c r="D20" s="71">
        <f t="shared" ref="D20:F20" si="4">SUM(D21:D33)</f>
        <v>167849</v>
      </c>
      <c r="E20" s="71">
        <f t="shared" si="4"/>
        <v>243249</v>
      </c>
      <c r="F20" s="71">
        <f t="shared" si="4"/>
        <v>231889</v>
      </c>
    </row>
    <row r="21" spans="2:6" s="2" customFormat="1" x14ac:dyDescent="0.25">
      <c r="B21" s="72" t="s">
        <v>208</v>
      </c>
      <c r="C21" s="14">
        <v>132</v>
      </c>
      <c r="D21" s="14">
        <v>1927</v>
      </c>
      <c r="E21" s="14">
        <v>2619</v>
      </c>
      <c r="F21" s="73">
        <v>3215</v>
      </c>
    </row>
    <row r="22" spans="2:6" s="2" customFormat="1" x14ac:dyDescent="0.25">
      <c r="B22" s="74" t="s">
        <v>209</v>
      </c>
      <c r="C22" s="12">
        <v>166</v>
      </c>
      <c r="D22" s="12">
        <v>1099</v>
      </c>
      <c r="E22" s="12">
        <v>2033</v>
      </c>
      <c r="F22" s="75">
        <v>2129</v>
      </c>
    </row>
    <row r="23" spans="2:6" s="2" customFormat="1" x14ac:dyDescent="0.25">
      <c r="B23" s="72" t="s">
        <v>210</v>
      </c>
      <c r="C23" s="14">
        <v>200</v>
      </c>
      <c r="D23" s="14">
        <v>3297</v>
      </c>
      <c r="E23" s="14">
        <v>5643</v>
      </c>
      <c r="F23" s="73">
        <v>6749</v>
      </c>
    </row>
    <row r="24" spans="2:6" s="2" customFormat="1" x14ac:dyDescent="0.25">
      <c r="B24" s="74" t="s">
        <v>211</v>
      </c>
      <c r="C24" s="12">
        <v>209</v>
      </c>
      <c r="D24" s="12">
        <v>13153</v>
      </c>
      <c r="E24" s="12">
        <v>31693</v>
      </c>
      <c r="F24" s="75">
        <v>37456</v>
      </c>
    </row>
    <row r="25" spans="2:6" s="2" customFormat="1" x14ac:dyDescent="0.25">
      <c r="B25" s="72" t="s">
        <v>212</v>
      </c>
      <c r="C25" s="14">
        <v>273</v>
      </c>
      <c r="D25" s="14">
        <v>64598</v>
      </c>
      <c r="E25" s="14">
        <v>98313</v>
      </c>
      <c r="F25" s="73">
        <v>107043</v>
      </c>
    </row>
    <row r="26" spans="2:6" s="2" customFormat="1" x14ac:dyDescent="0.25">
      <c r="B26" s="74" t="s">
        <v>213</v>
      </c>
      <c r="C26" s="12">
        <v>274</v>
      </c>
      <c r="D26" s="12">
        <v>1142</v>
      </c>
      <c r="E26" s="12">
        <v>1872</v>
      </c>
      <c r="F26" s="75">
        <v>2161</v>
      </c>
    </row>
    <row r="27" spans="2:6" s="2" customFormat="1" x14ac:dyDescent="0.25">
      <c r="B27" s="72" t="s">
        <v>214</v>
      </c>
      <c r="C27" s="14">
        <v>278</v>
      </c>
      <c r="D27" s="14">
        <v>5354</v>
      </c>
      <c r="E27" s="14">
        <v>2041</v>
      </c>
      <c r="F27" s="73">
        <v>1053</v>
      </c>
    </row>
    <row r="28" spans="2:6" s="2" customFormat="1" x14ac:dyDescent="0.25">
      <c r="B28" s="74" t="s">
        <v>215</v>
      </c>
      <c r="C28" s="12">
        <v>279</v>
      </c>
      <c r="D28" s="12">
        <v>10123</v>
      </c>
      <c r="E28" s="12">
        <v>4078</v>
      </c>
      <c r="F28" s="75">
        <v>3288</v>
      </c>
    </row>
    <row r="29" spans="2:6" s="2" customFormat="1" x14ac:dyDescent="0.25">
      <c r="B29" s="72" t="s">
        <v>216</v>
      </c>
      <c r="C29" s="14">
        <v>280</v>
      </c>
      <c r="D29" s="14">
        <v>1779</v>
      </c>
      <c r="E29" s="14">
        <v>6049</v>
      </c>
      <c r="F29" s="73">
        <v>6873</v>
      </c>
    </row>
    <row r="30" spans="2:6" s="2" customFormat="1" x14ac:dyDescent="0.25">
      <c r="B30" s="74" t="s">
        <v>217</v>
      </c>
      <c r="C30" s="12">
        <v>284</v>
      </c>
      <c r="D30" s="12">
        <v>804</v>
      </c>
      <c r="E30" s="12">
        <v>979</v>
      </c>
      <c r="F30" s="75">
        <v>1009</v>
      </c>
    </row>
    <row r="31" spans="2:6" s="2" customFormat="1" x14ac:dyDescent="0.25">
      <c r="B31" s="72" t="s">
        <v>218</v>
      </c>
      <c r="C31" s="14">
        <v>286</v>
      </c>
      <c r="D31" s="14">
        <v>11169</v>
      </c>
      <c r="E31" s="14">
        <v>13556</v>
      </c>
      <c r="F31" s="73">
        <v>14182</v>
      </c>
    </row>
    <row r="32" spans="2:6" s="2" customFormat="1" x14ac:dyDescent="0.25">
      <c r="B32" s="74" t="s">
        <v>219</v>
      </c>
      <c r="C32" s="12">
        <v>312</v>
      </c>
      <c r="D32" s="12">
        <v>426</v>
      </c>
      <c r="E32" s="12">
        <v>65</v>
      </c>
      <c r="F32" s="75">
        <v>20</v>
      </c>
    </row>
    <row r="33" spans="2:11" s="2" customFormat="1" x14ac:dyDescent="0.25">
      <c r="B33" s="72" t="s">
        <v>113</v>
      </c>
      <c r="C33" s="14"/>
      <c r="D33" s="14">
        <v>52978</v>
      </c>
      <c r="E33" s="14">
        <v>74308</v>
      </c>
      <c r="F33" s="73">
        <v>46711</v>
      </c>
    </row>
    <row r="34" spans="2:11" s="2" customFormat="1" ht="30" customHeight="1" x14ac:dyDescent="0.25">
      <c r="B34" s="202" t="s">
        <v>155</v>
      </c>
      <c r="C34" s="202"/>
      <c r="D34" s="202"/>
      <c r="E34" s="202"/>
      <c r="F34" s="202"/>
    </row>
    <row r="35" spans="2:11" s="2" customFormat="1" x14ac:dyDescent="0.25">
      <c r="B35" s="156"/>
      <c r="C35" s="156"/>
      <c r="D35" s="156"/>
      <c r="E35" s="156"/>
      <c r="F35" s="156"/>
    </row>
    <row r="36" spans="2:11" s="2" customFormat="1" x14ac:dyDescent="0.25">
      <c r="B36" s="156"/>
      <c r="C36" s="156"/>
      <c r="D36" s="156"/>
      <c r="E36" s="156"/>
      <c r="F36" s="156"/>
    </row>
    <row r="37" spans="2:11" s="2" customFormat="1" x14ac:dyDescent="0.25"/>
    <row r="38" spans="2:11" s="2" customFormat="1" ht="14.45" customHeight="1" x14ac:dyDescent="0.25">
      <c r="B38" s="198" t="s">
        <v>157</v>
      </c>
      <c r="C38" s="199"/>
      <c r="D38" s="199"/>
      <c r="E38" s="199"/>
      <c r="F38" s="199"/>
      <c r="G38" s="199"/>
      <c r="H38" s="199"/>
      <c r="I38" s="199"/>
      <c r="J38" s="199"/>
      <c r="K38" s="199"/>
    </row>
    <row r="39" spans="2:11" s="2" customFormat="1" ht="15" customHeight="1" x14ac:dyDescent="0.25">
      <c r="B39" s="191" t="s">
        <v>7</v>
      </c>
      <c r="C39" s="188" t="s">
        <v>114</v>
      </c>
      <c r="D39" s="189"/>
      <c r="E39" s="190"/>
      <c r="F39" s="188" t="s">
        <v>120</v>
      </c>
      <c r="G39" s="189"/>
      <c r="H39" s="190"/>
      <c r="I39" s="188" t="s">
        <v>146</v>
      </c>
      <c r="J39" s="189"/>
      <c r="K39" s="190"/>
    </row>
    <row r="40" spans="2:11" s="2" customFormat="1" ht="19.5" customHeight="1" x14ac:dyDescent="0.25">
      <c r="B40" s="191"/>
      <c r="C40" s="8" t="s">
        <v>1</v>
      </c>
      <c r="D40" s="29" t="s">
        <v>5</v>
      </c>
      <c r="E40" s="29" t="s">
        <v>6</v>
      </c>
      <c r="F40" s="8" t="s">
        <v>1</v>
      </c>
      <c r="G40" s="29" t="s">
        <v>5</v>
      </c>
      <c r="H40" s="29" t="s">
        <v>6</v>
      </c>
      <c r="I40" s="8" t="s">
        <v>1</v>
      </c>
      <c r="J40" s="29" t="s">
        <v>5</v>
      </c>
      <c r="K40" s="29" t="s">
        <v>6</v>
      </c>
    </row>
    <row r="41" spans="2:11" s="2" customFormat="1" x14ac:dyDescent="0.25">
      <c r="B41" s="9" t="s">
        <v>1</v>
      </c>
      <c r="C41" s="10">
        <f>SUM(C42:C52)</f>
        <v>167803</v>
      </c>
      <c r="D41" s="10">
        <f t="shared" ref="D41:K41" si="5">SUM(D42:D52)</f>
        <v>92779</v>
      </c>
      <c r="E41" s="10">
        <f t="shared" si="5"/>
        <v>75024</v>
      </c>
      <c r="F41" s="10">
        <f t="shared" si="5"/>
        <v>243193</v>
      </c>
      <c r="G41" s="10">
        <f t="shared" si="5"/>
        <v>131214</v>
      </c>
      <c r="H41" s="10">
        <f t="shared" si="5"/>
        <v>111979</v>
      </c>
      <c r="I41" s="10">
        <f t="shared" si="5"/>
        <v>231815</v>
      </c>
      <c r="J41" s="10">
        <f t="shared" si="5"/>
        <v>125529</v>
      </c>
      <c r="K41" s="10">
        <f t="shared" si="5"/>
        <v>106286</v>
      </c>
    </row>
    <row r="42" spans="2:11" s="2" customFormat="1" x14ac:dyDescent="0.25">
      <c r="B42" s="15" t="s">
        <v>220</v>
      </c>
      <c r="C42" s="12">
        <f>D42+E42</f>
        <v>2781</v>
      </c>
      <c r="D42" s="12">
        <v>1414</v>
      </c>
      <c r="E42" s="12">
        <v>1367</v>
      </c>
      <c r="F42" s="12">
        <f t="shared" ref="F42:F52" si="6">G42+H42</f>
        <v>4701</v>
      </c>
      <c r="G42" s="12">
        <v>2485</v>
      </c>
      <c r="H42" s="12">
        <v>2216</v>
      </c>
      <c r="I42" s="12">
        <f t="shared" ref="I42:I52" si="7">J42+K42</f>
        <v>3267</v>
      </c>
      <c r="J42" s="12">
        <v>1741</v>
      </c>
      <c r="K42" s="12">
        <v>1526</v>
      </c>
    </row>
    <row r="43" spans="2:11" s="2" customFormat="1" x14ac:dyDescent="0.25">
      <c r="B43" s="16" t="s">
        <v>198</v>
      </c>
      <c r="C43" s="14">
        <f t="shared" ref="C43:C52" si="8">D43+E43</f>
        <v>4150</v>
      </c>
      <c r="D43" s="14">
        <v>2239</v>
      </c>
      <c r="E43" s="14">
        <v>1911</v>
      </c>
      <c r="F43" s="14">
        <f t="shared" si="6"/>
        <v>7259</v>
      </c>
      <c r="G43" s="14">
        <v>4083</v>
      </c>
      <c r="H43" s="14">
        <v>3176</v>
      </c>
      <c r="I43" s="14">
        <f t="shared" si="7"/>
        <v>8873</v>
      </c>
      <c r="J43" s="14">
        <v>4947</v>
      </c>
      <c r="K43" s="14">
        <v>3926</v>
      </c>
    </row>
    <row r="44" spans="2:11" s="2" customFormat="1" x14ac:dyDescent="0.25">
      <c r="B44" s="15" t="s">
        <v>221</v>
      </c>
      <c r="C44" s="12">
        <f t="shared" si="8"/>
        <v>3439</v>
      </c>
      <c r="D44" s="12">
        <v>1748</v>
      </c>
      <c r="E44" s="12">
        <v>1691</v>
      </c>
      <c r="F44" s="12">
        <f t="shared" si="6"/>
        <v>15094</v>
      </c>
      <c r="G44" s="12">
        <v>7404</v>
      </c>
      <c r="H44" s="12">
        <v>7690</v>
      </c>
      <c r="I44" s="12">
        <f t="shared" si="7"/>
        <v>16124</v>
      </c>
      <c r="J44" s="12">
        <v>7908</v>
      </c>
      <c r="K44" s="12">
        <v>8216</v>
      </c>
    </row>
    <row r="45" spans="2:11" s="2" customFormat="1" x14ac:dyDescent="0.25">
      <c r="B45" s="16" t="s">
        <v>201</v>
      </c>
      <c r="C45" s="14">
        <f t="shared" si="8"/>
        <v>5666</v>
      </c>
      <c r="D45" s="14">
        <v>3524</v>
      </c>
      <c r="E45" s="14">
        <v>2142</v>
      </c>
      <c r="F45" s="14">
        <f t="shared" si="6"/>
        <v>8522</v>
      </c>
      <c r="G45" s="14">
        <v>5235</v>
      </c>
      <c r="H45" s="14">
        <v>3287</v>
      </c>
      <c r="I45" s="14">
        <f t="shared" si="7"/>
        <v>9808</v>
      </c>
      <c r="J45" s="14">
        <v>6292</v>
      </c>
      <c r="K45" s="14">
        <v>3516</v>
      </c>
    </row>
    <row r="46" spans="2:11" s="2" customFormat="1" x14ac:dyDescent="0.25">
      <c r="B46" s="15" t="s">
        <v>222</v>
      </c>
      <c r="C46" s="12">
        <f t="shared" si="8"/>
        <v>2724</v>
      </c>
      <c r="D46" s="12">
        <v>1543</v>
      </c>
      <c r="E46" s="12">
        <v>1181</v>
      </c>
      <c r="F46" s="12">
        <f t="shared" si="6"/>
        <v>7118</v>
      </c>
      <c r="G46" s="12">
        <v>3832</v>
      </c>
      <c r="H46" s="12">
        <v>3286</v>
      </c>
      <c r="I46" s="12">
        <f t="shared" si="7"/>
        <v>7697</v>
      </c>
      <c r="J46" s="12">
        <v>3948</v>
      </c>
      <c r="K46" s="12">
        <v>3749</v>
      </c>
    </row>
    <row r="47" spans="2:11" s="2" customFormat="1" x14ac:dyDescent="0.25">
      <c r="B47" s="16" t="s">
        <v>223</v>
      </c>
      <c r="C47" s="14">
        <f t="shared" si="8"/>
        <v>16951</v>
      </c>
      <c r="D47" s="14">
        <v>9718</v>
      </c>
      <c r="E47" s="14">
        <v>7233</v>
      </c>
      <c r="F47" s="14">
        <f t="shared" si="6"/>
        <v>6986</v>
      </c>
      <c r="G47" s="14">
        <v>3809</v>
      </c>
      <c r="H47" s="14">
        <v>3177</v>
      </c>
      <c r="I47" s="14">
        <f t="shared" si="7"/>
        <v>6446</v>
      </c>
      <c r="J47" s="14">
        <v>2989</v>
      </c>
      <c r="K47" s="14">
        <v>3457</v>
      </c>
    </row>
    <row r="48" spans="2:11" s="2" customFormat="1" x14ac:dyDescent="0.25">
      <c r="B48" s="15" t="s">
        <v>205</v>
      </c>
      <c r="C48" s="12">
        <f t="shared" si="8"/>
        <v>3207</v>
      </c>
      <c r="D48" s="12">
        <v>1550</v>
      </c>
      <c r="E48" s="12">
        <v>1657</v>
      </c>
      <c r="F48" s="12">
        <f t="shared" si="6"/>
        <v>5738</v>
      </c>
      <c r="G48" s="12">
        <v>2820</v>
      </c>
      <c r="H48" s="12">
        <v>2918</v>
      </c>
      <c r="I48" s="12">
        <f t="shared" si="7"/>
        <v>7341</v>
      </c>
      <c r="J48" s="12">
        <v>3612</v>
      </c>
      <c r="K48" s="12">
        <v>3729</v>
      </c>
    </row>
    <row r="49" spans="2:11" s="2" customFormat="1" x14ac:dyDescent="0.25">
      <c r="B49" s="16" t="s">
        <v>224</v>
      </c>
      <c r="C49" s="14">
        <f t="shared" si="8"/>
        <v>1605</v>
      </c>
      <c r="D49" s="14">
        <v>872</v>
      </c>
      <c r="E49" s="14">
        <v>733</v>
      </c>
      <c r="F49" s="14">
        <f t="shared" si="6"/>
        <v>3422</v>
      </c>
      <c r="G49" s="14">
        <v>1911</v>
      </c>
      <c r="H49" s="14">
        <v>1511</v>
      </c>
      <c r="I49" s="14">
        <f t="shared" si="7"/>
        <v>4206</v>
      </c>
      <c r="J49" s="14">
        <v>2314</v>
      </c>
      <c r="K49" s="14">
        <v>1892</v>
      </c>
    </row>
    <row r="50" spans="2:11" s="2" customFormat="1" x14ac:dyDescent="0.25">
      <c r="B50" s="15" t="s">
        <v>207</v>
      </c>
      <c r="C50" s="12">
        <f t="shared" si="8"/>
        <v>1775</v>
      </c>
      <c r="D50" s="12">
        <v>958</v>
      </c>
      <c r="E50" s="12">
        <v>817</v>
      </c>
      <c r="F50" s="12">
        <f t="shared" si="6"/>
        <v>2997</v>
      </c>
      <c r="G50" s="12">
        <v>1590</v>
      </c>
      <c r="H50" s="12">
        <v>1407</v>
      </c>
      <c r="I50" s="12">
        <f t="shared" si="7"/>
        <v>3427</v>
      </c>
      <c r="J50" s="12">
        <v>1922</v>
      </c>
      <c r="K50" s="12">
        <v>1505</v>
      </c>
    </row>
    <row r="51" spans="2:11" s="2" customFormat="1" x14ac:dyDescent="0.25">
      <c r="B51" s="16" t="s">
        <v>225</v>
      </c>
      <c r="C51" s="14">
        <f t="shared" si="8"/>
        <v>102364</v>
      </c>
      <c r="D51" s="14">
        <v>52941</v>
      </c>
      <c r="E51" s="14">
        <v>49423</v>
      </c>
      <c r="F51" s="14">
        <f t="shared" si="6"/>
        <v>144576</v>
      </c>
      <c r="G51" s="14">
        <v>74000</v>
      </c>
      <c r="H51" s="14">
        <v>70576</v>
      </c>
      <c r="I51" s="14">
        <f t="shared" si="7"/>
        <v>125651</v>
      </c>
      <c r="J51" s="14">
        <v>64827</v>
      </c>
      <c r="K51" s="14">
        <v>60824</v>
      </c>
    </row>
    <row r="52" spans="2:11" s="2" customFormat="1" x14ac:dyDescent="0.25">
      <c r="B52" s="15" t="s">
        <v>363</v>
      </c>
      <c r="C52" s="12">
        <f t="shared" si="8"/>
        <v>23141</v>
      </c>
      <c r="D52" s="12">
        <v>16272</v>
      </c>
      <c r="E52" s="12">
        <v>6869</v>
      </c>
      <c r="F52" s="12">
        <f t="shared" si="6"/>
        <v>36780</v>
      </c>
      <c r="G52" s="12">
        <v>24045</v>
      </c>
      <c r="H52" s="12">
        <v>12735</v>
      </c>
      <c r="I52" s="12">
        <f t="shared" si="7"/>
        <v>38975</v>
      </c>
      <c r="J52" s="12">
        <v>25029</v>
      </c>
      <c r="K52" s="12">
        <v>13946</v>
      </c>
    </row>
    <row r="53" spans="2:11" s="2" customFormat="1" ht="15" customHeight="1" x14ac:dyDescent="0.25">
      <c r="B53" s="197" t="s">
        <v>155</v>
      </c>
      <c r="C53" s="197"/>
      <c r="D53" s="197"/>
      <c r="E53" s="197"/>
      <c r="F53" s="197"/>
      <c r="G53" s="197"/>
      <c r="H53" s="197"/>
      <c r="I53" s="197"/>
      <c r="J53" s="197"/>
      <c r="K53" s="197"/>
    </row>
    <row r="54" spans="2:11" s="2" customFormat="1" x14ac:dyDescent="0.25">
      <c r="D54" s="3"/>
      <c r="E54" s="3"/>
      <c r="F54" s="3"/>
      <c r="G54" s="3"/>
      <c r="H54" s="3"/>
      <c r="I54" s="3"/>
      <c r="J54" s="3"/>
      <c r="K54" s="3"/>
    </row>
    <row r="55" spans="2:11" s="2" customFormat="1" ht="15" customHeight="1" x14ac:dyDescent="0.25">
      <c r="D55" s="3"/>
      <c r="E55" s="3"/>
      <c r="F55" s="3"/>
      <c r="G55" s="3"/>
      <c r="H55" s="3"/>
      <c r="I55" s="3"/>
      <c r="J55" s="3"/>
      <c r="K55" s="3"/>
    </row>
    <row r="56" spans="2:11" s="2" customFormat="1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2:11" s="2" customFormat="1" ht="14.45" customHeight="1" x14ac:dyDescent="0.25">
      <c r="B57" s="198" t="s">
        <v>158</v>
      </c>
      <c r="C57" s="199"/>
      <c r="D57" s="199"/>
      <c r="E57" s="199"/>
      <c r="F57" s="199"/>
      <c r="G57" s="199"/>
      <c r="H57" s="199"/>
      <c r="I57" s="199"/>
      <c r="J57" s="199"/>
      <c r="K57" s="199"/>
    </row>
    <row r="58" spans="2:11" s="2" customFormat="1" x14ac:dyDescent="0.25">
      <c r="B58" s="191" t="s">
        <v>94</v>
      </c>
      <c r="C58" s="188" t="s">
        <v>114</v>
      </c>
      <c r="D58" s="189"/>
      <c r="E58" s="190"/>
      <c r="F58" s="188" t="s">
        <v>120</v>
      </c>
      <c r="G58" s="189"/>
      <c r="H58" s="190"/>
      <c r="I58" s="188" t="s">
        <v>146</v>
      </c>
      <c r="J58" s="189"/>
      <c r="K58" s="190"/>
    </row>
    <row r="59" spans="2:11" s="2" customFormat="1" x14ac:dyDescent="0.25">
      <c r="B59" s="191"/>
      <c r="C59" s="28" t="s">
        <v>1</v>
      </c>
      <c r="D59" s="24" t="s">
        <v>5</v>
      </c>
      <c r="E59" s="24" t="s">
        <v>6</v>
      </c>
      <c r="F59" s="28" t="s">
        <v>1</v>
      </c>
      <c r="G59" s="24" t="s">
        <v>5</v>
      </c>
      <c r="H59" s="24" t="s">
        <v>6</v>
      </c>
      <c r="I59" s="28" t="s">
        <v>1</v>
      </c>
      <c r="J59" s="24" t="s">
        <v>5</v>
      </c>
      <c r="K59" s="24" t="s">
        <v>6</v>
      </c>
    </row>
    <row r="60" spans="2:11" s="2" customFormat="1" x14ac:dyDescent="0.25">
      <c r="B60" s="9" t="s">
        <v>1</v>
      </c>
      <c r="C60" s="10">
        <v>167803</v>
      </c>
      <c r="D60" s="10">
        <v>92779</v>
      </c>
      <c r="E60" s="10">
        <v>75024</v>
      </c>
      <c r="F60" s="10">
        <v>243193</v>
      </c>
      <c r="G60" s="10">
        <v>131214</v>
      </c>
      <c r="H60" s="10">
        <v>111979</v>
      </c>
      <c r="I60" s="10">
        <v>231815</v>
      </c>
      <c r="J60" s="10">
        <v>125529</v>
      </c>
      <c r="K60" s="10">
        <v>106286</v>
      </c>
    </row>
    <row r="61" spans="2:11" s="2" customFormat="1" x14ac:dyDescent="0.25">
      <c r="B61" s="16" t="s">
        <v>41</v>
      </c>
      <c r="C61" s="14">
        <f>D61+E61</f>
        <v>35185</v>
      </c>
      <c r="D61" s="14">
        <v>17867</v>
      </c>
      <c r="E61" s="14">
        <v>17318</v>
      </c>
      <c r="F61" s="14">
        <f>G61+H61</f>
        <v>50804</v>
      </c>
      <c r="G61" s="14">
        <v>26000</v>
      </c>
      <c r="H61" s="14">
        <v>24804</v>
      </c>
      <c r="I61" s="14">
        <f>J61+K61</f>
        <v>46158</v>
      </c>
      <c r="J61" s="14">
        <v>23605</v>
      </c>
      <c r="K61" s="14">
        <v>22553</v>
      </c>
    </row>
    <row r="62" spans="2:11" s="2" customFormat="1" x14ac:dyDescent="0.25">
      <c r="B62" s="15" t="s">
        <v>172</v>
      </c>
      <c r="C62" s="12">
        <f t="shared" ref="C62:C69" si="9">D62+E62</f>
        <v>18710</v>
      </c>
      <c r="D62" s="12">
        <v>9476</v>
      </c>
      <c r="E62" s="12">
        <v>9234</v>
      </c>
      <c r="F62" s="12">
        <f t="shared" ref="F62:F69" si="10">G62+H62</f>
        <v>27188</v>
      </c>
      <c r="G62" s="12">
        <v>13890</v>
      </c>
      <c r="H62" s="12">
        <v>13298</v>
      </c>
      <c r="I62" s="12">
        <f t="shared" ref="I62:I69" si="11">J62+K62</f>
        <v>25004</v>
      </c>
      <c r="J62" s="12">
        <v>12749</v>
      </c>
      <c r="K62" s="12">
        <v>12255</v>
      </c>
    </row>
    <row r="63" spans="2:11" s="2" customFormat="1" x14ac:dyDescent="0.25">
      <c r="B63" s="16" t="s">
        <v>173</v>
      </c>
      <c r="C63" s="14">
        <f t="shared" si="9"/>
        <v>11085</v>
      </c>
      <c r="D63" s="14">
        <v>5625</v>
      </c>
      <c r="E63" s="14">
        <v>5460</v>
      </c>
      <c r="F63" s="14">
        <f t="shared" si="10"/>
        <v>15563</v>
      </c>
      <c r="G63" s="14">
        <v>7924</v>
      </c>
      <c r="H63" s="14">
        <v>7639</v>
      </c>
      <c r="I63" s="14">
        <f t="shared" si="11"/>
        <v>13671</v>
      </c>
      <c r="J63" s="14">
        <v>7045</v>
      </c>
      <c r="K63" s="14">
        <v>6626</v>
      </c>
    </row>
    <row r="64" spans="2:11" s="2" customFormat="1" x14ac:dyDescent="0.25">
      <c r="B64" s="15" t="s">
        <v>174</v>
      </c>
      <c r="C64" s="12">
        <f t="shared" si="9"/>
        <v>14555</v>
      </c>
      <c r="D64" s="12">
        <v>7604</v>
      </c>
      <c r="E64" s="12">
        <v>6951</v>
      </c>
      <c r="F64" s="12">
        <f t="shared" si="10"/>
        <v>23271</v>
      </c>
      <c r="G64" s="12">
        <v>12092</v>
      </c>
      <c r="H64" s="12">
        <v>11179</v>
      </c>
      <c r="I64" s="12">
        <f t="shared" si="11"/>
        <v>22516</v>
      </c>
      <c r="J64" s="12">
        <v>11950</v>
      </c>
      <c r="K64" s="12">
        <v>10566</v>
      </c>
    </row>
    <row r="65" spans="2:11" s="2" customFormat="1" x14ac:dyDescent="0.25">
      <c r="B65" s="16" t="s">
        <v>42</v>
      </c>
      <c r="C65" s="14">
        <f t="shared" si="9"/>
        <v>26454</v>
      </c>
      <c r="D65" s="14">
        <v>14620</v>
      </c>
      <c r="E65" s="14">
        <v>11834</v>
      </c>
      <c r="F65" s="14">
        <f t="shared" si="10"/>
        <v>40010</v>
      </c>
      <c r="G65" s="14">
        <v>21385</v>
      </c>
      <c r="H65" s="14">
        <v>18625</v>
      </c>
      <c r="I65" s="14">
        <f t="shared" si="11"/>
        <v>39784</v>
      </c>
      <c r="J65" s="14">
        <v>21166</v>
      </c>
      <c r="K65" s="14">
        <v>18618</v>
      </c>
    </row>
    <row r="66" spans="2:11" s="2" customFormat="1" x14ac:dyDescent="0.25">
      <c r="B66" s="15" t="s">
        <v>43</v>
      </c>
      <c r="C66" s="12">
        <f t="shared" si="9"/>
        <v>52380</v>
      </c>
      <c r="D66" s="12">
        <v>30096</v>
      </c>
      <c r="E66" s="12">
        <v>22284</v>
      </c>
      <c r="F66" s="12">
        <f t="shared" si="10"/>
        <v>65914</v>
      </c>
      <c r="G66" s="12">
        <v>37235</v>
      </c>
      <c r="H66" s="12">
        <v>28679</v>
      </c>
      <c r="I66" s="12">
        <f t="shared" si="11"/>
        <v>66264</v>
      </c>
      <c r="J66" s="12">
        <v>37310</v>
      </c>
      <c r="K66" s="12">
        <v>28954</v>
      </c>
    </row>
    <row r="67" spans="2:11" s="2" customFormat="1" x14ac:dyDescent="0.25">
      <c r="B67" s="16" t="s">
        <v>44</v>
      </c>
      <c r="C67" s="14">
        <f t="shared" si="9"/>
        <v>25440</v>
      </c>
      <c r="D67" s="14">
        <v>14745</v>
      </c>
      <c r="E67" s="14">
        <v>10695</v>
      </c>
      <c r="F67" s="14">
        <f t="shared" si="10"/>
        <v>38832</v>
      </c>
      <c r="G67" s="14">
        <v>21232</v>
      </c>
      <c r="H67" s="14">
        <v>17600</v>
      </c>
      <c r="I67" s="14">
        <f t="shared" si="11"/>
        <v>40980</v>
      </c>
      <c r="J67" s="14">
        <v>22446</v>
      </c>
      <c r="K67" s="14">
        <v>18534</v>
      </c>
    </row>
    <row r="68" spans="2:11" s="2" customFormat="1" x14ac:dyDescent="0.25">
      <c r="B68" s="15" t="s">
        <v>45</v>
      </c>
      <c r="C68" s="12">
        <f t="shared" si="9"/>
        <v>2531</v>
      </c>
      <c r="D68" s="12">
        <v>1267</v>
      </c>
      <c r="E68" s="12">
        <v>1264</v>
      </c>
      <c r="F68" s="12">
        <f t="shared" si="10"/>
        <v>5436</v>
      </c>
      <c r="G68" s="12">
        <v>2677</v>
      </c>
      <c r="H68" s="12">
        <v>2759</v>
      </c>
      <c r="I68" s="12">
        <f t="shared" si="11"/>
        <v>6920</v>
      </c>
      <c r="J68" s="12">
        <v>3490</v>
      </c>
      <c r="K68" s="12">
        <v>3430</v>
      </c>
    </row>
    <row r="69" spans="2:11" s="2" customFormat="1" ht="15" customHeight="1" x14ac:dyDescent="0.25">
      <c r="B69" s="16" t="s">
        <v>109</v>
      </c>
      <c r="C69" s="14">
        <f t="shared" si="9"/>
        <v>16648</v>
      </c>
      <c r="D69" s="14">
        <v>9346</v>
      </c>
      <c r="E69" s="14">
        <v>7302</v>
      </c>
      <c r="F69" s="14">
        <f t="shared" si="10"/>
        <v>26979</v>
      </c>
      <c r="G69" s="14">
        <v>14779</v>
      </c>
      <c r="H69" s="14">
        <v>12200</v>
      </c>
      <c r="I69" s="14">
        <f t="shared" si="11"/>
        <v>16676</v>
      </c>
      <c r="J69" s="14">
        <v>9373</v>
      </c>
      <c r="K69" s="14">
        <v>7303</v>
      </c>
    </row>
    <row r="70" spans="2:11" s="2" customFormat="1" ht="15" customHeight="1" x14ac:dyDescent="0.25">
      <c r="B70" s="197" t="s">
        <v>155</v>
      </c>
      <c r="C70" s="197"/>
      <c r="D70" s="197"/>
      <c r="E70" s="197"/>
      <c r="F70" s="197"/>
      <c r="G70" s="197"/>
      <c r="H70" s="197"/>
      <c r="I70" s="197"/>
      <c r="J70" s="197"/>
      <c r="K70" s="197"/>
    </row>
    <row r="71" spans="2:11" s="2" customFormat="1" x14ac:dyDescent="0.25">
      <c r="B71" s="197" t="s">
        <v>365</v>
      </c>
      <c r="C71" s="197"/>
      <c r="D71" s="197"/>
      <c r="E71" s="197"/>
      <c r="F71" s="197"/>
      <c r="G71" s="197"/>
      <c r="H71" s="197"/>
      <c r="I71" s="197"/>
      <c r="J71" s="197"/>
      <c r="K71" s="197"/>
    </row>
    <row r="72" spans="2:11" s="2" customFormat="1" x14ac:dyDescent="0.25">
      <c r="B72" s="156"/>
      <c r="C72" s="156"/>
      <c r="D72" s="156"/>
      <c r="E72" s="156"/>
      <c r="F72" s="156"/>
      <c r="G72" s="156"/>
      <c r="H72" s="156"/>
      <c r="I72" s="156"/>
      <c r="J72" s="156"/>
      <c r="K72" s="156"/>
    </row>
    <row r="73" spans="2:11" s="2" customFormat="1" x14ac:dyDescent="0.25">
      <c r="B73" s="156"/>
      <c r="C73" s="156"/>
      <c r="D73" s="156"/>
      <c r="E73" s="156"/>
      <c r="F73" s="156"/>
      <c r="G73" s="156"/>
      <c r="H73" s="156"/>
      <c r="I73" s="156"/>
      <c r="J73" s="156"/>
      <c r="K73" s="156"/>
    </row>
    <row r="74" spans="2:11" s="2" customFormat="1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2:11" s="2" customFormat="1" ht="31.5" customHeight="1" x14ac:dyDescent="0.25">
      <c r="B75" s="198" t="s">
        <v>159</v>
      </c>
      <c r="C75" s="199"/>
      <c r="D75" s="199"/>
      <c r="E75" s="199"/>
      <c r="F75" s="199"/>
      <c r="G75" s="199"/>
      <c r="H75" s="199"/>
      <c r="I75" s="199"/>
      <c r="J75" s="199"/>
      <c r="K75" s="199"/>
    </row>
    <row r="76" spans="2:11" s="2" customFormat="1" ht="18" customHeight="1" x14ac:dyDescent="0.25">
      <c r="B76" s="191" t="s">
        <v>93</v>
      </c>
      <c r="C76" s="188" t="s">
        <v>114</v>
      </c>
      <c r="D76" s="189"/>
      <c r="E76" s="190"/>
      <c r="F76" s="188" t="s">
        <v>120</v>
      </c>
      <c r="G76" s="189"/>
      <c r="H76" s="190"/>
      <c r="I76" s="188" t="s">
        <v>146</v>
      </c>
      <c r="J76" s="189"/>
      <c r="K76" s="190"/>
    </row>
    <row r="77" spans="2:11" s="2" customFormat="1" x14ac:dyDescent="0.25">
      <c r="B77" s="191"/>
      <c r="C77" s="8" t="s">
        <v>1</v>
      </c>
      <c r="D77" s="24" t="s">
        <v>5</v>
      </c>
      <c r="E77" s="24" t="s">
        <v>6</v>
      </c>
      <c r="F77" s="8" t="s">
        <v>1</v>
      </c>
      <c r="G77" s="24" t="s">
        <v>5</v>
      </c>
      <c r="H77" s="24" t="s">
        <v>6</v>
      </c>
      <c r="I77" s="8" t="s">
        <v>1</v>
      </c>
      <c r="J77" s="24" t="s">
        <v>5</v>
      </c>
      <c r="K77" s="24" t="s">
        <v>6</v>
      </c>
    </row>
    <row r="78" spans="2:11" s="2" customFormat="1" x14ac:dyDescent="0.25">
      <c r="B78" s="9" t="s">
        <v>48</v>
      </c>
      <c r="C78" s="10">
        <f t="shared" ref="C78:K78" si="12">C79+C87+C97+C102+C106+C111</f>
        <v>167803</v>
      </c>
      <c r="D78" s="10">
        <f t="shared" si="12"/>
        <v>92779</v>
      </c>
      <c r="E78" s="10">
        <f t="shared" si="12"/>
        <v>75024</v>
      </c>
      <c r="F78" s="10">
        <f t="shared" si="12"/>
        <v>243193</v>
      </c>
      <c r="G78" s="10">
        <f t="shared" si="12"/>
        <v>131214</v>
      </c>
      <c r="H78" s="10">
        <f t="shared" si="12"/>
        <v>111979</v>
      </c>
      <c r="I78" s="10">
        <f t="shared" si="12"/>
        <v>231815</v>
      </c>
      <c r="J78" s="10">
        <f t="shared" si="12"/>
        <v>125529</v>
      </c>
      <c r="K78" s="10">
        <f t="shared" si="12"/>
        <v>106286</v>
      </c>
    </row>
    <row r="79" spans="2:11" s="2" customFormat="1" x14ac:dyDescent="0.25">
      <c r="B79" s="27" t="s">
        <v>9</v>
      </c>
      <c r="C79" s="31">
        <f t="shared" ref="C79:H79" si="13">SUM(C80:C86)</f>
        <v>64715</v>
      </c>
      <c r="D79" s="31">
        <f t="shared" si="13"/>
        <v>33841</v>
      </c>
      <c r="E79" s="31">
        <f t="shared" si="13"/>
        <v>30874</v>
      </c>
      <c r="F79" s="31">
        <f t="shared" si="13"/>
        <v>95980</v>
      </c>
      <c r="G79" s="31">
        <f t="shared" si="13"/>
        <v>49359</v>
      </c>
      <c r="H79" s="31">
        <f t="shared" si="13"/>
        <v>46621</v>
      </c>
      <c r="I79" s="31">
        <f t="shared" ref="I79:K79" si="14">SUM(I80:I86)</f>
        <v>68085</v>
      </c>
      <c r="J79" s="31">
        <f t="shared" si="14"/>
        <v>35587</v>
      </c>
      <c r="K79" s="31">
        <f t="shared" si="14"/>
        <v>32498</v>
      </c>
    </row>
    <row r="80" spans="2:11" s="2" customFormat="1" x14ac:dyDescent="0.25">
      <c r="B80" s="15" t="s">
        <v>10</v>
      </c>
      <c r="C80" s="12">
        <f t="shared" ref="C80:C86" si="15">D80+E80</f>
        <v>1889</v>
      </c>
      <c r="D80" s="12">
        <v>1044</v>
      </c>
      <c r="E80" s="12">
        <v>845</v>
      </c>
      <c r="F80" s="12">
        <f>G80+H80</f>
        <v>2464</v>
      </c>
      <c r="G80" s="12">
        <v>1286</v>
      </c>
      <c r="H80" s="12">
        <v>1178</v>
      </c>
      <c r="I80" s="12">
        <f>J80+K80</f>
        <v>2424</v>
      </c>
      <c r="J80" s="12">
        <v>1244</v>
      </c>
      <c r="K80" s="12">
        <v>1180</v>
      </c>
    </row>
    <row r="81" spans="2:11" s="2" customFormat="1" x14ac:dyDescent="0.25">
      <c r="B81" s="16" t="s">
        <v>11</v>
      </c>
      <c r="C81" s="14">
        <f t="shared" si="15"/>
        <v>276</v>
      </c>
      <c r="D81" s="14">
        <v>156</v>
      </c>
      <c r="E81" s="14">
        <v>120</v>
      </c>
      <c r="F81" s="14">
        <f t="shared" ref="F81:F111" si="16">G81+H81</f>
        <v>550</v>
      </c>
      <c r="G81" s="14">
        <v>317</v>
      </c>
      <c r="H81" s="14">
        <v>233</v>
      </c>
      <c r="I81" s="14">
        <f t="shared" ref="I81:I86" si="17">J81+K81</f>
        <v>769</v>
      </c>
      <c r="J81" s="14">
        <v>435</v>
      </c>
      <c r="K81" s="14">
        <v>334</v>
      </c>
    </row>
    <row r="82" spans="2:11" s="2" customFormat="1" x14ac:dyDescent="0.25">
      <c r="B82" s="15" t="s">
        <v>12</v>
      </c>
      <c r="C82" s="12">
        <f t="shared" si="15"/>
        <v>15672</v>
      </c>
      <c r="D82" s="12">
        <v>8136</v>
      </c>
      <c r="E82" s="12">
        <v>7536</v>
      </c>
      <c r="F82" s="12">
        <f t="shared" si="16"/>
        <v>25846</v>
      </c>
      <c r="G82" s="12">
        <v>13250</v>
      </c>
      <c r="H82" s="12">
        <v>12596</v>
      </c>
      <c r="I82" s="12">
        <f t="shared" si="17"/>
        <v>17888</v>
      </c>
      <c r="J82" s="12">
        <v>9214</v>
      </c>
      <c r="K82" s="12">
        <v>8674</v>
      </c>
    </row>
    <row r="83" spans="2:11" s="2" customFormat="1" x14ac:dyDescent="0.25">
      <c r="B83" s="16" t="s">
        <v>13</v>
      </c>
      <c r="C83" s="14">
        <f t="shared" si="15"/>
        <v>45092</v>
      </c>
      <c r="D83" s="14">
        <v>23386</v>
      </c>
      <c r="E83" s="14">
        <v>21706</v>
      </c>
      <c r="F83" s="14">
        <f t="shared" si="16"/>
        <v>64955</v>
      </c>
      <c r="G83" s="14">
        <v>33179</v>
      </c>
      <c r="H83" s="14">
        <v>31776</v>
      </c>
      <c r="I83" s="14">
        <f t="shared" si="17"/>
        <v>45163</v>
      </c>
      <c r="J83" s="14">
        <v>23531</v>
      </c>
      <c r="K83" s="14">
        <v>21632</v>
      </c>
    </row>
    <row r="84" spans="2:11" s="2" customFormat="1" x14ac:dyDescent="0.25">
      <c r="B84" s="15" t="s">
        <v>14</v>
      </c>
      <c r="C84" s="12">
        <f t="shared" si="15"/>
        <v>1461</v>
      </c>
      <c r="D84" s="12">
        <v>912</v>
      </c>
      <c r="E84" s="12">
        <v>549</v>
      </c>
      <c r="F84" s="12">
        <f t="shared" si="16"/>
        <v>1816</v>
      </c>
      <c r="G84" s="12">
        <v>1080</v>
      </c>
      <c r="H84" s="12">
        <v>736</v>
      </c>
      <c r="I84" s="12">
        <f t="shared" si="17"/>
        <v>1416</v>
      </c>
      <c r="J84" s="12">
        <v>899</v>
      </c>
      <c r="K84" s="12">
        <v>517</v>
      </c>
    </row>
    <row r="85" spans="2:11" s="2" customFormat="1" x14ac:dyDescent="0.25">
      <c r="B85" s="16" t="s">
        <v>15</v>
      </c>
      <c r="C85" s="14">
        <f t="shared" si="15"/>
        <v>157</v>
      </c>
      <c r="D85" s="14">
        <v>105</v>
      </c>
      <c r="E85" s="14">
        <v>52</v>
      </c>
      <c r="F85" s="14">
        <f t="shared" si="16"/>
        <v>184</v>
      </c>
      <c r="G85" s="14">
        <v>137</v>
      </c>
      <c r="H85" s="14">
        <v>47</v>
      </c>
      <c r="I85" s="14">
        <f t="shared" si="17"/>
        <v>265</v>
      </c>
      <c r="J85" s="14">
        <v>170</v>
      </c>
      <c r="K85" s="14">
        <v>95</v>
      </c>
    </row>
    <row r="86" spans="2:11" s="2" customFormat="1" x14ac:dyDescent="0.25">
      <c r="B86" s="15" t="s">
        <v>16</v>
      </c>
      <c r="C86" s="12">
        <f t="shared" si="15"/>
        <v>168</v>
      </c>
      <c r="D86" s="12">
        <v>102</v>
      </c>
      <c r="E86" s="12">
        <v>66</v>
      </c>
      <c r="F86" s="12">
        <f t="shared" si="16"/>
        <v>165</v>
      </c>
      <c r="G86" s="12">
        <v>110</v>
      </c>
      <c r="H86" s="12">
        <v>55</v>
      </c>
      <c r="I86" s="12">
        <f t="shared" si="17"/>
        <v>160</v>
      </c>
      <c r="J86" s="12">
        <v>94</v>
      </c>
      <c r="K86" s="12">
        <v>66</v>
      </c>
    </row>
    <row r="87" spans="2:11" s="2" customFormat="1" x14ac:dyDescent="0.25">
      <c r="B87" s="27" t="s">
        <v>17</v>
      </c>
      <c r="C87" s="31">
        <f t="shared" ref="C87:K87" si="18">SUM(C88:C96)</f>
        <v>7371</v>
      </c>
      <c r="D87" s="31">
        <f t="shared" si="18"/>
        <v>4593</v>
      </c>
      <c r="E87" s="31">
        <f t="shared" si="18"/>
        <v>2778</v>
      </c>
      <c r="F87" s="31">
        <f t="shared" si="18"/>
        <v>9174</v>
      </c>
      <c r="G87" s="31">
        <f t="shared" si="18"/>
        <v>5793</v>
      </c>
      <c r="H87" s="31">
        <f t="shared" si="18"/>
        <v>3381</v>
      </c>
      <c r="I87" s="31">
        <f t="shared" si="18"/>
        <v>8951</v>
      </c>
      <c r="J87" s="31">
        <f t="shared" si="18"/>
        <v>5874</v>
      </c>
      <c r="K87" s="31">
        <f t="shared" si="18"/>
        <v>3077</v>
      </c>
    </row>
    <row r="88" spans="2:11" s="2" customFormat="1" x14ac:dyDescent="0.25">
      <c r="B88" s="15" t="s">
        <v>18</v>
      </c>
      <c r="C88" s="12">
        <f t="shared" ref="C88:C96" si="19">D88+E88</f>
        <v>508</v>
      </c>
      <c r="D88" s="12">
        <v>350</v>
      </c>
      <c r="E88" s="12">
        <v>158</v>
      </c>
      <c r="F88" s="12">
        <f t="shared" si="16"/>
        <v>688</v>
      </c>
      <c r="G88" s="12">
        <v>449</v>
      </c>
      <c r="H88" s="12">
        <v>239</v>
      </c>
      <c r="I88" s="12">
        <f t="shared" ref="I88:I96" si="20">J88+K88</f>
        <v>578</v>
      </c>
      <c r="J88" s="12">
        <v>375</v>
      </c>
      <c r="K88" s="12">
        <v>203</v>
      </c>
    </row>
    <row r="89" spans="2:11" s="2" customFormat="1" x14ac:dyDescent="0.25">
      <c r="B89" s="16" t="s">
        <v>19</v>
      </c>
      <c r="C89" s="14">
        <f t="shared" si="19"/>
        <v>400</v>
      </c>
      <c r="D89" s="14">
        <v>233</v>
      </c>
      <c r="E89" s="14">
        <v>167</v>
      </c>
      <c r="F89" s="14">
        <f t="shared" si="16"/>
        <v>297</v>
      </c>
      <c r="G89" s="14">
        <v>198</v>
      </c>
      <c r="H89" s="14">
        <v>99</v>
      </c>
      <c r="I89" s="14">
        <f t="shared" si="20"/>
        <v>285</v>
      </c>
      <c r="J89" s="14">
        <v>208</v>
      </c>
      <c r="K89" s="14">
        <v>77</v>
      </c>
    </row>
    <row r="90" spans="2:11" s="2" customFormat="1" x14ac:dyDescent="0.25">
      <c r="B90" s="15" t="s">
        <v>20</v>
      </c>
      <c r="C90" s="12">
        <f t="shared" si="19"/>
        <v>1216</v>
      </c>
      <c r="D90" s="12">
        <v>795</v>
      </c>
      <c r="E90" s="12">
        <v>421</v>
      </c>
      <c r="F90" s="12">
        <f t="shared" si="16"/>
        <v>2022</v>
      </c>
      <c r="G90" s="12">
        <v>1294</v>
      </c>
      <c r="H90" s="12">
        <v>728</v>
      </c>
      <c r="I90" s="12">
        <f t="shared" si="20"/>
        <v>1815</v>
      </c>
      <c r="J90" s="12">
        <v>1186</v>
      </c>
      <c r="K90" s="12">
        <v>629</v>
      </c>
    </row>
    <row r="91" spans="2:11" s="2" customFormat="1" x14ac:dyDescent="0.25">
      <c r="B91" s="16" t="s">
        <v>21</v>
      </c>
      <c r="C91" s="14">
        <f t="shared" si="19"/>
        <v>781</v>
      </c>
      <c r="D91" s="14">
        <v>481</v>
      </c>
      <c r="E91" s="14">
        <v>300</v>
      </c>
      <c r="F91" s="14">
        <f t="shared" si="16"/>
        <v>869</v>
      </c>
      <c r="G91" s="14">
        <v>540</v>
      </c>
      <c r="H91" s="14">
        <v>329</v>
      </c>
      <c r="I91" s="14">
        <f t="shared" si="20"/>
        <v>923</v>
      </c>
      <c r="J91" s="14">
        <v>586</v>
      </c>
      <c r="K91" s="14">
        <v>337</v>
      </c>
    </row>
    <row r="92" spans="2:11" s="2" customFormat="1" x14ac:dyDescent="0.25">
      <c r="B92" s="15" t="s">
        <v>22</v>
      </c>
      <c r="C92" s="12">
        <f t="shared" si="19"/>
        <v>525</v>
      </c>
      <c r="D92" s="12">
        <v>297</v>
      </c>
      <c r="E92" s="12">
        <v>228</v>
      </c>
      <c r="F92" s="12">
        <f t="shared" si="16"/>
        <v>774</v>
      </c>
      <c r="G92" s="12">
        <v>444</v>
      </c>
      <c r="H92" s="12">
        <v>330</v>
      </c>
      <c r="I92" s="12">
        <f t="shared" si="20"/>
        <v>609</v>
      </c>
      <c r="J92" s="12">
        <v>397</v>
      </c>
      <c r="K92" s="12">
        <v>212</v>
      </c>
    </row>
    <row r="93" spans="2:11" s="2" customFormat="1" x14ac:dyDescent="0.25">
      <c r="B93" s="16" t="s">
        <v>23</v>
      </c>
      <c r="C93" s="14">
        <f t="shared" si="19"/>
        <v>1368</v>
      </c>
      <c r="D93" s="14">
        <v>843</v>
      </c>
      <c r="E93" s="14">
        <v>525</v>
      </c>
      <c r="F93" s="14">
        <f t="shared" si="16"/>
        <v>1473</v>
      </c>
      <c r="G93" s="14">
        <v>995</v>
      </c>
      <c r="H93" s="14">
        <v>478</v>
      </c>
      <c r="I93" s="14">
        <f t="shared" si="20"/>
        <v>1423</v>
      </c>
      <c r="J93" s="14">
        <v>962</v>
      </c>
      <c r="K93" s="14">
        <v>461</v>
      </c>
    </row>
    <row r="94" spans="2:11" s="2" customFormat="1" x14ac:dyDescent="0.25">
      <c r="B94" s="15" t="s">
        <v>24</v>
      </c>
      <c r="C94" s="12">
        <f t="shared" si="19"/>
        <v>259</v>
      </c>
      <c r="D94" s="12">
        <v>154</v>
      </c>
      <c r="E94" s="12">
        <v>105</v>
      </c>
      <c r="F94" s="12">
        <f t="shared" si="16"/>
        <v>329</v>
      </c>
      <c r="G94" s="12">
        <v>220</v>
      </c>
      <c r="H94" s="12">
        <v>109</v>
      </c>
      <c r="I94" s="12">
        <f t="shared" si="20"/>
        <v>335</v>
      </c>
      <c r="J94" s="12">
        <v>228</v>
      </c>
      <c r="K94" s="12">
        <v>107</v>
      </c>
    </row>
    <row r="95" spans="2:11" s="2" customFormat="1" x14ac:dyDescent="0.25">
      <c r="B95" s="16" t="s">
        <v>25</v>
      </c>
      <c r="C95" s="14">
        <f t="shared" si="19"/>
        <v>175</v>
      </c>
      <c r="D95" s="14">
        <v>120</v>
      </c>
      <c r="E95" s="14">
        <v>55</v>
      </c>
      <c r="F95" s="14">
        <f t="shared" si="16"/>
        <v>254</v>
      </c>
      <c r="G95" s="14">
        <v>155</v>
      </c>
      <c r="H95" s="14">
        <v>99</v>
      </c>
      <c r="I95" s="14">
        <f t="shared" si="20"/>
        <v>259</v>
      </c>
      <c r="J95" s="14">
        <v>174</v>
      </c>
      <c r="K95" s="14">
        <v>85</v>
      </c>
    </row>
    <row r="96" spans="2:11" s="2" customFormat="1" x14ac:dyDescent="0.25">
      <c r="B96" s="15" t="s">
        <v>26</v>
      </c>
      <c r="C96" s="12">
        <f t="shared" si="19"/>
        <v>2139</v>
      </c>
      <c r="D96" s="12">
        <v>1320</v>
      </c>
      <c r="E96" s="12">
        <v>819</v>
      </c>
      <c r="F96" s="12">
        <f t="shared" si="16"/>
        <v>2468</v>
      </c>
      <c r="G96" s="12">
        <v>1498</v>
      </c>
      <c r="H96" s="12">
        <v>970</v>
      </c>
      <c r="I96" s="12">
        <f t="shared" si="20"/>
        <v>2724</v>
      </c>
      <c r="J96" s="12">
        <v>1758</v>
      </c>
      <c r="K96" s="12">
        <v>966</v>
      </c>
    </row>
    <row r="97" spans="2:11" s="2" customFormat="1" x14ac:dyDescent="0.25">
      <c r="B97" s="27" t="s">
        <v>27</v>
      </c>
      <c r="C97" s="51">
        <f t="shared" ref="C97:K97" si="21">SUM(C98:C101)</f>
        <v>40921</v>
      </c>
      <c r="D97" s="51">
        <f t="shared" si="21"/>
        <v>24310</v>
      </c>
      <c r="E97" s="51">
        <f t="shared" si="21"/>
        <v>16611</v>
      </c>
      <c r="F97" s="51">
        <f t="shared" si="21"/>
        <v>66670</v>
      </c>
      <c r="G97" s="51">
        <f t="shared" si="21"/>
        <v>38073</v>
      </c>
      <c r="H97" s="51">
        <f t="shared" si="21"/>
        <v>28597</v>
      </c>
      <c r="I97" s="51">
        <f t="shared" si="21"/>
        <v>67373</v>
      </c>
      <c r="J97" s="51">
        <f t="shared" si="21"/>
        <v>38408</v>
      </c>
      <c r="K97" s="51">
        <f t="shared" si="21"/>
        <v>28965</v>
      </c>
    </row>
    <row r="98" spans="2:11" s="2" customFormat="1" x14ac:dyDescent="0.25">
      <c r="B98" s="15" t="s">
        <v>28</v>
      </c>
      <c r="C98" s="12">
        <f t="shared" ref="C98:C101" si="22">D98+E98</f>
        <v>4364</v>
      </c>
      <c r="D98" s="12">
        <v>2595</v>
      </c>
      <c r="E98" s="12">
        <v>1769</v>
      </c>
      <c r="F98" s="12">
        <f t="shared" si="16"/>
        <v>5861</v>
      </c>
      <c r="G98" s="12">
        <v>3360</v>
      </c>
      <c r="H98" s="12">
        <v>2501</v>
      </c>
      <c r="I98" s="12">
        <f t="shared" ref="I98:I101" si="23">J98+K98</f>
        <v>6304</v>
      </c>
      <c r="J98" s="12">
        <v>3607</v>
      </c>
      <c r="K98" s="12">
        <v>2697</v>
      </c>
    </row>
    <row r="99" spans="2:11" s="2" customFormat="1" x14ac:dyDescent="0.25">
      <c r="B99" s="16" t="s">
        <v>29</v>
      </c>
      <c r="C99" s="14">
        <f t="shared" si="22"/>
        <v>576</v>
      </c>
      <c r="D99" s="14">
        <v>357</v>
      </c>
      <c r="E99" s="14">
        <v>219</v>
      </c>
      <c r="F99" s="14">
        <f t="shared" si="16"/>
        <v>903</v>
      </c>
      <c r="G99" s="14">
        <v>598</v>
      </c>
      <c r="H99" s="14">
        <v>305</v>
      </c>
      <c r="I99" s="14">
        <f t="shared" si="23"/>
        <v>1004</v>
      </c>
      <c r="J99" s="14">
        <v>709</v>
      </c>
      <c r="K99" s="14">
        <v>295</v>
      </c>
    </row>
    <row r="100" spans="2:11" s="2" customFormat="1" x14ac:dyDescent="0.25">
      <c r="B100" s="15" t="s">
        <v>30</v>
      </c>
      <c r="C100" s="12">
        <f t="shared" si="22"/>
        <v>7140</v>
      </c>
      <c r="D100" s="12">
        <v>4643</v>
      </c>
      <c r="E100" s="12">
        <v>2497</v>
      </c>
      <c r="F100" s="12">
        <f t="shared" si="16"/>
        <v>9177</v>
      </c>
      <c r="G100" s="12">
        <v>6116</v>
      </c>
      <c r="H100" s="12">
        <v>3061</v>
      </c>
      <c r="I100" s="12">
        <f t="shared" si="23"/>
        <v>9337</v>
      </c>
      <c r="J100" s="12">
        <v>6034</v>
      </c>
      <c r="K100" s="12">
        <v>3303</v>
      </c>
    </row>
    <row r="101" spans="2:11" s="2" customFormat="1" x14ac:dyDescent="0.25">
      <c r="B101" s="16" t="s">
        <v>31</v>
      </c>
      <c r="C101" s="14">
        <f t="shared" si="22"/>
        <v>28841</v>
      </c>
      <c r="D101" s="14">
        <v>16715</v>
      </c>
      <c r="E101" s="14">
        <v>12126</v>
      </c>
      <c r="F101" s="14">
        <f t="shared" si="16"/>
        <v>50729</v>
      </c>
      <c r="G101" s="14">
        <v>27999</v>
      </c>
      <c r="H101" s="14">
        <v>22730</v>
      </c>
      <c r="I101" s="14">
        <f t="shared" si="23"/>
        <v>50728</v>
      </c>
      <c r="J101" s="14">
        <v>28058</v>
      </c>
      <c r="K101" s="14">
        <v>22670</v>
      </c>
    </row>
    <row r="102" spans="2:11" s="2" customFormat="1" x14ac:dyDescent="0.25">
      <c r="B102" s="26" t="s">
        <v>32</v>
      </c>
      <c r="C102" s="32">
        <f t="shared" ref="C102:K102" si="24">SUM(C103:C105)</f>
        <v>42559</v>
      </c>
      <c r="D102" s="32">
        <f t="shared" si="24"/>
        <v>23363</v>
      </c>
      <c r="E102" s="32">
        <f t="shared" si="24"/>
        <v>19196</v>
      </c>
      <c r="F102" s="32">
        <f t="shared" si="24"/>
        <v>57333</v>
      </c>
      <c r="G102" s="32">
        <f t="shared" si="24"/>
        <v>30409</v>
      </c>
      <c r="H102" s="32">
        <f t="shared" si="24"/>
        <v>26924</v>
      </c>
      <c r="I102" s="32">
        <f t="shared" si="24"/>
        <v>71765</v>
      </c>
      <c r="J102" s="32">
        <f t="shared" si="24"/>
        <v>37351</v>
      </c>
      <c r="K102" s="32">
        <f t="shared" si="24"/>
        <v>34414</v>
      </c>
    </row>
    <row r="103" spans="2:11" s="2" customFormat="1" x14ac:dyDescent="0.25">
      <c r="B103" s="16" t="s">
        <v>33</v>
      </c>
      <c r="C103" s="14">
        <f t="shared" ref="C103:C105" si="25">D103+E103</f>
        <v>17095</v>
      </c>
      <c r="D103" s="14">
        <v>9651</v>
      </c>
      <c r="E103" s="14">
        <v>7444</v>
      </c>
      <c r="F103" s="14">
        <f t="shared" si="16"/>
        <v>22132</v>
      </c>
      <c r="G103" s="14">
        <v>11728</v>
      </c>
      <c r="H103" s="14">
        <v>10404</v>
      </c>
      <c r="I103" s="14">
        <f t="shared" ref="I103:I105" si="26">J103+K103</f>
        <v>25654</v>
      </c>
      <c r="J103" s="14">
        <v>13224</v>
      </c>
      <c r="K103" s="14">
        <v>12430</v>
      </c>
    </row>
    <row r="104" spans="2:11" s="2" customFormat="1" x14ac:dyDescent="0.25">
      <c r="B104" s="15" t="s">
        <v>34</v>
      </c>
      <c r="C104" s="12">
        <f t="shared" si="25"/>
        <v>15416</v>
      </c>
      <c r="D104" s="12">
        <v>8273</v>
      </c>
      <c r="E104" s="12">
        <v>7143</v>
      </c>
      <c r="F104" s="12">
        <f t="shared" si="16"/>
        <v>21539</v>
      </c>
      <c r="G104" s="12">
        <v>11421</v>
      </c>
      <c r="H104" s="12">
        <v>10118</v>
      </c>
      <c r="I104" s="12">
        <f t="shared" si="26"/>
        <v>28616</v>
      </c>
      <c r="J104" s="12">
        <v>14872</v>
      </c>
      <c r="K104" s="12">
        <v>13744</v>
      </c>
    </row>
    <row r="105" spans="2:11" s="2" customFormat="1" x14ac:dyDescent="0.25">
      <c r="B105" s="16" t="s">
        <v>35</v>
      </c>
      <c r="C105" s="14">
        <f t="shared" si="25"/>
        <v>10048</v>
      </c>
      <c r="D105" s="14">
        <v>5439</v>
      </c>
      <c r="E105" s="14">
        <v>4609</v>
      </c>
      <c r="F105" s="14">
        <f t="shared" si="16"/>
        <v>13662</v>
      </c>
      <c r="G105" s="14">
        <v>7260</v>
      </c>
      <c r="H105" s="14">
        <v>6402</v>
      </c>
      <c r="I105" s="14">
        <f t="shared" si="26"/>
        <v>17495</v>
      </c>
      <c r="J105" s="14">
        <v>9255</v>
      </c>
      <c r="K105" s="14">
        <v>8240</v>
      </c>
    </row>
    <row r="106" spans="2:11" s="2" customFormat="1" x14ac:dyDescent="0.25">
      <c r="B106" s="26" t="s">
        <v>36</v>
      </c>
      <c r="C106" s="32">
        <f t="shared" ref="C106:K106" si="27">SUM(C107:C110)</f>
        <v>11880</v>
      </c>
      <c r="D106" s="32">
        <f t="shared" si="27"/>
        <v>6485</v>
      </c>
      <c r="E106" s="32">
        <f t="shared" si="27"/>
        <v>5395</v>
      </c>
      <c r="F106" s="32">
        <f t="shared" si="27"/>
        <v>13473</v>
      </c>
      <c r="G106" s="32">
        <f t="shared" si="27"/>
        <v>7271</v>
      </c>
      <c r="H106" s="32">
        <f t="shared" si="27"/>
        <v>6202</v>
      </c>
      <c r="I106" s="32">
        <f t="shared" si="27"/>
        <v>14896</v>
      </c>
      <c r="J106" s="32">
        <f t="shared" si="27"/>
        <v>7879</v>
      </c>
      <c r="K106" s="32">
        <f t="shared" si="27"/>
        <v>7017</v>
      </c>
    </row>
    <row r="107" spans="2:11" s="2" customFormat="1" x14ac:dyDescent="0.25">
      <c r="B107" s="16" t="s">
        <v>37</v>
      </c>
      <c r="C107" s="14">
        <f t="shared" ref="C107:C111" si="28">D107+E107</f>
        <v>4467</v>
      </c>
      <c r="D107" s="14">
        <v>2356</v>
      </c>
      <c r="E107" s="14">
        <v>2111</v>
      </c>
      <c r="F107" s="14">
        <f t="shared" si="16"/>
        <v>4734</v>
      </c>
      <c r="G107" s="14">
        <v>2463</v>
      </c>
      <c r="H107" s="14">
        <v>2271</v>
      </c>
      <c r="I107" s="14">
        <f t="shared" ref="I107:I111" si="29">J107+K107</f>
        <v>5164</v>
      </c>
      <c r="J107" s="14">
        <v>2580</v>
      </c>
      <c r="K107" s="14">
        <v>2584</v>
      </c>
    </row>
    <row r="108" spans="2:11" s="2" customFormat="1" x14ac:dyDescent="0.25">
      <c r="B108" s="15" t="s">
        <v>38</v>
      </c>
      <c r="C108" s="12">
        <f t="shared" si="28"/>
        <v>3152</v>
      </c>
      <c r="D108" s="12">
        <v>1743</v>
      </c>
      <c r="E108" s="12">
        <v>1409</v>
      </c>
      <c r="F108" s="12">
        <f t="shared" si="16"/>
        <v>3755</v>
      </c>
      <c r="G108" s="12">
        <v>1973</v>
      </c>
      <c r="H108" s="12">
        <v>1782</v>
      </c>
      <c r="I108" s="12">
        <f t="shared" si="29"/>
        <v>4429</v>
      </c>
      <c r="J108" s="12">
        <v>2332</v>
      </c>
      <c r="K108" s="12">
        <v>2097</v>
      </c>
    </row>
    <row r="109" spans="2:11" s="2" customFormat="1" x14ac:dyDescent="0.25">
      <c r="B109" s="16" t="s">
        <v>39</v>
      </c>
      <c r="C109" s="14">
        <f t="shared" si="28"/>
        <v>2000</v>
      </c>
      <c r="D109" s="14">
        <v>1139</v>
      </c>
      <c r="E109" s="14">
        <v>861</v>
      </c>
      <c r="F109" s="14">
        <f t="shared" si="16"/>
        <v>2607</v>
      </c>
      <c r="G109" s="14">
        <v>1471</v>
      </c>
      <c r="H109" s="14">
        <v>1136</v>
      </c>
      <c r="I109" s="14">
        <f t="shared" si="29"/>
        <v>3039</v>
      </c>
      <c r="J109" s="14">
        <v>1714</v>
      </c>
      <c r="K109" s="14">
        <v>1325</v>
      </c>
    </row>
    <row r="110" spans="2:11" s="2" customFormat="1" x14ac:dyDescent="0.25">
      <c r="B110" s="15" t="s">
        <v>40</v>
      </c>
      <c r="C110" s="12">
        <f t="shared" si="28"/>
        <v>2261</v>
      </c>
      <c r="D110" s="12">
        <v>1247</v>
      </c>
      <c r="E110" s="12">
        <v>1014</v>
      </c>
      <c r="F110" s="12">
        <f t="shared" si="16"/>
        <v>2377</v>
      </c>
      <c r="G110" s="12">
        <v>1364</v>
      </c>
      <c r="H110" s="12">
        <v>1013</v>
      </c>
      <c r="I110" s="12">
        <f t="shared" si="29"/>
        <v>2264</v>
      </c>
      <c r="J110" s="12">
        <v>1253</v>
      </c>
      <c r="K110" s="12">
        <v>1011</v>
      </c>
    </row>
    <row r="111" spans="2:11" s="2" customFormat="1" x14ac:dyDescent="0.25">
      <c r="B111" s="16" t="s">
        <v>8</v>
      </c>
      <c r="C111" s="14">
        <f t="shared" si="28"/>
        <v>357</v>
      </c>
      <c r="D111" s="14">
        <v>187</v>
      </c>
      <c r="E111" s="14">
        <v>170</v>
      </c>
      <c r="F111" s="14">
        <f t="shared" si="16"/>
        <v>563</v>
      </c>
      <c r="G111" s="14">
        <v>309</v>
      </c>
      <c r="H111" s="14">
        <v>254</v>
      </c>
      <c r="I111" s="14">
        <f t="shared" si="29"/>
        <v>745</v>
      </c>
      <c r="J111" s="14">
        <v>430</v>
      </c>
      <c r="K111" s="14">
        <v>315</v>
      </c>
    </row>
    <row r="112" spans="2:11" s="2" customFormat="1" ht="15" customHeight="1" x14ac:dyDescent="0.25">
      <c r="B112" s="197" t="s">
        <v>155</v>
      </c>
      <c r="C112" s="197"/>
      <c r="D112" s="197"/>
      <c r="E112" s="197"/>
      <c r="F112" s="197"/>
      <c r="G112" s="197"/>
      <c r="H112" s="197"/>
      <c r="I112" s="197"/>
      <c r="J112" s="197"/>
      <c r="K112" s="197"/>
    </row>
    <row r="113" spans="2:11" s="2" customFormat="1" x14ac:dyDescent="0.25">
      <c r="B113" s="50"/>
      <c r="C113" s="50"/>
      <c r="D113" s="50"/>
      <c r="E113" s="50"/>
      <c r="F113" s="50"/>
      <c r="G113" s="50"/>
      <c r="H113" s="50"/>
      <c r="I113" s="50"/>
      <c r="J113" s="50"/>
      <c r="K113" s="50"/>
    </row>
    <row r="114" spans="2:11" s="2" customFormat="1" x14ac:dyDescent="0.25">
      <c r="B114" s="1"/>
      <c r="C114" s="1"/>
      <c r="D114" s="3"/>
      <c r="E114" s="3"/>
      <c r="F114" s="3"/>
      <c r="G114" s="3"/>
      <c r="H114" s="3"/>
      <c r="I114" s="3"/>
      <c r="J114" s="3"/>
      <c r="K114" s="3"/>
    </row>
    <row r="115" spans="2:11" s="2" customFormat="1" x14ac:dyDescent="0.25"/>
    <row r="116" spans="2:11" ht="15.75" customHeight="1" x14ac:dyDescent="0.25">
      <c r="B116" s="198" t="s">
        <v>160</v>
      </c>
      <c r="C116" s="199"/>
      <c r="D116" s="199"/>
      <c r="E116" s="199"/>
      <c r="F116" s="199"/>
      <c r="G116" s="199"/>
      <c r="H116" s="199"/>
      <c r="I116" s="199"/>
      <c r="J116" s="199"/>
      <c r="K116" s="199"/>
    </row>
    <row r="117" spans="2:11" x14ac:dyDescent="0.25">
      <c r="B117" s="191" t="s">
        <v>105</v>
      </c>
      <c r="C117" s="188" t="s">
        <v>114</v>
      </c>
      <c r="D117" s="189"/>
      <c r="E117" s="190"/>
      <c r="F117" s="188" t="s">
        <v>120</v>
      </c>
      <c r="G117" s="189"/>
      <c r="H117" s="190"/>
      <c r="I117" s="188" t="s">
        <v>146</v>
      </c>
      <c r="J117" s="189"/>
      <c r="K117" s="190"/>
    </row>
    <row r="118" spans="2:11" x14ac:dyDescent="0.25">
      <c r="B118" s="191"/>
      <c r="C118" s="8" t="s">
        <v>1</v>
      </c>
      <c r="D118" s="24" t="s">
        <v>5</v>
      </c>
      <c r="E118" s="24" t="s">
        <v>6</v>
      </c>
      <c r="F118" s="8" t="s">
        <v>1</v>
      </c>
      <c r="G118" s="24" t="s">
        <v>5</v>
      </c>
      <c r="H118" s="24" t="s">
        <v>6</v>
      </c>
      <c r="I118" s="8" t="s">
        <v>1</v>
      </c>
      <c r="J118" s="24" t="s">
        <v>5</v>
      </c>
      <c r="K118" s="24" t="s">
        <v>6</v>
      </c>
    </row>
    <row r="119" spans="2:11" x14ac:dyDescent="0.25">
      <c r="B119" s="9" t="s">
        <v>48</v>
      </c>
      <c r="C119" s="10">
        <f>SUM(C120:C130)</f>
        <v>167803</v>
      </c>
      <c r="D119" s="10">
        <f t="shared" ref="D119:K119" si="30">SUM(D120:D130)</f>
        <v>92779</v>
      </c>
      <c r="E119" s="10">
        <f t="shared" si="30"/>
        <v>75024</v>
      </c>
      <c r="F119" s="10">
        <f t="shared" si="30"/>
        <v>243193</v>
      </c>
      <c r="G119" s="10">
        <f t="shared" si="30"/>
        <v>131214</v>
      </c>
      <c r="H119" s="10">
        <f t="shared" si="30"/>
        <v>111979</v>
      </c>
      <c r="I119" s="10">
        <f t="shared" si="30"/>
        <v>231815</v>
      </c>
      <c r="J119" s="10">
        <f t="shared" si="30"/>
        <v>125529</v>
      </c>
      <c r="K119" s="10">
        <f t="shared" si="30"/>
        <v>106286</v>
      </c>
    </row>
    <row r="120" spans="2:11" x14ac:dyDescent="0.25">
      <c r="B120" s="16" t="s">
        <v>226</v>
      </c>
      <c r="C120" s="14">
        <f>D120+E120</f>
        <v>14500</v>
      </c>
      <c r="D120" s="14">
        <v>7516</v>
      </c>
      <c r="E120" s="14">
        <v>6984</v>
      </c>
      <c r="F120" s="14">
        <f>G120+H120</f>
        <v>24103</v>
      </c>
      <c r="G120" s="14">
        <v>12338</v>
      </c>
      <c r="H120" s="14">
        <v>11765</v>
      </c>
      <c r="I120" s="14">
        <f>J120+K120</f>
        <v>16873</v>
      </c>
      <c r="J120" s="14">
        <v>8699</v>
      </c>
      <c r="K120" s="14">
        <v>8174</v>
      </c>
    </row>
    <row r="121" spans="2:11" x14ac:dyDescent="0.25">
      <c r="B121" s="15" t="s">
        <v>227</v>
      </c>
      <c r="C121" s="12">
        <f t="shared" ref="C121:C130" si="31">D121+E121</f>
        <v>4372</v>
      </c>
      <c r="D121" s="12">
        <v>2351</v>
      </c>
      <c r="E121" s="12">
        <v>2021</v>
      </c>
      <c r="F121" s="12">
        <f t="shared" ref="F121:F130" si="32">G121+H121</f>
        <v>6614</v>
      </c>
      <c r="G121" s="12">
        <v>3470</v>
      </c>
      <c r="H121" s="12">
        <v>3144</v>
      </c>
      <c r="I121" s="12">
        <f t="shared" ref="I121:I130" si="33">J121+K121</f>
        <v>7595</v>
      </c>
      <c r="J121" s="12">
        <v>3838</v>
      </c>
      <c r="K121" s="12">
        <v>3757</v>
      </c>
    </row>
    <row r="122" spans="2:11" x14ac:dyDescent="0.25">
      <c r="B122" s="16" t="s">
        <v>228</v>
      </c>
      <c r="C122" s="14">
        <f t="shared" si="31"/>
        <v>2064</v>
      </c>
      <c r="D122" s="14">
        <v>1073</v>
      </c>
      <c r="E122" s="14">
        <v>991</v>
      </c>
      <c r="F122" s="14">
        <f t="shared" si="32"/>
        <v>3580</v>
      </c>
      <c r="G122" s="14">
        <v>1893</v>
      </c>
      <c r="H122" s="14">
        <v>1687</v>
      </c>
      <c r="I122" s="14">
        <f t="shared" si="33"/>
        <v>3671</v>
      </c>
      <c r="J122" s="14">
        <v>1821</v>
      </c>
      <c r="K122" s="14">
        <v>1850</v>
      </c>
    </row>
    <row r="123" spans="2:11" x14ac:dyDescent="0.25">
      <c r="B123" s="15" t="s">
        <v>229</v>
      </c>
      <c r="C123" s="12">
        <f t="shared" si="31"/>
        <v>4319</v>
      </c>
      <c r="D123" s="12">
        <v>2689</v>
      </c>
      <c r="E123" s="12">
        <v>1630</v>
      </c>
      <c r="F123" s="12">
        <f t="shared" si="32"/>
        <v>5572</v>
      </c>
      <c r="G123" s="12">
        <v>3568</v>
      </c>
      <c r="H123" s="12">
        <v>2004</v>
      </c>
      <c r="I123" s="12">
        <f t="shared" si="33"/>
        <v>5848</v>
      </c>
      <c r="J123" s="12">
        <v>3742</v>
      </c>
      <c r="K123" s="12">
        <v>2106</v>
      </c>
    </row>
    <row r="124" spans="2:11" x14ac:dyDescent="0.25">
      <c r="B124" s="16" t="s">
        <v>230</v>
      </c>
      <c r="C124" s="14">
        <f t="shared" si="31"/>
        <v>32934</v>
      </c>
      <c r="D124" s="14">
        <v>16842</v>
      </c>
      <c r="E124" s="14">
        <v>16092</v>
      </c>
      <c r="F124" s="14">
        <f t="shared" si="32"/>
        <v>43208</v>
      </c>
      <c r="G124" s="14">
        <v>22030</v>
      </c>
      <c r="H124" s="14">
        <v>21178</v>
      </c>
      <c r="I124" s="14">
        <f t="shared" si="33"/>
        <v>36051</v>
      </c>
      <c r="J124" s="14">
        <v>18780</v>
      </c>
      <c r="K124" s="14">
        <v>17271</v>
      </c>
    </row>
    <row r="125" spans="2:11" x14ac:dyDescent="0.25">
      <c r="B125" s="15" t="s">
        <v>231</v>
      </c>
      <c r="C125" s="12">
        <f t="shared" si="31"/>
        <v>9868</v>
      </c>
      <c r="D125" s="12">
        <v>5328</v>
      </c>
      <c r="E125" s="12">
        <v>4540</v>
      </c>
      <c r="F125" s="12">
        <f t="shared" si="32"/>
        <v>17428</v>
      </c>
      <c r="G125" s="12">
        <v>8944</v>
      </c>
      <c r="H125" s="12">
        <v>8484</v>
      </c>
      <c r="I125" s="12">
        <f t="shared" si="33"/>
        <v>6785</v>
      </c>
      <c r="J125" s="12">
        <v>3568</v>
      </c>
      <c r="K125" s="12">
        <v>3217</v>
      </c>
    </row>
    <row r="126" spans="2:11" x14ac:dyDescent="0.25">
      <c r="B126" s="16" t="s">
        <v>232</v>
      </c>
      <c r="C126" s="14">
        <f t="shared" si="31"/>
        <v>1486</v>
      </c>
      <c r="D126" s="14">
        <v>780</v>
      </c>
      <c r="E126" s="14">
        <v>706</v>
      </c>
      <c r="F126" s="14">
        <f t="shared" si="32"/>
        <v>2962</v>
      </c>
      <c r="G126" s="14">
        <v>1578</v>
      </c>
      <c r="H126" s="14">
        <v>1384</v>
      </c>
      <c r="I126" s="14">
        <f t="shared" si="33"/>
        <v>4848</v>
      </c>
      <c r="J126" s="14">
        <v>2497</v>
      </c>
      <c r="K126" s="14">
        <v>2351</v>
      </c>
    </row>
    <row r="127" spans="2:11" x14ac:dyDescent="0.25">
      <c r="B127" s="15" t="s">
        <v>233</v>
      </c>
      <c r="C127" s="12">
        <f t="shared" si="31"/>
        <v>1300</v>
      </c>
      <c r="D127" s="12">
        <v>668</v>
      </c>
      <c r="E127" s="12">
        <v>632</v>
      </c>
      <c r="F127" s="12">
        <f t="shared" si="32"/>
        <v>2495</v>
      </c>
      <c r="G127" s="12">
        <v>1245</v>
      </c>
      <c r="H127" s="12">
        <v>1250</v>
      </c>
      <c r="I127" s="12">
        <f t="shared" si="33"/>
        <v>3293</v>
      </c>
      <c r="J127" s="12">
        <v>1708</v>
      </c>
      <c r="K127" s="12">
        <v>1585</v>
      </c>
    </row>
    <row r="128" spans="2:11" x14ac:dyDescent="0.25">
      <c r="B128" s="16" t="s">
        <v>234</v>
      </c>
      <c r="C128" s="14">
        <f t="shared" si="31"/>
        <v>2180</v>
      </c>
      <c r="D128" s="14">
        <v>1134</v>
      </c>
      <c r="E128" s="14">
        <v>1046</v>
      </c>
      <c r="F128" s="14">
        <f t="shared" si="32"/>
        <v>2268</v>
      </c>
      <c r="G128" s="14">
        <v>1204</v>
      </c>
      <c r="H128" s="14">
        <v>1064</v>
      </c>
      <c r="I128" s="14">
        <f t="shared" si="33"/>
        <v>2899</v>
      </c>
      <c r="J128" s="14">
        <v>1464</v>
      </c>
      <c r="K128" s="14">
        <v>1435</v>
      </c>
    </row>
    <row r="129" spans="2:11" x14ac:dyDescent="0.25">
      <c r="B129" s="15" t="s">
        <v>235</v>
      </c>
      <c r="C129" s="12">
        <f t="shared" si="31"/>
        <v>16289</v>
      </c>
      <c r="D129" s="12">
        <v>9437</v>
      </c>
      <c r="E129" s="12">
        <v>6852</v>
      </c>
      <c r="F129" s="12">
        <f t="shared" si="32"/>
        <v>32248</v>
      </c>
      <c r="G129" s="12">
        <v>17883</v>
      </c>
      <c r="H129" s="12">
        <v>14365</v>
      </c>
      <c r="I129" s="12">
        <f t="shared" si="33"/>
        <v>31870</v>
      </c>
      <c r="J129" s="12">
        <v>17568</v>
      </c>
      <c r="K129" s="12">
        <v>14302</v>
      </c>
    </row>
    <row r="130" spans="2:11" x14ac:dyDescent="0.25">
      <c r="B130" s="16" t="s">
        <v>110</v>
      </c>
      <c r="C130" s="14">
        <f t="shared" si="31"/>
        <v>78491</v>
      </c>
      <c r="D130" s="14">
        <v>44961</v>
      </c>
      <c r="E130" s="14">
        <v>33530</v>
      </c>
      <c r="F130" s="14">
        <f t="shared" si="32"/>
        <v>102715</v>
      </c>
      <c r="G130" s="14">
        <v>57061</v>
      </c>
      <c r="H130" s="14">
        <v>45654</v>
      </c>
      <c r="I130" s="14">
        <f t="shared" si="33"/>
        <v>112082</v>
      </c>
      <c r="J130" s="14">
        <v>61844</v>
      </c>
      <c r="K130" s="14">
        <v>50238</v>
      </c>
    </row>
    <row r="131" spans="2:11" ht="15" customHeight="1" x14ac:dyDescent="0.25">
      <c r="B131" s="196" t="s">
        <v>155</v>
      </c>
      <c r="C131" s="196"/>
      <c r="D131" s="196"/>
      <c r="E131" s="196"/>
      <c r="F131" s="196"/>
      <c r="G131" s="196"/>
      <c r="H131" s="196"/>
      <c r="I131" s="196"/>
      <c r="J131" s="196"/>
      <c r="K131" s="196"/>
    </row>
    <row r="132" spans="2:11" s="2" customFormat="1" x14ac:dyDescent="0.25"/>
    <row r="133" spans="2:11" s="2" customFormat="1" x14ac:dyDescent="0.25"/>
    <row r="134" spans="2:11" s="2" customFormat="1" x14ac:dyDescent="0.25"/>
    <row r="135" spans="2:11" s="2" customFormat="1" x14ac:dyDescent="0.25"/>
    <row r="136" spans="2:11" s="2" customFormat="1" x14ac:dyDescent="0.25"/>
    <row r="137" spans="2:11" s="2" customFormat="1" x14ac:dyDescent="0.25"/>
    <row r="138" spans="2:11" s="2" customFormat="1" x14ac:dyDescent="0.25"/>
    <row r="139" spans="2:11" s="2" customFormat="1" x14ac:dyDescent="0.25"/>
    <row r="140" spans="2:11" s="2" customFormat="1" x14ac:dyDescent="0.25"/>
    <row r="141" spans="2:11" s="2" customFormat="1" x14ac:dyDescent="0.25"/>
    <row r="142" spans="2:11" s="2" customFormat="1" x14ac:dyDescent="0.25"/>
    <row r="143" spans="2:11" s="2" customFormat="1" x14ac:dyDescent="0.25"/>
    <row r="144" spans="2:11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</sheetData>
  <sortState xmlns:xlrd2="http://schemas.microsoft.com/office/spreadsheetml/2017/richdata2" ref="B21:F32">
    <sortCondition descending="1" ref="F21:F32"/>
  </sortState>
  <mergeCells count="40">
    <mergeCell ref="B71:K71"/>
    <mergeCell ref="B112:K112"/>
    <mergeCell ref="B116:K116"/>
    <mergeCell ref="B117:B118"/>
    <mergeCell ref="B3:K3"/>
    <mergeCell ref="B11:K11"/>
    <mergeCell ref="B12:K12"/>
    <mergeCell ref="I4:K4"/>
    <mergeCell ref="B4:B5"/>
    <mergeCell ref="C4:E4"/>
    <mergeCell ref="F4:H4"/>
    <mergeCell ref="B13:K13"/>
    <mergeCell ref="B17:F17"/>
    <mergeCell ref="B18:B19"/>
    <mergeCell ref="C18:C19"/>
    <mergeCell ref="D18:D19"/>
    <mergeCell ref="E18:E19"/>
    <mergeCell ref="F18:F19"/>
    <mergeCell ref="B34:F34"/>
    <mergeCell ref="B38:K38"/>
    <mergeCell ref="B39:B40"/>
    <mergeCell ref="C39:E39"/>
    <mergeCell ref="F39:H39"/>
    <mergeCell ref="I39:K39"/>
    <mergeCell ref="C117:E117"/>
    <mergeCell ref="F117:H117"/>
    <mergeCell ref="I117:K117"/>
    <mergeCell ref="B131:K131"/>
    <mergeCell ref="B53:K53"/>
    <mergeCell ref="B57:K57"/>
    <mergeCell ref="B58:B59"/>
    <mergeCell ref="C58:E58"/>
    <mergeCell ref="F58:H58"/>
    <mergeCell ref="I58:K58"/>
    <mergeCell ref="B70:K70"/>
    <mergeCell ref="B75:K75"/>
    <mergeCell ref="B76:B77"/>
    <mergeCell ref="C76:E76"/>
    <mergeCell ref="F76:H76"/>
    <mergeCell ref="I76:K76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Z355"/>
  <sheetViews>
    <sheetView zoomScale="80" zoomScaleNormal="80" workbookViewId="0">
      <selection activeCell="B1" sqref="B1"/>
    </sheetView>
  </sheetViews>
  <sheetFormatPr defaultRowHeight="15" x14ac:dyDescent="0.25"/>
  <cols>
    <col min="1" max="1" width="8.85546875" style="2"/>
    <col min="2" max="2" width="35.5703125" customWidth="1"/>
    <col min="4" max="4" width="13" customWidth="1"/>
    <col min="5" max="5" width="16.7109375" customWidth="1"/>
    <col min="6" max="6" width="14.5703125" customWidth="1"/>
    <col min="8" max="8" width="12.7109375" customWidth="1"/>
    <col min="9" max="9" width="12.42578125" customWidth="1"/>
    <col min="10" max="10" width="13.42578125" customWidth="1"/>
    <col min="12" max="12" width="12.7109375" customWidth="1"/>
    <col min="13" max="13" width="12.42578125" customWidth="1"/>
    <col min="14" max="14" width="13.42578125" customWidth="1"/>
    <col min="15" max="52" width="8.85546875" style="2"/>
  </cols>
  <sheetData>
    <row r="1" spans="2:19" s="2" customFormat="1" x14ac:dyDescent="0.25"/>
    <row r="2" spans="2:19" s="2" customFormat="1" x14ac:dyDescent="0.25"/>
    <row r="3" spans="2:19" ht="41.25" customHeight="1" x14ac:dyDescent="0.25">
      <c r="B3" s="214" t="s">
        <v>161</v>
      </c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</row>
    <row r="4" spans="2:19" x14ac:dyDescent="0.25">
      <c r="B4" s="191" t="s">
        <v>7</v>
      </c>
      <c r="C4" s="209" t="s">
        <v>114</v>
      </c>
      <c r="D4" s="210"/>
      <c r="E4" s="210"/>
      <c r="F4" s="211"/>
      <c r="G4" s="209" t="s">
        <v>120</v>
      </c>
      <c r="H4" s="210"/>
      <c r="I4" s="210"/>
      <c r="J4" s="211"/>
      <c r="K4" s="209" t="s">
        <v>146</v>
      </c>
      <c r="L4" s="210"/>
      <c r="M4" s="210"/>
      <c r="N4" s="211"/>
    </row>
    <row r="5" spans="2:19" x14ac:dyDescent="0.25">
      <c r="B5" s="191"/>
      <c r="C5" s="17" t="s">
        <v>1</v>
      </c>
      <c r="D5" s="18" t="s">
        <v>5</v>
      </c>
      <c r="E5" s="18" t="s">
        <v>6</v>
      </c>
      <c r="F5" s="17" t="s">
        <v>8</v>
      </c>
      <c r="G5" s="18" t="s">
        <v>1</v>
      </c>
      <c r="H5" s="18" t="s">
        <v>5</v>
      </c>
      <c r="I5" s="17" t="s">
        <v>6</v>
      </c>
      <c r="J5" s="18" t="s">
        <v>8</v>
      </c>
      <c r="K5" s="18" t="s">
        <v>1</v>
      </c>
      <c r="L5" s="18" t="s">
        <v>5</v>
      </c>
      <c r="M5" s="17" t="s">
        <v>6</v>
      </c>
      <c r="N5" s="18" t="s">
        <v>8</v>
      </c>
    </row>
    <row r="6" spans="2:19" x14ac:dyDescent="0.25">
      <c r="B6" s="54" t="s">
        <v>1</v>
      </c>
      <c r="C6" s="55">
        <f>SUM(C7:C20)</f>
        <v>29107</v>
      </c>
      <c r="D6" s="55">
        <f t="shared" ref="D6:N6" si="0">SUM(D7:D20)</f>
        <v>15623</v>
      </c>
      <c r="E6" s="55">
        <f t="shared" si="0"/>
        <v>13479</v>
      </c>
      <c r="F6" s="55">
        <f t="shared" si="0"/>
        <v>5</v>
      </c>
      <c r="G6" s="55">
        <f t="shared" si="0"/>
        <v>50355</v>
      </c>
      <c r="H6" s="55">
        <f t="shared" si="0"/>
        <v>27482</v>
      </c>
      <c r="I6" s="55">
        <f t="shared" si="0"/>
        <v>22852</v>
      </c>
      <c r="J6" s="55">
        <f t="shared" si="0"/>
        <v>21</v>
      </c>
      <c r="K6" s="55">
        <f t="shared" si="0"/>
        <v>58628</v>
      </c>
      <c r="L6" s="55">
        <f t="shared" si="0"/>
        <v>34281</v>
      </c>
      <c r="M6" s="55">
        <f t="shared" si="0"/>
        <v>24319</v>
      </c>
      <c r="N6" s="55">
        <f t="shared" si="0"/>
        <v>28</v>
      </c>
      <c r="S6" s="4"/>
    </row>
    <row r="7" spans="2:19" x14ac:dyDescent="0.25">
      <c r="B7" s="56" t="s">
        <v>225</v>
      </c>
      <c r="C7" s="57">
        <v>22856</v>
      </c>
      <c r="D7" s="57">
        <v>11714</v>
      </c>
      <c r="E7" s="57">
        <v>11138</v>
      </c>
      <c r="F7" s="57">
        <v>4</v>
      </c>
      <c r="G7" s="57">
        <v>33753</v>
      </c>
      <c r="H7" s="57">
        <v>17693</v>
      </c>
      <c r="I7" s="57">
        <v>16042</v>
      </c>
      <c r="J7" s="57">
        <v>18</v>
      </c>
      <c r="K7" s="57">
        <v>29467</v>
      </c>
      <c r="L7" s="57">
        <v>16157</v>
      </c>
      <c r="M7" s="57">
        <v>13300</v>
      </c>
      <c r="N7" s="57">
        <v>10</v>
      </c>
    </row>
    <row r="8" spans="2:19" x14ac:dyDescent="0.25">
      <c r="B8" s="15" t="s">
        <v>222</v>
      </c>
      <c r="C8" s="58">
        <v>529</v>
      </c>
      <c r="D8" s="58">
        <v>299</v>
      </c>
      <c r="E8" s="58">
        <v>230</v>
      </c>
      <c r="F8" s="58">
        <v>0</v>
      </c>
      <c r="G8" s="58">
        <v>5484</v>
      </c>
      <c r="H8" s="58">
        <v>3018</v>
      </c>
      <c r="I8" s="58">
        <v>2465</v>
      </c>
      <c r="J8" s="58">
        <v>1</v>
      </c>
      <c r="K8" s="58">
        <v>11479</v>
      </c>
      <c r="L8" s="58">
        <v>6115</v>
      </c>
      <c r="M8" s="58">
        <v>5360</v>
      </c>
      <c r="N8" s="58">
        <v>4</v>
      </c>
    </row>
    <row r="9" spans="2:19" x14ac:dyDescent="0.25">
      <c r="B9" s="56" t="s">
        <v>220</v>
      </c>
      <c r="C9" s="57">
        <v>1952</v>
      </c>
      <c r="D9" s="57">
        <v>961</v>
      </c>
      <c r="E9" s="57">
        <v>991</v>
      </c>
      <c r="F9" s="57">
        <v>0</v>
      </c>
      <c r="G9" s="57">
        <v>3418</v>
      </c>
      <c r="H9" s="57">
        <v>1772</v>
      </c>
      <c r="I9" s="57">
        <v>1646</v>
      </c>
      <c r="J9" s="57">
        <v>0</v>
      </c>
      <c r="K9" s="57">
        <v>3957</v>
      </c>
      <c r="L9" s="57">
        <v>2124</v>
      </c>
      <c r="M9" s="57">
        <v>1833</v>
      </c>
      <c r="N9" s="57">
        <v>0</v>
      </c>
    </row>
    <row r="10" spans="2:19" x14ac:dyDescent="0.25">
      <c r="B10" s="15" t="s">
        <v>296</v>
      </c>
      <c r="C10" s="58">
        <v>1</v>
      </c>
      <c r="D10" s="58">
        <v>0</v>
      </c>
      <c r="E10" s="58">
        <v>1</v>
      </c>
      <c r="F10" s="58">
        <v>0</v>
      </c>
      <c r="G10" s="58">
        <v>1</v>
      </c>
      <c r="H10" s="58">
        <v>1</v>
      </c>
      <c r="I10" s="58">
        <v>0</v>
      </c>
      <c r="J10" s="58">
        <v>0</v>
      </c>
      <c r="K10" s="58">
        <v>1142</v>
      </c>
      <c r="L10" s="58">
        <v>692</v>
      </c>
      <c r="M10" s="58">
        <v>446</v>
      </c>
      <c r="N10" s="58">
        <v>4</v>
      </c>
    </row>
    <row r="11" spans="2:19" x14ac:dyDescent="0.25">
      <c r="B11" s="56" t="s">
        <v>201</v>
      </c>
      <c r="C11" s="57">
        <v>138</v>
      </c>
      <c r="D11" s="57">
        <v>73</v>
      </c>
      <c r="E11" s="57">
        <v>65</v>
      </c>
      <c r="F11" s="57">
        <v>0</v>
      </c>
      <c r="G11" s="57">
        <v>744</v>
      </c>
      <c r="H11" s="57">
        <v>419</v>
      </c>
      <c r="I11" s="57">
        <v>325</v>
      </c>
      <c r="J11" s="57">
        <v>0</v>
      </c>
      <c r="K11" s="57">
        <v>1046</v>
      </c>
      <c r="L11" s="57">
        <v>682</v>
      </c>
      <c r="M11" s="57">
        <v>364</v>
      </c>
      <c r="N11" s="57">
        <v>0</v>
      </c>
    </row>
    <row r="12" spans="2:19" x14ac:dyDescent="0.25">
      <c r="B12" s="15" t="s">
        <v>297</v>
      </c>
      <c r="C12" s="58">
        <v>55</v>
      </c>
      <c r="D12" s="58">
        <v>54</v>
      </c>
      <c r="E12" s="58">
        <v>1</v>
      </c>
      <c r="F12" s="58">
        <v>0</v>
      </c>
      <c r="G12" s="58">
        <v>15</v>
      </c>
      <c r="H12" s="58">
        <v>11</v>
      </c>
      <c r="I12" s="58">
        <v>4</v>
      </c>
      <c r="J12" s="58">
        <v>0</v>
      </c>
      <c r="K12" s="58">
        <v>966</v>
      </c>
      <c r="L12" s="58">
        <v>894</v>
      </c>
      <c r="M12" s="58">
        <v>71</v>
      </c>
      <c r="N12" s="58">
        <v>1</v>
      </c>
    </row>
    <row r="13" spans="2:19" x14ac:dyDescent="0.25">
      <c r="B13" s="56" t="s">
        <v>266</v>
      </c>
      <c r="C13" s="57">
        <v>139</v>
      </c>
      <c r="D13" s="57">
        <v>125</v>
      </c>
      <c r="E13" s="57">
        <v>14</v>
      </c>
      <c r="F13" s="57">
        <v>0</v>
      </c>
      <c r="G13" s="57">
        <v>80</v>
      </c>
      <c r="H13" s="57">
        <v>73</v>
      </c>
      <c r="I13" s="57">
        <v>7</v>
      </c>
      <c r="J13" s="57">
        <v>0</v>
      </c>
      <c r="K13" s="57">
        <v>961</v>
      </c>
      <c r="L13" s="57">
        <v>922</v>
      </c>
      <c r="M13" s="57">
        <v>39</v>
      </c>
      <c r="N13" s="57">
        <v>0</v>
      </c>
    </row>
    <row r="14" spans="2:19" x14ac:dyDescent="0.25">
      <c r="B14" s="15" t="s">
        <v>264</v>
      </c>
      <c r="C14" s="58">
        <v>348</v>
      </c>
      <c r="D14" s="58">
        <v>211</v>
      </c>
      <c r="E14" s="58">
        <v>137</v>
      </c>
      <c r="F14" s="58">
        <v>0</v>
      </c>
      <c r="G14" s="58">
        <v>512</v>
      </c>
      <c r="H14" s="58">
        <v>358</v>
      </c>
      <c r="I14" s="58">
        <v>154</v>
      </c>
      <c r="J14" s="58">
        <v>0</v>
      </c>
      <c r="K14" s="58">
        <v>818</v>
      </c>
      <c r="L14" s="58">
        <v>515</v>
      </c>
      <c r="M14" s="58">
        <v>303</v>
      </c>
      <c r="N14" s="58">
        <v>0</v>
      </c>
    </row>
    <row r="15" spans="2:19" x14ac:dyDescent="0.25">
      <c r="B15" s="56" t="s">
        <v>298</v>
      </c>
      <c r="C15" s="57">
        <v>57</v>
      </c>
      <c r="D15" s="57">
        <v>51</v>
      </c>
      <c r="E15" s="57">
        <v>6</v>
      </c>
      <c r="F15" s="57">
        <v>0</v>
      </c>
      <c r="G15" s="57">
        <v>326</v>
      </c>
      <c r="H15" s="57">
        <v>257</v>
      </c>
      <c r="I15" s="57">
        <v>68</v>
      </c>
      <c r="J15" s="57">
        <v>1</v>
      </c>
      <c r="K15" s="57">
        <v>487</v>
      </c>
      <c r="L15" s="57">
        <v>401</v>
      </c>
      <c r="M15" s="57">
        <v>86</v>
      </c>
      <c r="N15" s="57">
        <v>0</v>
      </c>
    </row>
    <row r="16" spans="2:19" x14ac:dyDescent="0.25">
      <c r="B16" s="15" t="s">
        <v>299</v>
      </c>
      <c r="C16" s="58">
        <v>24</v>
      </c>
      <c r="D16" s="58">
        <v>7</v>
      </c>
      <c r="E16" s="58">
        <v>17</v>
      </c>
      <c r="F16" s="58">
        <v>0</v>
      </c>
      <c r="G16" s="58">
        <v>345</v>
      </c>
      <c r="H16" s="58">
        <v>187</v>
      </c>
      <c r="I16" s="58">
        <v>158</v>
      </c>
      <c r="J16" s="58">
        <v>0</v>
      </c>
      <c r="K16" s="58">
        <v>441</v>
      </c>
      <c r="L16" s="58">
        <v>247</v>
      </c>
      <c r="M16" s="58">
        <v>194</v>
      </c>
      <c r="N16" s="58">
        <v>0</v>
      </c>
    </row>
    <row r="17" spans="2:14" x14ac:dyDescent="0.25">
      <c r="B17" s="56" t="s">
        <v>300</v>
      </c>
      <c r="C17" s="57">
        <v>90</v>
      </c>
      <c r="D17" s="57">
        <v>65</v>
      </c>
      <c r="E17" s="57">
        <v>25</v>
      </c>
      <c r="F17" s="57">
        <v>0</v>
      </c>
      <c r="G17" s="57">
        <v>387</v>
      </c>
      <c r="H17" s="57">
        <v>316</v>
      </c>
      <c r="I17" s="57">
        <v>71</v>
      </c>
      <c r="J17" s="57">
        <v>0</v>
      </c>
      <c r="K17" s="57">
        <v>407</v>
      </c>
      <c r="L17" s="57">
        <v>339</v>
      </c>
      <c r="M17" s="57">
        <v>68</v>
      </c>
      <c r="N17" s="57">
        <v>0</v>
      </c>
    </row>
    <row r="18" spans="2:14" x14ac:dyDescent="0.25">
      <c r="B18" s="15" t="s">
        <v>224</v>
      </c>
      <c r="C18" s="58">
        <v>128</v>
      </c>
      <c r="D18" s="58">
        <v>66</v>
      </c>
      <c r="E18" s="58">
        <v>62</v>
      </c>
      <c r="F18" s="58">
        <v>0</v>
      </c>
      <c r="G18" s="58">
        <v>403</v>
      </c>
      <c r="H18" s="58">
        <v>218</v>
      </c>
      <c r="I18" s="58">
        <v>185</v>
      </c>
      <c r="J18" s="58">
        <v>0</v>
      </c>
      <c r="K18" s="58">
        <v>372</v>
      </c>
      <c r="L18" s="58">
        <v>247</v>
      </c>
      <c r="M18" s="58">
        <v>125</v>
      </c>
      <c r="N18" s="58">
        <v>0</v>
      </c>
    </row>
    <row r="19" spans="2:14" x14ac:dyDescent="0.25">
      <c r="B19" s="56" t="s">
        <v>301</v>
      </c>
      <c r="C19" s="57">
        <v>246</v>
      </c>
      <c r="D19" s="57">
        <v>192</v>
      </c>
      <c r="E19" s="57">
        <v>54</v>
      </c>
      <c r="F19" s="57">
        <v>0</v>
      </c>
      <c r="G19" s="57">
        <v>459</v>
      </c>
      <c r="H19" s="57">
        <v>355</v>
      </c>
      <c r="I19" s="57">
        <v>104</v>
      </c>
      <c r="J19" s="57">
        <v>0</v>
      </c>
      <c r="K19" s="57">
        <v>365</v>
      </c>
      <c r="L19" s="57">
        <v>285</v>
      </c>
      <c r="M19" s="57">
        <v>80</v>
      </c>
      <c r="N19" s="57">
        <v>0</v>
      </c>
    </row>
    <row r="20" spans="2:14" x14ac:dyDescent="0.25">
      <c r="B20" s="15" t="s">
        <v>98</v>
      </c>
      <c r="C20" s="58">
        <v>2544</v>
      </c>
      <c r="D20" s="58">
        <v>1805</v>
      </c>
      <c r="E20" s="58">
        <v>738</v>
      </c>
      <c r="F20" s="58">
        <v>1</v>
      </c>
      <c r="G20" s="58">
        <v>4428</v>
      </c>
      <c r="H20" s="58">
        <v>2804</v>
      </c>
      <c r="I20" s="58">
        <v>1623</v>
      </c>
      <c r="J20" s="58">
        <v>1</v>
      </c>
      <c r="K20" s="58">
        <v>6720</v>
      </c>
      <c r="L20" s="58">
        <v>4661</v>
      </c>
      <c r="M20" s="58">
        <v>2050</v>
      </c>
      <c r="N20" s="58">
        <v>9</v>
      </c>
    </row>
    <row r="21" spans="2:14" ht="15" customHeight="1" x14ac:dyDescent="0.25">
      <c r="B21" s="212" t="s">
        <v>372</v>
      </c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</row>
    <row r="22" spans="2:14" s="2" customFormat="1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2:14" s="2" customFormat="1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2:14" s="2" customFormat="1" x14ac:dyDescent="0.25"/>
    <row r="25" spans="2:14" ht="14.45" customHeight="1" x14ac:dyDescent="0.25">
      <c r="B25" s="208" t="s">
        <v>366</v>
      </c>
      <c r="C25" s="208"/>
      <c r="D25" s="208"/>
      <c r="E25" s="208"/>
      <c r="F25" s="208"/>
      <c r="G25" s="208"/>
      <c r="H25" s="208"/>
      <c r="I25" s="208"/>
      <c r="J25" s="208"/>
      <c r="K25" s="208"/>
      <c r="L25" s="208"/>
      <c r="M25" s="208"/>
      <c r="N25" s="208"/>
    </row>
    <row r="26" spans="2:14" x14ac:dyDescent="0.25">
      <c r="B26" s="216" t="s">
        <v>94</v>
      </c>
      <c r="C26" s="209" t="s">
        <v>114</v>
      </c>
      <c r="D26" s="210"/>
      <c r="E26" s="210"/>
      <c r="F26" s="211"/>
      <c r="G26" s="209" t="s">
        <v>120</v>
      </c>
      <c r="H26" s="210"/>
      <c r="I26" s="210"/>
      <c r="J26" s="211"/>
      <c r="K26" s="209" t="s">
        <v>146</v>
      </c>
      <c r="L26" s="210"/>
      <c r="M26" s="210"/>
      <c r="N26" s="211"/>
    </row>
    <row r="27" spans="2:14" x14ac:dyDescent="0.25">
      <c r="B27" s="217"/>
      <c r="C27" s="17" t="s">
        <v>1</v>
      </c>
      <c r="D27" s="18" t="s">
        <v>5</v>
      </c>
      <c r="E27" s="18" t="s">
        <v>6</v>
      </c>
      <c r="F27" s="17" t="s">
        <v>8</v>
      </c>
      <c r="G27" s="18" t="s">
        <v>1</v>
      </c>
      <c r="H27" s="18" t="s">
        <v>5</v>
      </c>
      <c r="I27" s="17" t="s">
        <v>6</v>
      </c>
      <c r="J27" s="18" t="s">
        <v>8</v>
      </c>
      <c r="K27" s="18" t="s">
        <v>1</v>
      </c>
      <c r="L27" s="18" t="s">
        <v>5</v>
      </c>
      <c r="M27" s="17" t="s">
        <v>6</v>
      </c>
      <c r="N27" s="18" t="s">
        <v>8</v>
      </c>
    </row>
    <row r="28" spans="2:14" x14ac:dyDescent="0.25">
      <c r="B28" s="54" t="s">
        <v>1</v>
      </c>
      <c r="C28" s="55">
        <v>29107</v>
      </c>
      <c r="D28" s="55">
        <v>15623</v>
      </c>
      <c r="E28" s="55">
        <v>13479</v>
      </c>
      <c r="F28" s="55">
        <v>5</v>
      </c>
      <c r="G28" s="55">
        <v>50355</v>
      </c>
      <c r="H28" s="55">
        <v>27482</v>
      </c>
      <c r="I28" s="55">
        <v>22852</v>
      </c>
      <c r="J28" s="55">
        <v>21</v>
      </c>
      <c r="K28" s="55">
        <v>58628</v>
      </c>
      <c r="L28" s="55">
        <v>34281</v>
      </c>
      <c r="M28" s="55">
        <v>24319</v>
      </c>
      <c r="N28" s="55">
        <v>28</v>
      </c>
    </row>
    <row r="29" spans="2:14" x14ac:dyDescent="0.25">
      <c r="B29" s="76" t="s">
        <v>115</v>
      </c>
      <c r="C29" s="78">
        <v>9214</v>
      </c>
      <c r="D29" s="78">
        <v>4674</v>
      </c>
      <c r="E29" s="78">
        <v>4540</v>
      </c>
      <c r="F29" s="78">
        <v>0</v>
      </c>
      <c r="G29" s="78">
        <v>15084</v>
      </c>
      <c r="H29" s="78">
        <v>7714</v>
      </c>
      <c r="I29" s="78">
        <v>7368</v>
      </c>
      <c r="J29" s="78">
        <v>2</v>
      </c>
      <c r="K29" s="78">
        <v>14244</v>
      </c>
      <c r="L29" s="78">
        <v>7224</v>
      </c>
      <c r="M29" s="78">
        <v>7016</v>
      </c>
      <c r="N29" s="78">
        <v>4</v>
      </c>
    </row>
    <row r="30" spans="2:14" x14ac:dyDescent="0.25">
      <c r="B30" s="76" t="s">
        <v>172</v>
      </c>
      <c r="C30" s="122">
        <v>4409</v>
      </c>
      <c r="D30" s="122">
        <v>2209</v>
      </c>
      <c r="E30" s="122">
        <v>2200</v>
      </c>
      <c r="F30" s="122">
        <v>0</v>
      </c>
      <c r="G30" s="122">
        <v>6892</v>
      </c>
      <c r="H30" s="122">
        <v>3514</v>
      </c>
      <c r="I30" s="122">
        <v>3378</v>
      </c>
      <c r="J30" s="122">
        <v>0</v>
      </c>
      <c r="K30" s="122">
        <v>6549</v>
      </c>
      <c r="L30" s="122">
        <v>3315</v>
      </c>
      <c r="M30" s="122">
        <v>3232</v>
      </c>
      <c r="N30" s="122">
        <v>2</v>
      </c>
    </row>
    <row r="31" spans="2:14" x14ac:dyDescent="0.25">
      <c r="B31" s="76" t="s">
        <v>173</v>
      </c>
      <c r="C31" s="78">
        <v>3345</v>
      </c>
      <c r="D31" s="78">
        <v>1693</v>
      </c>
      <c r="E31" s="78">
        <v>1652</v>
      </c>
      <c r="F31" s="78">
        <v>0</v>
      </c>
      <c r="G31" s="78">
        <v>5618</v>
      </c>
      <c r="H31" s="78">
        <v>2853</v>
      </c>
      <c r="I31" s="78">
        <v>2765</v>
      </c>
      <c r="J31" s="78">
        <v>0</v>
      </c>
      <c r="K31" s="78">
        <v>5312</v>
      </c>
      <c r="L31" s="78">
        <v>2700</v>
      </c>
      <c r="M31" s="78">
        <v>2611</v>
      </c>
      <c r="N31" s="78">
        <v>1</v>
      </c>
    </row>
    <row r="32" spans="2:14" x14ac:dyDescent="0.25">
      <c r="B32" s="76" t="s">
        <v>174</v>
      </c>
      <c r="C32" s="122">
        <v>3246</v>
      </c>
      <c r="D32" s="122">
        <v>1688</v>
      </c>
      <c r="E32" s="122">
        <v>1558</v>
      </c>
      <c r="F32" s="122">
        <v>0</v>
      </c>
      <c r="G32" s="122">
        <v>5617</v>
      </c>
      <c r="H32" s="122">
        <v>2907</v>
      </c>
      <c r="I32" s="122">
        <v>2706</v>
      </c>
      <c r="J32" s="122">
        <v>4</v>
      </c>
      <c r="K32" s="122">
        <v>5579</v>
      </c>
      <c r="L32" s="122">
        <v>3005</v>
      </c>
      <c r="M32" s="122">
        <v>2572</v>
      </c>
      <c r="N32" s="122">
        <v>2</v>
      </c>
    </row>
    <row r="33" spans="1:52" x14ac:dyDescent="0.25">
      <c r="B33" s="76" t="s">
        <v>42</v>
      </c>
      <c r="C33" s="78">
        <v>6329</v>
      </c>
      <c r="D33" s="78">
        <v>3418</v>
      </c>
      <c r="E33" s="78">
        <v>2908</v>
      </c>
      <c r="F33" s="78">
        <v>3</v>
      </c>
      <c r="G33" s="78">
        <v>10579</v>
      </c>
      <c r="H33" s="78">
        <v>5750</v>
      </c>
      <c r="I33" s="78">
        <v>4818</v>
      </c>
      <c r="J33" s="78">
        <v>11</v>
      </c>
      <c r="K33" s="78">
        <v>12389</v>
      </c>
      <c r="L33" s="78">
        <v>7565</v>
      </c>
      <c r="M33" s="78">
        <v>4816</v>
      </c>
      <c r="N33" s="78">
        <v>8</v>
      </c>
    </row>
    <row r="34" spans="1:52" x14ac:dyDescent="0.25">
      <c r="B34" s="76" t="s">
        <v>116</v>
      </c>
      <c r="C34" s="122">
        <v>9096</v>
      </c>
      <c r="D34" s="122">
        <v>5123</v>
      </c>
      <c r="E34" s="122">
        <v>3971</v>
      </c>
      <c r="F34" s="122">
        <v>2</v>
      </c>
      <c r="G34" s="122">
        <v>15643</v>
      </c>
      <c r="H34" s="122">
        <v>9137</v>
      </c>
      <c r="I34" s="122">
        <v>6499</v>
      </c>
      <c r="J34" s="122">
        <v>7</v>
      </c>
      <c r="K34" s="122">
        <v>20552</v>
      </c>
      <c r="L34" s="122">
        <v>12956</v>
      </c>
      <c r="M34" s="122">
        <v>7581</v>
      </c>
      <c r="N34" s="122">
        <v>15</v>
      </c>
    </row>
    <row r="35" spans="1:52" x14ac:dyDescent="0.25">
      <c r="B35" s="76" t="s">
        <v>117</v>
      </c>
      <c r="C35" s="78">
        <v>2597</v>
      </c>
      <c r="D35" s="78">
        <v>1472</v>
      </c>
      <c r="E35" s="78">
        <v>1125</v>
      </c>
      <c r="F35" s="78">
        <v>0</v>
      </c>
      <c r="G35" s="78">
        <v>4976</v>
      </c>
      <c r="H35" s="78">
        <v>2848</v>
      </c>
      <c r="I35" s="78">
        <v>2127</v>
      </c>
      <c r="J35" s="78">
        <v>1</v>
      </c>
      <c r="K35" s="78">
        <v>6468</v>
      </c>
      <c r="L35" s="78">
        <v>3895</v>
      </c>
      <c r="M35" s="78">
        <v>2573</v>
      </c>
      <c r="N35" s="78">
        <v>0</v>
      </c>
    </row>
    <row r="36" spans="1:52" x14ac:dyDescent="0.25">
      <c r="B36" s="76" t="s">
        <v>118</v>
      </c>
      <c r="C36" s="122">
        <v>1242</v>
      </c>
      <c r="D36" s="122">
        <v>625</v>
      </c>
      <c r="E36" s="122">
        <v>617</v>
      </c>
      <c r="F36" s="122">
        <v>0</v>
      </c>
      <c r="G36" s="122">
        <v>2677</v>
      </c>
      <c r="H36" s="122">
        <v>1385</v>
      </c>
      <c r="I36" s="122">
        <v>1292</v>
      </c>
      <c r="J36" s="122">
        <v>0</v>
      </c>
      <c r="K36" s="122">
        <v>3140</v>
      </c>
      <c r="L36" s="122">
        <v>1746</v>
      </c>
      <c r="M36" s="122">
        <v>1393</v>
      </c>
      <c r="N36" s="122">
        <v>1</v>
      </c>
    </row>
    <row r="37" spans="1:52" x14ac:dyDescent="0.25">
      <c r="B37" s="76" t="s">
        <v>119</v>
      </c>
      <c r="C37" s="78">
        <v>629</v>
      </c>
      <c r="D37" s="78">
        <v>311</v>
      </c>
      <c r="E37" s="78">
        <v>318</v>
      </c>
      <c r="F37" s="78">
        <v>0</v>
      </c>
      <c r="G37" s="78">
        <v>1396</v>
      </c>
      <c r="H37" s="78">
        <v>648</v>
      </c>
      <c r="I37" s="78">
        <v>748</v>
      </c>
      <c r="J37" s="78">
        <v>0</v>
      </c>
      <c r="K37" s="78">
        <v>1835</v>
      </c>
      <c r="L37" s="78">
        <v>895</v>
      </c>
      <c r="M37" s="78">
        <v>940</v>
      </c>
      <c r="N37" s="78">
        <v>0</v>
      </c>
    </row>
    <row r="38" spans="1:52" s="2" customFormat="1" ht="15" customHeight="1" x14ac:dyDescent="0.25">
      <c r="B38" s="212" t="s">
        <v>372</v>
      </c>
      <c r="C38" s="213"/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213"/>
    </row>
    <row r="39" spans="1:52" s="2" customFormat="1" x14ac:dyDescent="0.25"/>
    <row r="40" spans="1:52" s="2" customFormat="1" x14ac:dyDescent="0.25"/>
    <row r="41" spans="1:52" ht="39" customHeight="1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52" ht="15" customHeight="1" x14ac:dyDescent="0.25">
      <c r="B42" s="214" t="s">
        <v>162</v>
      </c>
      <c r="C42" s="215"/>
      <c r="D42" s="215"/>
      <c r="E42" s="215"/>
      <c r="F42" s="215"/>
      <c r="G42" s="215"/>
      <c r="H42" s="215"/>
      <c r="I42" s="215"/>
      <c r="J42" s="215"/>
      <c r="K42" s="215"/>
      <c r="L42" s="215"/>
      <c r="M42" s="215"/>
      <c r="N42" s="215"/>
    </row>
    <row r="43" spans="1:52" ht="15" customHeight="1" x14ac:dyDescent="0.25">
      <c r="B43" s="218" t="s">
        <v>93</v>
      </c>
      <c r="C43" s="209" t="s">
        <v>114</v>
      </c>
      <c r="D43" s="210"/>
      <c r="E43" s="210"/>
      <c r="F43" s="211"/>
      <c r="G43" s="209" t="s">
        <v>120</v>
      </c>
      <c r="H43" s="210"/>
      <c r="I43" s="210"/>
      <c r="J43" s="211"/>
      <c r="K43" s="209" t="s">
        <v>146</v>
      </c>
      <c r="L43" s="210"/>
      <c r="M43" s="210"/>
      <c r="N43" s="211"/>
    </row>
    <row r="44" spans="1:52" x14ac:dyDescent="0.25">
      <c r="B44" s="219"/>
      <c r="C44" s="17" t="s">
        <v>1</v>
      </c>
      <c r="D44" s="18" t="s">
        <v>5</v>
      </c>
      <c r="E44" s="18" t="s">
        <v>6</v>
      </c>
      <c r="F44" s="17" t="s">
        <v>8</v>
      </c>
      <c r="G44" s="66" t="s">
        <v>1</v>
      </c>
      <c r="H44" s="18" t="s">
        <v>5</v>
      </c>
      <c r="I44" s="17" t="s">
        <v>6</v>
      </c>
      <c r="J44" s="18" t="s">
        <v>8</v>
      </c>
      <c r="K44" s="66" t="s">
        <v>1</v>
      </c>
      <c r="L44" s="18" t="s">
        <v>5</v>
      </c>
      <c r="M44" s="17" t="s">
        <v>6</v>
      </c>
      <c r="N44" s="18" t="s">
        <v>8</v>
      </c>
    </row>
    <row r="45" spans="1:52" s="30" customFormat="1" x14ac:dyDescent="0.25">
      <c r="A45" s="4"/>
      <c r="B45" s="62" t="s">
        <v>48</v>
      </c>
      <c r="C45" s="55">
        <v>29107</v>
      </c>
      <c r="D45" s="55">
        <v>15623</v>
      </c>
      <c r="E45" s="55">
        <v>13479</v>
      </c>
      <c r="F45" s="55">
        <v>5</v>
      </c>
      <c r="G45" s="67">
        <v>50355</v>
      </c>
      <c r="H45" s="55">
        <v>27482</v>
      </c>
      <c r="I45" s="55">
        <v>22852</v>
      </c>
      <c r="J45" s="55">
        <v>21</v>
      </c>
      <c r="K45" s="67">
        <v>58628</v>
      </c>
      <c r="L45" s="55">
        <v>34281</v>
      </c>
      <c r="M45" s="55">
        <v>24319</v>
      </c>
      <c r="N45" s="55">
        <v>28</v>
      </c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</row>
    <row r="46" spans="1:52" x14ac:dyDescent="0.25">
      <c r="B46" s="63" t="s">
        <v>9</v>
      </c>
      <c r="C46" s="60">
        <v>23477</v>
      </c>
      <c r="D46" s="60">
        <v>12066</v>
      </c>
      <c r="E46" s="60">
        <v>11407</v>
      </c>
      <c r="F46" s="60">
        <v>4</v>
      </c>
      <c r="G46" s="68">
        <v>35389</v>
      </c>
      <c r="H46" s="60">
        <v>18801</v>
      </c>
      <c r="I46" s="60">
        <v>16572</v>
      </c>
      <c r="J46" s="60">
        <v>16</v>
      </c>
      <c r="K46" s="68">
        <v>34011</v>
      </c>
      <c r="L46" s="60">
        <v>19017</v>
      </c>
      <c r="M46" s="60">
        <v>14984</v>
      </c>
      <c r="N46" s="60">
        <v>10</v>
      </c>
    </row>
    <row r="47" spans="1:52" x14ac:dyDescent="0.25">
      <c r="B47" s="64" t="s">
        <v>10</v>
      </c>
      <c r="C47" s="61">
        <v>12</v>
      </c>
      <c r="D47" s="61">
        <v>9</v>
      </c>
      <c r="E47" s="61">
        <v>3</v>
      </c>
      <c r="F47" s="61">
        <v>0</v>
      </c>
      <c r="G47" s="69">
        <v>222</v>
      </c>
      <c r="H47" s="61">
        <v>128</v>
      </c>
      <c r="I47" s="61">
        <v>94</v>
      </c>
      <c r="J47" s="61">
        <v>0</v>
      </c>
      <c r="K47" s="69">
        <v>208</v>
      </c>
      <c r="L47" s="61">
        <v>111</v>
      </c>
      <c r="M47" s="61">
        <v>96</v>
      </c>
      <c r="N47" s="61">
        <v>1</v>
      </c>
    </row>
    <row r="48" spans="1:52" x14ac:dyDescent="0.25">
      <c r="B48" s="65" t="s">
        <v>11</v>
      </c>
      <c r="C48" s="57">
        <v>1966</v>
      </c>
      <c r="D48" s="57">
        <v>1047</v>
      </c>
      <c r="E48" s="57">
        <v>919</v>
      </c>
      <c r="F48" s="57">
        <v>0</v>
      </c>
      <c r="G48" s="70">
        <v>3004</v>
      </c>
      <c r="H48" s="57">
        <v>1592</v>
      </c>
      <c r="I48" s="57">
        <v>1410</v>
      </c>
      <c r="J48" s="57">
        <v>2</v>
      </c>
      <c r="K48" s="70">
        <v>3388</v>
      </c>
      <c r="L48" s="57">
        <v>1792</v>
      </c>
      <c r="M48" s="57">
        <v>1596</v>
      </c>
      <c r="N48" s="57">
        <v>0</v>
      </c>
    </row>
    <row r="49" spans="1:52" x14ac:dyDescent="0.25">
      <c r="B49" s="64" t="s">
        <v>12</v>
      </c>
      <c r="C49" s="61">
        <v>157</v>
      </c>
      <c r="D49" s="61">
        <v>75</v>
      </c>
      <c r="E49" s="61">
        <v>82</v>
      </c>
      <c r="F49" s="61">
        <v>0</v>
      </c>
      <c r="G49" s="69">
        <v>6640</v>
      </c>
      <c r="H49" s="61">
        <v>3280</v>
      </c>
      <c r="I49" s="61">
        <v>3360</v>
      </c>
      <c r="J49" s="61">
        <v>0</v>
      </c>
      <c r="K49" s="69">
        <v>4329</v>
      </c>
      <c r="L49" s="61">
        <v>2397</v>
      </c>
      <c r="M49" s="61">
        <v>1931</v>
      </c>
      <c r="N49" s="61">
        <v>1</v>
      </c>
    </row>
    <row r="50" spans="1:52" x14ac:dyDescent="0.25">
      <c r="B50" s="65" t="s">
        <v>13</v>
      </c>
      <c r="C50" s="57">
        <v>21231</v>
      </c>
      <c r="D50" s="57">
        <v>10870</v>
      </c>
      <c r="E50" s="57">
        <v>10357</v>
      </c>
      <c r="F50" s="57">
        <v>4</v>
      </c>
      <c r="G50" s="70">
        <v>25113</v>
      </c>
      <c r="H50" s="57">
        <v>13550</v>
      </c>
      <c r="I50" s="57">
        <v>11549</v>
      </c>
      <c r="J50" s="57">
        <v>14</v>
      </c>
      <c r="K50" s="70">
        <v>25650</v>
      </c>
      <c r="L50" s="57">
        <v>14464</v>
      </c>
      <c r="M50" s="57">
        <v>11179</v>
      </c>
      <c r="N50" s="57">
        <v>7</v>
      </c>
    </row>
    <row r="51" spans="1:52" x14ac:dyDescent="0.25">
      <c r="B51" s="64" t="s">
        <v>14</v>
      </c>
      <c r="C51" s="61">
        <v>16</v>
      </c>
      <c r="D51" s="61">
        <v>8</v>
      </c>
      <c r="E51" s="61">
        <v>8</v>
      </c>
      <c r="F51" s="61">
        <v>0</v>
      </c>
      <c r="G51" s="69">
        <v>319</v>
      </c>
      <c r="H51" s="61">
        <v>195</v>
      </c>
      <c r="I51" s="61">
        <v>124</v>
      </c>
      <c r="J51" s="61">
        <v>0</v>
      </c>
      <c r="K51" s="69">
        <v>302</v>
      </c>
      <c r="L51" s="61">
        <v>181</v>
      </c>
      <c r="M51" s="61">
        <v>121</v>
      </c>
      <c r="N51" s="61">
        <v>0</v>
      </c>
    </row>
    <row r="52" spans="1:52" s="30" customFormat="1" x14ac:dyDescent="0.25">
      <c r="A52" s="4"/>
      <c r="B52" s="65" t="s">
        <v>15</v>
      </c>
      <c r="C52" s="57">
        <v>95</v>
      </c>
      <c r="D52" s="57">
        <v>57</v>
      </c>
      <c r="E52" s="57">
        <v>38</v>
      </c>
      <c r="F52" s="57">
        <v>0</v>
      </c>
      <c r="G52" s="70">
        <v>72</v>
      </c>
      <c r="H52" s="57">
        <v>44</v>
      </c>
      <c r="I52" s="57">
        <v>28</v>
      </c>
      <c r="J52" s="57">
        <v>0</v>
      </c>
      <c r="K52" s="70">
        <v>102</v>
      </c>
      <c r="L52" s="57">
        <v>55</v>
      </c>
      <c r="M52" s="57">
        <v>46</v>
      </c>
      <c r="N52" s="57">
        <v>1</v>
      </c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</row>
    <row r="53" spans="1:52" x14ac:dyDescent="0.25">
      <c r="B53" s="64" t="s">
        <v>16</v>
      </c>
      <c r="C53" s="61">
        <v>0</v>
      </c>
      <c r="D53" s="61">
        <v>0</v>
      </c>
      <c r="E53" s="61">
        <v>0</v>
      </c>
      <c r="F53" s="61">
        <v>0</v>
      </c>
      <c r="G53" s="69">
        <v>19</v>
      </c>
      <c r="H53" s="61">
        <v>12</v>
      </c>
      <c r="I53" s="61">
        <v>7</v>
      </c>
      <c r="J53" s="61">
        <v>0</v>
      </c>
      <c r="K53" s="69">
        <v>32</v>
      </c>
      <c r="L53" s="61">
        <v>17</v>
      </c>
      <c r="M53" s="61">
        <v>15</v>
      </c>
      <c r="N53" s="61">
        <v>0</v>
      </c>
    </row>
    <row r="54" spans="1:52" x14ac:dyDescent="0.25">
      <c r="B54" s="63" t="s">
        <v>17</v>
      </c>
      <c r="C54" s="60">
        <v>32</v>
      </c>
      <c r="D54" s="60">
        <v>22</v>
      </c>
      <c r="E54" s="60">
        <v>10</v>
      </c>
      <c r="F54" s="60">
        <v>0</v>
      </c>
      <c r="G54" s="68">
        <v>722</v>
      </c>
      <c r="H54" s="60">
        <v>387</v>
      </c>
      <c r="I54" s="60">
        <v>335</v>
      </c>
      <c r="J54" s="60">
        <v>0</v>
      </c>
      <c r="K54" s="68">
        <v>863</v>
      </c>
      <c r="L54" s="60">
        <v>457</v>
      </c>
      <c r="M54" s="60">
        <v>406</v>
      </c>
      <c r="N54" s="60">
        <v>0</v>
      </c>
    </row>
    <row r="55" spans="1:52" x14ac:dyDescent="0.25">
      <c r="B55" s="64" t="s">
        <v>18</v>
      </c>
      <c r="C55" s="61">
        <v>1</v>
      </c>
      <c r="D55" s="61">
        <v>1</v>
      </c>
      <c r="E55" s="61">
        <v>0</v>
      </c>
      <c r="F55" s="61">
        <v>0</v>
      </c>
      <c r="G55" s="69">
        <v>77</v>
      </c>
      <c r="H55" s="61">
        <v>40</v>
      </c>
      <c r="I55" s="61">
        <v>37</v>
      </c>
      <c r="J55" s="61">
        <v>0</v>
      </c>
      <c r="K55" s="69">
        <v>74</v>
      </c>
      <c r="L55" s="61">
        <v>41</v>
      </c>
      <c r="M55" s="61">
        <v>33</v>
      </c>
      <c r="N55" s="61">
        <v>0</v>
      </c>
    </row>
    <row r="56" spans="1:52" x14ac:dyDescent="0.25">
      <c r="B56" s="65" t="s">
        <v>19</v>
      </c>
      <c r="C56" s="57">
        <v>0</v>
      </c>
      <c r="D56" s="57">
        <v>0</v>
      </c>
      <c r="E56" s="57">
        <v>0</v>
      </c>
      <c r="F56" s="57">
        <v>0</v>
      </c>
      <c r="G56" s="70">
        <v>15</v>
      </c>
      <c r="H56" s="57">
        <v>8</v>
      </c>
      <c r="I56" s="57">
        <v>7</v>
      </c>
      <c r="J56" s="57">
        <v>0</v>
      </c>
      <c r="K56" s="70">
        <v>34</v>
      </c>
      <c r="L56" s="57">
        <v>18</v>
      </c>
      <c r="M56" s="57">
        <v>16</v>
      </c>
      <c r="N56" s="57">
        <v>0</v>
      </c>
    </row>
    <row r="57" spans="1:52" x14ac:dyDescent="0.25">
      <c r="B57" s="64" t="s">
        <v>20</v>
      </c>
      <c r="C57" s="61">
        <v>17</v>
      </c>
      <c r="D57" s="61">
        <v>11</v>
      </c>
      <c r="E57" s="61">
        <v>6</v>
      </c>
      <c r="F57" s="61">
        <v>0</v>
      </c>
      <c r="G57" s="69">
        <v>138</v>
      </c>
      <c r="H57" s="61">
        <v>81</v>
      </c>
      <c r="I57" s="61">
        <v>57</v>
      </c>
      <c r="J57" s="61">
        <v>0</v>
      </c>
      <c r="K57" s="69">
        <v>149</v>
      </c>
      <c r="L57" s="61">
        <v>77</v>
      </c>
      <c r="M57" s="61">
        <v>72</v>
      </c>
      <c r="N57" s="61">
        <v>0</v>
      </c>
    </row>
    <row r="58" spans="1:52" x14ac:dyDescent="0.25">
      <c r="B58" s="65" t="s">
        <v>21</v>
      </c>
      <c r="C58" s="57">
        <v>0</v>
      </c>
      <c r="D58" s="57">
        <v>0</v>
      </c>
      <c r="E58" s="57">
        <v>0</v>
      </c>
      <c r="F58" s="57">
        <v>0</v>
      </c>
      <c r="G58" s="70">
        <v>25</v>
      </c>
      <c r="H58" s="57">
        <v>17</v>
      </c>
      <c r="I58" s="57">
        <v>8</v>
      </c>
      <c r="J58" s="57">
        <v>0</v>
      </c>
      <c r="K58" s="70">
        <v>26</v>
      </c>
      <c r="L58" s="57">
        <v>14</v>
      </c>
      <c r="M58" s="57">
        <v>12</v>
      </c>
      <c r="N58" s="57">
        <v>0</v>
      </c>
    </row>
    <row r="59" spans="1:52" x14ac:dyDescent="0.25">
      <c r="B59" s="64" t="s">
        <v>22</v>
      </c>
      <c r="C59" s="61">
        <v>0</v>
      </c>
      <c r="D59" s="61">
        <v>0</v>
      </c>
      <c r="E59" s="61">
        <v>0</v>
      </c>
      <c r="F59" s="61">
        <v>0</v>
      </c>
      <c r="G59" s="69">
        <v>82</v>
      </c>
      <c r="H59" s="61">
        <v>41</v>
      </c>
      <c r="I59" s="61">
        <v>41</v>
      </c>
      <c r="J59" s="61">
        <v>0</v>
      </c>
      <c r="K59" s="69">
        <v>224</v>
      </c>
      <c r="L59" s="61">
        <v>115</v>
      </c>
      <c r="M59" s="61">
        <v>109</v>
      </c>
      <c r="N59" s="61">
        <v>0</v>
      </c>
    </row>
    <row r="60" spans="1:52" x14ac:dyDescent="0.25">
      <c r="B60" s="65" t="s">
        <v>23</v>
      </c>
      <c r="C60" s="57">
        <v>4</v>
      </c>
      <c r="D60" s="57">
        <v>2</v>
      </c>
      <c r="E60" s="57">
        <v>2</v>
      </c>
      <c r="F60" s="57">
        <v>0</v>
      </c>
      <c r="G60" s="70">
        <v>86</v>
      </c>
      <c r="H60" s="57">
        <v>47</v>
      </c>
      <c r="I60" s="57">
        <v>39</v>
      </c>
      <c r="J60" s="57">
        <v>0</v>
      </c>
      <c r="K60" s="70">
        <v>103</v>
      </c>
      <c r="L60" s="57">
        <v>62</v>
      </c>
      <c r="M60" s="57">
        <v>41</v>
      </c>
      <c r="N60" s="57">
        <v>0</v>
      </c>
    </row>
    <row r="61" spans="1:52" x14ac:dyDescent="0.25">
      <c r="B61" s="64" t="s">
        <v>24</v>
      </c>
      <c r="C61" s="61">
        <v>1</v>
      </c>
      <c r="D61" s="61">
        <v>1</v>
      </c>
      <c r="E61" s="61">
        <v>0</v>
      </c>
      <c r="F61" s="61">
        <v>0</v>
      </c>
      <c r="G61" s="69">
        <v>22</v>
      </c>
      <c r="H61" s="61">
        <v>11</v>
      </c>
      <c r="I61" s="61">
        <v>11</v>
      </c>
      <c r="J61" s="61">
        <v>0</v>
      </c>
      <c r="K61" s="69">
        <v>24</v>
      </c>
      <c r="L61" s="61">
        <v>13</v>
      </c>
      <c r="M61" s="61">
        <v>11</v>
      </c>
      <c r="N61" s="61">
        <v>0</v>
      </c>
    </row>
    <row r="62" spans="1:52" x14ac:dyDescent="0.25">
      <c r="B62" s="65" t="s">
        <v>25</v>
      </c>
      <c r="C62" s="57">
        <v>0</v>
      </c>
      <c r="D62" s="57">
        <v>0</v>
      </c>
      <c r="E62" s="57">
        <v>0</v>
      </c>
      <c r="F62" s="57">
        <v>0</v>
      </c>
      <c r="G62" s="70">
        <v>26</v>
      </c>
      <c r="H62" s="57">
        <v>19</v>
      </c>
      <c r="I62" s="57">
        <v>7</v>
      </c>
      <c r="J62" s="57">
        <v>0</v>
      </c>
      <c r="K62" s="70">
        <v>41</v>
      </c>
      <c r="L62" s="57">
        <v>24</v>
      </c>
      <c r="M62" s="57">
        <v>17</v>
      </c>
      <c r="N62" s="57">
        <v>0</v>
      </c>
    </row>
    <row r="63" spans="1:52" x14ac:dyDescent="0.25">
      <c r="B63" s="64" t="s">
        <v>26</v>
      </c>
      <c r="C63" s="61">
        <v>9</v>
      </c>
      <c r="D63" s="61">
        <v>7</v>
      </c>
      <c r="E63" s="61">
        <v>2</v>
      </c>
      <c r="F63" s="61">
        <v>0</v>
      </c>
      <c r="G63" s="69">
        <v>251</v>
      </c>
      <c r="H63" s="61">
        <v>123</v>
      </c>
      <c r="I63" s="61">
        <v>128</v>
      </c>
      <c r="J63" s="61">
        <v>0</v>
      </c>
      <c r="K63" s="69">
        <v>188</v>
      </c>
      <c r="L63" s="61">
        <v>93</v>
      </c>
      <c r="M63" s="61">
        <v>95</v>
      </c>
      <c r="N63" s="61">
        <v>0</v>
      </c>
    </row>
    <row r="64" spans="1:52" x14ac:dyDescent="0.25">
      <c r="B64" s="59" t="s">
        <v>27</v>
      </c>
      <c r="C64" s="60">
        <v>4847</v>
      </c>
      <c r="D64" s="60">
        <v>3076</v>
      </c>
      <c r="E64" s="60">
        <v>1770</v>
      </c>
      <c r="F64" s="60">
        <v>1</v>
      </c>
      <c r="G64" s="60">
        <v>8828</v>
      </c>
      <c r="H64" s="60">
        <v>5235</v>
      </c>
      <c r="I64" s="60">
        <v>3589</v>
      </c>
      <c r="J64" s="60">
        <v>4</v>
      </c>
      <c r="K64" s="60">
        <v>14858</v>
      </c>
      <c r="L64" s="60">
        <v>9819</v>
      </c>
      <c r="M64" s="60">
        <v>5025</v>
      </c>
      <c r="N64" s="60">
        <v>14</v>
      </c>
    </row>
    <row r="65" spans="1:52" x14ac:dyDescent="0.25">
      <c r="B65" s="15" t="s">
        <v>28</v>
      </c>
      <c r="C65" s="61">
        <v>7</v>
      </c>
      <c r="D65" s="61">
        <v>4</v>
      </c>
      <c r="E65" s="61">
        <v>3</v>
      </c>
      <c r="F65" s="61">
        <v>0</v>
      </c>
      <c r="G65" s="61">
        <v>319</v>
      </c>
      <c r="H65" s="61">
        <v>165</v>
      </c>
      <c r="I65" s="61">
        <v>153</v>
      </c>
      <c r="J65" s="61">
        <v>1</v>
      </c>
      <c r="K65" s="61">
        <v>383</v>
      </c>
      <c r="L65" s="61">
        <v>206</v>
      </c>
      <c r="M65" s="61">
        <v>176</v>
      </c>
      <c r="N65" s="61">
        <v>1</v>
      </c>
    </row>
    <row r="66" spans="1:52" s="30" customFormat="1" x14ac:dyDescent="0.25">
      <c r="A66" s="4"/>
      <c r="B66" s="56" t="s">
        <v>29</v>
      </c>
      <c r="C66" s="57">
        <v>0</v>
      </c>
      <c r="D66" s="57">
        <v>0</v>
      </c>
      <c r="E66" s="57">
        <v>0</v>
      </c>
      <c r="F66" s="57">
        <v>0</v>
      </c>
      <c r="G66" s="57">
        <v>79</v>
      </c>
      <c r="H66" s="57">
        <v>42</v>
      </c>
      <c r="I66" s="57">
        <v>37</v>
      </c>
      <c r="J66" s="57">
        <v>0</v>
      </c>
      <c r="K66" s="57">
        <v>59</v>
      </c>
      <c r="L66" s="57">
        <v>33</v>
      </c>
      <c r="M66" s="57">
        <v>26</v>
      </c>
      <c r="N66" s="57">
        <v>0</v>
      </c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</row>
    <row r="67" spans="1:52" x14ac:dyDescent="0.25">
      <c r="B67" s="15" t="s">
        <v>30</v>
      </c>
      <c r="C67" s="61">
        <v>126</v>
      </c>
      <c r="D67" s="61">
        <v>70</v>
      </c>
      <c r="E67" s="61">
        <v>56</v>
      </c>
      <c r="F67" s="61">
        <v>0</v>
      </c>
      <c r="G67" s="61">
        <v>591</v>
      </c>
      <c r="H67" s="61">
        <v>353</v>
      </c>
      <c r="I67" s="61">
        <v>238</v>
      </c>
      <c r="J67" s="61">
        <v>0</v>
      </c>
      <c r="K67" s="61">
        <v>629</v>
      </c>
      <c r="L67" s="61">
        <v>356</v>
      </c>
      <c r="M67" s="61">
        <v>273</v>
      </c>
      <c r="N67" s="61">
        <v>0</v>
      </c>
    </row>
    <row r="68" spans="1:52" x14ac:dyDescent="0.25">
      <c r="B68" s="56" t="s">
        <v>31</v>
      </c>
      <c r="C68" s="57">
        <v>4714</v>
      </c>
      <c r="D68" s="57">
        <v>3002</v>
      </c>
      <c r="E68" s="57">
        <v>1711</v>
      </c>
      <c r="F68" s="57">
        <v>1</v>
      </c>
      <c r="G68" s="57">
        <v>7839</v>
      </c>
      <c r="H68" s="57">
        <v>4675</v>
      </c>
      <c r="I68" s="57">
        <v>3161</v>
      </c>
      <c r="J68" s="57">
        <v>3</v>
      </c>
      <c r="K68" s="57">
        <v>13787</v>
      </c>
      <c r="L68" s="57">
        <v>9224</v>
      </c>
      <c r="M68" s="57">
        <v>4550</v>
      </c>
      <c r="N68" s="57">
        <v>13</v>
      </c>
    </row>
    <row r="69" spans="1:52" x14ac:dyDescent="0.25">
      <c r="B69" s="59" t="s">
        <v>32</v>
      </c>
      <c r="C69" s="60">
        <v>579</v>
      </c>
      <c r="D69" s="60">
        <v>354</v>
      </c>
      <c r="E69" s="60">
        <v>225</v>
      </c>
      <c r="F69" s="60">
        <v>0</v>
      </c>
      <c r="G69" s="60">
        <v>4438</v>
      </c>
      <c r="H69" s="60">
        <v>2460</v>
      </c>
      <c r="I69" s="60">
        <v>1977</v>
      </c>
      <c r="J69" s="60">
        <v>1</v>
      </c>
      <c r="K69" s="60">
        <v>7253</v>
      </c>
      <c r="L69" s="60">
        <v>3991</v>
      </c>
      <c r="M69" s="60">
        <v>3259</v>
      </c>
      <c r="N69" s="60">
        <v>3</v>
      </c>
    </row>
    <row r="70" spans="1:52" s="30" customFormat="1" x14ac:dyDescent="0.25">
      <c r="A70" s="4"/>
      <c r="B70" s="15" t="s">
        <v>33</v>
      </c>
      <c r="C70" s="61">
        <v>501</v>
      </c>
      <c r="D70" s="61">
        <v>303</v>
      </c>
      <c r="E70" s="61">
        <v>198</v>
      </c>
      <c r="F70" s="61">
        <v>0</v>
      </c>
      <c r="G70" s="61">
        <v>1618</v>
      </c>
      <c r="H70" s="61">
        <v>973</v>
      </c>
      <c r="I70" s="61">
        <v>645</v>
      </c>
      <c r="J70" s="61">
        <v>0</v>
      </c>
      <c r="K70" s="61">
        <v>3985</v>
      </c>
      <c r="L70" s="61">
        <v>2240</v>
      </c>
      <c r="M70" s="61">
        <v>1743</v>
      </c>
      <c r="N70" s="61">
        <v>2</v>
      </c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</row>
    <row r="71" spans="1:52" x14ac:dyDescent="0.25">
      <c r="B71" s="56" t="s">
        <v>34</v>
      </c>
      <c r="C71" s="57">
        <v>20</v>
      </c>
      <c r="D71" s="57">
        <v>14</v>
      </c>
      <c r="E71" s="57">
        <v>6</v>
      </c>
      <c r="F71" s="57">
        <v>0</v>
      </c>
      <c r="G71" s="57">
        <v>1926</v>
      </c>
      <c r="H71" s="57">
        <v>989</v>
      </c>
      <c r="I71" s="57">
        <v>936</v>
      </c>
      <c r="J71" s="57">
        <v>1</v>
      </c>
      <c r="K71" s="57">
        <v>2087</v>
      </c>
      <c r="L71" s="57">
        <v>1112</v>
      </c>
      <c r="M71" s="57">
        <v>975</v>
      </c>
      <c r="N71" s="57">
        <v>0</v>
      </c>
    </row>
    <row r="72" spans="1:52" x14ac:dyDescent="0.25">
      <c r="B72" s="15" t="s">
        <v>35</v>
      </c>
      <c r="C72" s="61">
        <v>58</v>
      </c>
      <c r="D72" s="61">
        <v>37</v>
      </c>
      <c r="E72" s="61">
        <v>21</v>
      </c>
      <c r="F72" s="61">
        <v>0</v>
      </c>
      <c r="G72" s="61">
        <v>894</v>
      </c>
      <c r="H72" s="61">
        <v>498</v>
      </c>
      <c r="I72" s="61">
        <v>396</v>
      </c>
      <c r="J72" s="61">
        <v>0</v>
      </c>
      <c r="K72" s="61">
        <v>1181</v>
      </c>
      <c r="L72" s="61">
        <v>639</v>
      </c>
      <c r="M72" s="61">
        <v>541</v>
      </c>
      <c r="N72" s="61">
        <v>1</v>
      </c>
    </row>
    <row r="73" spans="1:52" x14ac:dyDescent="0.25">
      <c r="B73" s="59" t="s">
        <v>36</v>
      </c>
      <c r="C73" s="60">
        <v>172</v>
      </c>
      <c r="D73" s="60">
        <v>105</v>
      </c>
      <c r="E73" s="60">
        <v>67</v>
      </c>
      <c r="F73" s="60">
        <v>0</v>
      </c>
      <c r="G73" s="60">
        <v>978</v>
      </c>
      <c r="H73" s="60">
        <v>599</v>
      </c>
      <c r="I73" s="60">
        <v>379</v>
      </c>
      <c r="J73" s="60">
        <v>0</v>
      </c>
      <c r="K73" s="60">
        <v>1643</v>
      </c>
      <c r="L73" s="60">
        <v>997</v>
      </c>
      <c r="M73" s="60">
        <v>645</v>
      </c>
      <c r="N73" s="60">
        <v>1</v>
      </c>
    </row>
    <row r="74" spans="1:52" ht="15" customHeight="1" x14ac:dyDescent="0.25">
      <c r="B74" s="15" t="s">
        <v>37</v>
      </c>
      <c r="C74" s="61">
        <v>151</v>
      </c>
      <c r="D74" s="61">
        <v>95</v>
      </c>
      <c r="E74" s="61">
        <v>56</v>
      </c>
      <c r="F74" s="61">
        <v>0</v>
      </c>
      <c r="G74" s="61">
        <v>241</v>
      </c>
      <c r="H74" s="61">
        <v>162</v>
      </c>
      <c r="I74" s="61">
        <v>79</v>
      </c>
      <c r="J74" s="61">
        <v>0</v>
      </c>
      <c r="K74" s="61">
        <v>376</v>
      </c>
      <c r="L74" s="61">
        <v>262</v>
      </c>
      <c r="M74" s="61">
        <v>114</v>
      </c>
      <c r="N74" s="61">
        <v>0</v>
      </c>
    </row>
    <row r="75" spans="1:52" ht="15" customHeight="1" x14ac:dyDescent="0.25">
      <c r="B75" s="56" t="s">
        <v>77</v>
      </c>
      <c r="C75" s="57">
        <v>0</v>
      </c>
      <c r="D75" s="57">
        <v>0</v>
      </c>
      <c r="E75" s="57">
        <v>0</v>
      </c>
      <c r="F75" s="57">
        <v>0</v>
      </c>
      <c r="G75" s="57">
        <v>292</v>
      </c>
      <c r="H75" s="57">
        <v>167</v>
      </c>
      <c r="I75" s="57">
        <v>125</v>
      </c>
      <c r="J75" s="57">
        <v>0</v>
      </c>
      <c r="K75" s="57">
        <v>577</v>
      </c>
      <c r="L75" s="57">
        <v>331</v>
      </c>
      <c r="M75" s="57">
        <v>245</v>
      </c>
      <c r="N75" s="57">
        <v>1</v>
      </c>
    </row>
    <row r="76" spans="1:52" x14ac:dyDescent="0.25">
      <c r="B76" s="15" t="s">
        <v>39</v>
      </c>
      <c r="C76" s="61">
        <v>0</v>
      </c>
      <c r="D76" s="61">
        <v>0</v>
      </c>
      <c r="E76" s="61">
        <v>0</v>
      </c>
      <c r="F76" s="61">
        <v>0</v>
      </c>
      <c r="G76" s="61">
        <v>166</v>
      </c>
      <c r="H76" s="61">
        <v>96</v>
      </c>
      <c r="I76" s="61">
        <v>70</v>
      </c>
      <c r="J76" s="61">
        <v>0</v>
      </c>
      <c r="K76" s="61">
        <v>285</v>
      </c>
      <c r="L76" s="61">
        <v>162</v>
      </c>
      <c r="M76" s="61">
        <v>123</v>
      </c>
      <c r="N76" s="61">
        <v>0</v>
      </c>
    </row>
    <row r="77" spans="1:52" ht="15.75" customHeight="1" x14ac:dyDescent="0.25">
      <c r="B77" s="15" t="s">
        <v>40</v>
      </c>
      <c r="C77" s="61">
        <v>21</v>
      </c>
      <c r="D77" s="61">
        <v>10</v>
      </c>
      <c r="E77" s="61">
        <v>11</v>
      </c>
      <c r="F77" s="61">
        <v>0</v>
      </c>
      <c r="G77" s="61">
        <v>279</v>
      </c>
      <c r="H77" s="61">
        <v>174</v>
      </c>
      <c r="I77" s="61">
        <v>105</v>
      </c>
      <c r="J77" s="61">
        <v>0</v>
      </c>
      <c r="K77" s="61">
        <v>405</v>
      </c>
      <c r="L77" s="61">
        <v>242</v>
      </c>
      <c r="M77" s="61">
        <v>163</v>
      </c>
      <c r="N77" s="61">
        <v>0</v>
      </c>
    </row>
    <row r="78" spans="1:52" s="2" customFormat="1" ht="15.75" customHeight="1" x14ac:dyDescent="0.25">
      <c r="B78" s="212" t="s">
        <v>372</v>
      </c>
      <c r="C78" s="213"/>
      <c r="D78" s="213"/>
      <c r="E78" s="213"/>
      <c r="F78" s="213"/>
      <c r="G78" s="213"/>
      <c r="H78" s="213"/>
      <c r="I78" s="213"/>
      <c r="J78" s="213"/>
      <c r="K78" s="213"/>
      <c r="L78" s="213"/>
      <c r="M78" s="213"/>
      <c r="N78" s="213"/>
    </row>
    <row r="79" spans="1:52" s="2" customFormat="1" ht="15.75" customHeight="1" x14ac:dyDescent="0.25"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</row>
    <row r="80" spans="1:52" s="2" customFormat="1" ht="15" customHeight="1" x14ac:dyDescent="0.25"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</row>
    <row r="81" spans="2:14" ht="37.5" customHeight="1" x14ac:dyDescent="0.2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2:14" ht="15.75" customHeight="1" x14ac:dyDescent="0.25">
      <c r="B82" s="214" t="s">
        <v>163</v>
      </c>
      <c r="C82" s="215"/>
      <c r="D82" s="215"/>
      <c r="E82" s="215"/>
      <c r="F82" s="215"/>
      <c r="G82" s="215"/>
      <c r="H82" s="215"/>
      <c r="I82" s="215"/>
      <c r="J82" s="215"/>
      <c r="K82" s="215"/>
      <c r="L82" s="215"/>
      <c r="M82" s="215"/>
      <c r="N82" s="215"/>
    </row>
    <row r="83" spans="2:14" x14ac:dyDescent="0.25">
      <c r="B83" s="191" t="s">
        <v>105</v>
      </c>
      <c r="C83" s="209" t="s">
        <v>114</v>
      </c>
      <c r="D83" s="210"/>
      <c r="E83" s="210"/>
      <c r="F83" s="211"/>
      <c r="G83" s="209" t="s">
        <v>120</v>
      </c>
      <c r="H83" s="210"/>
      <c r="I83" s="210"/>
      <c r="J83" s="211"/>
      <c r="K83" s="209" t="s">
        <v>146</v>
      </c>
      <c r="L83" s="210"/>
      <c r="M83" s="210"/>
      <c r="N83" s="211"/>
    </row>
    <row r="84" spans="2:14" x14ac:dyDescent="0.25">
      <c r="B84" s="191"/>
      <c r="C84" s="17" t="s">
        <v>1</v>
      </c>
      <c r="D84" s="18" t="s">
        <v>5</v>
      </c>
      <c r="E84" s="18" t="s">
        <v>6</v>
      </c>
      <c r="F84" s="17" t="s">
        <v>8</v>
      </c>
      <c r="G84" s="18" t="s">
        <v>1</v>
      </c>
      <c r="H84" s="18" t="s">
        <v>5</v>
      </c>
      <c r="I84" s="17" t="s">
        <v>6</v>
      </c>
      <c r="J84" s="18" t="s">
        <v>8</v>
      </c>
      <c r="K84" s="18" t="s">
        <v>1</v>
      </c>
      <c r="L84" s="18" t="s">
        <v>5</v>
      </c>
      <c r="M84" s="17" t="s">
        <v>6</v>
      </c>
      <c r="N84" s="18" t="s">
        <v>8</v>
      </c>
    </row>
    <row r="85" spans="2:14" x14ac:dyDescent="0.25">
      <c r="B85" s="54" t="s">
        <v>48</v>
      </c>
      <c r="C85" s="55">
        <f>SUM(C86:C96)</f>
        <v>29107</v>
      </c>
      <c r="D85" s="55">
        <f t="shared" ref="D85:N85" si="1">SUM(D86:D96)</f>
        <v>15623</v>
      </c>
      <c r="E85" s="55">
        <f t="shared" si="1"/>
        <v>13479</v>
      </c>
      <c r="F85" s="55">
        <f t="shared" si="1"/>
        <v>5</v>
      </c>
      <c r="G85" s="55">
        <f t="shared" si="1"/>
        <v>50355</v>
      </c>
      <c r="H85" s="55">
        <f t="shared" si="1"/>
        <v>27482</v>
      </c>
      <c r="I85" s="55">
        <f t="shared" si="1"/>
        <v>22852</v>
      </c>
      <c r="J85" s="55">
        <f t="shared" si="1"/>
        <v>21</v>
      </c>
      <c r="K85" s="55">
        <f t="shared" si="1"/>
        <v>58628</v>
      </c>
      <c r="L85" s="55">
        <f t="shared" si="1"/>
        <v>34281</v>
      </c>
      <c r="M85" s="55">
        <f t="shared" si="1"/>
        <v>24319</v>
      </c>
      <c r="N85" s="55">
        <f t="shared" si="1"/>
        <v>28</v>
      </c>
    </row>
    <row r="86" spans="2:14" x14ac:dyDescent="0.25">
      <c r="B86" s="56" t="s">
        <v>302</v>
      </c>
      <c r="C86" s="57">
        <v>20185</v>
      </c>
      <c r="D86" s="57">
        <v>10303</v>
      </c>
      <c r="E86" s="57">
        <v>9878</v>
      </c>
      <c r="F86" s="57">
        <v>4</v>
      </c>
      <c r="G86" s="57">
        <v>14902</v>
      </c>
      <c r="H86" s="57">
        <v>8200</v>
      </c>
      <c r="I86" s="57">
        <v>6693</v>
      </c>
      <c r="J86" s="57">
        <v>9</v>
      </c>
      <c r="K86" s="57">
        <v>14366</v>
      </c>
      <c r="L86" s="57">
        <v>8150</v>
      </c>
      <c r="M86" s="57">
        <v>6211</v>
      </c>
      <c r="N86" s="57">
        <v>5</v>
      </c>
    </row>
    <row r="87" spans="2:14" x14ac:dyDescent="0.25">
      <c r="B87" s="15" t="s">
        <v>303</v>
      </c>
      <c r="C87" s="58">
        <v>177</v>
      </c>
      <c r="D87" s="58">
        <v>110</v>
      </c>
      <c r="E87" s="58">
        <v>67</v>
      </c>
      <c r="F87" s="58">
        <v>0</v>
      </c>
      <c r="G87" s="58">
        <v>10181</v>
      </c>
      <c r="H87" s="58">
        <v>5334</v>
      </c>
      <c r="I87" s="58">
        <v>4842</v>
      </c>
      <c r="J87" s="58">
        <v>5</v>
      </c>
      <c r="K87" s="58">
        <v>11265</v>
      </c>
      <c r="L87" s="58">
        <v>6302</v>
      </c>
      <c r="M87" s="58">
        <v>4961</v>
      </c>
      <c r="N87" s="58">
        <v>2</v>
      </c>
    </row>
    <row r="88" spans="2:14" x14ac:dyDescent="0.25">
      <c r="B88" s="56" t="s">
        <v>304</v>
      </c>
      <c r="C88" s="57">
        <v>592</v>
      </c>
      <c r="D88" s="57">
        <v>346</v>
      </c>
      <c r="E88" s="57">
        <v>246</v>
      </c>
      <c r="F88" s="57">
        <v>0</v>
      </c>
      <c r="G88" s="57">
        <v>7138</v>
      </c>
      <c r="H88" s="57">
        <v>4259</v>
      </c>
      <c r="I88" s="57">
        <v>2876</v>
      </c>
      <c r="J88" s="57">
        <v>3</v>
      </c>
      <c r="K88" s="57">
        <v>8500</v>
      </c>
      <c r="L88" s="57">
        <v>5201</v>
      </c>
      <c r="M88" s="57">
        <v>3294</v>
      </c>
      <c r="N88" s="57">
        <v>5</v>
      </c>
    </row>
    <row r="89" spans="2:14" x14ac:dyDescent="0.25">
      <c r="B89" s="15" t="s">
        <v>305</v>
      </c>
      <c r="C89" s="58">
        <v>4085</v>
      </c>
      <c r="D89" s="58">
        <v>2627</v>
      </c>
      <c r="E89" s="58">
        <v>1457</v>
      </c>
      <c r="F89" s="58">
        <v>1</v>
      </c>
      <c r="G89" s="58">
        <v>2</v>
      </c>
      <c r="H89" s="58">
        <v>1</v>
      </c>
      <c r="I89" s="58">
        <v>1</v>
      </c>
      <c r="J89" s="58">
        <v>0</v>
      </c>
      <c r="K89" s="58">
        <v>4243</v>
      </c>
      <c r="L89" s="58">
        <v>3407</v>
      </c>
      <c r="M89" s="58">
        <v>828</v>
      </c>
      <c r="N89" s="58">
        <v>8</v>
      </c>
    </row>
    <row r="90" spans="2:14" x14ac:dyDescent="0.25">
      <c r="B90" s="56" t="s">
        <v>306</v>
      </c>
      <c r="C90" s="57">
        <v>25</v>
      </c>
      <c r="D90" s="57">
        <v>11</v>
      </c>
      <c r="E90" s="57">
        <v>14</v>
      </c>
      <c r="F90" s="57">
        <v>0</v>
      </c>
      <c r="G90" s="57">
        <v>6120</v>
      </c>
      <c r="H90" s="57">
        <v>3010</v>
      </c>
      <c r="I90" s="57">
        <v>3110</v>
      </c>
      <c r="J90" s="57">
        <v>0</v>
      </c>
      <c r="K90" s="57">
        <v>3881</v>
      </c>
      <c r="L90" s="57">
        <v>2131</v>
      </c>
      <c r="M90" s="57">
        <v>1749</v>
      </c>
      <c r="N90" s="57">
        <v>1</v>
      </c>
    </row>
    <row r="91" spans="2:14" x14ac:dyDescent="0.25">
      <c r="B91" s="15" t="s">
        <v>307</v>
      </c>
      <c r="C91" s="58">
        <v>158</v>
      </c>
      <c r="D91" s="58">
        <v>90</v>
      </c>
      <c r="E91" s="58">
        <v>68</v>
      </c>
      <c r="F91" s="58">
        <v>0</v>
      </c>
      <c r="G91" s="58">
        <v>2930</v>
      </c>
      <c r="H91" s="58">
        <v>1543</v>
      </c>
      <c r="I91" s="58">
        <v>1385</v>
      </c>
      <c r="J91" s="58">
        <v>2</v>
      </c>
      <c r="K91" s="58">
        <v>3261</v>
      </c>
      <c r="L91" s="58">
        <v>1719</v>
      </c>
      <c r="M91" s="58">
        <v>1542</v>
      </c>
      <c r="N91" s="58">
        <v>0</v>
      </c>
    </row>
    <row r="92" spans="2:14" x14ac:dyDescent="0.25">
      <c r="B92" s="56" t="s">
        <v>308</v>
      </c>
      <c r="C92" s="57">
        <v>3</v>
      </c>
      <c r="D92" s="57">
        <v>1</v>
      </c>
      <c r="E92" s="57">
        <v>2</v>
      </c>
      <c r="F92" s="57">
        <v>0</v>
      </c>
      <c r="G92" s="57">
        <v>756</v>
      </c>
      <c r="H92" s="57">
        <v>409</v>
      </c>
      <c r="I92" s="57">
        <v>347</v>
      </c>
      <c r="J92" s="57">
        <v>0</v>
      </c>
      <c r="K92" s="57">
        <v>2668</v>
      </c>
      <c r="L92" s="57">
        <v>1422</v>
      </c>
      <c r="M92" s="57">
        <v>1245</v>
      </c>
      <c r="N92" s="57">
        <v>1</v>
      </c>
    </row>
    <row r="93" spans="2:14" x14ac:dyDescent="0.25">
      <c r="B93" s="15" t="s">
        <v>309</v>
      </c>
      <c r="C93" s="58">
        <v>358</v>
      </c>
      <c r="D93" s="58">
        <v>225</v>
      </c>
      <c r="E93" s="58">
        <v>133</v>
      </c>
      <c r="F93" s="58">
        <v>0</v>
      </c>
      <c r="G93" s="58">
        <v>494</v>
      </c>
      <c r="H93" s="58">
        <v>341</v>
      </c>
      <c r="I93" s="58">
        <v>153</v>
      </c>
      <c r="J93" s="58">
        <v>0</v>
      </c>
      <c r="K93" s="58">
        <v>682</v>
      </c>
      <c r="L93" s="58">
        <v>440</v>
      </c>
      <c r="M93" s="58">
        <v>242</v>
      </c>
      <c r="N93" s="58">
        <v>0</v>
      </c>
    </row>
    <row r="94" spans="2:14" x14ac:dyDescent="0.25">
      <c r="B94" s="56" t="s">
        <v>310</v>
      </c>
      <c r="C94" s="57">
        <v>1</v>
      </c>
      <c r="D94" s="57">
        <v>0</v>
      </c>
      <c r="E94" s="57">
        <v>1</v>
      </c>
      <c r="F94" s="57">
        <v>0</v>
      </c>
      <c r="G94" s="57">
        <v>379</v>
      </c>
      <c r="H94" s="57">
        <v>210</v>
      </c>
      <c r="I94" s="57">
        <v>169</v>
      </c>
      <c r="J94" s="57">
        <v>0</v>
      </c>
      <c r="K94" s="57">
        <v>681</v>
      </c>
      <c r="L94" s="57">
        <v>369</v>
      </c>
      <c r="M94" s="57">
        <v>312</v>
      </c>
      <c r="N94" s="57">
        <v>0</v>
      </c>
    </row>
    <row r="95" spans="2:14" x14ac:dyDescent="0.25">
      <c r="B95" s="15" t="s">
        <v>311</v>
      </c>
      <c r="C95" s="58">
        <v>120</v>
      </c>
      <c r="D95" s="58">
        <v>67</v>
      </c>
      <c r="E95" s="58">
        <v>53</v>
      </c>
      <c r="F95" s="58">
        <v>0</v>
      </c>
      <c r="G95" s="58">
        <v>519</v>
      </c>
      <c r="H95" s="58">
        <v>311</v>
      </c>
      <c r="I95" s="58">
        <v>208</v>
      </c>
      <c r="J95" s="58">
        <v>0</v>
      </c>
      <c r="K95" s="58">
        <v>512</v>
      </c>
      <c r="L95" s="58">
        <v>289</v>
      </c>
      <c r="M95" s="58">
        <v>223</v>
      </c>
      <c r="N95" s="58">
        <v>0</v>
      </c>
    </row>
    <row r="96" spans="2:14" ht="15.75" customHeight="1" x14ac:dyDescent="0.25">
      <c r="B96" s="56" t="s">
        <v>98</v>
      </c>
      <c r="C96" s="57">
        <v>3403</v>
      </c>
      <c r="D96" s="57">
        <v>1843</v>
      </c>
      <c r="E96" s="57">
        <v>1560</v>
      </c>
      <c r="F96" s="57">
        <v>0</v>
      </c>
      <c r="G96" s="57">
        <v>6934</v>
      </c>
      <c r="H96" s="57">
        <v>3864</v>
      </c>
      <c r="I96" s="57">
        <v>3068</v>
      </c>
      <c r="J96" s="57">
        <v>2</v>
      </c>
      <c r="K96" s="57">
        <v>8569</v>
      </c>
      <c r="L96" s="57">
        <v>4851</v>
      </c>
      <c r="M96" s="57">
        <v>3712</v>
      </c>
      <c r="N96" s="57">
        <v>6</v>
      </c>
    </row>
    <row r="97" spans="2:14" s="2" customFormat="1" ht="15" customHeight="1" x14ac:dyDescent="0.25">
      <c r="B97" s="212" t="s">
        <v>372</v>
      </c>
      <c r="C97" s="213"/>
      <c r="D97" s="213"/>
      <c r="E97" s="213"/>
      <c r="F97" s="213"/>
      <c r="G97" s="213"/>
      <c r="H97" s="213"/>
      <c r="I97" s="213"/>
      <c r="J97" s="213"/>
      <c r="K97" s="213"/>
      <c r="L97" s="213"/>
      <c r="M97" s="213"/>
      <c r="N97" s="213"/>
    </row>
    <row r="98" spans="2:14" s="2" customFormat="1" x14ac:dyDescent="0.25"/>
    <row r="99" spans="2:14" s="2" customFormat="1" x14ac:dyDescent="0.25"/>
    <row r="100" spans="2:14" s="2" customFormat="1" x14ac:dyDescent="0.25"/>
    <row r="101" spans="2:14" s="2" customFormat="1" ht="14.45" customHeight="1" x14ac:dyDescent="0.25"/>
    <row r="102" spans="2:14" s="2" customFormat="1" x14ac:dyDescent="0.25"/>
    <row r="103" spans="2:14" s="2" customFormat="1" x14ac:dyDescent="0.25"/>
    <row r="104" spans="2:14" s="2" customFormat="1" x14ac:dyDescent="0.25"/>
    <row r="105" spans="2:14" s="2" customFormat="1" x14ac:dyDescent="0.25"/>
    <row r="106" spans="2:14" s="2" customFormat="1" x14ac:dyDescent="0.25"/>
    <row r="107" spans="2:14" s="2" customFormat="1" x14ac:dyDescent="0.25"/>
    <row r="108" spans="2:14" s="2" customFormat="1" x14ac:dyDescent="0.25"/>
    <row r="109" spans="2:14" s="2" customFormat="1" x14ac:dyDescent="0.25"/>
    <row r="110" spans="2:14" s="2" customFormat="1" ht="15" customHeight="1" x14ac:dyDescent="0.25"/>
    <row r="111" spans="2:14" s="2" customFormat="1" x14ac:dyDescent="0.25"/>
    <row r="112" spans="2:14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pans="2:14" s="2" customFormat="1" x14ac:dyDescent="0.25"/>
    <row r="354" spans="2:14" s="2" customFormat="1" x14ac:dyDescent="0.25"/>
    <row r="355" spans="2:14" x14ac:dyDescent="0.25"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</row>
  </sheetData>
  <mergeCells count="24">
    <mergeCell ref="B97:N97"/>
    <mergeCell ref="C26:F26"/>
    <mergeCell ref="G26:J26"/>
    <mergeCell ref="K26:N26"/>
    <mergeCell ref="B83:B84"/>
    <mergeCell ref="C83:F83"/>
    <mergeCell ref="G83:J83"/>
    <mergeCell ref="K83:N83"/>
    <mergeCell ref="B25:N25"/>
    <mergeCell ref="K4:N4"/>
    <mergeCell ref="B78:N78"/>
    <mergeCell ref="B82:N82"/>
    <mergeCell ref="B3:N3"/>
    <mergeCell ref="B21:N21"/>
    <mergeCell ref="B4:B5"/>
    <mergeCell ref="C4:F4"/>
    <mergeCell ref="G4:J4"/>
    <mergeCell ref="B26:B27"/>
    <mergeCell ref="B38:N38"/>
    <mergeCell ref="B42:N42"/>
    <mergeCell ref="B43:B44"/>
    <mergeCell ref="C43:F43"/>
    <mergeCell ref="G43:J43"/>
    <mergeCell ref="K43:N43"/>
  </mergeCells>
  <phoneticPr fontId="30" type="noConversion"/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F3A48-A31C-460B-B169-E746547A9271}">
  <dimension ref="A1:BR514"/>
  <sheetViews>
    <sheetView workbookViewId="0">
      <selection activeCell="B32" sqref="B32:N32"/>
    </sheetView>
  </sheetViews>
  <sheetFormatPr defaultRowHeight="15" x14ac:dyDescent="0.25"/>
  <cols>
    <col min="1" max="1" width="9.140625" style="2"/>
    <col min="2" max="2" width="35.5703125" customWidth="1"/>
    <col min="3" max="3" width="10.28515625" customWidth="1"/>
    <col min="4" max="4" width="8.5703125" customWidth="1"/>
    <col min="5" max="5" width="10.5703125" customWidth="1"/>
    <col min="6" max="6" width="16.42578125" customWidth="1"/>
    <col min="7" max="7" width="10.5703125" bestFit="1" customWidth="1"/>
    <col min="8" max="8" width="9.5703125" bestFit="1" customWidth="1"/>
    <col min="9" max="9" width="9.7109375" bestFit="1" customWidth="1"/>
    <col min="10" max="10" width="16.85546875" customWidth="1"/>
    <col min="11" max="11" width="9" bestFit="1" customWidth="1"/>
    <col min="12" max="12" width="8.28515625" customWidth="1"/>
    <col min="13" max="13" width="10.42578125" customWidth="1"/>
    <col min="14" max="14" width="15.5703125" bestFit="1" customWidth="1"/>
    <col min="15" max="15" width="9.140625" style="2"/>
    <col min="16" max="16" width="15.85546875" style="2" bestFit="1" customWidth="1"/>
    <col min="17" max="70" width="9.140625" style="2"/>
  </cols>
  <sheetData>
    <row r="1" spans="2:14" s="2" customFormat="1" x14ac:dyDescent="0.25"/>
    <row r="2" spans="2:14" s="2" customFormat="1" x14ac:dyDescent="0.25">
      <c r="B2" s="221" t="s">
        <v>367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</row>
    <row r="3" spans="2:14" s="2" customFormat="1" x14ac:dyDescent="0.25">
      <c r="B3" s="223" t="s">
        <v>175</v>
      </c>
      <c r="C3" s="225">
        <v>2021</v>
      </c>
      <c r="D3" s="226"/>
      <c r="E3" s="226"/>
      <c r="F3" s="226"/>
      <c r="G3" s="227">
        <v>2022</v>
      </c>
      <c r="H3" s="228"/>
      <c r="I3" s="228"/>
      <c r="J3" s="229"/>
      <c r="K3" s="230">
        <v>2023</v>
      </c>
      <c r="L3" s="231"/>
      <c r="M3" s="231"/>
      <c r="N3" s="232"/>
    </row>
    <row r="4" spans="2:14" s="2" customFormat="1" ht="15.75" thickBot="1" x14ac:dyDescent="0.3">
      <c r="B4" s="224"/>
      <c r="C4" s="132" t="s">
        <v>1</v>
      </c>
      <c r="D4" s="133" t="s">
        <v>5</v>
      </c>
      <c r="E4" s="134" t="s">
        <v>6</v>
      </c>
      <c r="F4" s="134" t="s">
        <v>176</v>
      </c>
      <c r="G4" s="132" t="s">
        <v>1</v>
      </c>
      <c r="H4" s="134" t="s">
        <v>5</v>
      </c>
      <c r="I4" s="134" t="s">
        <v>6</v>
      </c>
      <c r="J4" s="134" t="s">
        <v>176</v>
      </c>
      <c r="K4" s="135" t="s">
        <v>1</v>
      </c>
      <c r="L4" s="136" t="s">
        <v>5</v>
      </c>
      <c r="M4" s="137" t="s">
        <v>6</v>
      </c>
      <c r="N4" s="138" t="s">
        <v>176</v>
      </c>
    </row>
    <row r="5" spans="2:14" s="2" customFormat="1" ht="15.75" thickTop="1" x14ac:dyDescent="0.25">
      <c r="B5" s="84" t="s">
        <v>1</v>
      </c>
      <c r="C5" s="85">
        <f>SUM(C6:C11)</f>
        <v>70854</v>
      </c>
      <c r="D5" s="85">
        <f t="shared" ref="D5:N5" si="0">SUM(D6:D11)</f>
        <v>2234</v>
      </c>
      <c r="E5" s="85">
        <f t="shared" si="0"/>
        <v>1548</v>
      </c>
      <c r="F5" s="85">
        <f t="shared" si="0"/>
        <v>67072</v>
      </c>
      <c r="G5" s="85">
        <f t="shared" si="0"/>
        <v>41196</v>
      </c>
      <c r="H5" s="85">
        <f t="shared" si="0"/>
        <v>16459</v>
      </c>
      <c r="I5" s="85">
        <f t="shared" si="0"/>
        <v>10542</v>
      </c>
      <c r="J5" s="85">
        <f t="shared" si="0"/>
        <v>14195</v>
      </c>
      <c r="K5" s="85">
        <f t="shared" si="0"/>
        <v>138329</v>
      </c>
      <c r="L5" s="85">
        <f t="shared" si="0"/>
        <v>63087</v>
      </c>
      <c r="M5" s="85">
        <f t="shared" si="0"/>
        <v>55090</v>
      </c>
      <c r="N5" s="85">
        <f t="shared" si="0"/>
        <v>20152</v>
      </c>
    </row>
    <row r="6" spans="2:14" s="2" customFormat="1" x14ac:dyDescent="0.25">
      <c r="B6" s="139" t="s">
        <v>177</v>
      </c>
      <c r="C6" s="140">
        <v>769</v>
      </c>
      <c r="D6" s="140">
        <v>496</v>
      </c>
      <c r="E6" s="140">
        <v>273</v>
      </c>
      <c r="F6" s="140">
        <v>0</v>
      </c>
      <c r="G6" s="140">
        <v>4081</v>
      </c>
      <c r="H6" s="140">
        <v>2346</v>
      </c>
      <c r="I6" s="140">
        <v>1735</v>
      </c>
      <c r="J6" s="140">
        <v>0</v>
      </c>
      <c r="K6" s="140">
        <v>77065</v>
      </c>
      <c r="L6" s="140">
        <v>39859</v>
      </c>
      <c r="M6" s="140">
        <v>36698</v>
      </c>
      <c r="N6" s="140">
        <v>508</v>
      </c>
    </row>
    <row r="7" spans="2:14" s="2" customFormat="1" x14ac:dyDescent="0.25">
      <c r="B7" s="139" t="s">
        <v>178</v>
      </c>
      <c r="C7" s="141">
        <v>2317</v>
      </c>
      <c r="D7" s="141">
        <v>1206</v>
      </c>
      <c r="E7" s="141">
        <v>1111</v>
      </c>
      <c r="F7" s="141">
        <v>0</v>
      </c>
      <c r="G7" s="141">
        <v>1714</v>
      </c>
      <c r="H7" s="141">
        <v>898</v>
      </c>
      <c r="I7" s="141">
        <v>816</v>
      </c>
      <c r="J7" s="141">
        <v>0</v>
      </c>
      <c r="K7" s="141">
        <v>128</v>
      </c>
      <c r="L7" s="141">
        <v>75</v>
      </c>
      <c r="M7" s="141">
        <v>49</v>
      </c>
      <c r="N7" s="141">
        <v>4</v>
      </c>
    </row>
    <row r="8" spans="2:14" s="2" customFormat="1" x14ac:dyDescent="0.25">
      <c r="B8" s="139" t="s">
        <v>179</v>
      </c>
      <c r="C8" s="140">
        <v>467</v>
      </c>
      <c r="D8" s="140">
        <v>356</v>
      </c>
      <c r="E8" s="140">
        <v>111</v>
      </c>
      <c r="F8" s="140">
        <v>0</v>
      </c>
      <c r="G8" s="140">
        <v>286</v>
      </c>
      <c r="H8" s="140">
        <v>198</v>
      </c>
      <c r="I8" s="140">
        <v>88</v>
      </c>
      <c r="J8" s="140">
        <v>0</v>
      </c>
      <c r="K8" s="140">
        <v>40</v>
      </c>
      <c r="L8" s="140">
        <v>33</v>
      </c>
      <c r="M8" s="140">
        <v>7</v>
      </c>
      <c r="N8" s="140">
        <v>0</v>
      </c>
    </row>
    <row r="9" spans="2:14" s="2" customFormat="1" x14ac:dyDescent="0.25">
      <c r="B9" s="139" t="s">
        <v>180</v>
      </c>
      <c r="C9" s="141">
        <v>5</v>
      </c>
      <c r="D9" s="141">
        <v>4</v>
      </c>
      <c r="E9" s="141">
        <v>1</v>
      </c>
      <c r="F9" s="141">
        <v>0</v>
      </c>
      <c r="G9" s="141">
        <v>21</v>
      </c>
      <c r="H9" s="141">
        <v>11</v>
      </c>
      <c r="I9" s="141">
        <v>10</v>
      </c>
      <c r="J9" s="141">
        <v>0</v>
      </c>
      <c r="K9" s="141">
        <v>5</v>
      </c>
      <c r="L9" s="141">
        <v>2</v>
      </c>
      <c r="M9" s="141">
        <v>3</v>
      </c>
      <c r="N9" s="141">
        <v>0</v>
      </c>
    </row>
    <row r="10" spans="2:14" s="2" customFormat="1" x14ac:dyDescent="0.25">
      <c r="B10" s="139" t="s">
        <v>181</v>
      </c>
      <c r="C10" s="140">
        <v>40960</v>
      </c>
      <c r="D10" s="140">
        <v>109</v>
      </c>
      <c r="E10" s="140">
        <v>35</v>
      </c>
      <c r="F10" s="140">
        <v>40816</v>
      </c>
      <c r="G10" s="140">
        <v>4453</v>
      </c>
      <c r="H10" s="140">
        <v>2766</v>
      </c>
      <c r="I10" s="140">
        <v>1517</v>
      </c>
      <c r="J10" s="140">
        <v>170</v>
      </c>
      <c r="K10" s="140">
        <v>324</v>
      </c>
      <c r="L10" s="140">
        <v>201</v>
      </c>
      <c r="M10" s="140">
        <v>119</v>
      </c>
      <c r="N10" s="140">
        <v>4</v>
      </c>
    </row>
    <row r="11" spans="2:14" s="2" customFormat="1" ht="15.75" thickBot="1" x14ac:dyDescent="0.3">
      <c r="B11" s="139" t="s">
        <v>182</v>
      </c>
      <c r="C11" s="141">
        <v>26336</v>
      </c>
      <c r="D11" s="141">
        <v>63</v>
      </c>
      <c r="E11" s="141">
        <v>17</v>
      </c>
      <c r="F11" s="141">
        <v>26256</v>
      </c>
      <c r="G11" s="141">
        <v>30641</v>
      </c>
      <c r="H11" s="141">
        <v>10240</v>
      </c>
      <c r="I11" s="141">
        <v>6376</v>
      </c>
      <c r="J11" s="141">
        <v>14025</v>
      </c>
      <c r="K11" s="141">
        <v>60767</v>
      </c>
      <c r="L11" s="141">
        <v>22917</v>
      </c>
      <c r="M11" s="141">
        <v>18214</v>
      </c>
      <c r="N11" s="141">
        <v>19636</v>
      </c>
    </row>
    <row r="12" spans="2:14" s="2" customFormat="1" ht="15.75" thickTop="1" x14ac:dyDescent="0.25">
      <c r="B12" s="222" t="s">
        <v>184</v>
      </c>
      <c r="C12" s="222"/>
      <c r="D12" s="222"/>
      <c r="E12" s="222"/>
      <c r="F12" s="222"/>
      <c r="G12" s="222"/>
      <c r="H12" s="222"/>
      <c r="I12" s="222"/>
      <c r="J12" s="222"/>
      <c r="K12" s="222"/>
      <c r="L12" s="222"/>
      <c r="M12" s="222"/>
      <c r="N12" s="222"/>
    </row>
    <row r="13" spans="2:14" s="2" customFormat="1" x14ac:dyDescent="0.25"/>
    <row r="14" spans="2:14" s="2" customFormat="1" x14ac:dyDescent="0.25"/>
    <row r="15" spans="2:14" s="2" customFormat="1" x14ac:dyDescent="0.25"/>
    <row r="16" spans="2:14" ht="32.25" customHeight="1" x14ac:dyDescent="0.25">
      <c r="B16" s="221" t="s">
        <v>368</v>
      </c>
      <c r="C16" s="221"/>
      <c r="D16" s="221"/>
      <c r="E16" s="221"/>
      <c r="F16" s="221"/>
      <c r="G16" s="221"/>
      <c r="H16" s="221"/>
      <c r="I16" s="221"/>
      <c r="J16" s="221"/>
      <c r="K16" s="221"/>
      <c r="L16" s="221"/>
      <c r="M16" s="221"/>
      <c r="N16" s="221"/>
    </row>
    <row r="17" spans="2:14" x14ac:dyDescent="0.25">
      <c r="B17" s="223" t="s">
        <v>7</v>
      </c>
      <c r="C17" s="225">
        <v>2021</v>
      </c>
      <c r="D17" s="226"/>
      <c r="E17" s="226"/>
      <c r="F17" s="226"/>
      <c r="G17" s="227">
        <v>2022</v>
      </c>
      <c r="H17" s="228"/>
      <c r="I17" s="228"/>
      <c r="J17" s="229"/>
      <c r="K17" s="230">
        <v>2023</v>
      </c>
      <c r="L17" s="231"/>
      <c r="M17" s="231"/>
      <c r="N17" s="232"/>
    </row>
    <row r="18" spans="2:14" ht="15.75" thickBot="1" x14ac:dyDescent="0.3">
      <c r="B18" s="224"/>
      <c r="C18" s="132" t="s">
        <v>1</v>
      </c>
      <c r="D18" s="133" t="s">
        <v>5</v>
      </c>
      <c r="E18" s="134" t="s">
        <v>6</v>
      </c>
      <c r="F18" s="134" t="s">
        <v>176</v>
      </c>
      <c r="G18" s="132" t="s">
        <v>1</v>
      </c>
      <c r="H18" s="134" t="s">
        <v>5</v>
      </c>
      <c r="I18" s="134" t="s">
        <v>6</v>
      </c>
      <c r="J18" s="134" t="s">
        <v>176</v>
      </c>
      <c r="K18" s="135" t="s">
        <v>1</v>
      </c>
      <c r="L18" s="136" t="s">
        <v>5</v>
      </c>
      <c r="M18" s="137" t="s">
        <v>6</v>
      </c>
      <c r="N18" s="138" t="s">
        <v>176</v>
      </c>
    </row>
    <row r="19" spans="2:14" ht="15.75" thickTop="1" x14ac:dyDescent="0.25">
      <c r="B19" s="84" t="s">
        <v>1</v>
      </c>
      <c r="C19" s="85">
        <f>SUM(C20:C31)</f>
        <v>3086</v>
      </c>
      <c r="D19" s="85">
        <f t="shared" ref="D19:N19" si="1">SUM(D20:D31)</f>
        <v>1702</v>
      </c>
      <c r="E19" s="85">
        <f t="shared" si="1"/>
        <v>1384</v>
      </c>
      <c r="F19" s="85">
        <f t="shared" si="1"/>
        <v>0</v>
      </c>
      <c r="G19" s="85">
        <f t="shared" si="1"/>
        <v>5795</v>
      </c>
      <c r="H19" s="85">
        <f t="shared" si="1"/>
        <v>3244</v>
      </c>
      <c r="I19" s="85">
        <f t="shared" si="1"/>
        <v>2551</v>
      </c>
      <c r="J19" s="85">
        <f t="shared" si="1"/>
        <v>0</v>
      </c>
      <c r="K19" s="85">
        <f t="shared" si="1"/>
        <v>77193</v>
      </c>
      <c r="L19" s="85">
        <f t="shared" si="1"/>
        <v>39934</v>
      </c>
      <c r="M19" s="85">
        <f t="shared" si="1"/>
        <v>36747</v>
      </c>
      <c r="N19" s="85">
        <f t="shared" si="1"/>
        <v>512</v>
      </c>
    </row>
    <row r="20" spans="2:14" x14ac:dyDescent="0.25">
      <c r="B20" s="139" t="s">
        <v>225</v>
      </c>
      <c r="C20" s="140">
        <v>2377</v>
      </c>
      <c r="D20" s="140">
        <v>1227</v>
      </c>
      <c r="E20" s="140">
        <v>1150</v>
      </c>
      <c r="F20" s="140">
        <v>0</v>
      </c>
      <c r="G20" s="140">
        <v>4514</v>
      </c>
      <c r="H20" s="140">
        <v>2344</v>
      </c>
      <c r="I20" s="140">
        <v>2170</v>
      </c>
      <c r="J20" s="140">
        <v>0</v>
      </c>
      <c r="K20" s="140">
        <v>75267</v>
      </c>
      <c r="L20" s="140">
        <v>38792</v>
      </c>
      <c r="M20" s="140">
        <v>35970</v>
      </c>
      <c r="N20" s="140">
        <v>505</v>
      </c>
    </row>
    <row r="21" spans="2:14" x14ac:dyDescent="0.25">
      <c r="B21" s="139" t="s">
        <v>312</v>
      </c>
      <c r="C21" s="141">
        <v>7</v>
      </c>
      <c r="D21" s="141">
        <v>6</v>
      </c>
      <c r="E21" s="141">
        <v>1</v>
      </c>
      <c r="F21" s="141">
        <v>0</v>
      </c>
      <c r="G21" s="141">
        <v>120</v>
      </c>
      <c r="H21" s="141">
        <v>77</v>
      </c>
      <c r="I21" s="141">
        <v>43</v>
      </c>
      <c r="J21" s="141">
        <v>0</v>
      </c>
      <c r="K21" s="141">
        <v>923</v>
      </c>
      <c r="L21" s="141">
        <v>576</v>
      </c>
      <c r="M21" s="141">
        <v>347</v>
      </c>
      <c r="N21" s="141">
        <v>0</v>
      </c>
    </row>
    <row r="22" spans="2:14" x14ac:dyDescent="0.25">
      <c r="B22" s="139" t="s">
        <v>313</v>
      </c>
      <c r="C22" s="140">
        <v>68</v>
      </c>
      <c r="D22" s="140">
        <v>52</v>
      </c>
      <c r="E22" s="140">
        <v>16</v>
      </c>
      <c r="F22" s="140">
        <v>0</v>
      </c>
      <c r="G22" s="140">
        <v>95</v>
      </c>
      <c r="H22" s="140">
        <v>62</v>
      </c>
      <c r="I22" s="140">
        <v>33</v>
      </c>
      <c r="J22" s="140">
        <v>0</v>
      </c>
      <c r="K22" s="140">
        <v>293</v>
      </c>
      <c r="L22" s="140">
        <v>217</v>
      </c>
      <c r="M22" s="140">
        <v>76</v>
      </c>
      <c r="N22" s="140">
        <v>0</v>
      </c>
    </row>
    <row r="23" spans="2:14" x14ac:dyDescent="0.25">
      <c r="B23" s="139" t="s">
        <v>314</v>
      </c>
      <c r="C23" s="141">
        <v>0</v>
      </c>
      <c r="D23" s="141">
        <v>0</v>
      </c>
      <c r="E23" s="141">
        <v>0</v>
      </c>
      <c r="F23" s="141">
        <v>0</v>
      </c>
      <c r="G23" s="141">
        <v>120</v>
      </c>
      <c r="H23" s="141">
        <v>110</v>
      </c>
      <c r="I23" s="141">
        <v>10</v>
      </c>
      <c r="J23" s="141">
        <v>0</v>
      </c>
      <c r="K23" s="141">
        <v>112</v>
      </c>
      <c r="L23" s="141">
        <v>92</v>
      </c>
      <c r="M23" s="141">
        <v>20</v>
      </c>
      <c r="N23" s="141">
        <v>0</v>
      </c>
    </row>
    <row r="24" spans="2:14" x14ac:dyDescent="0.25">
      <c r="B24" s="139" t="s">
        <v>301</v>
      </c>
      <c r="C24" s="140">
        <v>8</v>
      </c>
      <c r="D24" s="140">
        <v>7</v>
      </c>
      <c r="E24" s="140">
        <v>1</v>
      </c>
      <c r="F24" s="140">
        <v>0</v>
      </c>
      <c r="G24" s="140">
        <v>19</v>
      </c>
      <c r="H24" s="140">
        <v>14</v>
      </c>
      <c r="I24" s="140">
        <v>5</v>
      </c>
      <c r="J24" s="140">
        <v>0</v>
      </c>
      <c r="K24" s="140">
        <v>86</v>
      </c>
      <c r="L24" s="140">
        <v>4</v>
      </c>
      <c r="M24" s="140">
        <v>82</v>
      </c>
      <c r="N24" s="140">
        <v>0</v>
      </c>
    </row>
    <row r="25" spans="2:14" x14ac:dyDescent="0.25">
      <c r="B25" s="139" t="s">
        <v>315</v>
      </c>
      <c r="C25" s="141">
        <v>1</v>
      </c>
      <c r="D25" s="141">
        <v>0</v>
      </c>
      <c r="E25" s="141">
        <v>1</v>
      </c>
      <c r="F25" s="141">
        <v>0</v>
      </c>
      <c r="G25" s="141">
        <v>1</v>
      </c>
      <c r="H25" s="141">
        <v>0</v>
      </c>
      <c r="I25" s="141">
        <v>1</v>
      </c>
      <c r="J25" s="141">
        <v>0</v>
      </c>
      <c r="K25" s="141">
        <v>73</v>
      </c>
      <c r="L25" s="141">
        <v>0</v>
      </c>
      <c r="M25" s="141">
        <v>73</v>
      </c>
      <c r="N25" s="141">
        <v>0</v>
      </c>
    </row>
    <row r="26" spans="2:14" x14ac:dyDescent="0.25">
      <c r="B26" s="139" t="s">
        <v>316</v>
      </c>
      <c r="C26" s="140">
        <v>3</v>
      </c>
      <c r="D26" s="140">
        <v>3</v>
      </c>
      <c r="E26" s="140">
        <v>0</v>
      </c>
      <c r="F26" s="140">
        <v>0</v>
      </c>
      <c r="G26" s="140">
        <v>96</v>
      </c>
      <c r="H26" s="140">
        <v>87</v>
      </c>
      <c r="I26" s="140">
        <v>9</v>
      </c>
      <c r="J26" s="140">
        <v>0</v>
      </c>
      <c r="K26" s="140">
        <v>68</v>
      </c>
      <c r="L26" s="140">
        <v>63</v>
      </c>
      <c r="M26" s="140">
        <v>5</v>
      </c>
      <c r="N26" s="140">
        <v>0</v>
      </c>
    </row>
    <row r="27" spans="2:14" x14ac:dyDescent="0.25">
      <c r="B27" s="139" t="s">
        <v>317</v>
      </c>
      <c r="C27" s="141">
        <v>44</v>
      </c>
      <c r="D27" s="141">
        <v>29</v>
      </c>
      <c r="E27" s="141">
        <v>15</v>
      </c>
      <c r="F27" s="141">
        <v>0</v>
      </c>
      <c r="G27" s="141">
        <v>20</v>
      </c>
      <c r="H27" s="141">
        <v>11</v>
      </c>
      <c r="I27" s="141">
        <v>9</v>
      </c>
      <c r="J27" s="141">
        <v>0</v>
      </c>
      <c r="K27" s="141">
        <v>67</v>
      </c>
      <c r="L27" s="141">
        <v>46</v>
      </c>
      <c r="M27" s="141">
        <v>21</v>
      </c>
      <c r="N27" s="141">
        <v>0</v>
      </c>
    </row>
    <row r="28" spans="2:14" x14ac:dyDescent="0.25">
      <c r="B28" s="139" t="s">
        <v>222</v>
      </c>
      <c r="C28" s="140">
        <v>364</v>
      </c>
      <c r="D28" s="140">
        <v>229</v>
      </c>
      <c r="E28" s="140">
        <v>135</v>
      </c>
      <c r="F28" s="140">
        <v>0</v>
      </c>
      <c r="G28" s="140">
        <v>460</v>
      </c>
      <c r="H28" s="140">
        <v>294</v>
      </c>
      <c r="I28" s="140">
        <v>166</v>
      </c>
      <c r="J28" s="140">
        <v>0</v>
      </c>
      <c r="K28" s="140">
        <v>37</v>
      </c>
      <c r="L28" s="140">
        <v>17</v>
      </c>
      <c r="M28" s="140">
        <v>19</v>
      </c>
      <c r="N28" s="140">
        <v>1</v>
      </c>
    </row>
    <row r="29" spans="2:14" x14ac:dyDescent="0.25">
      <c r="B29" s="139" t="s">
        <v>318</v>
      </c>
      <c r="C29" s="141">
        <v>6</v>
      </c>
      <c r="D29" s="141">
        <v>6</v>
      </c>
      <c r="E29" s="141">
        <v>0</v>
      </c>
      <c r="F29" s="141">
        <v>0</v>
      </c>
      <c r="G29" s="141">
        <v>11</v>
      </c>
      <c r="H29" s="141">
        <v>10</v>
      </c>
      <c r="I29" s="141">
        <v>1</v>
      </c>
      <c r="J29" s="141">
        <v>0</v>
      </c>
      <c r="K29" s="141">
        <v>30</v>
      </c>
      <c r="L29" s="141">
        <v>10</v>
      </c>
      <c r="M29" s="141">
        <v>20</v>
      </c>
      <c r="N29" s="141">
        <v>0</v>
      </c>
    </row>
    <row r="30" spans="2:14" x14ac:dyDescent="0.25">
      <c r="B30" s="139" t="s">
        <v>319</v>
      </c>
      <c r="C30" s="140">
        <v>4</v>
      </c>
      <c r="D30" s="140">
        <v>4</v>
      </c>
      <c r="E30" s="140">
        <v>0</v>
      </c>
      <c r="F30" s="140">
        <v>0</v>
      </c>
      <c r="G30" s="140">
        <v>7</v>
      </c>
      <c r="H30" s="140">
        <v>5</v>
      </c>
      <c r="I30" s="140">
        <v>2</v>
      </c>
      <c r="J30" s="140">
        <v>0</v>
      </c>
      <c r="K30" s="140">
        <v>25</v>
      </c>
      <c r="L30" s="140">
        <v>1</v>
      </c>
      <c r="M30" s="140">
        <v>24</v>
      </c>
      <c r="N30" s="140">
        <v>0</v>
      </c>
    </row>
    <row r="31" spans="2:14" ht="15.75" thickBot="1" x14ac:dyDescent="0.3">
      <c r="B31" s="139" t="s">
        <v>98</v>
      </c>
      <c r="C31" s="141">
        <v>204</v>
      </c>
      <c r="D31" s="141">
        <v>139</v>
      </c>
      <c r="E31" s="141">
        <v>65</v>
      </c>
      <c r="F31" s="141">
        <v>0</v>
      </c>
      <c r="G31" s="141">
        <v>332</v>
      </c>
      <c r="H31" s="141">
        <v>230</v>
      </c>
      <c r="I31" s="141">
        <v>102</v>
      </c>
      <c r="J31" s="141">
        <v>0</v>
      </c>
      <c r="K31" s="141">
        <v>212</v>
      </c>
      <c r="L31" s="141">
        <v>116</v>
      </c>
      <c r="M31" s="141">
        <v>90</v>
      </c>
      <c r="N31" s="141">
        <v>6</v>
      </c>
    </row>
    <row r="32" spans="2:14" ht="15.75" thickTop="1" x14ac:dyDescent="0.25">
      <c r="B32" s="222" t="s">
        <v>184</v>
      </c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</row>
    <row r="33" spans="2:70" x14ac:dyDescent="0.25">
      <c r="B33" s="5"/>
      <c r="C33" s="5"/>
      <c r="D33" s="5"/>
      <c r="E33" s="5"/>
      <c r="F33" s="5"/>
      <c r="G33" s="2"/>
      <c r="H33" s="2"/>
      <c r="I33" s="2"/>
      <c r="J33" s="2"/>
      <c r="K33" s="2"/>
      <c r="L33" s="2"/>
      <c r="M33" s="2"/>
      <c r="N33" s="2"/>
    </row>
    <row r="34" spans="2:70" x14ac:dyDescent="0.25">
      <c r="B34" s="5"/>
      <c r="C34" s="5"/>
      <c r="D34" s="5"/>
      <c r="E34" s="5"/>
      <c r="F34" s="5"/>
      <c r="G34" s="2"/>
      <c r="H34" s="2"/>
      <c r="I34" s="2"/>
      <c r="J34" s="2"/>
      <c r="K34" s="2"/>
      <c r="L34" s="2"/>
      <c r="M34" s="2"/>
      <c r="N34" s="2"/>
    </row>
    <row r="35" spans="2:70" s="2" customFormat="1" x14ac:dyDescent="0.25"/>
    <row r="36" spans="2:70" ht="45" customHeight="1" x14ac:dyDescent="0.25">
      <c r="B36" s="221" t="s">
        <v>369</v>
      </c>
      <c r="C36" s="221"/>
      <c r="D36" s="221"/>
      <c r="E36" s="221"/>
      <c r="F36" s="2"/>
      <c r="G36" s="2"/>
      <c r="H36" s="2"/>
      <c r="I36" s="2"/>
      <c r="J36" s="2"/>
      <c r="K36" s="2"/>
      <c r="L36" s="2"/>
      <c r="M36" s="2"/>
      <c r="N36" s="2"/>
      <c r="BR36"/>
    </row>
    <row r="37" spans="2:70" ht="25.5" customHeight="1" thickBot="1" x14ac:dyDescent="0.3">
      <c r="B37" s="142" t="s">
        <v>94</v>
      </c>
      <c r="C37" s="147">
        <v>2021</v>
      </c>
      <c r="D37" s="147">
        <v>2022</v>
      </c>
      <c r="E37" s="147">
        <v>2023</v>
      </c>
      <c r="F37" s="2"/>
      <c r="G37" s="2"/>
      <c r="H37" s="2"/>
      <c r="I37" s="2"/>
      <c r="J37" s="2"/>
      <c r="K37" s="2"/>
      <c r="L37" s="2"/>
      <c r="M37" s="2"/>
      <c r="N37" s="2"/>
      <c r="BR37"/>
    </row>
    <row r="38" spans="2:70" ht="15.75" thickTop="1" x14ac:dyDescent="0.25">
      <c r="B38" s="84" t="s">
        <v>1</v>
      </c>
      <c r="C38" s="85">
        <v>3086</v>
      </c>
      <c r="D38" s="85">
        <v>5795</v>
      </c>
      <c r="E38" s="85">
        <v>77193</v>
      </c>
      <c r="F38" s="2"/>
      <c r="G38" s="2"/>
      <c r="H38" s="2"/>
      <c r="I38" s="2"/>
      <c r="J38" s="2"/>
      <c r="K38" s="2"/>
      <c r="L38" s="2"/>
      <c r="M38" s="2"/>
      <c r="N38" s="2"/>
      <c r="BR38"/>
    </row>
    <row r="39" spans="2:70" x14ac:dyDescent="0.25">
      <c r="B39" s="139" t="s">
        <v>115</v>
      </c>
      <c r="C39" s="141">
        <v>1877</v>
      </c>
      <c r="D39" s="141">
        <v>1505</v>
      </c>
      <c r="E39" s="141">
        <v>28189</v>
      </c>
      <c r="F39" s="2"/>
      <c r="G39" s="2"/>
      <c r="H39" s="2"/>
      <c r="I39" s="2"/>
      <c r="J39" s="2"/>
      <c r="K39" s="2"/>
      <c r="L39" s="2"/>
      <c r="M39" s="2"/>
      <c r="N39" s="2"/>
      <c r="BR39"/>
    </row>
    <row r="40" spans="2:70" x14ac:dyDescent="0.25">
      <c r="B40" s="139" t="s">
        <v>172</v>
      </c>
      <c r="C40" s="140">
        <v>733</v>
      </c>
      <c r="D40" s="140">
        <v>500</v>
      </c>
      <c r="E40" s="140">
        <v>10130</v>
      </c>
      <c r="F40" s="2"/>
      <c r="G40" s="2"/>
      <c r="H40" s="2"/>
      <c r="I40" s="2"/>
      <c r="J40" s="2"/>
      <c r="K40" s="2"/>
      <c r="L40" s="2"/>
      <c r="M40" s="2"/>
      <c r="N40" s="2"/>
      <c r="BR40"/>
    </row>
    <row r="41" spans="2:70" x14ac:dyDescent="0.25">
      <c r="B41" s="139" t="s">
        <v>173</v>
      </c>
      <c r="C41" s="141">
        <v>760</v>
      </c>
      <c r="D41" s="141">
        <v>669</v>
      </c>
      <c r="E41" s="141">
        <v>11532</v>
      </c>
      <c r="F41" s="2"/>
      <c r="G41" s="2"/>
      <c r="H41" s="2"/>
      <c r="I41" s="2"/>
      <c r="J41" s="2"/>
      <c r="K41" s="2"/>
      <c r="L41" s="2"/>
      <c r="M41" s="2"/>
      <c r="N41" s="2"/>
      <c r="BR41"/>
    </row>
    <row r="42" spans="2:70" x14ac:dyDescent="0.25">
      <c r="B42" s="139" t="s">
        <v>174</v>
      </c>
      <c r="C42" s="140">
        <v>778</v>
      </c>
      <c r="D42" s="140">
        <v>731</v>
      </c>
      <c r="E42" s="140">
        <v>12514</v>
      </c>
      <c r="F42" s="2"/>
      <c r="G42" s="2"/>
      <c r="H42" s="2"/>
      <c r="I42" s="2"/>
      <c r="J42" s="2"/>
      <c r="K42" s="2"/>
      <c r="L42" s="2"/>
      <c r="M42" s="2"/>
      <c r="N42" s="2"/>
      <c r="BR42"/>
    </row>
    <row r="43" spans="2:70" x14ac:dyDescent="0.25">
      <c r="B43" s="139" t="s">
        <v>42</v>
      </c>
      <c r="C43" s="141">
        <v>511</v>
      </c>
      <c r="D43" s="141">
        <v>1112</v>
      </c>
      <c r="E43" s="141">
        <v>17751</v>
      </c>
      <c r="F43" s="2"/>
      <c r="G43" s="2"/>
      <c r="H43" s="2"/>
      <c r="I43" s="2"/>
      <c r="J43" s="2"/>
      <c r="K43" s="2"/>
      <c r="L43" s="2"/>
      <c r="M43" s="2"/>
      <c r="N43" s="2"/>
      <c r="BR43"/>
    </row>
    <row r="44" spans="2:70" x14ac:dyDescent="0.25">
      <c r="B44" s="139" t="s">
        <v>116</v>
      </c>
      <c r="C44" s="140">
        <v>444</v>
      </c>
      <c r="D44" s="140">
        <v>2009</v>
      </c>
      <c r="E44" s="140">
        <v>19551</v>
      </c>
      <c r="F44" s="2"/>
      <c r="G44" s="2"/>
      <c r="H44" s="2"/>
      <c r="I44" s="2"/>
      <c r="J44" s="2"/>
      <c r="K44" s="2"/>
      <c r="L44" s="2"/>
      <c r="M44" s="2"/>
      <c r="N44" s="2"/>
      <c r="BR44"/>
    </row>
    <row r="45" spans="2:70" x14ac:dyDescent="0.25">
      <c r="B45" s="139" t="s">
        <v>117</v>
      </c>
      <c r="C45" s="141">
        <v>155</v>
      </c>
      <c r="D45" s="141">
        <v>646</v>
      </c>
      <c r="E45" s="141">
        <v>6061</v>
      </c>
      <c r="F45" s="2"/>
      <c r="G45" s="2"/>
      <c r="H45" s="2"/>
      <c r="I45" s="2"/>
      <c r="J45" s="2"/>
      <c r="K45" s="2"/>
      <c r="L45" s="2"/>
      <c r="M45" s="2"/>
      <c r="N45" s="2"/>
      <c r="BR45"/>
    </row>
    <row r="46" spans="2:70" x14ac:dyDescent="0.25">
      <c r="B46" s="139" t="s">
        <v>118</v>
      </c>
      <c r="C46" s="140">
        <v>80</v>
      </c>
      <c r="D46" s="140">
        <v>323</v>
      </c>
      <c r="E46" s="140">
        <v>3347</v>
      </c>
      <c r="F46" s="2"/>
      <c r="G46" s="2"/>
      <c r="H46" s="2"/>
      <c r="I46" s="2"/>
      <c r="J46" s="2"/>
      <c r="K46" s="2"/>
      <c r="L46" s="2"/>
      <c r="M46" s="2"/>
      <c r="N46" s="2"/>
      <c r="BR46"/>
    </row>
    <row r="47" spans="2:70" x14ac:dyDescent="0.25">
      <c r="B47" s="139" t="s">
        <v>119</v>
      </c>
      <c r="C47" s="141">
        <v>19</v>
      </c>
      <c r="D47" s="141">
        <v>197</v>
      </c>
      <c r="E47" s="141">
        <v>2293</v>
      </c>
      <c r="F47" s="2"/>
      <c r="G47" s="2"/>
      <c r="H47" s="2"/>
      <c r="I47" s="2"/>
      <c r="J47" s="2"/>
      <c r="K47" s="2"/>
      <c r="L47" s="2"/>
      <c r="M47" s="2"/>
      <c r="N47" s="2"/>
      <c r="BR47"/>
    </row>
    <row r="48" spans="2:70" ht="15.75" thickBot="1" x14ac:dyDescent="0.3">
      <c r="B48" s="139" t="s">
        <v>96</v>
      </c>
      <c r="C48" s="140">
        <v>0</v>
      </c>
      <c r="D48" s="140">
        <v>3</v>
      </c>
      <c r="E48" s="140">
        <v>1</v>
      </c>
      <c r="F48" s="2"/>
      <c r="G48" s="2"/>
      <c r="H48" s="2"/>
      <c r="I48" s="2"/>
      <c r="J48" s="2"/>
      <c r="K48" s="2"/>
      <c r="L48" s="2"/>
      <c r="M48" s="2"/>
      <c r="N48" s="2"/>
      <c r="BR48"/>
    </row>
    <row r="49" spans="2:70" ht="28.15" customHeight="1" thickTop="1" x14ac:dyDescent="0.25">
      <c r="B49" s="220" t="s">
        <v>184</v>
      </c>
      <c r="C49" s="220"/>
      <c r="D49" s="220"/>
      <c r="E49" s="220"/>
      <c r="F49" s="2"/>
      <c r="G49" s="2"/>
      <c r="H49" s="2"/>
      <c r="I49" s="2"/>
      <c r="J49" s="2"/>
      <c r="K49" s="2"/>
      <c r="L49" s="2"/>
      <c r="M49" s="2"/>
      <c r="N49" s="2"/>
      <c r="BR49"/>
    </row>
    <row r="50" spans="2:70" s="2" customFormat="1" x14ac:dyDescent="0.25">
      <c r="E50"/>
    </row>
    <row r="51" spans="2:70" s="2" customFormat="1" x14ac:dyDescent="0.25">
      <c r="E51"/>
    </row>
    <row r="52" spans="2:70" s="2" customFormat="1" x14ac:dyDescent="0.25">
      <c r="E52"/>
    </row>
    <row r="53" spans="2:70" ht="47.25" customHeight="1" x14ac:dyDescent="0.25">
      <c r="B53" s="221" t="s">
        <v>370</v>
      </c>
      <c r="C53" s="221"/>
      <c r="D53" s="221"/>
      <c r="E53" s="221"/>
      <c r="F53" s="2"/>
      <c r="G53" s="2"/>
      <c r="H53" s="2"/>
      <c r="I53" s="2"/>
      <c r="J53" s="2"/>
      <c r="K53" s="2"/>
      <c r="L53" s="2"/>
      <c r="M53" s="2"/>
      <c r="N53" s="2"/>
      <c r="BR53"/>
    </row>
    <row r="54" spans="2:70" ht="35.25" customHeight="1" thickBot="1" x14ac:dyDescent="0.3">
      <c r="B54" s="142" t="s">
        <v>93</v>
      </c>
      <c r="C54" s="147">
        <v>2021</v>
      </c>
      <c r="D54" s="147">
        <v>2022</v>
      </c>
      <c r="E54" s="147">
        <v>2023</v>
      </c>
      <c r="F54" s="2"/>
      <c r="G54" s="2"/>
      <c r="H54" s="2"/>
      <c r="I54" s="2"/>
      <c r="J54" s="2"/>
      <c r="K54" s="2"/>
      <c r="L54" s="2"/>
      <c r="M54" s="2"/>
      <c r="N54" s="2"/>
      <c r="BR54"/>
    </row>
    <row r="55" spans="2:70" ht="15.75" thickTop="1" x14ac:dyDescent="0.25">
      <c r="B55" s="143" t="s">
        <v>48</v>
      </c>
      <c r="C55" s="144">
        <v>3086</v>
      </c>
      <c r="D55" s="144">
        <v>5795</v>
      </c>
      <c r="E55" s="144">
        <v>77193</v>
      </c>
      <c r="F55" s="2"/>
      <c r="G55" s="2"/>
      <c r="H55" s="2"/>
      <c r="I55" s="2"/>
      <c r="J55" s="2"/>
      <c r="K55" s="2"/>
      <c r="L55" s="2"/>
      <c r="M55" s="2"/>
      <c r="N55" s="2"/>
      <c r="BR55"/>
    </row>
    <row r="56" spans="2:70" s="30" customFormat="1" x14ac:dyDescent="0.25">
      <c r="B56" s="145" t="s">
        <v>9</v>
      </c>
      <c r="C56" s="163">
        <v>2389</v>
      </c>
      <c r="D56" s="163">
        <v>4231</v>
      </c>
      <c r="E56" s="163">
        <v>69264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</row>
    <row r="57" spans="2:70" x14ac:dyDescent="0.25">
      <c r="B57" s="139" t="s">
        <v>10</v>
      </c>
      <c r="C57" s="141">
        <v>17</v>
      </c>
      <c r="D57" s="141">
        <v>53</v>
      </c>
      <c r="E57" s="141">
        <v>344</v>
      </c>
      <c r="F57" s="2"/>
      <c r="G57" s="2"/>
      <c r="H57" s="2"/>
      <c r="I57" s="2"/>
      <c r="J57" s="2"/>
      <c r="K57" s="2"/>
      <c r="L57" s="2"/>
      <c r="M57" s="2"/>
      <c r="N57" s="2"/>
      <c r="BR57"/>
    </row>
    <row r="58" spans="2:70" x14ac:dyDescent="0.25">
      <c r="B58" s="139" t="s">
        <v>11</v>
      </c>
      <c r="C58" s="140">
        <v>7</v>
      </c>
      <c r="D58" s="140">
        <v>39</v>
      </c>
      <c r="E58" s="140">
        <v>3825</v>
      </c>
      <c r="F58" s="2"/>
      <c r="G58" s="2"/>
      <c r="H58" s="2"/>
      <c r="I58" s="2"/>
      <c r="J58" s="2"/>
      <c r="K58" s="2"/>
      <c r="L58" s="2"/>
      <c r="M58" s="2"/>
      <c r="N58" s="2"/>
      <c r="BR58"/>
    </row>
    <row r="59" spans="2:70" x14ac:dyDescent="0.25">
      <c r="B59" s="139" t="s">
        <v>12</v>
      </c>
      <c r="C59" s="141">
        <v>649</v>
      </c>
      <c r="D59" s="141">
        <v>847</v>
      </c>
      <c r="E59" s="141">
        <v>13472</v>
      </c>
      <c r="F59" s="2"/>
      <c r="G59" s="2"/>
      <c r="H59" s="2"/>
      <c r="I59" s="2"/>
      <c r="J59" s="2"/>
      <c r="K59" s="2"/>
      <c r="L59" s="2"/>
      <c r="M59" s="2"/>
      <c r="N59" s="2"/>
      <c r="BR59"/>
    </row>
    <row r="60" spans="2:70" x14ac:dyDescent="0.25">
      <c r="B60" s="139" t="s">
        <v>13</v>
      </c>
      <c r="C60" s="140">
        <v>1712</v>
      </c>
      <c r="D60" s="140">
        <v>3191</v>
      </c>
      <c r="E60" s="140">
        <v>51182</v>
      </c>
      <c r="F60" s="2"/>
      <c r="G60" s="2"/>
      <c r="H60" s="2"/>
      <c r="I60" s="2"/>
      <c r="J60" s="2"/>
      <c r="K60" s="2"/>
      <c r="L60" s="2"/>
      <c r="M60" s="2"/>
      <c r="N60" s="2"/>
      <c r="BR60"/>
    </row>
    <row r="61" spans="2:70" x14ac:dyDescent="0.25">
      <c r="B61" s="139" t="s">
        <v>14</v>
      </c>
      <c r="C61" s="141">
        <v>3</v>
      </c>
      <c r="D61" s="141">
        <v>87</v>
      </c>
      <c r="E61" s="141">
        <v>388</v>
      </c>
      <c r="F61" s="2"/>
      <c r="G61" s="2"/>
      <c r="H61" s="2"/>
      <c r="I61" s="2"/>
      <c r="J61" s="2"/>
      <c r="K61" s="2"/>
      <c r="L61" s="2"/>
      <c r="M61" s="2"/>
      <c r="N61" s="2"/>
      <c r="BR61"/>
    </row>
    <row r="62" spans="2:70" x14ac:dyDescent="0.25">
      <c r="B62" s="139" t="s">
        <v>15</v>
      </c>
      <c r="C62" s="140">
        <v>1</v>
      </c>
      <c r="D62" s="140">
        <v>8</v>
      </c>
      <c r="E62" s="140">
        <v>8</v>
      </c>
      <c r="F62" s="2"/>
      <c r="G62" s="2"/>
      <c r="H62" s="2"/>
      <c r="I62" s="2"/>
      <c r="J62" s="2"/>
      <c r="K62" s="2"/>
      <c r="L62" s="2"/>
      <c r="M62" s="2"/>
      <c r="N62" s="2"/>
      <c r="BR62"/>
    </row>
    <row r="63" spans="2:70" x14ac:dyDescent="0.25">
      <c r="B63" s="139" t="s">
        <v>16</v>
      </c>
      <c r="C63" s="141">
        <v>0</v>
      </c>
      <c r="D63" s="141">
        <v>6</v>
      </c>
      <c r="E63" s="141">
        <v>45</v>
      </c>
      <c r="F63" s="2"/>
      <c r="G63" s="2"/>
      <c r="H63" s="2"/>
      <c r="I63" s="2"/>
      <c r="J63" s="2"/>
      <c r="K63" s="2"/>
      <c r="L63" s="2"/>
      <c r="M63" s="2"/>
      <c r="N63" s="2"/>
      <c r="BR63"/>
    </row>
    <row r="64" spans="2:70" s="30" customFormat="1" x14ac:dyDescent="0.25">
      <c r="B64" s="145" t="s">
        <v>17</v>
      </c>
      <c r="C64" s="163">
        <v>34</v>
      </c>
      <c r="D64" s="163">
        <v>95</v>
      </c>
      <c r="E64" s="163">
        <v>486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</row>
    <row r="65" spans="2:70" x14ac:dyDescent="0.25">
      <c r="B65" s="139" t="s">
        <v>18</v>
      </c>
      <c r="C65" s="141">
        <v>5</v>
      </c>
      <c r="D65" s="141">
        <v>6</v>
      </c>
      <c r="E65" s="141">
        <v>89</v>
      </c>
      <c r="F65" s="2"/>
      <c r="G65" s="2"/>
      <c r="H65" s="2"/>
      <c r="I65" s="2"/>
      <c r="J65" s="2"/>
      <c r="K65" s="2"/>
      <c r="L65" s="2"/>
      <c r="M65" s="2"/>
      <c r="N65" s="2"/>
      <c r="BR65"/>
    </row>
    <row r="66" spans="2:70" x14ac:dyDescent="0.25">
      <c r="B66" s="139" t="s">
        <v>19</v>
      </c>
      <c r="C66" s="140">
        <v>0</v>
      </c>
      <c r="D66" s="140">
        <v>4</v>
      </c>
      <c r="E66" s="140">
        <v>58</v>
      </c>
      <c r="F66" s="2"/>
      <c r="G66" s="2"/>
      <c r="H66" s="2"/>
      <c r="I66" s="2"/>
      <c r="J66" s="2"/>
      <c r="K66" s="2"/>
      <c r="L66" s="2"/>
      <c r="M66" s="2"/>
      <c r="N66" s="2"/>
      <c r="BR66"/>
    </row>
    <row r="67" spans="2:70" x14ac:dyDescent="0.25">
      <c r="B67" s="139" t="s">
        <v>20</v>
      </c>
      <c r="C67" s="141">
        <v>14</v>
      </c>
      <c r="D67" s="141">
        <v>11</v>
      </c>
      <c r="E67" s="141">
        <v>32</v>
      </c>
      <c r="F67" s="2"/>
      <c r="G67" s="2"/>
      <c r="H67" s="2"/>
      <c r="I67" s="2"/>
      <c r="J67" s="2"/>
      <c r="K67" s="2"/>
      <c r="L67" s="2"/>
      <c r="M67" s="2"/>
      <c r="N67" s="2"/>
      <c r="BR67"/>
    </row>
    <row r="68" spans="2:70" x14ac:dyDescent="0.25">
      <c r="B68" s="139" t="s">
        <v>21</v>
      </c>
      <c r="C68" s="140">
        <v>2</v>
      </c>
      <c r="D68" s="140">
        <v>3</v>
      </c>
      <c r="E68" s="140">
        <v>28</v>
      </c>
      <c r="F68" s="2"/>
      <c r="G68" s="2"/>
      <c r="H68" s="2"/>
      <c r="I68" s="2"/>
      <c r="J68" s="2"/>
      <c r="K68" s="2"/>
      <c r="L68" s="2"/>
      <c r="M68" s="2"/>
      <c r="N68" s="2"/>
      <c r="BR68"/>
    </row>
    <row r="69" spans="2:70" x14ac:dyDescent="0.25">
      <c r="B69" s="139" t="s">
        <v>22</v>
      </c>
      <c r="C69" s="141">
        <v>3</v>
      </c>
      <c r="D69" s="141">
        <v>10</v>
      </c>
      <c r="E69" s="141">
        <v>181</v>
      </c>
      <c r="F69" s="2"/>
      <c r="G69" s="2"/>
      <c r="H69" s="2"/>
      <c r="I69" s="2"/>
      <c r="J69" s="2"/>
      <c r="K69" s="2"/>
      <c r="L69" s="2"/>
      <c r="M69" s="2"/>
      <c r="N69" s="2"/>
      <c r="BR69"/>
    </row>
    <row r="70" spans="2:70" x14ac:dyDescent="0.25">
      <c r="B70" s="139" t="s">
        <v>23</v>
      </c>
      <c r="C70" s="140">
        <v>2</v>
      </c>
      <c r="D70" s="140">
        <v>39</v>
      </c>
      <c r="E70" s="140">
        <v>53</v>
      </c>
      <c r="F70" s="2"/>
      <c r="G70" s="2"/>
      <c r="H70" s="2"/>
      <c r="I70" s="2"/>
      <c r="J70" s="2"/>
      <c r="K70" s="2"/>
      <c r="L70" s="2"/>
      <c r="M70" s="2"/>
      <c r="N70" s="2"/>
      <c r="BR70"/>
    </row>
    <row r="71" spans="2:70" x14ac:dyDescent="0.25">
      <c r="B71" s="139" t="s">
        <v>24</v>
      </c>
      <c r="C71" s="141">
        <v>1</v>
      </c>
      <c r="D71" s="141">
        <v>6</v>
      </c>
      <c r="E71" s="141">
        <v>4</v>
      </c>
      <c r="F71" s="2"/>
      <c r="G71" s="2"/>
      <c r="H71" s="2"/>
      <c r="I71" s="2"/>
      <c r="J71" s="2"/>
      <c r="K71" s="2"/>
      <c r="L71" s="2"/>
      <c r="M71" s="2"/>
      <c r="N71" s="2"/>
      <c r="BR71"/>
    </row>
    <row r="72" spans="2:70" x14ac:dyDescent="0.25">
      <c r="B72" s="139" t="s">
        <v>25</v>
      </c>
      <c r="C72" s="140">
        <v>0</v>
      </c>
      <c r="D72" s="140">
        <v>1</v>
      </c>
      <c r="E72" s="140">
        <v>2</v>
      </c>
      <c r="F72" s="2"/>
      <c r="G72" s="2"/>
      <c r="H72" s="2"/>
      <c r="I72" s="2"/>
      <c r="J72" s="2"/>
      <c r="K72" s="2"/>
      <c r="L72" s="2"/>
      <c r="M72" s="2"/>
      <c r="N72" s="2"/>
      <c r="BR72"/>
    </row>
    <row r="73" spans="2:70" x14ac:dyDescent="0.25">
      <c r="B73" s="139" t="s">
        <v>26</v>
      </c>
      <c r="C73" s="141">
        <v>7</v>
      </c>
      <c r="D73" s="141">
        <v>15</v>
      </c>
      <c r="E73" s="141">
        <v>39</v>
      </c>
      <c r="F73" s="2"/>
      <c r="G73" s="2"/>
      <c r="H73" s="2"/>
      <c r="I73" s="2"/>
      <c r="J73" s="2"/>
      <c r="K73" s="2"/>
      <c r="L73" s="2"/>
      <c r="M73" s="2"/>
      <c r="N73" s="2"/>
      <c r="BR73"/>
    </row>
    <row r="74" spans="2:70" x14ac:dyDescent="0.25">
      <c r="B74" s="145" t="s">
        <v>27</v>
      </c>
      <c r="C74" s="163">
        <v>349</v>
      </c>
      <c r="D74" s="163">
        <v>962</v>
      </c>
      <c r="E74" s="163">
        <v>3389</v>
      </c>
      <c r="F74" s="2"/>
      <c r="G74" s="2"/>
      <c r="H74" s="2"/>
      <c r="I74" s="2"/>
      <c r="J74" s="2"/>
      <c r="K74" s="2"/>
      <c r="L74" s="2"/>
      <c r="M74" s="2"/>
      <c r="N74" s="2"/>
      <c r="BR74"/>
    </row>
    <row r="75" spans="2:70" x14ac:dyDescent="0.25">
      <c r="B75" s="139" t="s">
        <v>28</v>
      </c>
      <c r="C75" s="141">
        <v>27</v>
      </c>
      <c r="D75" s="141">
        <v>42</v>
      </c>
      <c r="E75" s="141">
        <v>360</v>
      </c>
      <c r="F75" s="2"/>
      <c r="G75" s="2"/>
      <c r="H75" s="2"/>
      <c r="I75" s="2"/>
      <c r="J75" s="2"/>
      <c r="K75" s="2"/>
      <c r="L75" s="2"/>
      <c r="M75" s="2"/>
      <c r="N75" s="2"/>
      <c r="BR75"/>
    </row>
    <row r="76" spans="2:70" x14ac:dyDescent="0.25">
      <c r="B76" s="139" t="s">
        <v>29</v>
      </c>
      <c r="C76" s="140">
        <v>0</v>
      </c>
      <c r="D76" s="140">
        <v>3</v>
      </c>
      <c r="E76" s="140">
        <v>48</v>
      </c>
      <c r="F76" s="2"/>
      <c r="G76" s="2"/>
      <c r="H76" s="2"/>
      <c r="I76" s="2"/>
      <c r="J76" s="2"/>
      <c r="K76" s="2"/>
      <c r="L76" s="2"/>
      <c r="M76" s="2"/>
      <c r="N76" s="2"/>
      <c r="BR76"/>
    </row>
    <row r="77" spans="2:70" x14ac:dyDescent="0.25">
      <c r="B77" s="139" t="s">
        <v>30</v>
      </c>
      <c r="C77" s="141">
        <v>83</v>
      </c>
      <c r="D77" s="141">
        <v>157</v>
      </c>
      <c r="E77" s="141">
        <v>427</v>
      </c>
      <c r="F77" s="2"/>
      <c r="G77" s="2"/>
      <c r="H77" s="2"/>
      <c r="I77" s="2"/>
      <c r="J77" s="2"/>
      <c r="K77" s="2"/>
      <c r="L77" s="2"/>
      <c r="M77" s="2"/>
      <c r="N77" s="2"/>
      <c r="BR77"/>
    </row>
    <row r="78" spans="2:70" x14ac:dyDescent="0.25">
      <c r="B78" s="139" t="s">
        <v>31</v>
      </c>
      <c r="C78" s="140">
        <v>239</v>
      </c>
      <c r="D78" s="140">
        <v>760</v>
      </c>
      <c r="E78" s="140">
        <v>2554</v>
      </c>
      <c r="F78" s="2"/>
      <c r="G78" s="2"/>
      <c r="H78" s="2"/>
      <c r="I78" s="2"/>
      <c r="J78" s="2"/>
      <c r="K78" s="2"/>
      <c r="L78" s="2"/>
      <c r="M78" s="2"/>
      <c r="N78" s="2"/>
      <c r="BR78"/>
    </row>
    <row r="79" spans="2:70" x14ac:dyDescent="0.25">
      <c r="B79" s="145" t="s">
        <v>32</v>
      </c>
      <c r="C79" s="164">
        <v>137</v>
      </c>
      <c r="D79" s="164">
        <v>356</v>
      </c>
      <c r="E79" s="164">
        <v>3007</v>
      </c>
      <c r="F79" s="2"/>
      <c r="G79" s="2"/>
      <c r="H79" s="2"/>
      <c r="I79" s="2"/>
      <c r="J79" s="2"/>
      <c r="K79" s="2"/>
      <c r="L79" s="2"/>
      <c r="M79" s="2"/>
      <c r="N79" s="2"/>
      <c r="BR79"/>
    </row>
    <row r="80" spans="2:70" x14ac:dyDescent="0.25">
      <c r="B80" s="139" t="s">
        <v>33</v>
      </c>
      <c r="C80" s="140">
        <v>83</v>
      </c>
      <c r="D80" s="140">
        <v>150</v>
      </c>
      <c r="E80" s="140">
        <v>488</v>
      </c>
      <c r="F80" s="2"/>
      <c r="G80" s="2"/>
      <c r="H80" s="2"/>
      <c r="I80" s="2"/>
      <c r="J80" s="2"/>
      <c r="K80" s="2"/>
      <c r="L80" s="2"/>
      <c r="M80" s="2"/>
      <c r="N80" s="2"/>
      <c r="BR80"/>
    </row>
    <row r="81" spans="2:70" x14ac:dyDescent="0.25">
      <c r="B81" s="139" t="s">
        <v>34</v>
      </c>
      <c r="C81" s="141">
        <v>26</v>
      </c>
      <c r="D81" s="141">
        <v>126</v>
      </c>
      <c r="E81" s="141">
        <v>2086</v>
      </c>
      <c r="F81" s="2"/>
      <c r="G81" s="2"/>
      <c r="H81" s="2"/>
      <c r="I81" s="2"/>
      <c r="J81" s="2"/>
      <c r="K81" s="2"/>
      <c r="L81" s="2"/>
      <c r="M81" s="2"/>
      <c r="N81" s="2"/>
      <c r="BR81"/>
    </row>
    <row r="82" spans="2:70" s="30" customFormat="1" x14ac:dyDescent="0.25">
      <c r="B82" s="139" t="s">
        <v>35</v>
      </c>
      <c r="C82" s="140">
        <v>28</v>
      </c>
      <c r="D82" s="140">
        <v>80</v>
      </c>
      <c r="E82" s="140">
        <v>433</v>
      </c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</row>
    <row r="83" spans="2:70" x14ac:dyDescent="0.25">
      <c r="B83" s="145" t="s">
        <v>36</v>
      </c>
      <c r="C83" s="164">
        <v>177</v>
      </c>
      <c r="D83" s="164">
        <v>151</v>
      </c>
      <c r="E83" s="164">
        <v>1017</v>
      </c>
      <c r="F83" s="2"/>
      <c r="G83" s="2"/>
      <c r="H83" s="2"/>
      <c r="I83" s="2"/>
      <c r="J83" s="2"/>
      <c r="K83" s="2"/>
      <c r="L83" s="2"/>
      <c r="M83" s="2"/>
      <c r="N83" s="2"/>
      <c r="BR83"/>
    </row>
    <row r="84" spans="2:70" x14ac:dyDescent="0.25">
      <c r="B84" s="139" t="s">
        <v>37</v>
      </c>
      <c r="C84" s="140">
        <v>7</v>
      </c>
      <c r="D84" s="140">
        <v>19</v>
      </c>
      <c r="E84" s="140">
        <v>300</v>
      </c>
      <c r="F84" s="2"/>
      <c r="G84" s="2"/>
      <c r="H84" s="2"/>
      <c r="I84" s="2"/>
      <c r="J84" s="2"/>
      <c r="K84" s="2"/>
      <c r="L84" s="2"/>
      <c r="M84" s="2"/>
      <c r="N84" s="2"/>
      <c r="BR84"/>
    </row>
    <row r="85" spans="2:70" x14ac:dyDescent="0.25">
      <c r="B85" s="139" t="s">
        <v>77</v>
      </c>
      <c r="C85" s="141">
        <v>5</v>
      </c>
      <c r="D85" s="141">
        <v>15</v>
      </c>
      <c r="E85" s="141">
        <v>320</v>
      </c>
      <c r="F85" s="2"/>
      <c r="G85" s="2"/>
      <c r="H85" s="2"/>
      <c r="I85" s="2"/>
      <c r="J85" s="2"/>
      <c r="K85" s="2"/>
      <c r="L85" s="2"/>
      <c r="M85" s="2"/>
      <c r="N85" s="2"/>
      <c r="BR85"/>
    </row>
    <row r="86" spans="2:70" x14ac:dyDescent="0.25">
      <c r="B86" s="139" t="s">
        <v>39</v>
      </c>
      <c r="C86" s="140">
        <v>11</v>
      </c>
      <c r="D86" s="140">
        <v>42</v>
      </c>
      <c r="E86" s="140">
        <v>255</v>
      </c>
      <c r="F86" s="2"/>
      <c r="G86" s="2"/>
      <c r="H86" s="2"/>
      <c r="I86" s="2"/>
      <c r="J86" s="2"/>
      <c r="K86" s="2"/>
      <c r="L86" s="2"/>
      <c r="M86" s="2"/>
      <c r="N86" s="2"/>
      <c r="BR86"/>
    </row>
    <row r="87" spans="2:70" x14ac:dyDescent="0.25">
      <c r="B87" s="139" t="s">
        <v>40</v>
      </c>
      <c r="C87" s="141">
        <v>154</v>
      </c>
      <c r="D87" s="141">
        <v>75</v>
      </c>
      <c r="E87" s="141">
        <v>142</v>
      </c>
      <c r="F87" s="2"/>
      <c r="G87" s="2"/>
      <c r="H87" s="2"/>
      <c r="I87" s="2"/>
      <c r="J87" s="2"/>
      <c r="K87" s="2"/>
      <c r="L87" s="2"/>
      <c r="M87" s="2"/>
      <c r="N87" s="2"/>
      <c r="BR87"/>
    </row>
    <row r="88" spans="2:70" ht="15.75" thickBot="1" x14ac:dyDescent="0.3">
      <c r="B88" s="165" t="s">
        <v>96</v>
      </c>
      <c r="C88" s="166">
        <v>0</v>
      </c>
      <c r="D88" s="166">
        <v>0</v>
      </c>
      <c r="E88" s="166">
        <v>30</v>
      </c>
      <c r="F88" s="2"/>
      <c r="G88" s="2"/>
      <c r="H88" s="2"/>
      <c r="I88" s="2"/>
      <c r="J88" s="2"/>
      <c r="K88" s="2"/>
      <c r="L88" s="2"/>
      <c r="M88" s="2"/>
      <c r="N88" s="2"/>
      <c r="BR88"/>
    </row>
    <row r="89" spans="2:70" ht="51.75" customHeight="1" thickTop="1" x14ac:dyDescent="0.25">
      <c r="B89" s="221" t="s">
        <v>184</v>
      </c>
      <c r="C89" s="221"/>
      <c r="D89" s="221"/>
      <c r="E89" s="221"/>
      <c r="F89" s="2"/>
      <c r="G89" s="2"/>
      <c r="H89" s="2"/>
      <c r="I89" s="2"/>
      <c r="J89" s="2"/>
      <c r="K89" s="2"/>
      <c r="L89" s="2"/>
      <c r="M89" s="2"/>
      <c r="N89" s="2"/>
      <c r="BR89"/>
    </row>
    <row r="90" spans="2:70" s="2" customFormat="1" x14ac:dyDescent="0.25"/>
    <row r="91" spans="2:70" s="2" customFormat="1" x14ac:dyDescent="0.25"/>
    <row r="92" spans="2:70" s="2" customFormat="1" x14ac:dyDescent="0.25"/>
    <row r="93" spans="2:70" ht="42" customHeight="1" x14ac:dyDescent="0.25">
      <c r="B93" s="221" t="s">
        <v>371</v>
      </c>
      <c r="C93" s="221"/>
      <c r="D93" s="221"/>
      <c r="E93" s="221"/>
      <c r="F93" s="2"/>
      <c r="G93" s="2"/>
      <c r="H93" s="2"/>
      <c r="I93" s="2"/>
      <c r="J93" s="2"/>
      <c r="K93" s="2"/>
      <c r="L93" s="2"/>
      <c r="M93" s="2"/>
      <c r="N93" s="2"/>
      <c r="BR93"/>
    </row>
    <row r="94" spans="2:70" ht="15.75" thickBot="1" x14ac:dyDescent="0.3">
      <c r="B94" s="142" t="s">
        <v>183</v>
      </c>
      <c r="C94" s="147">
        <v>2021</v>
      </c>
      <c r="D94" s="147">
        <v>2022</v>
      </c>
      <c r="E94" s="147">
        <v>2023</v>
      </c>
      <c r="F94" s="2"/>
      <c r="G94" s="2"/>
      <c r="H94" s="2"/>
      <c r="I94" s="2"/>
      <c r="J94" s="2"/>
      <c r="K94" s="2"/>
      <c r="L94" s="2"/>
      <c r="M94" s="2"/>
      <c r="N94" s="2"/>
      <c r="BR94"/>
    </row>
    <row r="95" spans="2:70" ht="15.75" thickTop="1" x14ac:dyDescent="0.25">
      <c r="B95" s="143" t="s">
        <v>48</v>
      </c>
      <c r="C95" s="85">
        <f>SUM(C96:C106)</f>
        <v>3086</v>
      </c>
      <c r="D95" s="85">
        <f t="shared" ref="D95:E95" si="2">SUM(D96:D106)</f>
        <v>5795</v>
      </c>
      <c r="E95" s="85">
        <f t="shared" si="2"/>
        <v>77193</v>
      </c>
      <c r="F95" s="2"/>
      <c r="G95" s="2"/>
      <c r="H95" s="2"/>
      <c r="I95" s="2"/>
      <c r="J95" s="2"/>
      <c r="K95" s="2"/>
      <c r="L95" s="2"/>
      <c r="M95" s="2"/>
      <c r="N95" s="2"/>
      <c r="BR95"/>
    </row>
    <row r="96" spans="2:70" x14ac:dyDescent="0.25">
      <c r="B96" s="146" t="s">
        <v>302</v>
      </c>
      <c r="C96" s="140">
        <v>370</v>
      </c>
      <c r="D96" s="140">
        <v>721</v>
      </c>
      <c r="E96" s="140">
        <v>28398</v>
      </c>
      <c r="F96" s="2"/>
      <c r="G96" s="2"/>
      <c r="H96" s="2"/>
      <c r="I96" s="2"/>
      <c r="J96" s="2"/>
      <c r="K96" s="2"/>
      <c r="L96" s="2"/>
      <c r="M96" s="2"/>
      <c r="N96" s="2"/>
      <c r="BR96"/>
    </row>
    <row r="97" spans="2:70" x14ac:dyDescent="0.25">
      <c r="B97" s="146" t="s">
        <v>303</v>
      </c>
      <c r="C97" s="141">
        <v>1342</v>
      </c>
      <c r="D97" s="141">
        <v>2470</v>
      </c>
      <c r="E97" s="141">
        <v>22754</v>
      </c>
      <c r="F97" s="2"/>
      <c r="G97" s="2"/>
      <c r="H97" s="2"/>
      <c r="I97" s="2"/>
      <c r="J97" s="2"/>
      <c r="K97" s="2"/>
      <c r="L97" s="2"/>
      <c r="M97" s="2"/>
      <c r="N97" s="2"/>
      <c r="BR97"/>
    </row>
    <row r="98" spans="2:70" x14ac:dyDescent="0.25">
      <c r="B98" s="146" t="s">
        <v>306</v>
      </c>
      <c r="C98" s="140">
        <v>643</v>
      </c>
      <c r="D98" s="140">
        <v>842</v>
      </c>
      <c r="E98" s="140">
        <v>12931</v>
      </c>
      <c r="F98" s="2"/>
      <c r="G98" s="2"/>
      <c r="H98" s="2"/>
      <c r="I98" s="2"/>
      <c r="J98" s="2"/>
      <c r="K98" s="2"/>
      <c r="L98" s="2"/>
      <c r="M98" s="2"/>
      <c r="N98" s="2"/>
      <c r="BR98"/>
    </row>
    <row r="99" spans="2:70" x14ac:dyDescent="0.25">
      <c r="B99" s="146" t="s">
        <v>307</v>
      </c>
      <c r="C99" s="141">
        <v>1</v>
      </c>
      <c r="D99" s="141">
        <v>16</v>
      </c>
      <c r="E99" s="141">
        <v>3742</v>
      </c>
      <c r="F99" s="2"/>
      <c r="G99" s="2"/>
      <c r="H99" s="2"/>
      <c r="I99" s="2"/>
      <c r="J99" s="2"/>
      <c r="K99" s="2"/>
      <c r="L99" s="2"/>
      <c r="M99" s="2"/>
      <c r="N99" s="2"/>
      <c r="BR99"/>
    </row>
    <row r="100" spans="2:70" x14ac:dyDescent="0.25">
      <c r="B100" s="146" t="s">
        <v>304</v>
      </c>
      <c r="C100" s="140">
        <v>157</v>
      </c>
      <c r="D100" s="140">
        <v>651</v>
      </c>
      <c r="E100" s="140">
        <v>2320</v>
      </c>
      <c r="F100" s="2"/>
      <c r="G100" s="2"/>
      <c r="H100" s="2"/>
      <c r="I100" s="2"/>
      <c r="J100" s="2"/>
      <c r="K100" s="2"/>
      <c r="L100" s="2"/>
      <c r="M100" s="2"/>
      <c r="N100" s="2"/>
      <c r="BR100"/>
    </row>
    <row r="101" spans="2:70" x14ac:dyDescent="0.25">
      <c r="B101" s="146" t="s">
        <v>320</v>
      </c>
      <c r="C101" s="141">
        <v>0</v>
      </c>
      <c r="D101" s="141">
        <v>57</v>
      </c>
      <c r="E101" s="141">
        <v>1874</v>
      </c>
      <c r="F101" s="2"/>
      <c r="G101" s="2"/>
      <c r="H101" s="2"/>
      <c r="I101" s="2"/>
      <c r="J101" s="2"/>
      <c r="K101" s="2"/>
      <c r="L101" s="2"/>
      <c r="M101" s="2"/>
      <c r="N101" s="2"/>
      <c r="BR101"/>
    </row>
    <row r="102" spans="2:70" x14ac:dyDescent="0.25">
      <c r="B102" s="146" t="s">
        <v>321</v>
      </c>
      <c r="C102" s="140">
        <v>6</v>
      </c>
      <c r="D102" s="140">
        <v>5</v>
      </c>
      <c r="E102" s="140">
        <v>477</v>
      </c>
      <c r="F102" s="2"/>
      <c r="G102" s="2"/>
      <c r="H102" s="2"/>
      <c r="I102" s="2"/>
      <c r="J102" s="2"/>
      <c r="K102" s="2"/>
      <c r="L102" s="2"/>
      <c r="M102" s="2"/>
      <c r="N102" s="2"/>
      <c r="BR102"/>
    </row>
    <row r="103" spans="2:70" x14ac:dyDescent="0.25">
      <c r="B103" s="146" t="s">
        <v>311</v>
      </c>
      <c r="C103" s="141">
        <v>65</v>
      </c>
      <c r="D103" s="141">
        <v>130</v>
      </c>
      <c r="E103" s="141">
        <v>367</v>
      </c>
      <c r="F103" s="2"/>
      <c r="G103" s="2"/>
      <c r="H103" s="2"/>
      <c r="I103" s="2"/>
      <c r="J103" s="2"/>
      <c r="K103" s="2"/>
      <c r="L103" s="2"/>
      <c r="M103" s="2"/>
      <c r="N103" s="2"/>
      <c r="BR103"/>
    </row>
    <row r="104" spans="2:70" x14ac:dyDescent="0.25">
      <c r="B104" s="146" t="s">
        <v>322</v>
      </c>
      <c r="C104" s="140">
        <v>15</v>
      </c>
      <c r="D104" s="140">
        <v>35</v>
      </c>
      <c r="E104" s="140">
        <v>243</v>
      </c>
      <c r="F104" s="2"/>
      <c r="G104" s="2"/>
      <c r="H104" s="2"/>
      <c r="I104" s="2"/>
      <c r="J104" s="2"/>
      <c r="K104" s="2"/>
      <c r="L104" s="2"/>
      <c r="M104" s="2"/>
      <c r="N104" s="2"/>
      <c r="BR104"/>
    </row>
    <row r="105" spans="2:70" x14ac:dyDescent="0.25">
      <c r="B105" s="146" t="s">
        <v>323</v>
      </c>
      <c r="C105" s="141">
        <v>2</v>
      </c>
      <c r="D105" s="141">
        <v>10</v>
      </c>
      <c r="E105" s="141">
        <v>235</v>
      </c>
      <c r="F105" s="2"/>
      <c r="G105" s="2"/>
      <c r="H105" s="2"/>
      <c r="I105" s="2"/>
      <c r="J105" s="2"/>
      <c r="K105" s="2"/>
      <c r="L105" s="2"/>
      <c r="M105" s="2"/>
      <c r="N105" s="2"/>
      <c r="BR105"/>
    </row>
    <row r="106" spans="2:70" x14ac:dyDescent="0.25">
      <c r="B106" s="139" t="s">
        <v>98</v>
      </c>
      <c r="C106" s="140">
        <v>485</v>
      </c>
      <c r="D106" s="140">
        <v>858</v>
      </c>
      <c r="E106" s="140">
        <v>3852</v>
      </c>
      <c r="F106" s="2"/>
      <c r="G106" s="2"/>
      <c r="H106" s="2"/>
      <c r="I106" s="2"/>
      <c r="J106" s="2"/>
      <c r="K106" s="2"/>
      <c r="L106" s="2"/>
      <c r="M106" s="2"/>
      <c r="N106" s="2"/>
      <c r="BR106"/>
    </row>
    <row r="107" spans="2:70" ht="48" customHeight="1" x14ac:dyDescent="0.25">
      <c r="B107" s="221" t="s">
        <v>184</v>
      </c>
      <c r="C107" s="221"/>
      <c r="D107" s="221"/>
      <c r="E107" s="221"/>
      <c r="F107" s="2"/>
      <c r="G107" s="2"/>
      <c r="H107" s="2"/>
      <c r="I107" s="2"/>
      <c r="J107" s="2"/>
      <c r="K107" s="2"/>
      <c r="L107" s="2"/>
      <c r="M107" s="2"/>
      <c r="N107" s="2"/>
      <c r="BR107"/>
    </row>
    <row r="108" spans="2:70" s="2" customFormat="1" x14ac:dyDescent="0.25"/>
    <row r="109" spans="2:70" s="2" customFormat="1" x14ac:dyDescent="0.25"/>
    <row r="110" spans="2:70" s="2" customFormat="1" x14ac:dyDescent="0.25"/>
    <row r="111" spans="2:70" s="2" customFormat="1" x14ac:dyDescent="0.25"/>
    <row r="112" spans="2:70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pans="7:14" s="2" customFormat="1" x14ac:dyDescent="0.25"/>
    <row r="386" spans="7:14" s="2" customFormat="1" x14ac:dyDescent="0.25"/>
    <row r="387" spans="7:14" s="2" customFormat="1" x14ac:dyDescent="0.25"/>
    <row r="388" spans="7:14" s="2" customFormat="1" x14ac:dyDescent="0.25"/>
    <row r="389" spans="7:14" s="2" customFormat="1" x14ac:dyDescent="0.25"/>
    <row r="390" spans="7:14" x14ac:dyDescent="0.25">
      <c r="G390" s="2"/>
      <c r="H390" s="2"/>
      <c r="I390" s="2"/>
      <c r="J390" s="2"/>
      <c r="K390" s="2"/>
      <c r="L390" s="2"/>
      <c r="M390" s="2"/>
      <c r="N390" s="2"/>
    </row>
    <row r="391" spans="7:14" x14ac:dyDescent="0.25">
      <c r="G391" s="2"/>
      <c r="H391" s="2"/>
      <c r="I391" s="2"/>
      <c r="J391" s="2"/>
      <c r="K391" s="2"/>
      <c r="L391" s="2"/>
      <c r="M391" s="2"/>
      <c r="N391" s="2"/>
    </row>
    <row r="392" spans="7:14" x14ac:dyDescent="0.25">
      <c r="G392" s="2"/>
      <c r="H392" s="2"/>
      <c r="I392" s="2"/>
      <c r="J392" s="2"/>
      <c r="K392" s="2"/>
      <c r="L392" s="2"/>
      <c r="M392" s="2"/>
      <c r="N392" s="2"/>
    </row>
    <row r="393" spans="7:14" x14ac:dyDescent="0.25">
      <c r="G393" s="2"/>
      <c r="H393" s="2"/>
      <c r="I393" s="2"/>
      <c r="J393" s="2"/>
      <c r="K393" s="2"/>
      <c r="L393" s="2"/>
      <c r="M393" s="2"/>
      <c r="N393" s="2"/>
    </row>
    <row r="394" spans="7:14" x14ac:dyDescent="0.25">
      <c r="G394" s="2"/>
      <c r="H394" s="2"/>
      <c r="I394" s="2"/>
      <c r="J394" s="2"/>
      <c r="K394" s="2"/>
      <c r="L394" s="2"/>
      <c r="M394" s="2"/>
      <c r="N394" s="2"/>
    </row>
    <row r="395" spans="7:14" x14ac:dyDescent="0.25">
      <c r="G395" s="2"/>
      <c r="H395" s="2"/>
      <c r="I395" s="2"/>
      <c r="J395" s="2"/>
      <c r="K395" s="2"/>
      <c r="L395" s="2"/>
      <c r="M395" s="2"/>
      <c r="N395" s="2"/>
    </row>
    <row r="396" spans="7:14" x14ac:dyDescent="0.25">
      <c r="G396" s="2"/>
      <c r="H396" s="2"/>
      <c r="I396" s="2"/>
      <c r="J396" s="2"/>
      <c r="K396" s="2"/>
      <c r="L396" s="2"/>
      <c r="M396" s="2"/>
      <c r="N396" s="2"/>
    </row>
    <row r="397" spans="7:14" x14ac:dyDescent="0.25">
      <c r="G397" s="2"/>
      <c r="H397" s="2"/>
      <c r="I397" s="2"/>
      <c r="J397" s="2"/>
      <c r="K397" s="2"/>
      <c r="L397" s="2"/>
      <c r="M397" s="2"/>
      <c r="N397" s="2"/>
    </row>
    <row r="398" spans="7:14" x14ac:dyDescent="0.25">
      <c r="G398" s="2"/>
      <c r="H398" s="2"/>
      <c r="I398" s="2"/>
      <c r="J398" s="2"/>
      <c r="K398" s="2"/>
      <c r="L398" s="2"/>
      <c r="M398" s="2"/>
      <c r="N398" s="2"/>
    </row>
    <row r="399" spans="7:14" x14ac:dyDescent="0.25">
      <c r="G399" s="2"/>
      <c r="H399" s="2"/>
      <c r="I399" s="2"/>
      <c r="J399" s="2"/>
      <c r="K399" s="2"/>
      <c r="L399" s="2"/>
      <c r="M399" s="2"/>
      <c r="N399" s="2"/>
    </row>
    <row r="400" spans="7:14" x14ac:dyDescent="0.25">
      <c r="G400" s="2"/>
      <c r="H400" s="2"/>
      <c r="I400" s="2"/>
      <c r="J400" s="2"/>
      <c r="K400" s="2"/>
      <c r="L400" s="2"/>
      <c r="M400" s="2"/>
      <c r="N400" s="2"/>
    </row>
    <row r="401" spans="7:14" x14ac:dyDescent="0.25">
      <c r="G401" s="2"/>
      <c r="H401" s="2"/>
      <c r="I401" s="2"/>
      <c r="J401" s="2"/>
      <c r="K401" s="2"/>
      <c r="L401" s="2"/>
      <c r="M401" s="2"/>
      <c r="N401" s="2"/>
    </row>
    <row r="402" spans="7:14" x14ac:dyDescent="0.25">
      <c r="G402" s="2"/>
      <c r="H402" s="2"/>
      <c r="I402" s="2"/>
      <c r="J402" s="2"/>
      <c r="K402" s="2"/>
      <c r="L402" s="2"/>
      <c r="M402" s="2"/>
      <c r="N402" s="2"/>
    </row>
    <row r="403" spans="7:14" x14ac:dyDescent="0.25">
      <c r="G403" s="2"/>
      <c r="H403" s="2"/>
      <c r="I403" s="2"/>
      <c r="J403" s="2"/>
      <c r="K403" s="2"/>
      <c r="L403" s="2"/>
      <c r="M403" s="2"/>
      <c r="N403" s="2"/>
    </row>
    <row r="404" spans="7:14" x14ac:dyDescent="0.25">
      <c r="G404" s="2"/>
      <c r="H404" s="2"/>
      <c r="I404" s="2"/>
      <c r="J404" s="2"/>
      <c r="K404" s="2"/>
      <c r="L404" s="2"/>
      <c r="M404" s="2"/>
      <c r="N404" s="2"/>
    </row>
    <row r="405" spans="7:14" x14ac:dyDescent="0.25">
      <c r="G405" s="2"/>
      <c r="H405" s="2"/>
      <c r="I405" s="2"/>
      <c r="J405" s="2"/>
      <c r="K405" s="2"/>
      <c r="L405" s="2"/>
      <c r="M405" s="2"/>
      <c r="N405" s="2"/>
    </row>
    <row r="406" spans="7:14" x14ac:dyDescent="0.25">
      <c r="G406" s="2"/>
      <c r="H406" s="2"/>
      <c r="I406" s="2"/>
      <c r="J406" s="2"/>
      <c r="K406" s="2"/>
      <c r="L406" s="2"/>
      <c r="M406" s="2"/>
      <c r="N406" s="2"/>
    </row>
    <row r="407" spans="7:14" x14ac:dyDescent="0.25">
      <c r="G407" s="2"/>
      <c r="H407" s="2"/>
      <c r="I407" s="2"/>
      <c r="J407" s="2"/>
      <c r="K407" s="2"/>
      <c r="L407" s="2"/>
      <c r="M407" s="2"/>
      <c r="N407" s="2"/>
    </row>
    <row r="408" spans="7:14" x14ac:dyDescent="0.25">
      <c r="G408" s="2"/>
      <c r="H408" s="2"/>
      <c r="I408" s="2"/>
      <c r="J408" s="2"/>
      <c r="K408" s="2"/>
      <c r="L408" s="2"/>
      <c r="M408" s="2"/>
      <c r="N408" s="2"/>
    </row>
    <row r="409" spans="7:14" x14ac:dyDescent="0.25">
      <c r="G409" s="2"/>
      <c r="H409" s="2"/>
      <c r="I409" s="2"/>
      <c r="J409" s="2"/>
      <c r="K409" s="2"/>
      <c r="L409" s="2"/>
      <c r="M409" s="2"/>
      <c r="N409" s="2"/>
    </row>
    <row r="410" spans="7:14" x14ac:dyDescent="0.25">
      <c r="G410" s="2"/>
      <c r="H410" s="2"/>
      <c r="I410" s="2"/>
      <c r="J410" s="2"/>
      <c r="K410" s="2"/>
      <c r="L410" s="2"/>
      <c r="M410" s="2"/>
      <c r="N410" s="2"/>
    </row>
    <row r="411" spans="7:14" x14ac:dyDescent="0.25">
      <c r="G411" s="2"/>
      <c r="H411" s="2"/>
      <c r="I411" s="2"/>
      <c r="J411" s="2"/>
      <c r="K411" s="2"/>
      <c r="L411" s="2"/>
      <c r="M411" s="2"/>
      <c r="N411" s="2"/>
    </row>
    <row r="412" spans="7:14" x14ac:dyDescent="0.25">
      <c r="G412" s="2"/>
      <c r="H412" s="2"/>
      <c r="I412" s="2"/>
      <c r="J412" s="2"/>
      <c r="K412" s="2"/>
      <c r="L412" s="2"/>
      <c r="M412" s="2"/>
      <c r="N412" s="2"/>
    </row>
    <row r="413" spans="7:14" x14ac:dyDescent="0.25">
      <c r="G413" s="2"/>
      <c r="H413" s="2"/>
      <c r="I413" s="2"/>
      <c r="J413" s="2"/>
      <c r="K413" s="2"/>
      <c r="L413" s="2"/>
      <c r="M413" s="2"/>
      <c r="N413" s="2"/>
    </row>
    <row r="414" spans="7:14" x14ac:dyDescent="0.25">
      <c r="G414" s="2"/>
      <c r="H414" s="2"/>
      <c r="I414" s="2"/>
      <c r="J414" s="2"/>
      <c r="K414" s="2"/>
      <c r="L414" s="2"/>
      <c r="M414" s="2"/>
      <c r="N414" s="2"/>
    </row>
    <row r="415" spans="7:14" x14ac:dyDescent="0.25">
      <c r="G415" s="2"/>
      <c r="H415" s="2"/>
      <c r="I415" s="2"/>
      <c r="J415" s="2"/>
      <c r="K415" s="2"/>
      <c r="L415" s="2"/>
      <c r="M415" s="2"/>
      <c r="N415" s="2"/>
    </row>
    <row r="416" spans="7:14" x14ac:dyDescent="0.25">
      <c r="G416" s="2"/>
      <c r="H416" s="2"/>
      <c r="I416" s="2"/>
      <c r="J416" s="2"/>
      <c r="K416" s="2"/>
      <c r="L416" s="2"/>
      <c r="M416" s="2"/>
      <c r="N416" s="2"/>
    </row>
    <row r="417" spans="7:14" x14ac:dyDescent="0.25">
      <c r="G417" s="2"/>
      <c r="H417" s="2"/>
      <c r="I417" s="2"/>
      <c r="J417" s="2"/>
      <c r="K417" s="2"/>
      <c r="L417" s="2"/>
      <c r="M417" s="2"/>
      <c r="N417" s="2"/>
    </row>
    <row r="418" spans="7:14" x14ac:dyDescent="0.25">
      <c r="G418" s="2"/>
      <c r="H418" s="2"/>
      <c r="I418" s="2"/>
      <c r="J418" s="2"/>
      <c r="K418" s="2"/>
      <c r="L418" s="2"/>
      <c r="M418" s="2"/>
      <c r="N418" s="2"/>
    </row>
    <row r="419" spans="7:14" x14ac:dyDescent="0.25">
      <c r="G419" s="2"/>
      <c r="H419" s="2"/>
      <c r="I419" s="2"/>
      <c r="J419" s="2"/>
      <c r="K419" s="2"/>
      <c r="L419" s="2"/>
      <c r="M419" s="2"/>
      <c r="N419" s="2"/>
    </row>
    <row r="420" spans="7:14" x14ac:dyDescent="0.25">
      <c r="G420" s="2"/>
      <c r="H420" s="2"/>
      <c r="I420" s="2"/>
      <c r="J420" s="2"/>
      <c r="K420" s="2"/>
      <c r="L420" s="2"/>
      <c r="M420" s="2"/>
      <c r="N420" s="2"/>
    </row>
    <row r="421" spans="7:14" x14ac:dyDescent="0.25">
      <c r="G421" s="2"/>
      <c r="H421" s="2"/>
      <c r="I421" s="2"/>
      <c r="J421" s="2"/>
      <c r="K421" s="2"/>
      <c r="L421" s="2"/>
      <c r="M421" s="2"/>
      <c r="N421" s="2"/>
    </row>
    <row r="422" spans="7:14" x14ac:dyDescent="0.25">
      <c r="G422" s="2"/>
      <c r="H422" s="2"/>
      <c r="I422" s="2"/>
      <c r="J422" s="2"/>
      <c r="K422" s="2"/>
      <c r="L422" s="2"/>
      <c r="M422" s="2"/>
      <c r="N422" s="2"/>
    </row>
    <row r="423" spans="7:14" x14ac:dyDescent="0.25">
      <c r="G423" s="2"/>
      <c r="H423" s="2"/>
      <c r="I423" s="2"/>
      <c r="J423" s="2"/>
      <c r="K423" s="2"/>
      <c r="L423" s="2"/>
      <c r="M423" s="2"/>
      <c r="N423" s="2"/>
    </row>
    <row r="424" spans="7:14" x14ac:dyDescent="0.25">
      <c r="G424" s="2"/>
      <c r="H424" s="2"/>
      <c r="I424" s="2"/>
      <c r="J424" s="2"/>
      <c r="K424" s="2"/>
      <c r="L424" s="2"/>
      <c r="M424" s="2"/>
      <c r="N424" s="2"/>
    </row>
    <row r="425" spans="7:14" x14ac:dyDescent="0.25">
      <c r="G425" s="2"/>
      <c r="H425" s="2"/>
      <c r="I425" s="2"/>
      <c r="J425" s="2"/>
      <c r="K425" s="2"/>
      <c r="L425" s="2"/>
      <c r="M425" s="2"/>
      <c r="N425" s="2"/>
    </row>
    <row r="426" spans="7:14" x14ac:dyDescent="0.25">
      <c r="G426" s="2"/>
      <c r="H426" s="2"/>
      <c r="I426" s="2"/>
      <c r="J426" s="2"/>
      <c r="K426" s="2"/>
      <c r="L426" s="2"/>
      <c r="M426" s="2"/>
      <c r="N426" s="2"/>
    </row>
    <row r="427" spans="7:14" x14ac:dyDescent="0.25">
      <c r="G427" s="2"/>
      <c r="H427" s="2"/>
      <c r="I427" s="2"/>
      <c r="J427" s="2"/>
      <c r="K427" s="2"/>
      <c r="L427" s="2"/>
      <c r="M427" s="2"/>
      <c r="N427" s="2"/>
    </row>
    <row r="428" spans="7:14" x14ac:dyDescent="0.25">
      <c r="G428" s="2"/>
      <c r="H428" s="2"/>
      <c r="I428" s="2"/>
      <c r="J428" s="2"/>
      <c r="K428" s="2"/>
      <c r="L428" s="2"/>
      <c r="M428" s="2"/>
      <c r="N428" s="2"/>
    </row>
    <row r="429" spans="7:14" x14ac:dyDescent="0.25">
      <c r="G429" s="2"/>
      <c r="H429" s="2"/>
      <c r="I429" s="2"/>
      <c r="J429" s="2"/>
      <c r="K429" s="2"/>
      <c r="L429" s="2"/>
      <c r="M429" s="2"/>
      <c r="N429" s="2"/>
    </row>
    <row r="430" spans="7:14" x14ac:dyDescent="0.25">
      <c r="G430" s="2"/>
      <c r="H430" s="2"/>
      <c r="I430" s="2"/>
      <c r="J430" s="2"/>
      <c r="K430" s="2"/>
      <c r="L430" s="2"/>
      <c r="M430" s="2"/>
      <c r="N430" s="2"/>
    </row>
    <row r="431" spans="7:14" x14ac:dyDescent="0.25">
      <c r="G431" s="2"/>
      <c r="H431" s="2"/>
      <c r="I431" s="2"/>
      <c r="J431" s="2"/>
      <c r="K431" s="2"/>
      <c r="L431" s="2"/>
      <c r="M431" s="2"/>
      <c r="N431" s="2"/>
    </row>
    <row r="432" spans="7:14" x14ac:dyDescent="0.25">
      <c r="G432" s="2"/>
      <c r="H432" s="2"/>
      <c r="I432" s="2"/>
      <c r="J432" s="2"/>
      <c r="K432" s="2"/>
      <c r="L432" s="2"/>
      <c r="M432" s="2"/>
      <c r="N432" s="2"/>
    </row>
    <row r="433" spans="7:14" x14ac:dyDescent="0.25">
      <c r="G433" s="2"/>
      <c r="H433" s="2"/>
      <c r="I433" s="2"/>
      <c r="J433" s="2"/>
      <c r="K433" s="2"/>
      <c r="L433" s="2"/>
      <c r="M433" s="2"/>
      <c r="N433" s="2"/>
    </row>
    <row r="434" spans="7:14" x14ac:dyDescent="0.25">
      <c r="G434" s="2"/>
      <c r="H434" s="2"/>
      <c r="I434" s="2"/>
      <c r="J434" s="2"/>
      <c r="K434" s="2"/>
      <c r="L434" s="2"/>
      <c r="M434" s="2"/>
      <c r="N434" s="2"/>
    </row>
    <row r="435" spans="7:14" x14ac:dyDescent="0.25">
      <c r="G435" s="2"/>
      <c r="H435" s="2"/>
      <c r="I435" s="2"/>
      <c r="J435" s="2"/>
      <c r="K435" s="2"/>
      <c r="L435" s="2"/>
      <c r="M435" s="2"/>
      <c r="N435" s="2"/>
    </row>
    <row r="436" spans="7:14" x14ac:dyDescent="0.25">
      <c r="G436" s="2"/>
      <c r="H436" s="2"/>
      <c r="I436" s="2"/>
      <c r="J436" s="2"/>
      <c r="K436" s="2"/>
      <c r="L436" s="2"/>
      <c r="M436" s="2"/>
      <c r="N436" s="2"/>
    </row>
    <row r="437" spans="7:14" x14ac:dyDescent="0.25">
      <c r="G437" s="2"/>
      <c r="H437" s="2"/>
      <c r="I437" s="2"/>
      <c r="J437" s="2"/>
      <c r="K437" s="2"/>
      <c r="L437" s="2"/>
      <c r="M437" s="2"/>
      <c r="N437" s="2"/>
    </row>
    <row r="438" spans="7:14" x14ac:dyDescent="0.25">
      <c r="G438" s="2"/>
      <c r="H438" s="2"/>
      <c r="I438" s="2"/>
      <c r="J438" s="2"/>
      <c r="K438" s="2"/>
      <c r="L438" s="2"/>
      <c r="M438" s="2"/>
      <c r="N438" s="2"/>
    </row>
    <row r="439" spans="7:14" x14ac:dyDescent="0.25">
      <c r="G439" s="2"/>
      <c r="H439" s="2"/>
      <c r="I439" s="2"/>
      <c r="J439" s="2"/>
      <c r="K439" s="2"/>
      <c r="L439" s="2"/>
      <c r="M439" s="2"/>
      <c r="N439" s="2"/>
    </row>
    <row r="440" spans="7:14" x14ac:dyDescent="0.25">
      <c r="G440" s="2"/>
      <c r="H440" s="2"/>
      <c r="I440" s="2"/>
      <c r="J440" s="2"/>
      <c r="K440" s="2"/>
      <c r="L440" s="2"/>
      <c r="M440" s="2"/>
      <c r="N440" s="2"/>
    </row>
    <row r="441" spans="7:14" x14ac:dyDescent="0.25">
      <c r="G441" s="2"/>
      <c r="H441" s="2"/>
      <c r="I441" s="2"/>
      <c r="J441" s="2"/>
      <c r="K441" s="2"/>
      <c r="L441" s="2"/>
      <c r="M441" s="2"/>
      <c r="N441" s="2"/>
    </row>
    <row r="442" spans="7:14" x14ac:dyDescent="0.25">
      <c r="G442" s="2"/>
      <c r="H442" s="2"/>
      <c r="I442" s="2"/>
      <c r="J442" s="2"/>
      <c r="K442" s="2"/>
      <c r="L442" s="2"/>
      <c r="M442" s="2"/>
      <c r="N442" s="2"/>
    </row>
    <row r="443" spans="7:14" x14ac:dyDescent="0.25">
      <c r="G443" s="2"/>
      <c r="H443" s="2"/>
      <c r="I443" s="2"/>
      <c r="J443" s="2"/>
      <c r="K443" s="2"/>
      <c r="L443" s="2"/>
      <c r="M443" s="2"/>
      <c r="N443" s="2"/>
    </row>
    <row r="444" spans="7:14" x14ac:dyDescent="0.25">
      <c r="G444" s="2"/>
      <c r="H444" s="2"/>
      <c r="I444" s="2"/>
      <c r="J444" s="2"/>
      <c r="K444" s="2"/>
      <c r="L444" s="2"/>
      <c r="M444" s="2"/>
      <c r="N444" s="2"/>
    </row>
    <row r="445" spans="7:14" x14ac:dyDescent="0.25">
      <c r="G445" s="2"/>
      <c r="H445" s="2"/>
      <c r="I445" s="2"/>
      <c r="J445" s="2"/>
      <c r="K445" s="2"/>
      <c r="L445" s="2"/>
      <c r="M445" s="2"/>
      <c r="N445" s="2"/>
    </row>
    <row r="446" spans="7:14" x14ac:dyDescent="0.25">
      <c r="G446" s="2"/>
      <c r="H446" s="2"/>
      <c r="I446" s="2"/>
      <c r="J446" s="2"/>
      <c r="K446" s="2"/>
      <c r="L446" s="2"/>
      <c r="M446" s="2"/>
      <c r="N446" s="2"/>
    </row>
    <row r="447" spans="7:14" x14ac:dyDescent="0.25">
      <c r="G447" s="2"/>
      <c r="H447" s="2"/>
      <c r="I447" s="2"/>
      <c r="J447" s="2"/>
      <c r="K447" s="2"/>
      <c r="L447" s="2"/>
      <c r="M447" s="2"/>
      <c r="N447" s="2"/>
    </row>
    <row r="448" spans="7:14" x14ac:dyDescent="0.25">
      <c r="G448" s="2"/>
      <c r="H448" s="2"/>
      <c r="I448" s="2"/>
      <c r="J448" s="2"/>
      <c r="K448" s="2"/>
      <c r="L448" s="2"/>
      <c r="M448" s="2"/>
      <c r="N448" s="2"/>
    </row>
    <row r="449" spans="7:14" x14ac:dyDescent="0.25">
      <c r="G449" s="2"/>
      <c r="H449" s="2"/>
      <c r="I449" s="2"/>
      <c r="J449" s="2"/>
      <c r="K449" s="2"/>
      <c r="L449" s="2"/>
      <c r="M449" s="2"/>
      <c r="N449" s="2"/>
    </row>
    <row r="450" spans="7:14" x14ac:dyDescent="0.25">
      <c r="G450" s="2"/>
      <c r="H450" s="2"/>
      <c r="I450" s="2"/>
      <c r="J450" s="2"/>
      <c r="K450" s="2"/>
      <c r="L450" s="2"/>
      <c r="M450" s="2"/>
      <c r="N450" s="2"/>
    </row>
    <row r="451" spans="7:14" x14ac:dyDescent="0.25">
      <c r="G451" s="2"/>
      <c r="H451" s="2"/>
      <c r="I451" s="2"/>
      <c r="J451" s="2"/>
      <c r="K451" s="2"/>
      <c r="L451" s="2"/>
      <c r="M451" s="2"/>
      <c r="N451" s="2"/>
    </row>
    <row r="452" spans="7:14" x14ac:dyDescent="0.25">
      <c r="G452" s="2"/>
      <c r="H452" s="2"/>
      <c r="I452" s="2"/>
      <c r="J452" s="2"/>
      <c r="K452" s="2"/>
      <c r="L452" s="2"/>
      <c r="M452" s="2"/>
      <c r="N452" s="2"/>
    </row>
    <row r="453" spans="7:14" x14ac:dyDescent="0.25">
      <c r="G453" s="2"/>
      <c r="H453" s="2"/>
      <c r="I453" s="2"/>
      <c r="J453" s="2"/>
      <c r="K453" s="2"/>
      <c r="L453" s="2"/>
      <c r="M453" s="2"/>
      <c r="N453" s="2"/>
    </row>
    <row r="454" spans="7:14" x14ac:dyDescent="0.25">
      <c r="G454" s="2"/>
      <c r="H454" s="2"/>
      <c r="I454" s="2"/>
      <c r="J454" s="2"/>
      <c r="K454" s="2"/>
      <c r="L454" s="2"/>
      <c r="M454" s="2"/>
      <c r="N454" s="2"/>
    </row>
    <row r="455" spans="7:14" x14ac:dyDescent="0.25">
      <c r="G455" s="2"/>
      <c r="H455" s="2"/>
      <c r="I455" s="2"/>
      <c r="J455" s="2"/>
      <c r="K455" s="2"/>
      <c r="L455" s="2"/>
      <c r="M455" s="2"/>
      <c r="N455" s="2"/>
    </row>
    <row r="456" spans="7:14" x14ac:dyDescent="0.25">
      <c r="G456" s="2"/>
      <c r="H456" s="2"/>
      <c r="I456" s="2"/>
      <c r="J456" s="2"/>
      <c r="K456" s="2"/>
      <c r="L456" s="2"/>
      <c r="M456" s="2"/>
      <c r="N456" s="2"/>
    </row>
    <row r="457" spans="7:14" x14ac:dyDescent="0.25">
      <c r="G457" s="2"/>
      <c r="H457" s="2"/>
      <c r="I457" s="2"/>
      <c r="J457" s="2"/>
      <c r="K457" s="2"/>
      <c r="L457" s="2"/>
      <c r="M457" s="2"/>
      <c r="N457" s="2"/>
    </row>
    <row r="458" spans="7:14" x14ac:dyDescent="0.25">
      <c r="G458" s="2"/>
      <c r="H458" s="2"/>
      <c r="I458" s="2"/>
      <c r="J458" s="2"/>
      <c r="K458" s="2"/>
      <c r="L458" s="2"/>
      <c r="M458" s="2"/>
      <c r="N458" s="2"/>
    </row>
    <row r="459" spans="7:14" x14ac:dyDescent="0.25">
      <c r="G459" s="2"/>
      <c r="H459" s="2"/>
      <c r="I459" s="2"/>
      <c r="J459" s="2"/>
      <c r="K459" s="2"/>
      <c r="L459" s="2"/>
      <c r="M459" s="2"/>
      <c r="N459" s="2"/>
    </row>
    <row r="460" spans="7:14" x14ac:dyDescent="0.25">
      <c r="G460" s="2"/>
      <c r="H460" s="2"/>
      <c r="I460" s="2"/>
      <c r="J460" s="2"/>
      <c r="K460" s="2"/>
      <c r="L460" s="2"/>
      <c r="M460" s="2"/>
      <c r="N460" s="2"/>
    </row>
    <row r="461" spans="7:14" x14ac:dyDescent="0.25">
      <c r="G461" s="2"/>
      <c r="H461" s="2"/>
      <c r="I461" s="2"/>
      <c r="J461" s="2"/>
      <c r="K461" s="2"/>
      <c r="L461" s="2"/>
      <c r="M461" s="2"/>
      <c r="N461" s="2"/>
    </row>
    <row r="462" spans="7:14" x14ac:dyDescent="0.25">
      <c r="G462" s="2"/>
      <c r="H462" s="2"/>
      <c r="I462" s="2"/>
      <c r="J462" s="2"/>
      <c r="K462" s="2"/>
      <c r="L462" s="2"/>
      <c r="M462" s="2"/>
      <c r="N462" s="2"/>
    </row>
    <row r="463" spans="7:14" x14ac:dyDescent="0.25">
      <c r="G463" s="2"/>
      <c r="H463" s="2"/>
      <c r="I463" s="2"/>
      <c r="J463" s="2"/>
      <c r="K463" s="2"/>
      <c r="L463" s="2"/>
      <c r="M463" s="2"/>
      <c r="N463" s="2"/>
    </row>
    <row r="464" spans="7:14" x14ac:dyDescent="0.25">
      <c r="G464" s="2"/>
      <c r="H464" s="2"/>
      <c r="I464" s="2"/>
      <c r="J464" s="2"/>
      <c r="K464" s="2"/>
      <c r="L464" s="2"/>
      <c r="M464" s="2"/>
      <c r="N464" s="2"/>
    </row>
    <row r="465" spans="7:14" x14ac:dyDescent="0.25">
      <c r="G465" s="2"/>
      <c r="H465" s="2"/>
      <c r="I465" s="2"/>
      <c r="J465" s="2"/>
      <c r="K465" s="2"/>
      <c r="L465" s="2"/>
      <c r="M465" s="2"/>
      <c r="N465" s="2"/>
    </row>
    <row r="466" spans="7:14" x14ac:dyDescent="0.25">
      <c r="G466" s="2"/>
      <c r="H466" s="2"/>
      <c r="I466" s="2"/>
      <c r="J466" s="2"/>
      <c r="K466" s="2"/>
      <c r="L466" s="2"/>
      <c r="M466" s="2"/>
      <c r="N466" s="2"/>
    </row>
    <row r="467" spans="7:14" x14ac:dyDescent="0.25">
      <c r="G467" s="2"/>
      <c r="H467" s="2"/>
      <c r="I467" s="2"/>
      <c r="J467" s="2"/>
      <c r="K467" s="2"/>
      <c r="L467" s="2"/>
      <c r="M467" s="2"/>
      <c r="N467" s="2"/>
    </row>
    <row r="468" spans="7:14" x14ac:dyDescent="0.25">
      <c r="G468" s="2"/>
      <c r="H468" s="2"/>
      <c r="I468" s="2"/>
      <c r="J468" s="2"/>
      <c r="K468" s="2"/>
      <c r="L468" s="2"/>
      <c r="M468" s="2"/>
      <c r="N468" s="2"/>
    </row>
    <row r="469" spans="7:14" x14ac:dyDescent="0.25">
      <c r="G469" s="2"/>
      <c r="H469" s="2"/>
      <c r="I469" s="2"/>
      <c r="J469" s="2"/>
      <c r="K469" s="2"/>
      <c r="L469" s="2"/>
      <c r="M469" s="2"/>
      <c r="N469" s="2"/>
    </row>
    <row r="470" spans="7:14" x14ac:dyDescent="0.25">
      <c r="G470" s="2"/>
      <c r="H470" s="2"/>
      <c r="I470" s="2"/>
      <c r="J470" s="2"/>
      <c r="K470" s="2"/>
      <c r="L470" s="2"/>
      <c r="M470" s="2"/>
      <c r="N470" s="2"/>
    </row>
    <row r="471" spans="7:14" x14ac:dyDescent="0.25">
      <c r="G471" s="2"/>
      <c r="H471" s="2"/>
      <c r="I471" s="2"/>
      <c r="J471" s="2"/>
      <c r="K471" s="2"/>
      <c r="L471" s="2"/>
      <c r="M471" s="2"/>
      <c r="N471" s="2"/>
    </row>
    <row r="472" spans="7:14" x14ac:dyDescent="0.25">
      <c r="G472" s="2"/>
      <c r="H472" s="2"/>
      <c r="I472" s="2"/>
      <c r="J472" s="2"/>
      <c r="K472" s="2"/>
      <c r="L472" s="2"/>
      <c r="M472" s="2"/>
      <c r="N472" s="2"/>
    </row>
    <row r="473" spans="7:14" x14ac:dyDescent="0.25">
      <c r="G473" s="2"/>
      <c r="H473" s="2"/>
      <c r="I473" s="2"/>
      <c r="J473" s="2"/>
      <c r="K473" s="2"/>
      <c r="L473" s="2"/>
      <c r="M473" s="2"/>
      <c r="N473" s="2"/>
    </row>
    <row r="474" spans="7:14" x14ac:dyDescent="0.25">
      <c r="G474" s="2"/>
      <c r="H474" s="2"/>
      <c r="I474" s="2"/>
      <c r="J474" s="2"/>
      <c r="K474" s="2"/>
      <c r="L474" s="2"/>
      <c r="M474" s="2"/>
      <c r="N474" s="2"/>
    </row>
    <row r="475" spans="7:14" x14ac:dyDescent="0.25">
      <c r="G475" s="2"/>
      <c r="H475" s="2"/>
      <c r="I475" s="2"/>
      <c r="J475" s="2"/>
      <c r="K475" s="2"/>
      <c r="L475" s="2"/>
      <c r="M475" s="2"/>
      <c r="N475" s="2"/>
    </row>
    <row r="476" spans="7:14" x14ac:dyDescent="0.25">
      <c r="G476" s="2"/>
      <c r="H476" s="2"/>
      <c r="I476" s="2"/>
      <c r="J476" s="2"/>
      <c r="K476" s="2"/>
      <c r="L476" s="2"/>
      <c r="M476" s="2"/>
      <c r="N476" s="2"/>
    </row>
    <row r="477" spans="7:14" x14ac:dyDescent="0.25">
      <c r="G477" s="2"/>
      <c r="H477" s="2"/>
      <c r="I477" s="2"/>
      <c r="J477" s="2"/>
      <c r="K477" s="2"/>
      <c r="L477" s="2"/>
      <c r="M477" s="2"/>
      <c r="N477" s="2"/>
    </row>
    <row r="478" spans="7:14" x14ac:dyDescent="0.25">
      <c r="G478" s="2"/>
      <c r="H478" s="2"/>
      <c r="I478" s="2"/>
      <c r="J478" s="2"/>
      <c r="K478" s="2"/>
      <c r="L478" s="2"/>
      <c r="M478" s="2"/>
      <c r="N478" s="2"/>
    </row>
    <row r="479" spans="7:14" x14ac:dyDescent="0.25">
      <c r="G479" s="2"/>
      <c r="H479" s="2"/>
      <c r="I479" s="2"/>
      <c r="J479" s="2"/>
      <c r="K479" s="2"/>
      <c r="L479" s="2"/>
      <c r="M479" s="2"/>
      <c r="N479" s="2"/>
    </row>
    <row r="480" spans="7:14" x14ac:dyDescent="0.25">
      <c r="G480" s="2"/>
      <c r="H480" s="2"/>
      <c r="I480" s="2"/>
      <c r="J480" s="2"/>
      <c r="K480" s="2"/>
      <c r="L480" s="2"/>
      <c r="M480" s="2"/>
      <c r="N480" s="2"/>
    </row>
    <row r="481" spans="7:14" x14ac:dyDescent="0.25">
      <c r="G481" s="2"/>
      <c r="H481" s="2"/>
      <c r="I481" s="2"/>
      <c r="J481" s="2"/>
      <c r="K481" s="2"/>
      <c r="L481" s="2"/>
      <c r="M481" s="2"/>
      <c r="N481" s="2"/>
    </row>
    <row r="482" spans="7:14" x14ac:dyDescent="0.25">
      <c r="G482" s="2"/>
      <c r="H482" s="2"/>
      <c r="I482" s="2"/>
      <c r="J482" s="2"/>
      <c r="K482" s="2"/>
      <c r="L482" s="2"/>
      <c r="M482" s="2"/>
      <c r="N482" s="2"/>
    </row>
    <row r="483" spans="7:14" x14ac:dyDescent="0.25">
      <c r="G483" s="2"/>
      <c r="H483" s="2"/>
      <c r="I483" s="2"/>
      <c r="J483" s="2"/>
      <c r="K483" s="2"/>
      <c r="L483" s="2"/>
      <c r="M483" s="2"/>
      <c r="N483" s="2"/>
    </row>
    <row r="484" spans="7:14" x14ac:dyDescent="0.25">
      <c r="G484" s="2"/>
      <c r="H484" s="2"/>
      <c r="I484" s="2"/>
      <c r="J484" s="2"/>
      <c r="K484" s="2"/>
      <c r="L484" s="2"/>
      <c r="M484" s="2"/>
      <c r="N484" s="2"/>
    </row>
    <row r="485" spans="7:14" x14ac:dyDescent="0.25">
      <c r="G485" s="2"/>
      <c r="H485" s="2"/>
      <c r="I485" s="2"/>
      <c r="J485" s="2"/>
      <c r="K485" s="2"/>
      <c r="L485" s="2"/>
      <c r="M485" s="2"/>
      <c r="N485" s="2"/>
    </row>
    <row r="486" spans="7:14" x14ac:dyDescent="0.25">
      <c r="G486" s="2"/>
      <c r="H486" s="2"/>
      <c r="I486" s="2"/>
      <c r="J486" s="2"/>
      <c r="K486" s="2"/>
      <c r="L486" s="2"/>
      <c r="M486" s="2"/>
      <c r="N486" s="2"/>
    </row>
    <row r="487" spans="7:14" x14ac:dyDescent="0.25">
      <c r="G487" s="2"/>
      <c r="H487" s="2"/>
      <c r="I487" s="2"/>
      <c r="J487" s="2"/>
      <c r="K487" s="2"/>
      <c r="L487" s="2"/>
      <c r="M487" s="2"/>
      <c r="N487" s="2"/>
    </row>
    <row r="488" spans="7:14" x14ac:dyDescent="0.25">
      <c r="G488" s="2"/>
      <c r="H488" s="2"/>
      <c r="I488" s="2"/>
      <c r="J488" s="2"/>
      <c r="K488" s="2"/>
      <c r="L488" s="2"/>
      <c r="M488" s="2"/>
      <c r="N488" s="2"/>
    </row>
    <row r="489" spans="7:14" x14ac:dyDescent="0.25">
      <c r="G489" s="2"/>
      <c r="H489" s="2"/>
      <c r="I489" s="2"/>
      <c r="J489" s="2"/>
      <c r="K489" s="2"/>
      <c r="L489" s="2"/>
      <c r="M489" s="2"/>
      <c r="N489" s="2"/>
    </row>
    <row r="490" spans="7:14" x14ac:dyDescent="0.25">
      <c r="G490" s="2"/>
      <c r="H490" s="2"/>
      <c r="I490" s="2"/>
      <c r="J490" s="2"/>
      <c r="K490" s="2"/>
      <c r="L490" s="2"/>
      <c r="M490" s="2"/>
      <c r="N490" s="2"/>
    </row>
    <row r="491" spans="7:14" x14ac:dyDescent="0.25">
      <c r="G491" s="2"/>
      <c r="H491" s="2"/>
      <c r="I491" s="2"/>
      <c r="J491" s="2"/>
      <c r="K491" s="2"/>
      <c r="L491" s="2"/>
      <c r="M491" s="2"/>
      <c r="N491" s="2"/>
    </row>
    <row r="492" spans="7:14" x14ac:dyDescent="0.25">
      <c r="G492" s="2"/>
      <c r="H492" s="2"/>
      <c r="I492" s="2"/>
      <c r="J492" s="2"/>
      <c r="K492" s="2"/>
      <c r="L492" s="2"/>
      <c r="M492" s="2"/>
      <c r="N492" s="2"/>
    </row>
    <row r="493" spans="7:14" x14ac:dyDescent="0.25">
      <c r="G493" s="2"/>
      <c r="H493" s="2"/>
      <c r="I493" s="2"/>
      <c r="J493" s="2"/>
      <c r="K493" s="2"/>
      <c r="L493" s="2"/>
      <c r="M493" s="2"/>
      <c r="N493" s="2"/>
    </row>
    <row r="494" spans="7:14" x14ac:dyDescent="0.25">
      <c r="G494" s="2"/>
      <c r="H494" s="2"/>
      <c r="I494" s="2"/>
      <c r="J494" s="2"/>
      <c r="K494" s="2"/>
      <c r="L494" s="2"/>
      <c r="M494" s="2"/>
      <c r="N494" s="2"/>
    </row>
    <row r="495" spans="7:14" x14ac:dyDescent="0.25">
      <c r="G495" s="2"/>
      <c r="H495" s="2"/>
      <c r="I495" s="2"/>
      <c r="J495" s="2"/>
      <c r="K495" s="2"/>
      <c r="L495" s="2"/>
      <c r="M495" s="2"/>
      <c r="N495" s="2"/>
    </row>
    <row r="496" spans="7:14" x14ac:dyDescent="0.25">
      <c r="G496" s="2"/>
      <c r="H496" s="2"/>
      <c r="I496" s="2"/>
      <c r="J496" s="2"/>
      <c r="K496" s="2"/>
      <c r="L496" s="2"/>
      <c r="M496" s="2"/>
      <c r="N496" s="2"/>
    </row>
    <row r="497" spans="7:14" x14ac:dyDescent="0.25">
      <c r="G497" s="2"/>
      <c r="H497" s="2"/>
      <c r="I497" s="2"/>
      <c r="J497" s="2"/>
      <c r="K497" s="2"/>
      <c r="L497" s="2"/>
      <c r="M497" s="2"/>
      <c r="N497" s="2"/>
    </row>
    <row r="498" spans="7:14" x14ac:dyDescent="0.25">
      <c r="G498" s="2"/>
      <c r="H498" s="2"/>
      <c r="I498" s="2"/>
      <c r="J498" s="2"/>
      <c r="K498" s="2"/>
      <c r="L498" s="2"/>
      <c r="M498" s="2"/>
      <c r="N498" s="2"/>
    </row>
    <row r="499" spans="7:14" x14ac:dyDescent="0.25">
      <c r="G499" s="2"/>
      <c r="H499" s="2"/>
      <c r="I499" s="2"/>
      <c r="J499" s="2"/>
      <c r="K499" s="2"/>
      <c r="L499" s="2"/>
      <c r="M499" s="2"/>
      <c r="N499" s="2"/>
    </row>
    <row r="500" spans="7:14" x14ac:dyDescent="0.25">
      <c r="G500" s="2"/>
      <c r="H500" s="2"/>
      <c r="I500" s="2"/>
      <c r="J500" s="2"/>
      <c r="K500" s="2"/>
      <c r="L500" s="2"/>
      <c r="M500" s="2"/>
      <c r="N500" s="2"/>
    </row>
    <row r="501" spans="7:14" x14ac:dyDescent="0.25">
      <c r="G501" s="2"/>
      <c r="H501" s="2"/>
      <c r="I501" s="2"/>
      <c r="J501" s="2"/>
      <c r="K501" s="2"/>
      <c r="L501" s="2"/>
      <c r="M501" s="2"/>
      <c r="N501" s="2"/>
    </row>
    <row r="502" spans="7:14" x14ac:dyDescent="0.25">
      <c r="G502" s="2"/>
      <c r="H502" s="2"/>
      <c r="I502" s="2"/>
      <c r="J502" s="2"/>
      <c r="K502" s="2"/>
      <c r="L502" s="2"/>
      <c r="M502" s="2"/>
      <c r="N502" s="2"/>
    </row>
    <row r="503" spans="7:14" x14ac:dyDescent="0.25">
      <c r="G503" s="2"/>
      <c r="H503" s="2"/>
      <c r="I503" s="2"/>
      <c r="J503" s="2"/>
      <c r="K503" s="2"/>
      <c r="L503" s="2"/>
      <c r="M503" s="2"/>
      <c r="N503" s="2"/>
    </row>
    <row r="504" spans="7:14" x14ac:dyDescent="0.25">
      <c r="G504" s="2"/>
      <c r="H504" s="2"/>
      <c r="I504" s="2"/>
      <c r="J504" s="2"/>
      <c r="K504" s="2"/>
      <c r="L504" s="2"/>
      <c r="M504" s="2"/>
      <c r="N504" s="2"/>
    </row>
    <row r="505" spans="7:14" x14ac:dyDescent="0.25">
      <c r="G505" s="2"/>
      <c r="H505" s="2"/>
      <c r="I505" s="2"/>
      <c r="J505" s="2"/>
      <c r="K505" s="2"/>
      <c r="L505" s="2"/>
      <c r="M505" s="2"/>
      <c r="N505" s="2"/>
    </row>
    <row r="506" spans="7:14" x14ac:dyDescent="0.25">
      <c r="G506" s="2"/>
      <c r="H506" s="2"/>
      <c r="I506" s="2"/>
      <c r="J506" s="2"/>
      <c r="K506" s="2"/>
      <c r="L506" s="2"/>
      <c r="M506" s="2"/>
      <c r="N506" s="2"/>
    </row>
    <row r="507" spans="7:14" x14ac:dyDescent="0.25">
      <c r="G507" s="2"/>
      <c r="H507" s="2"/>
      <c r="I507" s="2"/>
      <c r="J507" s="2"/>
      <c r="K507" s="2"/>
      <c r="L507" s="2"/>
      <c r="M507" s="2"/>
      <c r="N507" s="2"/>
    </row>
    <row r="508" spans="7:14" x14ac:dyDescent="0.25">
      <c r="G508" s="2"/>
      <c r="H508" s="2"/>
      <c r="I508" s="2"/>
      <c r="J508" s="2"/>
      <c r="K508" s="2"/>
      <c r="L508" s="2"/>
      <c r="M508" s="2"/>
      <c r="N508" s="2"/>
    </row>
    <row r="509" spans="7:14" x14ac:dyDescent="0.25">
      <c r="G509" s="2"/>
      <c r="H509" s="2"/>
      <c r="I509" s="2"/>
      <c r="J509" s="2"/>
      <c r="K509" s="2"/>
      <c r="L509" s="2"/>
      <c r="M509" s="2"/>
      <c r="N509" s="2"/>
    </row>
    <row r="510" spans="7:14" x14ac:dyDescent="0.25">
      <c r="G510" s="2"/>
      <c r="H510" s="2"/>
      <c r="I510" s="2"/>
      <c r="J510" s="2"/>
      <c r="K510" s="2"/>
      <c r="L510" s="2"/>
      <c r="M510" s="2"/>
      <c r="N510" s="2"/>
    </row>
    <row r="511" spans="7:14" x14ac:dyDescent="0.25">
      <c r="G511" s="2"/>
      <c r="H511" s="2"/>
      <c r="I511" s="2"/>
      <c r="J511" s="2"/>
      <c r="K511" s="2"/>
      <c r="L511" s="2"/>
      <c r="M511" s="2"/>
      <c r="N511" s="2"/>
    </row>
    <row r="512" spans="7:14" x14ac:dyDescent="0.25">
      <c r="G512" s="2"/>
      <c r="H512" s="2"/>
      <c r="I512" s="2"/>
      <c r="J512" s="2"/>
      <c r="K512" s="2"/>
      <c r="L512" s="2"/>
      <c r="M512" s="2"/>
      <c r="N512" s="2"/>
    </row>
    <row r="513" spans="7:14" x14ac:dyDescent="0.25">
      <c r="G513" s="2"/>
      <c r="H513" s="2"/>
      <c r="I513" s="2"/>
      <c r="J513" s="2"/>
      <c r="K513" s="2"/>
      <c r="L513" s="2"/>
      <c r="M513" s="2"/>
      <c r="N513" s="2"/>
    </row>
    <row r="514" spans="7:14" x14ac:dyDescent="0.25">
      <c r="G514" s="2"/>
      <c r="H514" s="2"/>
      <c r="I514" s="2"/>
      <c r="J514" s="2"/>
      <c r="K514" s="2"/>
      <c r="L514" s="2"/>
      <c r="M514" s="2"/>
      <c r="N514" s="2"/>
    </row>
  </sheetData>
  <mergeCells count="18">
    <mergeCell ref="B32:N32"/>
    <mergeCell ref="B36:E36"/>
    <mergeCell ref="B16:N16"/>
    <mergeCell ref="B17:B18"/>
    <mergeCell ref="C17:F17"/>
    <mergeCell ref="G17:J17"/>
    <mergeCell ref="K17:N17"/>
    <mergeCell ref="B12:N12"/>
    <mergeCell ref="B2:N2"/>
    <mergeCell ref="B3:B4"/>
    <mergeCell ref="C3:F3"/>
    <mergeCell ref="G3:J3"/>
    <mergeCell ref="K3:N3"/>
    <mergeCell ref="B49:E49"/>
    <mergeCell ref="B53:E53"/>
    <mergeCell ref="B89:E89"/>
    <mergeCell ref="B93:E93"/>
    <mergeCell ref="B107:E107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336"/>
  <sheetViews>
    <sheetView workbookViewId="0">
      <selection activeCell="B221" sqref="B221:K221"/>
    </sheetView>
  </sheetViews>
  <sheetFormatPr defaultRowHeight="15" x14ac:dyDescent="0.25"/>
  <cols>
    <col min="1" max="1" width="9.140625" style="2"/>
    <col min="2" max="2" width="56.85546875" customWidth="1"/>
    <col min="3" max="5" width="20.5703125" customWidth="1"/>
    <col min="12" max="44" width="9.140625" style="2"/>
  </cols>
  <sheetData>
    <row r="1" spans="2:11" s="2" customFormat="1" x14ac:dyDescent="0.25"/>
    <row r="2" spans="2:11" s="2" customFormat="1" x14ac:dyDescent="0.25"/>
    <row r="3" spans="2:11" ht="34.5" customHeight="1" x14ac:dyDescent="0.25">
      <c r="B3" s="233" t="s">
        <v>288</v>
      </c>
      <c r="C3" s="234"/>
      <c r="D3" s="234"/>
      <c r="E3" s="234"/>
      <c r="F3" s="234"/>
      <c r="G3" s="234"/>
      <c r="H3" s="234"/>
      <c r="I3" s="234"/>
      <c r="J3" s="234"/>
      <c r="K3" s="234"/>
    </row>
    <row r="4" spans="2:11" ht="15.6" customHeight="1" x14ac:dyDescent="0.25">
      <c r="B4" s="243" t="s">
        <v>289</v>
      </c>
      <c r="C4" s="239" t="s">
        <v>114</v>
      </c>
      <c r="D4" s="240"/>
      <c r="E4" s="241"/>
      <c r="F4" s="239" t="s">
        <v>120</v>
      </c>
      <c r="G4" s="240"/>
      <c r="H4" s="241" t="s">
        <v>97</v>
      </c>
      <c r="I4" s="242" t="s">
        <v>146</v>
      </c>
      <c r="J4" s="242"/>
      <c r="K4" s="242" t="s">
        <v>97</v>
      </c>
    </row>
    <row r="5" spans="2:11" ht="16.5" thickBot="1" x14ac:dyDescent="0.3">
      <c r="B5" s="243"/>
      <c r="C5" s="107" t="s">
        <v>1</v>
      </c>
      <c r="D5" s="108" t="s">
        <v>5</v>
      </c>
      <c r="E5" s="109" t="s">
        <v>6</v>
      </c>
      <c r="F5" s="107" t="s">
        <v>1</v>
      </c>
      <c r="G5" s="108" t="s">
        <v>5</v>
      </c>
      <c r="H5" s="109" t="s">
        <v>6</v>
      </c>
      <c r="I5" s="107" t="s">
        <v>1</v>
      </c>
      <c r="J5" s="108" t="s">
        <v>5</v>
      </c>
      <c r="K5" s="109" t="s">
        <v>6</v>
      </c>
    </row>
    <row r="6" spans="2:11" ht="15.75" x14ac:dyDescent="0.25">
      <c r="B6" s="7" t="s">
        <v>1</v>
      </c>
      <c r="C6" s="114">
        <v>22719</v>
      </c>
      <c r="D6" s="114">
        <v>20770</v>
      </c>
      <c r="E6" s="114">
        <v>1949</v>
      </c>
      <c r="F6" s="114">
        <v>25061</v>
      </c>
      <c r="G6" s="114">
        <v>22700</v>
      </c>
      <c r="H6" s="114">
        <v>2361</v>
      </c>
      <c r="I6" s="114">
        <v>29627</v>
      </c>
      <c r="J6" s="114">
        <v>26453</v>
      </c>
      <c r="K6" s="114">
        <v>3174</v>
      </c>
    </row>
    <row r="7" spans="2:11" ht="15.75" x14ac:dyDescent="0.25">
      <c r="B7" s="100" t="s">
        <v>78</v>
      </c>
      <c r="C7" s="116">
        <v>6332</v>
      </c>
      <c r="D7" s="116">
        <v>5223</v>
      </c>
      <c r="E7" s="116">
        <v>1109</v>
      </c>
      <c r="F7" s="116">
        <v>6009</v>
      </c>
      <c r="G7" s="116">
        <v>5051</v>
      </c>
      <c r="H7" s="116">
        <v>958</v>
      </c>
      <c r="I7" s="116">
        <v>7767</v>
      </c>
      <c r="J7" s="116">
        <v>6520</v>
      </c>
      <c r="K7" s="116">
        <v>1247</v>
      </c>
    </row>
    <row r="8" spans="2:11" ht="15.75" x14ac:dyDescent="0.25">
      <c r="B8" s="101" t="s">
        <v>79</v>
      </c>
      <c r="C8" s="118">
        <v>16387</v>
      </c>
      <c r="D8" s="118">
        <v>15547</v>
      </c>
      <c r="E8" s="118">
        <v>840</v>
      </c>
      <c r="F8" s="118">
        <v>19052</v>
      </c>
      <c r="G8" s="118">
        <v>17649</v>
      </c>
      <c r="H8" s="118">
        <v>1403</v>
      </c>
      <c r="I8" s="118">
        <v>21860</v>
      </c>
      <c r="J8" s="118">
        <v>19933</v>
      </c>
      <c r="K8" s="118">
        <v>1927</v>
      </c>
    </row>
    <row r="9" spans="2:11" ht="15" customHeight="1" x14ac:dyDescent="0.25">
      <c r="B9" s="235" t="s">
        <v>147</v>
      </c>
      <c r="C9" s="236"/>
      <c r="D9" s="236"/>
      <c r="E9" s="236"/>
      <c r="F9" s="236"/>
      <c r="G9" s="236"/>
      <c r="H9" s="236"/>
      <c r="I9" s="236"/>
      <c r="J9" s="236"/>
      <c r="K9" s="236"/>
    </row>
    <row r="10" spans="2:11" s="2" customFormat="1" x14ac:dyDescent="0.25"/>
    <row r="11" spans="2:11" s="2" customFormat="1" x14ac:dyDescent="0.25"/>
    <row r="12" spans="2:11" s="2" customFormat="1" x14ac:dyDescent="0.25"/>
    <row r="13" spans="2:11" s="2" customFormat="1" ht="15.75" x14ac:dyDescent="0.25">
      <c r="B13" s="233" t="s">
        <v>251</v>
      </c>
      <c r="C13" s="234"/>
      <c r="D13" s="234"/>
      <c r="E13" s="234"/>
      <c r="F13" s="234"/>
      <c r="G13" s="234"/>
      <c r="H13" s="234"/>
      <c r="I13" s="234"/>
      <c r="J13" s="234"/>
      <c r="K13" s="234"/>
    </row>
    <row r="14" spans="2:11" s="2" customFormat="1" ht="15.75" x14ac:dyDescent="0.25">
      <c r="B14" s="243" t="s">
        <v>252</v>
      </c>
      <c r="C14" s="239" t="s">
        <v>114</v>
      </c>
      <c r="D14" s="240"/>
      <c r="E14" s="241"/>
      <c r="F14" s="239" t="s">
        <v>120</v>
      </c>
      <c r="G14" s="240"/>
      <c r="H14" s="241" t="s">
        <v>97</v>
      </c>
      <c r="I14" s="242" t="s">
        <v>146</v>
      </c>
      <c r="J14" s="242"/>
      <c r="K14" s="242" t="s">
        <v>97</v>
      </c>
    </row>
    <row r="15" spans="2:11" s="2" customFormat="1" ht="16.5" thickBot="1" x14ac:dyDescent="0.3">
      <c r="B15" s="243"/>
      <c r="C15" s="107" t="s">
        <v>1</v>
      </c>
      <c r="D15" s="108" t="s">
        <v>5</v>
      </c>
      <c r="E15" s="109" t="s">
        <v>6</v>
      </c>
      <c r="F15" s="107" t="s">
        <v>1</v>
      </c>
      <c r="G15" s="108" t="s">
        <v>5</v>
      </c>
      <c r="H15" s="109" t="s">
        <v>6</v>
      </c>
      <c r="I15" s="107" t="s">
        <v>1</v>
      </c>
      <c r="J15" s="108" t="s">
        <v>5</v>
      </c>
      <c r="K15" s="109" t="s">
        <v>6</v>
      </c>
    </row>
    <row r="16" spans="2:11" s="2" customFormat="1" ht="15.75" x14ac:dyDescent="0.25">
      <c r="B16" s="7" t="s">
        <v>108</v>
      </c>
      <c r="C16" s="149">
        <v>22719</v>
      </c>
      <c r="D16" s="149">
        <v>20770</v>
      </c>
      <c r="E16" s="149">
        <v>1949</v>
      </c>
      <c r="F16" s="149">
        <v>25061</v>
      </c>
      <c r="G16" s="149">
        <v>22700</v>
      </c>
      <c r="H16" s="149">
        <v>2361</v>
      </c>
      <c r="I16" s="149">
        <v>29627</v>
      </c>
      <c r="J16" s="149">
        <v>26453</v>
      </c>
      <c r="K16" s="149">
        <v>3174</v>
      </c>
    </row>
    <row r="17" spans="2:11" s="2" customFormat="1" ht="15.75" x14ac:dyDescent="0.25">
      <c r="B17" s="150" t="s">
        <v>253</v>
      </c>
      <c r="C17" s="151">
        <v>7278</v>
      </c>
      <c r="D17" s="151">
        <v>7114</v>
      </c>
      <c r="E17" s="151">
        <v>164</v>
      </c>
      <c r="F17" s="151">
        <v>8940</v>
      </c>
      <c r="G17" s="151">
        <v>8603</v>
      </c>
      <c r="H17" s="151">
        <v>337</v>
      </c>
      <c r="I17" s="151">
        <v>9822</v>
      </c>
      <c r="J17" s="151">
        <v>9382</v>
      </c>
      <c r="K17" s="151">
        <v>440</v>
      </c>
    </row>
    <row r="18" spans="2:11" s="2" customFormat="1" ht="15.75" x14ac:dyDescent="0.25">
      <c r="B18" s="152" t="s">
        <v>254</v>
      </c>
      <c r="C18" s="153">
        <v>6676</v>
      </c>
      <c r="D18" s="153">
        <v>6596</v>
      </c>
      <c r="E18" s="153">
        <v>80</v>
      </c>
      <c r="F18" s="153">
        <v>6654</v>
      </c>
      <c r="G18" s="153">
        <v>6546</v>
      </c>
      <c r="H18" s="153">
        <v>108</v>
      </c>
      <c r="I18" s="153">
        <v>5482</v>
      </c>
      <c r="J18" s="153">
        <v>5403</v>
      </c>
      <c r="K18" s="153">
        <v>79</v>
      </c>
    </row>
    <row r="19" spans="2:11" s="2" customFormat="1" ht="15.75" x14ac:dyDescent="0.25">
      <c r="B19" s="150" t="s">
        <v>255</v>
      </c>
      <c r="C19" s="151">
        <v>3453</v>
      </c>
      <c r="D19" s="151">
        <v>2943</v>
      </c>
      <c r="E19" s="151">
        <v>510</v>
      </c>
      <c r="F19" s="151">
        <v>3086</v>
      </c>
      <c r="G19" s="151">
        <v>2705</v>
      </c>
      <c r="H19" s="151">
        <v>381</v>
      </c>
      <c r="I19" s="151">
        <v>4072</v>
      </c>
      <c r="J19" s="151">
        <v>3574</v>
      </c>
      <c r="K19" s="151">
        <v>498</v>
      </c>
    </row>
    <row r="20" spans="2:11" s="2" customFormat="1" ht="15.75" x14ac:dyDescent="0.25">
      <c r="B20" s="152" t="s">
        <v>256</v>
      </c>
      <c r="C20" s="153">
        <v>1959</v>
      </c>
      <c r="D20" s="153">
        <v>1504</v>
      </c>
      <c r="E20" s="153">
        <v>455</v>
      </c>
      <c r="F20" s="153">
        <v>2338</v>
      </c>
      <c r="G20" s="153">
        <v>1790</v>
      </c>
      <c r="H20" s="153">
        <v>548</v>
      </c>
      <c r="I20" s="153">
        <v>3429</v>
      </c>
      <c r="J20" s="153">
        <v>2795</v>
      </c>
      <c r="K20" s="153">
        <v>634</v>
      </c>
    </row>
    <row r="21" spans="2:11" s="2" customFormat="1" ht="15.75" x14ac:dyDescent="0.25">
      <c r="B21" s="150" t="s">
        <v>257</v>
      </c>
      <c r="C21" s="151">
        <v>430</v>
      </c>
      <c r="D21" s="151">
        <v>263</v>
      </c>
      <c r="E21" s="151">
        <v>167</v>
      </c>
      <c r="F21" s="151">
        <v>823</v>
      </c>
      <c r="G21" s="151">
        <v>466</v>
      </c>
      <c r="H21" s="151">
        <v>357</v>
      </c>
      <c r="I21" s="151">
        <v>2732</v>
      </c>
      <c r="J21" s="151">
        <v>2086</v>
      </c>
      <c r="K21" s="151">
        <v>646</v>
      </c>
    </row>
    <row r="22" spans="2:11" s="2" customFormat="1" ht="15.75" x14ac:dyDescent="0.25">
      <c r="B22" s="152" t="s">
        <v>258</v>
      </c>
      <c r="C22" s="153">
        <v>0</v>
      </c>
      <c r="D22" s="153">
        <v>0</v>
      </c>
      <c r="E22" s="153">
        <v>0</v>
      </c>
      <c r="F22" s="153">
        <v>74</v>
      </c>
      <c r="G22" s="153">
        <v>57</v>
      </c>
      <c r="H22" s="153">
        <v>17</v>
      </c>
      <c r="I22" s="153">
        <v>768</v>
      </c>
      <c r="J22" s="153">
        <v>568</v>
      </c>
      <c r="K22" s="153">
        <v>200</v>
      </c>
    </row>
    <row r="23" spans="2:11" s="2" customFormat="1" ht="15.75" x14ac:dyDescent="0.25">
      <c r="B23" s="150" t="s">
        <v>259</v>
      </c>
      <c r="C23" s="151">
        <v>1177</v>
      </c>
      <c r="D23" s="151">
        <v>1007</v>
      </c>
      <c r="E23" s="151">
        <v>170</v>
      </c>
      <c r="F23" s="151">
        <v>863</v>
      </c>
      <c r="G23" s="151">
        <v>804</v>
      </c>
      <c r="H23" s="151">
        <v>59</v>
      </c>
      <c r="I23" s="151">
        <v>656</v>
      </c>
      <c r="J23" s="151">
        <v>593</v>
      </c>
      <c r="K23" s="151">
        <v>63</v>
      </c>
    </row>
    <row r="24" spans="2:11" s="2" customFormat="1" ht="15.75" x14ac:dyDescent="0.25">
      <c r="B24" s="152" t="s">
        <v>260</v>
      </c>
      <c r="C24" s="153">
        <v>296</v>
      </c>
      <c r="D24" s="153">
        <v>274</v>
      </c>
      <c r="E24" s="153">
        <v>22</v>
      </c>
      <c r="F24" s="153">
        <v>533</v>
      </c>
      <c r="G24" s="153">
        <v>497</v>
      </c>
      <c r="H24" s="153">
        <v>36</v>
      </c>
      <c r="I24" s="153">
        <v>653</v>
      </c>
      <c r="J24" s="153">
        <v>616</v>
      </c>
      <c r="K24" s="153">
        <v>37</v>
      </c>
    </row>
    <row r="25" spans="2:11" s="2" customFormat="1" ht="15.75" x14ac:dyDescent="0.25">
      <c r="B25" s="150" t="s">
        <v>261</v>
      </c>
      <c r="C25" s="151">
        <v>362</v>
      </c>
      <c r="D25" s="151">
        <v>217</v>
      </c>
      <c r="E25" s="151">
        <v>145</v>
      </c>
      <c r="F25" s="151">
        <v>320</v>
      </c>
      <c r="G25" s="151">
        <v>178</v>
      </c>
      <c r="H25" s="151">
        <v>142</v>
      </c>
      <c r="I25" s="151">
        <v>343</v>
      </c>
      <c r="J25" s="151">
        <v>194</v>
      </c>
      <c r="K25" s="151">
        <v>149</v>
      </c>
    </row>
    <row r="26" spans="2:11" s="2" customFormat="1" ht="15.75" x14ac:dyDescent="0.25">
      <c r="B26" s="152" t="s">
        <v>262</v>
      </c>
      <c r="C26" s="153">
        <v>151</v>
      </c>
      <c r="D26" s="153">
        <v>99</v>
      </c>
      <c r="E26" s="153">
        <v>52</v>
      </c>
      <c r="F26" s="153">
        <v>226</v>
      </c>
      <c r="G26" s="153">
        <v>151</v>
      </c>
      <c r="H26" s="153">
        <v>75</v>
      </c>
      <c r="I26" s="153">
        <v>337</v>
      </c>
      <c r="J26" s="153">
        <v>239</v>
      </c>
      <c r="K26" s="153">
        <v>98</v>
      </c>
    </row>
    <row r="27" spans="2:11" s="2" customFormat="1" ht="15.75" x14ac:dyDescent="0.25">
      <c r="B27" s="150" t="s">
        <v>263</v>
      </c>
      <c r="C27" s="151">
        <v>937</v>
      </c>
      <c r="D27" s="151">
        <v>753</v>
      </c>
      <c r="E27" s="151">
        <v>184</v>
      </c>
      <c r="F27" s="151">
        <v>1204</v>
      </c>
      <c r="G27" s="151">
        <v>903</v>
      </c>
      <c r="H27" s="151">
        <v>301</v>
      </c>
      <c r="I27" s="151">
        <v>1333</v>
      </c>
      <c r="J27" s="151">
        <v>1003</v>
      </c>
      <c r="K27" s="151">
        <v>330</v>
      </c>
    </row>
    <row r="28" spans="2:11" s="2" customFormat="1" x14ac:dyDescent="0.25">
      <c r="B28" s="235" t="s">
        <v>147</v>
      </c>
      <c r="C28" s="236"/>
      <c r="D28" s="236"/>
      <c r="E28" s="236"/>
      <c r="F28" s="236"/>
      <c r="G28" s="236"/>
      <c r="H28" s="236"/>
      <c r="I28" s="236"/>
      <c r="J28" s="236"/>
      <c r="K28" s="236"/>
    </row>
    <row r="29" spans="2:11" s="2" customFormat="1" x14ac:dyDescent="0.25"/>
    <row r="30" spans="2:11" s="2" customFormat="1" x14ac:dyDescent="0.25"/>
    <row r="31" spans="2:11" s="2" customFormat="1" x14ac:dyDescent="0.25"/>
    <row r="32" spans="2:11" ht="15.75" customHeight="1" x14ac:dyDescent="0.25">
      <c r="B32" s="233" t="s">
        <v>287</v>
      </c>
      <c r="C32" s="234"/>
      <c r="D32" s="234"/>
      <c r="E32" s="234"/>
      <c r="F32" s="234"/>
      <c r="G32" s="234"/>
      <c r="H32" s="234"/>
      <c r="I32" s="234"/>
      <c r="J32" s="234"/>
      <c r="K32" s="234"/>
    </row>
    <row r="33" spans="2:14" ht="15.75" customHeight="1" x14ac:dyDescent="0.25">
      <c r="B33" s="243" t="s">
        <v>7</v>
      </c>
      <c r="C33" s="239" t="s">
        <v>114</v>
      </c>
      <c r="D33" s="240"/>
      <c r="E33" s="241"/>
      <c r="F33" s="239" t="s">
        <v>120</v>
      </c>
      <c r="G33" s="240"/>
      <c r="H33" s="241" t="s">
        <v>97</v>
      </c>
      <c r="I33" s="242" t="s">
        <v>146</v>
      </c>
      <c r="J33" s="242"/>
      <c r="K33" s="242" t="s">
        <v>97</v>
      </c>
    </row>
    <row r="34" spans="2:14" ht="16.5" thickBot="1" x14ac:dyDescent="0.3">
      <c r="B34" s="243"/>
      <c r="C34" s="107" t="s">
        <v>1</v>
      </c>
      <c r="D34" s="108" t="s">
        <v>5</v>
      </c>
      <c r="E34" s="109" t="s">
        <v>6</v>
      </c>
      <c r="F34" s="107" t="s">
        <v>1</v>
      </c>
      <c r="G34" s="108" t="s">
        <v>5</v>
      </c>
      <c r="H34" s="109" t="s">
        <v>6</v>
      </c>
      <c r="I34" s="107" t="s">
        <v>1</v>
      </c>
      <c r="J34" s="108" t="s">
        <v>5</v>
      </c>
      <c r="K34" s="109" t="s">
        <v>6</v>
      </c>
    </row>
    <row r="35" spans="2:14" ht="15.75" x14ac:dyDescent="0.25">
      <c r="B35" s="7" t="s">
        <v>1</v>
      </c>
      <c r="C35" s="114">
        <v>22719</v>
      </c>
      <c r="D35" s="114">
        <v>20770</v>
      </c>
      <c r="E35" s="114">
        <v>1949</v>
      </c>
      <c r="F35" s="114">
        <v>25061</v>
      </c>
      <c r="G35" s="114">
        <v>22700</v>
      </c>
      <c r="H35" s="114">
        <v>2361</v>
      </c>
      <c r="I35" s="114">
        <v>29627</v>
      </c>
      <c r="J35" s="114">
        <v>26453</v>
      </c>
      <c r="K35" s="114">
        <v>3174</v>
      </c>
    </row>
    <row r="36" spans="2:14" ht="15.75" x14ac:dyDescent="0.25">
      <c r="B36" s="115" t="s">
        <v>264</v>
      </c>
      <c r="C36" s="116">
        <v>1957</v>
      </c>
      <c r="D36" s="116">
        <v>1696</v>
      </c>
      <c r="E36" s="116">
        <v>261</v>
      </c>
      <c r="F36" s="116">
        <v>2144</v>
      </c>
      <c r="G36" s="116">
        <v>1838</v>
      </c>
      <c r="H36" s="116">
        <v>306</v>
      </c>
      <c r="I36" s="116">
        <v>3248</v>
      </c>
      <c r="J36" s="116">
        <v>2723</v>
      </c>
      <c r="K36" s="116">
        <v>525</v>
      </c>
      <c r="N36" s="4"/>
    </row>
    <row r="37" spans="2:14" ht="15.75" x14ac:dyDescent="0.25">
      <c r="B37" s="117" t="s">
        <v>265</v>
      </c>
      <c r="C37" s="118">
        <v>2428</v>
      </c>
      <c r="D37" s="118">
        <v>2357</v>
      </c>
      <c r="E37" s="118">
        <v>71</v>
      </c>
      <c r="F37" s="118">
        <v>2653</v>
      </c>
      <c r="G37" s="118">
        <v>2568</v>
      </c>
      <c r="H37" s="118">
        <v>85</v>
      </c>
      <c r="I37" s="118">
        <v>2664</v>
      </c>
      <c r="J37" s="118">
        <v>2528</v>
      </c>
      <c r="K37" s="118">
        <v>136</v>
      </c>
    </row>
    <row r="38" spans="2:14" ht="15.75" x14ac:dyDescent="0.25">
      <c r="B38" s="115" t="s">
        <v>266</v>
      </c>
      <c r="C38" s="116">
        <v>1085</v>
      </c>
      <c r="D38" s="116">
        <v>1032</v>
      </c>
      <c r="E38" s="116">
        <v>53</v>
      </c>
      <c r="F38" s="116">
        <v>1409</v>
      </c>
      <c r="G38" s="116">
        <v>1314</v>
      </c>
      <c r="H38" s="116">
        <v>95</v>
      </c>
      <c r="I38" s="116">
        <v>1752</v>
      </c>
      <c r="J38" s="116">
        <v>1649</v>
      </c>
      <c r="K38" s="116">
        <v>103</v>
      </c>
    </row>
    <row r="39" spans="2:14" ht="15.75" x14ac:dyDescent="0.25">
      <c r="B39" s="117" t="s">
        <v>202</v>
      </c>
      <c r="C39" s="118">
        <v>1665</v>
      </c>
      <c r="D39" s="118">
        <v>1482</v>
      </c>
      <c r="E39" s="118">
        <v>183</v>
      </c>
      <c r="F39" s="118">
        <v>1669</v>
      </c>
      <c r="G39" s="118">
        <v>1451</v>
      </c>
      <c r="H39" s="118">
        <v>218</v>
      </c>
      <c r="I39" s="118">
        <v>1677</v>
      </c>
      <c r="J39" s="118">
        <v>1452</v>
      </c>
      <c r="K39" s="118">
        <v>225</v>
      </c>
    </row>
    <row r="40" spans="2:14" ht="15.75" x14ac:dyDescent="0.25">
      <c r="B40" s="115" t="s">
        <v>267</v>
      </c>
      <c r="C40" s="116">
        <v>1251</v>
      </c>
      <c r="D40" s="116">
        <v>1192</v>
      </c>
      <c r="E40" s="116">
        <v>59</v>
      </c>
      <c r="F40" s="116">
        <v>1640</v>
      </c>
      <c r="G40" s="116">
        <v>1557</v>
      </c>
      <c r="H40" s="116">
        <v>83</v>
      </c>
      <c r="I40" s="116">
        <v>1604</v>
      </c>
      <c r="J40" s="116">
        <v>1525</v>
      </c>
      <c r="K40" s="116">
        <v>79</v>
      </c>
    </row>
    <row r="41" spans="2:14" ht="15.75" x14ac:dyDescent="0.25">
      <c r="B41" s="117" t="s">
        <v>204</v>
      </c>
      <c r="C41" s="118">
        <v>1247</v>
      </c>
      <c r="D41" s="118">
        <v>1037</v>
      </c>
      <c r="E41" s="118">
        <v>210</v>
      </c>
      <c r="F41" s="118">
        <v>1429</v>
      </c>
      <c r="G41" s="118">
        <v>1154</v>
      </c>
      <c r="H41" s="118">
        <v>275</v>
      </c>
      <c r="I41" s="118">
        <v>1460</v>
      </c>
      <c r="J41" s="118">
        <v>1204</v>
      </c>
      <c r="K41" s="118">
        <v>256</v>
      </c>
    </row>
    <row r="42" spans="2:14" ht="15.75" x14ac:dyDescent="0.25">
      <c r="B42" s="115" t="s">
        <v>268</v>
      </c>
      <c r="C42" s="116">
        <v>1011</v>
      </c>
      <c r="D42" s="116">
        <v>943</v>
      </c>
      <c r="E42" s="116">
        <v>68</v>
      </c>
      <c r="F42" s="116">
        <v>1110</v>
      </c>
      <c r="G42" s="116">
        <v>1027</v>
      </c>
      <c r="H42" s="116">
        <v>83</v>
      </c>
      <c r="I42" s="116">
        <v>1208</v>
      </c>
      <c r="J42" s="116">
        <v>1112</v>
      </c>
      <c r="K42" s="116">
        <v>96</v>
      </c>
    </row>
    <row r="43" spans="2:14" ht="15.75" x14ac:dyDescent="0.25">
      <c r="B43" s="117" t="s">
        <v>269</v>
      </c>
      <c r="C43" s="118">
        <v>771</v>
      </c>
      <c r="D43" s="118">
        <v>751</v>
      </c>
      <c r="E43" s="118">
        <v>20</v>
      </c>
      <c r="F43" s="118">
        <v>841</v>
      </c>
      <c r="G43" s="118">
        <v>809</v>
      </c>
      <c r="H43" s="118">
        <v>32</v>
      </c>
      <c r="I43" s="118">
        <v>1069</v>
      </c>
      <c r="J43" s="118">
        <v>1041</v>
      </c>
      <c r="K43" s="118">
        <v>28</v>
      </c>
    </row>
    <row r="44" spans="2:14" ht="15.75" x14ac:dyDescent="0.25">
      <c r="B44" s="115" t="s">
        <v>203</v>
      </c>
      <c r="C44" s="116">
        <v>893</v>
      </c>
      <c r="D44" s="116">
        <v>782</v>
      </c>
      <c r="E44" s="116">
        <v>111</v>
      </c>
      <c r="F44" s="116">
        <v>998</v>
      </c>
      <c r="G44" s="116">
        <v>868</v>
      </c>
      <c r="H44" s="116">
        <v>130</v>
      </c>
      <c r="I44" s="116">
        <v>952</v>
      </c>
      <c r="J44" s="116">
        <v>817</v>
      </c>
      <c r="K44" s="116">
        <v>135</v>
      </c>
    </row>
    <row r="45" spans="2:14" ht="15.75" x14ac:dyDescent="0.25">
      <c r="B45" s="117" t="s">
        <v>270</v>
      </c>
      <c r="C45" s="118">
        <v>695</v>
      </c>
      <c r="D45" s="118">
        <v>537</v>
      </c>
      <c r="E45" s="118">
        <v>158</v>
      </c>
      <c r="F45" s="118">
        <v>882</v>
      </c>
      <c r="G45" s="118">
        <v>767</v>
      </c>
      <c r="H45" s="118">
        <v>115</v>
      </c>
      <c r="I45" s="118">
        <v>792</v>
      </c>
      <c r="J45" s="118">
        <v>683</v>
      </c>
      <c r="K45" s="118">
        <v>109</v>
      </c>
    </row>
    <row r="46" spans="2:14" ht="15.75" x14ac:dyDescent="0.25">
      <c r="B46" s="115" t="s">
        <v>46</v>
      </c>
      <c r="C46" s="116">
        <v>9716</v>
      </c>
      <c r="D46" s="116">
        <v>8961</v>
      </c>
      <c r="E46" s="116">
        <v>755</v>
      </c>
      <c r="F46" s="116">
        <v>10286</v>
      </c>
      <c r="G46" s="116">
        <v>9347</v>
      </c>
      <c r="H46" s="116">
        <v>939</v>
      </c>
      <c r="I46" s="116">
        <v>13201</v>
      </c>
      <c r="J46" s="116">
        <v>11719</v>
      </c>
      <c r="K46" s="116">
        <v>1482</v>
      </c>
    </row>
    <row r="47" spans="2:14" ht="15" customHeight="1" x14ac:dyDescent="0.25">
      <c r="B47" s="235" t="s">
        <v>147</v>
      </c>
      <c r="C47" s="236"/>
      <c r="D47" s="236"/>
      <c r="E47" s="236"/>
      <c r="F47" s="236"/>
      <c r="G47" s="236"/>
      <c r="H47" s="236"/>
      <c r="I47" s="236"/>
      <c r="J47" s="236"/>
      <c r="K47" s="236"/>
    </row>
    <row r="48" spans="2:14" s="2" customFormat="1" x14ac:dyDescent="0.25">
      <c r="B48" s="111"/>
      <c r="C48" s="111"/>
      <c r="D48" s="111"/>
      <c r="E48" s="111"/>
      <c r="F48" s="111"/>
      <c r="G48" s="111"/>
      <c r="H48" s="111"/>
      <c r="I48" s="111"/>
      <c r="J48" s="111"/>
      <c r="K48" s="111"/>
    </row>
    <row r="49" spans="2:11" s="2" customFormat="1" x14ac:dyDescent="0.25"/>
    <row r="50" spans="2:11" s="2" customFormat="1" x14ac:dyDescent="0.25"/>
    <row r="51" spans="2:11" ht="15.75" customHeight="1" x14ac:dyDescent="0.25">
      <c r="B51" s="233" t="s">
        <v>286</v>
      </c>
      <c r="C51" s="234"/>
      <c r="D51" s="234"/>
      <c r="E51" s="234"/>
      <c r="F51" s="234"/>
      <c r="G51" s="234"/>
      <c r="H51" s="234"/>
      <c r="I51" s="234"/>
      <c r="J51" s="234"/>
      <c r="K51" s="234"/>
    </row>
    <row r="52" spans="2:11" ht="15.75" customHeight="1" x14ac:dyDescent="0.25">
      <c r="B52" s="243" t="s">
        <v>92</v>
      </c>
      <c r="C52" s="239" t="s">
        <v>114</v>
      </c>
      <c r="D52" s="240"/>
      <c r="E52" s="241"/>
      <c r="F52" s="239" t="s">
        <v>120</v>
      </c>
      <c r="G52" s="240"/>
      <c r="H52" s="241" t="s">
        <v>97</v>
      </c>
      <c r="I52" s="242" t="s">
        <v>146</v>
      </c>
      <c r="J52" s="242"/>
      <c r="K52" s="242" t="s">
        <v>97</v>
      </c>
    </row>
    <row r="53" spans="2:11" ht="16.5" thickBot="1" x14ac:dyDescent="0.3">
      <c r="B53" s="243"/>
      <c r="C53" s="107" t="s">
        <v>1</v>
      </c>
      <c r="D53" s="108" t="s">
        <v>5</v>
      </c>
      <c r="E53" s="109" t="s">
        <v>6</v>
      </c>
      <c r="F53" s="107" t="s">
        <v>1</v>
      </c>
      <c r="G53" s="108" t="s">
        <v>5</v>
      </c>
      <c r="H53" s="109" t="s">
        <v>6</v>
      </c>
      <c r="I53" s="107" t="s">
        <v>1</v>
      </c>
      <c r="J53" s="108" t="s">
        <v>5</v>
      </c>
      <c r="K53" s="109" t="s">
        <v>6</v>
      </c>
    </row>
    <row r="54" spans="2:11" ht="15.75" x14ac:dyDescent="0.25">
      <c r="B54" s="7" t="s">
        <v>1</v>
      </c>
      <c r="C54" s="114">
        <v>22719</v>
      </c>
      <c r="D54" s="114">
        <v>20770</v>
      </c>
      <c r="E54" s="114">
        <v>1949</v>
      </c>
      <c r="F54" s="114">
        <v>25061</v>
      </c>
      <c r="G54" s="114">
        <v>22700</v>
      </c>
      <c r="H54" s="114">
        <v>2361</v>
      </c>
      <c r="I54" s="114">
        <v>29627</v>
      </c>
      <c r="J54" s="114">
        <v>26453</v>
      </c>
      <c r="K54" s="114">
        <v>3174</v>
      </c>
    </row>
    <row r="55" spans="2:11" ht="15.75" x14ac:dyDescent="0.25">
      <c r="B55" s="100" t="s">
        <v>63</v>
      </c>
      <c r="C55" s="116">
        <v>50</v>
      </c>
      <c r="D55" s="116">
        <v>45</v>
      </c>
      <c r="E55" s="116">
        <v>5</v>
      </c>
      <c r="F55" s="116">
        <v>94</v>
      </c>
      <c r="G55" s="116">
        <v>80</v>
      </c>
      <c r="H55" s="116">
        <v>14</v>
      </c>
      <c r="I55" s="116">
        <v>203</v>
      </c>
      <c r="J55" s="116">
        <v>173</v>
      </c>
      <c r="K55" s="116">
        <v>30</v>
      </c>
    </row>
    <row r="56" spans="2:11" ht="15.75" x14ac:dyDescent="0.25">
      <c r="B56" s="101" t="s">
        <v>64</v>
      </c>
      <c r="C56" s="118">
        <v>6972</v>
      </c>
      <c r="D56" s="118">
        <v>6052</v>
      </c>
      <c r="E56" s="118">
        <v>920</v>
      </c>
      <c r="F56" s="118">
        <v>8132</v>
      </c>
      <c r="G56" s="118">
        <v>6831</v>
      </c>
      <c r="H56" s="118">
        <v>1301</v>
      </c>
      <c r="I56" s="118">
        <v>10941</v>
      </c>
      <c r="J56" s="118">
        <v>9175</v>
      </c>
      <c r="K56" s="118">
        <v>1766</v>
      </c>
    </row>
    <row r="57" spans="2:11" ht="15.75" x14ac:dyDescent="0.25">
      <c r="B57" s="100" t="s">
        <v>65</v>
      </c>
      <c r="C57" s="116">
        <v>10577</v>
      </c>
      <c r="D57" s="116">
        <v>9816</v>
      </c>
      <c r="E57" s="116">
        <v>761</v>
      </c>
      <c r="F57" s="116">
        <v>11123</v>
      </c>
      <c r="G57" s="116">
        <v>10414</v>
      </c>
      <c r="H57" s="116">
        <v>709</v>
      </c>
      <c r="I57" s="116">
        <v>12413</v>
      </c>
      <c r="J57" s="116">
        <v>11430</v>
      </c>
      <c r="K57" s="116">
        <v>983</v>
      </c>
    </row>
    <row r="58" spans="2:11" ht="15.75" x14ac:dyDescent="0.25">
      <c r="B58" s="101" t="s">
        <v>66</v>
      </c>
      <c r="C58" s="118">
        <v>4777</v>
      </c>
      <c r="D58" s="118">
        <v>4558</v>
      </c>
      <c r="E58" s="118">
        <v>219</v>
      </c>
      <c r="F58" s="118">
        <v>5360</v>
      </c>
      <c r="G58" s="118">
        <v>5089</v>
      </c>
      <c r="H58" s="118">
        <v>271</v>
      </c>
      <c r="I58" s="118">
        <v>5578</v>
      </c>
      <c r="J58" s="118">
        <v>5261</v>
      </c>
      <c r="K58" s="118">
        <v>317</v>
      </c>
    </row>
    <row r="59" spans="2:11" ht="15.75" x14ac:dyDescent="0.25">
      <c r="B59" s="100" t="s">
        <v>67</v>
      </c>
      <c r="C59" s="116">
        <v>311</v>
      </c>
      <c r="D59" s="116">
        <v>271</v>
      </c>
      <c r="E59" s="116">
        <v>40</v>
      </c>
      <c r="F59" s="116">
        <v>337</v>
      </c>
      <c r="G59" s="116">
        <v>275</v>
      </c>
      <c r="H59" s="116">
        <v>62</v>
      </c>
      <c r="I59" s="116">
        <v>485</v>
      </c>
      <c r="J59" s="116">
        <v>409</v>
      </c>
      <c r="K59" s="116">
        <v>76</v>
      </c>
    </row>
    <row r="60" spans="2:11" ht="15.75" x14ac:dyDescent="0.25">
      <c r="B60" s="101" t="s">
        <v>8</v>
      </c>
      <c r="C60" s="118">
        <v>32</v>
      </c>
      <c r="D60" s="118">
        <v>28</v>
      </c>
      <c r="E60" s="118">
        <v>4</v>
      </c>
      <c r="F60" s="118">
        <v>15</v>
      </c>
      <c r="G60" s="118">
        <v>11</v>
      </c>
      <c r="H60" s="118">
        <v>4</v>
      </c>
      <c r="I60" s="118">
        <v>7</v>
      </c>
      <c r="J60" s="118">
        <v>5</v>
      </c>
      <c r="K60" s="118">
        <v>2</v>
      </c>
    </row>
    <row r="61" spans="2:11" ht="15" customHeight="1" x14ac:dyDescent="0.25">
      <c r="B61" s="235" t="s">
        <v>147</v>
      </c>
      <c r="C61" s="236"/>
      <c r="D61" s="236"/>
      <c r="E61" s="236"/>
      <c r="F61" s="236"/>
      <c r="G61" s="236"/>
      <c r="H61" s="236"/>
      <c r="I61" s="236"/>
      <c r="J61" s="236"/>
      <c r="K61" s="236"/>
    </row>
    <row r="62" spans="2:11" s="2" customFormat="1" x14ac:dyDescent="0.25"/>
    <row r="63" spans="2:11" s="2" customFormat="1" x14ac:dyDescent="0.25"/>
    <row r="64" spans="2:11" s="2" customFormat="1" x14ac:dyDescent="0.25"/>
    <row r="65" spans="2:11" ht="15.75" customHeight="1" x14ac:dyDescent="0.25">
      <c r="B65" s="233" t="s">
        <v>285</v>
      </c>
      <c r="C65" s="234"/>
      <c r="D65" s="234"/>
      <c r="E65" s="234"/>
      <c r="F65" s="234"/>
      <c r="G65" s="234"/>
      <c r="H65" s="234"/>
      <c r="I65" s="234"/>
      <c r="J65" s="234"/>
      <c r="K65" s="234"/>
    </row>
    <row r="66" spans="2:11" ht="15.75" customHeight="1" x14ac:dyDescent="0.25">
      <c r="B66" s="243" t="s">
        <v>49</v>
      </c>
      <c r="C66" s="239" t="s">
        <v>114</v>
      </c>
      <c r="D66" s="240"/>
      <c r="E66" s="241"/>
      <c r="F66" s="239" t="s">
        <v>120</v>
      </c>
      <c r="G66" s="240"/>
      <c r="H66" s="241" t="s">
        <v>97</v>
      </c>
      <c r="I66" s="242" t="s">
        <v>146</v>
      </c>
      <c r="J66" s="242"/>
      <c r="K66" s="242" t="s">
        <v>97</v>
      </c>
    </row>
    <row r="67" spans="2:11" ht="16.5" thickBot="1" x14ac:dyDescent="0.3">
      <c r="B67" s="243"/>
      <c r="C67" s="107" t="s">
        <v>1</v>
      </c>
      <c r="D67" s="108" t="s">
        <v>5</v>
      </c>
      <c r="E67" s="109" t="s">
        <v>6</v>
      </c>
      <c r="F67" s="107" t="s">
        <v>1</v>
      </c>
      <c r="G67" s="108" t="s">
        <v>5</v>
      </c>
      <c r="H67" s="109" t="s">
        <v>6</v>
      </c>
      <c r="I67" s="107" t="s">
        <v>1</v>
      </c>
      <c r="J67" s="108" t="s">
        <v>5</v>
      </c>
      <c r="K67" s="109" t="s">
        <v>6</v>
      </c>
    </row>
    <row r="68" spans="2:11" ht="15.75" x14ac:dyDescent="0.25">
      <c r="B68" s="7" t="s">
        <v>1</v>
      </c>
      <c r="C68" s="114">
        <v>22719</v>
      </c>
      <c r="D68" s="114">
        <v>20770</v>
      </c>
      <c r="E68" s="114">
        <v>1949</v>
      </c>
      <c r="F68" s="114">
        <v>25061</v>
      </c>
      <c r="G68" s="114">
        <v>22700</v>
      </c>
      <c r="H68" s="114">
        <v>2361</v>
      </c>
      <c r="I68" s="114">
        <v>29627</v>
      </c>
      <c r="J68" s="114">
        <v>26453</v>
      </c>
      <c r="K68" s="114">
        <v>3174</v>
      </c>
    </row>
    <row r="69" spans="2:11" ht="15.75" x14ac:dyDescent="0.25">
      <c r="B69" s="100" t="s">
        <v>50</v>
      </c>
      <c r="C69" s="116">
        <v>2</v>
      </c>
      <c r="D69" s="116">
        <v>2</v>
      </c>
      <c r="E69" s="116">
        <v>0</v>
      </c>
      <c r="F69" s="116">
        <v>5</v>
      </c>
      <c r="G69" s="116">
        <v>5</v>
      </c>
      <c r="H69" s="116">
        <v>0</v>
      </c>
      <c r="I69" s="116">
        <v>5</v>
      </c>
      <c r="J69" s="116">
        <v>3</v>
      </c>
      <c r="K69" s="116">
        <v>2</v>
      </c>
    </row>
    <row r="70" spans="2:11" ht="15.75" x14ac:dyDescent="0.25">
      <c r="B70" s="101" t="s">
        <v>83</v>
      </c>
      <c r="C70" s="118">
        <v>9</v>
      </c>
      <c r="D70" s="118">
        <v>6</v>
      </c>
      <c r="E70" s="118">
        <v>3</v>
      </c>
      <c r="F70" s="118">
        <v>18</v>
      </c>
      <c r="G70" s="118">
        <v>18</v>
      </c>
      <c r="H70" s="118">
        <v>0</v>
      </c>
      <c r="I70" s="118">
        <v>18</v>
      </c>
      <c r="J70" s="118">
        <v>18</v>
      </c>
      <c r="K70" s="118">
        <v>0</v>
      </c>
    </row>
    <row r="71" spans="2:11" ht="15.75" x14ac:dyDescent="0.25">
      <c r="B71" s="100" t="s">
        <v>106</v>
      </c>
      <c r="C71" s="116">
        <v>122</v>
      </c>
      <c r="D71" s="116">
        <v>112</v>
      </c>
      <c r="E71" s="116">
        <v>10</v>
      </c>
      <c r="F71" s="116">
        <v>189</v>
      </c>
      <c r="G71" s="116">
        <v>172</v>
      </c>
      <c r="H71" s="116">
        <v>17</v>
      </c>
      <c r="I71" s="116">
        <v>400</v>
      </c>
      <c r="J71" s="116">
        <v>361</v>
      </c>
      <c r="K71" s="116">
        <v>39</v>
      </c>
    </row>
    <row r="72" spans="2:11" ht="15.75" x14ac:dyDescent="0.25">
      <c r="B72" s="101" t="s">
        <v>107</v>
      </c>
      <c r="C72" s="118">
        <v>6727</v>
      </c>
      <c r="D72" s="118">
        <v>6283</v>
      </c>
      <c r="E72" s="118">
        <v>444</v>
      </c>
      <c r="F72" s="118">
        <v>8411</v>
      </c>
      <c r="G72" s="118">
        <v>7816</v>
      </c>
      <c r="H72" s="118">
        <v>595</v>
      </c>
      <c r="I72" s="118">
        <v>11105</v>
      </c>
      <c r="J72" s="118">
        <v>10183</v>
      </c>
      <c r="K72" s="118">
        <v>922</v>
      </c>
    </row>
    <row r="73" spans="2:11" ht="15.75" x14ac:dyDescent="0.25">
      <c r="B73" s="100" t="s">
        <v>103</v>
      </c>
      <c r="C73" s="116">
        <v>13618</v>
      </c>
      <c r="D73" s="116">
        <v>12657</v>
      </c>
      <c r="E73" s="116">
        <v>961</v>
      </c>
      <c r="F73" s="116">
        <v>14076</v>
      </c>
      <c r="G73" s="116">
        <v>12759</v>
      </c>
      <c r="H73" s="116">
        <v>1317</v>
      </c>
      <c r="I73" s="116">
        <v>15515</v>
      </c>
      <c r="J73" s="116">
        <v>13823</v>
      </c>
      <c r="K73" s="116">
        <v>1692</v>
      </c>
    </row>
    <row r="74" spans="2:11" ht="15.75" x14ac:dyDescent="0.25">
      <c r="B74" s="101" t="s">
        <v>104</v>
      </c>
      <c r="C74" s="118">
        <v>476</v>
      </c>
      <c r="D74" s="118">
        <v>362</v>
      </c>
      <c r="E74" s="118">
        <v>114</v>
      </c>
      <c r="F74" s="118">
        <v>505</v>
      </c>
      <c r="G74" s="118">
        <v>432</v>
      </c>
      <c r="H74" s="118">
        <v>73</v>
      </c>
      <c r="I74" s="118">
        <v>547</v>
      </c>
      <c r="J74" s="118">
        <v>480</v>
      </c>
      <c r="K74" s="118">
        <v>67</v>
      </c>
    </row>
    <row r="75" spans="2:11" ht="15.75" x14ac:dyDescent="0.25">
      <c r="B75" s="100" t="s">
        <v>84</v>
      </c>
      <c r="C75" s="116">
        <v>1459</v>
      </c>
      <c r="D75" s="116">
        <v>1112</v>
      </c>
      <c r="E75" s="116">
        <v>347</v>
      </c>
      <c r="F75" s="116">
        <v>1600</v>
      </c>
      <c r="G75" s="116">
        <v>1290</v>
      </c>
      <c r="H75" s="116">
        <v>310</v>
      </c>
      <c r="I75" s="116">
        <v>1786</v>
      </c>
      <c r="J75" s="116">
        <v>1392</v>
      </c>
      <c r="K75" s="116">
        <v>394</v>
      </c>
    </row>
    <row r="76" spans="2:11" ht="15" customHeight="1" x14ac:dyDescent="0.25">
      <c r="B76" s="101" t="s">
        <v>85</v>
      </c>
      <c r="C76" s="118">
        <v>306</v>
      </c>
      <c r="D76" s="118">
        <v>236</v>
      </c>
      <c r="E76" s="118">
        <v>70</v>
      </c>
      <c r="F76" s="118">
        <v>257</v>
      </c>
      <c r="G76" s="118">
        <v>208</v>
      </c>
      <c r="H76" s="118">
        <v>49</v>
      </c>
      <c r="I76" s="118">
        <v>251</v>
      </c>
      <c r="J76" s="118">
        <v>193</v>
      </c>
      <c r="K76" s="118">
        <v>58</v>
      </c>
    </row>
    <row r="77" spans="2:11" ht="15" customHeight="1" x14ac:dyDescent="0.25">
      <c r="B77" s="235" t="s">
        <v>147</v>
      </c>
      <c r="C77" s="236"/>
      <c r="D77" s="236"/>
      <c r="E77" s="236"/>
      <c r="F77" s="236"/>
      <c r="G77" s="236"/>
      <c r="H77" s="236"/>
      <c r="I77" s="236"/>
      <c r="J77" s="236"/>
      <c r="K77" s="236"/>
    </row>
    <row r="78" spans="2:11" s="2" customFormat="1" x14ac:dyDescent="0.25"/>
    <row r="79" spans="2:11" s="2" customFormat="1" x14ac:dyDescent="0.25"/>
    <row r="80" spans="2:11" s="2" customFormat="1" x14ac:dyDescent="0.25"/>
    <row r="81" spans="2:11" ht="15.75" customHeight="1" x14ac:dyDescent="0.25">
      <c r="B81" s="233" t="s">
        <v>284</v>
      </c>
      <c r="C81" s="234"/>
      <c r="D81" s="234"/>
      <c r="E81" s="234"/>
      <c r="F81" s="234"/>
      <c r="G81" s="234"/>
      <c r="H81" s="234"/>
      <c r="I81" s="234"/>
      <c r="J81" s="234"/>
      <c r="K81" s="234"/>
    </row>
    <row r="82" spans="2:11" ht="15.75" x14ac:dyDescent="0.25">
      <c r="B82" s="243" t="s">
        <v>100</v>
      </c>
      <c r="C82" s="239" t="s">
        <v>114</v>
      </c>
      <c r="D82" s="240"/>
      <c r="E82" s="241"/>
      <c r="F82" s="239" t="s">
        <v>120</v>
      </c>
      <c r="G82" s="240"/>
      <c r="H82" s="241" t="s">
        <v>97</v>
      </c>
      <c r="I82" s="242" t="s">
        <v>146</v>
      </c>
      <c r="J82" s="242"/>
      <c r="K82" s="242" t="s">
        <v>97</v>
      </c>
    </row>
    <row r="83" spans="2:11" ht="16.5" thickBot="1" x14ac:dyDescent="0.3">
      <c r="B83" s="243"/>
      <c r="C83" s="107" t="s">
        <v>1</v>
      </c>
      <c r="D83" s="108" t="s">
        <v>5</v>
      </c>
      <c r="E83" s="109" t="s">
        <v>6</v>
      </c>
      <c r="F83" s="107" t="s">
        <v>1</v>
      </c>
      <c r="G83" s="108" t="s">
        <v>5</v>
      </c>
      <c r="H83" s="109" t="s">
        <v>6</v>
      </c>
      <c r="I83" s="107" t="s">
        <v>1</v>
      </c>
      <c r="J83" s="108" t="s">
        <v>5</v>
      </c>
      <c r="K83" s="109" t="s">
        <v>6</v>
      </c>
    </row>
    <row r="84" spans="2:11" ht="15.75" x14ac:dyDescent="0.25">
      <c r="B84" s="7" t="s">
        <v>1</v>
      </c>
      <c r="C84" s="114">
        <v>22719</v>
      </c>
      <c r="D84" s="114">
        <v>20770</v>
      </c>
      <c r="E84" s="114">
        <v>1949</v>
      </c>
      <c r="F84" s="114">
        <v>25061</v>
      </c>
      <c r="G84" s="114">
        <v>22700</v>
      </c>
      <c r="H84" s="114">
        <v>2361</v>
      </c>
      <c r="I84" s="114">
        <v>29627</v>
      </c>
      <c r="J84" s="114">
        <v>26453</v>
      </c>
      <c r="K84" s="114">
        <v>3174</v>
      </c>
    </row>
    <row r="85" spans="2:11" ht="15.75" x14ac:dyDescent="0.25">
      <c r="B85" s="100" t="s">
        <v>68</v>
      </c>
      <c r="C85" s="116">
        <v>8147</v>
      </c>
      <c r="D85" s="116">
        <v>7829</v>
      </c>
      <c r="E85" s="116">
        <v>318</v>
      </c>
      <c r="F85" s="116">
        <v>9475</v>
      </c>
      <c r="G85" s="116">
        <v>8999</v>
      </c>
      <c r="H85" s="116">
        <v>476</v>
      </c>
      <c r="I85" s="116">
        <v>10528</v>
      </c>
      <c r="J85" s="116">
        <v>9834</v>
      </c>
      <c r="K85" s="116">
        <v>694</v>
      </c>
    </row>
    <row r="86" spans="2:11" ht="15.75" x14ac:dyDescent="0.25">
      <c r="B86" s="101" t="s">
        <v>69</v>
      </c>
      <c r="C86" s="118">
        <v>7290</v>
      </c>
      <c r="D86" s="118">
        <v>6276</v>
      </c>
      <c r="E86" s="118">
        <v>1014</v>
      </c>
      <c r="F86" s="118">
        <v>7334</v>
      </c>
      <c r="G86" s="118">
        <v>6354</v>
      </c>
      <c r="H86" s="118">
        <v>980</v>
      </c>
      <c r="I86" s="118">
        <v>7752</v>
      </c>
      <c r="J86" s="118">
        <v>6623</v>
      </c>
      <c r="K86" s="118">
        <v>1129</v>
      </c>
    </row>
    <row r="87" spans="2:11" ht="31.5" x14ac:dyDescent="0.25">
      <c r="B87" s="105" t="s">
        <v>70</v>
      </c>
      <c r="C87" s="116">
        <v>2423</v>
      </c>
      <c r="D87" s="116">
        <v>2405</v>
      </c>
      <c r="E87" s="116">
        <v>18</v>
      </c>
      <c r="F87" s="116">
        <v>3145</v>
      </c>
      <c r="G87" s="116">
        <v>3103</v>
      </c>
      <c r="H87" s="116">
        <v>42</v>
      </c>
      <c r="I87" s="116">
        <v>3748</v>
      </c>
      <c r="J87" s="116">
        <v>3711</v>
      </c>
      <c r="K87" s="116">
        <v>37</v>
      </c>
    </row>
    <row r="88" spans="2:11" ht="47.25" x14ac:dyDescent="0.25">
      <c r="B88" s="106" t="s">
        <v>71</v>
      </c>
      <c r="C88" s="118">
        <v>2450</v>
      </c>
      <c r="D88" s="118">
        <v>2096</v>
      </c>
      <c r="E88" s="118">
        <v>354</v>
      </c>
      <c r="F88" s="118">
        <v>2818</v>
      </c>
      <c r="G88" s="118">
        <v>2335</v>
      </c>
      <c r="H88" s="118">
        <v>483</v>
      </c>
      <c r="I88" s="118">
        <v>3435</v>
      </c>
      <c r="J88" s="118">
        <v>2803</v>
      </c>
      <c r="K88" s="118">
        <v>632</v>
      </c>
    </row>
    <row r="89" spans="2:11" ht="31.5" x14ac:dyDescent="0.25">
      <c r="B89" s="105" t="s">
        <v>73</v>
      </c>
      <c r="C89" s="116">
        <v>852</v>
      </c>
      <c r="D89" s="116">
        <v>703</v>
      </c>
      <c r="E89" s="116">
        <v>149</v>
      </c>
      <c r="F89" s="116">
        <v>1048</v>
      </c>
      <c r="G89" s="116">
        <v>768</v>
      </c>
      <c r="H89" s="116">
        <v>280</v>
      </c>
      <c r="I89" s="116">
        <v>2627</v>
      </c>
      <c r="J89" s="116">
        <v>2135</v>
      </c>
      <c r="K89" s="116">
        <v>492</v>
      </c>
    </row>
    <row r="90" spans="2:11" ht="31.5" x14ac:dyDescent="0.25">
      <c r="B90" s="106" t="s">
        <v>72</v>
      </c>
      <c r="C90" s="118">
        <v>1202</v>
      </c>
      <c r="D90" s="118">
        <v>1192</v>
      </c>
      <c r="E90" s="118">
        <v>10</v>
      </c>
      <c r="F90" s="118">
        <v>860</v>
      </c>
      <c r="G90" s="118">
        <v>850</v>
      </c>
      <c r="H90" s="118">
        <v>10</v>
      </c>
      <c r="I90" s="118">
        <v>926</v>
      </c>
      <c r="J90" s="118">
        <v>911</v>
      </c>
      <c r="K90" s="118">
        <v>15</v>
      </c>
    </row>
    <row r="91" spans="2:11" ht="15.75" x14ac:dyDescent="0.25">
      <c r="B91" s="100" t="s">
        <v>74</v>
      </c>
      <c r="C91" s="116">
        <v>252</v>
      </c>
      <c r="D91" s="116">
        <v>169</v>
      </c>
      <c r="E91" s="116">
        <v>83</v>
      </c>
      <c r="F91" s="116">
        <v>300</v>
      </c>
      <c r="G91" s="116">
        <v>212</v>
      </c>
      <c r="H91" s="116">
        <v>88</v>
      </c>
      <c r="I91" s="116">
        <v>485</v>
      </c>
      <c r="J91" s="116">
        <v>327</v>
      </c>
      <c r="K91" s="116">
        <v>158</v>
      </c>
    </row>
    <row r="92" spans="2:11" ht="31.5" x14ac:dyDescent="0.25">
      <c r="B92" s="106" t="s">
        <v>75</v>
      </c>
      <c r="C92" s="118">
        <v>97</v>
      </c>
      <c r="D92" s="118">
        <v>94</v>
      </c>
      <c r="E92" s="118">
        <v>3</v>
      </c>
      <c r="F92" s="118">
        <v>67</v>
      </c>
      <c r="G92" s="118">
        <v>66</v>
      </c>
      <c r="H92" s="118">
        <v>1</v>
      </c>
      <c r="I92" s="118">
        <v>114</v>
      </c>
      <c r="J92" s="118">
        <v>98</v>
      </c>
      <c r="K92" s="118">
        <v>16</v>
      </c>
    </row>
    <row r="93" spans="2:11" ht="15.75" x14ac:dyDescent="0.25">
      <c r="B93" s="100" t="s">
        <v>76</v>
      </c>
      <c r="C93" s="116">
        <v>5</v>
      </c>
      <c r="D93" s="116">
        <v>5</v>
      </c>
      <c r="E93" s="116">
        <v>0</v>
      </c>
      <c r="F93" s="116">
        <v>14</v>
      </c>
      <c r="G93" s="116">
        <v>13</v>
      </c>
      <c r="H93" s="116">
        <v>1</v>
      </c>
      <c r="I93" s="116">
        <v>12</v>
      </c>
      <c r="J93" s="116">
        <v>11</v>
      </c>
      <c r="K93" s="116">
        <v>1</v>
      </c>
    </row>
    <row r="94" spans="2:11" ht="15" customHeight="1" x14ac:dyDescent="0.25">
      <c r="B94" s="101" t="s">
        <v>8</v>
      </c>
      <c r="C94" s="118">
        <v>1</v>
      </c>
      <c r="D94" s="118">
        <v>1</v>
      </c>
      <c r="E94" s="118">
        <v>0</v>
      </c>
      <c r="F94" s="118">
        <v>0</v>
      </c>
      <c r="G94" s="118">
        <v>0</v>
      </c>
      <c r="H94" s="118">
        <v>0</v>
      </c>
      <c r="I94" s="118">
        <v>0</v>
      </c>
      <c r="J94" s="118">
        <v>0</v>
      </c>
      <c r="K94" s="118">
        <v>0</v>
      </c>
    </row>
    <row r="95" spans="2:11" s="2" customFormat="1" ht="15" customHeight="1" x14ac:dyDescent="0.25">
      <c r="B95" s="235" t="s">
        <v>147</v>
      </c>
      <c r="C95" s="236"/>
      <c r="D95" s="236"/>
      <c r="E95" s="236"/>
      <c r="F95" s="236"/>
      <c r="G95" s="236"/>
      <c r="H95" s="236"/>
      <c r="I95" s="236"/>
      <c r="J95" s="236"/>
      <c r="K95" s="236"/>
    </row>
    <row r="96" spans="2:11" s="2" customFormat="1" x14ac:dyDescent="0.25">
      <c r="B96" s="110"/>
      <c r="C96" s="110"/>
      <c r="D96" s="110"/>
      <c r="E96" s="110"/>
      <c r="F96" s="110"/>
      <c r="G96" s="110"/>
      <c r="H96" s="110"/>
      <c r="I96" s="110"/>
      <c r="J96" s="110"/>
      <c r="K96" s="110"/>
    </row>
    <row r="97" spans="2:11" x14ac:dyDescent="0.25">
      <c r="B97" s="110"/>
      <c r="C97" s="110"/>
      <c r="D97" s="110"/>
      <c r="E97" s="110"/>
      <c r="F97" s="110"/>
      <c r="G97" s="110"/>
      <c r="H97" s="110"/>
      <c r="I97" s="110"/>
      <c r="J97" s="110"/>
      <c r="K97" s="110"/>
    </row>
    <row r="98" spans="2:11" s="2" customFormat="1" x14ac:dyDescent="0.25"/>
    <row r="99" spans="2:11" ht="34.5" customHeight="1" x14ac:dyDescent="0.25">
      <c r="B99" s="233" t="s">
        <v>283</v>
      </c>
      <c r="C99" s="234"/>
      <c r="D99" s="234"/>
      <c r="E99" s="234"/>
      <c r="F99" s="234"/>
      <c r="G99" s="234"/>
      <c r="H99" s="234"/>
      <c r="I99" s="234"/>
      <c r="J99" s="234"/>
      <c r="K99" s="234"/>
    </row>
    <row r="100" spans="2:11" ht="15.75" x14ac:dyDescent="0.25">
      <c r="B100" s="237" t="s">
        <v>93</v>
      </c>
      <c r="C100" s="239" t="s">
        <v>114</v>
      </c>
      <c r="D100" s="240"/>
      <c r="E100" s="241"/>
      <c r="F100" s="239" t="s">
        <v>120</v>
      </c>
      <c r="G100" s="240"/>
      <c r="H100" s="241" t="s">
        <v>97</v>
      </c>
      <c r="I100" s="242" t="s">
        <v>146</v>
      </c>
      <c r="J100" s="242"/>
      <c r="K100" s="242" t="s">
        <v>97</v>
      </c>
    </row>
    <row r="101" spans="2:11" ht="16.5" thickBot="1" x14ac:dyDescent="0.3">
      <c r="B101" s="238"/>
      <c r="C101" s="107" t="s">
        <v>1</v>
      </c>
      <c r="D101" s="108" t="s">
        <v>5</v>
      </c>
      <c r="E101" s="109" t="s">
        <v>6</v>
      </c>
      <c r="F101" s="107" t="s">
        <v>1</v>
      </c>
      <c r="G101" s="108" t="s">
        <v>5</v>
      </c>
      <c r="H101" s="109" t="s">
        <v>6</v>
      </c>
      <c r="I101" s="107" t="s">
        <v>1</v>
      </c>
      <c r="J101" s="108" t="s">
        <v>5</v>
      </c>
      <c r="K101" s="109" t="s">
        <v>6</v>
      </c>
    </row>
    <row r="102" spans="2:11" ht="15.75" x14ac:dyDescent="0.25">
      <c r="B102" s="7" t="s">
        <v>48</v>
      </c>
      <c r="C102" s="114">
        <v>22719</v>
      </c>
      <c r="D102" s="114">
        <v>20770</v>
      </c>
      <c r="E102" s="114">
        <v>1949</v>
      </c>
      <c r="F102" s="114">
        <v>25061</v>
      </c>
      <c r="G102" s="114">
        <v>22700</v>
      </c>
      <c r="H102" s="114">
        <v>2361</v>
      </c>
      <c r="I102" s="114">
        <v>29627</v>
      </c>
      <c r="J102" s="114">
        <v>26453</v>
      </c>
      <c r="K102" s="114">
        <v>3174</v>
      </c>
    </row>
    <row r="103" spans="2:11" ht="15.75" x14ac:dyDescent="0.25">
      <c r="B103" s="102" t="s">
        <v>9</v>
      </c>
      <c r="C103" s="119">
        <v>518</v>
      </c>
      <c r="D103" s="119">
        <v>470</v>
      </c>
      <c r="E103" s="119">
        <v>48</v>
      </c>
      <c r="F103" s="119">
        <v>515</v>
      </c>
      <c r="G103" s="119">
        <v>456</v>
      </c>
      <c r="H103" s="119">
        <v>59</v>
      </c>
      <c r="I103" s="119">
        <v>722</v>
      </c>
      <c r="J103" s="119">
        <v>613</v>
      </c>
      <c r="K103" s="119">
        <v>109</v>
      </c>
    </row>
    <row r="104" spans="2:11" ht="15.75" x14ac:dyDescent="0.25">
      <c r="B104" s="101" t="s">
        <v>10</v>
      </c>
      <c r="C104" s="118">
        <v>4</v>
      </c>
      <c r="D104" s="118">
        <v>4</v>
      </c>
      <c r="E104" s="118">
        <v>0</v>
      </c>
      <c r="F104" s="118">
        <v>9</v>
      </c>
      <c r="G104" s="118">
        <v>8</v>
      </c>
      <c r="H104" s="118">
        <v>1</v>
      </c>
      <c r="I104" s="118">
        <v>62</v>
      </c>
      <c r="J104" s="118">
        <v>40</v>
      </c>
      <c r="K104" s="118">
        <v>22</v>
      </c>
    </row>
    <row r="105" spans="2:11" ht="15.75" x14ac:dyDescent="0.25">
      <c r="B105" s="100" t="s">
        <v>11</v>
      </c>
      <c r="C105" s="116">
        <v>6</v>
      </c>
      <c r="D105" s="116">
        <v>4</v>
      </c>
      <c r="E105" s="116">
        <v>2</v>
      </c>
      <c r="F105" s="116">
        <v>5</v>
      </c>
      <c r="G105" s="116">
        <v>3</v>
      </c>
      <c r="H105" s="116">
        <v>2</v>
      </c>
      <c r="I105" s="116">
        <v>5</v>
      </c>
      <c r="J105" s="116">
        <v>4</v>
      </c>
      <c r="K105" s="116">
        <v>1</v>
      </c>
    </row>
    <row r="106" spans="2:11" ht="15.75" x14ac:dyDescent="0.25">
      <c r="B106" s="101" t="s">
        <v>12</v>
      </c>
      <c r="C106" s="118">
        <v>288</v>
      </c>
      <c r="D106" s="118">
        <v>263</v>
      </c>
      <c r="E106" s="118">
        <v>25</v>
      </c>
      <c r="F106" s="118">
        <v>347</v>
      </c>
      <c r="G106" s="118">
        <v>317</v>
      </c>
      <c r="H106" s="118">
        <v>30</v>
      </c>
      <c r="I106" s="118">
        <v>415</v>
      </c>
      <c r="J106" s="118">
        <v>378</v>
      </c>
      <c r="K106" s="118">
        <v>37</v>
      </c>
    </row>
    <row r="107" spans="2:11" ht="15.75" x14ac:dyDescent="0.25">
      <c r="B107" s="100" t="s">
        <v>13</v>
      </c>
      <c r="C107" s="116">
        <v>28</v>
      </c>
      <c r="D107" s="116">
        <v>24</v>
      </c>
      <c r="E107" s="116">
        <v>4</v>
      </c>
      <c r="F107" s="116">
        <v>12</v>
      </c>
      <c r="G107" s="116">
        <v>8</v>
      </c>
      <c r="H107" s="116">
        <v>4</v>
      </c>
      <c r="I107" s="116">
        <v>15</v>
      </c>
      <c r="J107" s="116">
        <v>9</v>
      </c>
      <c r="K107" s="116">
        <v>6</v>
      </c>
    </row>
    <row r="108" spans="2:11" ht="15.75" x14ac:dyDescent="0.25">
      <c r="B108" s="101" t="s">
        <v>14</v>
      </c>
      <c r="C108" s="118">
        <v>176</v>
      </c>
      <c r="D108" s="118">
        <v>165</v>
      </c>
      <c r="E108" s="118">
        <v>11</v>
      </c>
      <c r="F108" s="118">
        <v>113</v>
      </c>
      <c r="G108" s="118">
        <v>99</v>
      </c>
      <c r="H108" s="118">
        <v>14</v>
      </c>
      <c r="I108" s="118">
        <v>198</v>
      </c>
      <c r="J108" s="118">
        <v>164</v>
      </c>
      <c r="K108" s="118">
        <v>34</v>
      </c>
    </row>
    <row r="109" spans="2:11" ht="15.75" x14ac:dyDescent="0.25">
      <c r="B109" s="100" t="s">
        <v>15</v>
      </c>
      <c r="C109" s="116">
        <v>2</v>
      </c>
      <c r="D109" s="116">
        <v>2</v>
      </c>
      <c r="E109" s="116">
        <v>0</v>
      </c>
      <c r="F109" s="116">
        <v>13</v>
      </c>
      <c r="G109" s="116">
        <v>13</v>
      </c>
      <c r="H109" s="116">
        <v>0</v>
      </c>
      <c r="I109" s="116">
        <v>13</v>
      </c>
      <c r="J109" s="116">
        <v>13</v>
      </c>
      <c r="K109" s="116">
        <v>0</v>
      </c>
    </row>
    <row r="110" spans="2:11" ht="15.75" x14ac:dyDescent="0.25">
      <c r="B110" s="101" t="s">
        <v>16</v>
      </c>
      <c r="C110" s="118">
        <v>14</v>
      </c>
      <c r="D110" s="118">
        <v>8</v>
      </c>
      <c r="E110" s="118">
        <v>6</v>
      </c>
      <c r="F110" s="118">
        <v>16</v>
      </c>
      <c r="G110" s="118">
        <v>8</v>
      </c>
      <c r="H110" s="118">
        <v>8</v>
      </c>
      <c r="I110" s="118">
        <v>14</v>
      </c>
      <c r="J110" s="118">
        <v>5</v>
      </c>
      <c r="K110" s="118">
        <v>9</v>
      </c>
    </row>
    <row r="111" spans="2:11" ht="15.75" x14ac:dyDescent="0.25">
      <c r="B111" s="102" t="s">
        <v>17</v>
      </c>
      <c r="C111" s="119">
        <v>1352</v>
      </c>
      <c r="D111" s="119">
        <v>1164</v>
      </c>
      <c r="E111" s="119">
        <v>188</v>
      </c>
      <c r="F111" s="119">
        <v>1694</v>
      </c>
      <c r="G111" s="119">
        <v>1490</v>
      </c>
      <c r="H111" s="119">
        <v>204</v>
      </c>
      <c r="I111" s="119">
        <v>1762</v>
      </c>
      <c r="J111" s="119">
        <v>1502</v>
      </c>
      <c r="K111" s="119">
        <v>260</v>
      </c>
    </row>
    <row r="112" spans="2:11" ht="15.75" x14ac:dyDescent="0.25">
      <c r="B112" s="101" t="s">
        <v>18</v>
      </c>
      <c r="C112" s="118">
        <v>148</v>
      </c>
      <c r="D112" s="118">
        <v>132</v>
      </c>
      <c r="E112" s="118">
        <v>16</v>
      </c>
      <c r="F112" s="118">
        <v>179</v>
      </c>
      <c r="G112" s="118">
        <v>163</v>
      </c>
      <c r="H112" s="118">
        <v>16</v>
      </c>
      <c r="I112" s="118">
        <v>76</v>
      </c>
      <c r="J112" s="118">
        <v>65</v>
      </c>
      <c r="K112" s="118">
        <v>11</v>
      </c>
    </row>
    <row r="113" spans="2:11" ht="15.75" x14ac:dyDescent="0.25">
      <c r="B113" s="100" t="s">
        <v>19</v>
      </c>
      <c r="C113" s="116">
        <v>12</v>
      </c>
      <c r="D113" s="116">
        <v>8</v>
      </c>
      <c r="E113" s="116">
        <v>4</v>
      </c>
      <c r="F113" s="116">
        <v>58</v>
      </c>
      <c r="G113" s="116">
        <v>57</v>
      </c>
      <c r="H113" s="116">
        <v>1</v>
      </c>
      <c r="I113" s="116">
        <v>13</v>
      </c>
      <c r="J113" s="116">
        <v>9</v>
      </c>
      <c r="K113" s="116">
        <v>4</v>
      </c>
    </row>
    <row r="114" spans="2:11" ht="15.75" x14ac:dyDescent="0.25">
      <c r="B114" s="101" t="s">
        <v>20</v>
      </c>
      <c r="C114" s="118">
        <v>362</v>
      </c>
      <c r="D114" s="118">
        <v>307</v>
      </c>
      <c r="E114" s="118">
        <v>55</v>
      </c>
      <c r="F114" s="118">
        <v>325</v>
      </c>
      <c r="G114" s="118">
        <v>255</v>
      </c>
      <c r="H114" s="118">
        <v>70</v>
      </c>
      <c r="I114" s="118">
        <v>336</v>
      </c>
      <c r="J114" s="118">
        <v>261</v>
      </c>
      <c r="K114" s="118">
        <v>75</v>
      </c>
    </row>
    <row r="115" spans="2:11" ht="15.75" x14ac:dyDescent="0.25">
      <c r="B115" s="100" t="s">
        <v>21</v>
      </c>
      <c r="C115" s="116">
        <v>95</v>
      </c>
      <c r="D115" s="116">
        <v>85</v>
      </c>
      <c r="E115" s="116">
        <v>10</v>
      </c>
      <c r="F115" s="116">
        <v>110</v>
      </c>
      <c r="G115" s="116">
        <v>96</v>
      </c>
      <c r="H115" s="116">
        <v>14</v>
      </c>
      <c r="I115" s="116">
        <v>116</v>
      </c>
      <c r="J115" s="116">
        <v>97</v>
      </c>
      <c r="K115" s="116">
        <v>19</v>
      </c>
    </row>
    <row r="116" spans="2:11" ht="15.75" x14ac:dyDescent="0.25">
      <c r="B116" s="101" t="s">
        <v>22</v>
      </c>
      <c r="C116" s="118">
        <v>32</v>
      </c>
      <c r="D116" s="118">
        <v>28</v>
      </c>
      <c r="E116" s="118">
        <v>4</v>
      </c>
      <c r="F116" s="118">
        <v>32</v>
      </c>
      <c r="G116" s="118">
        <v>30</v>
      </c>
      <c r="H116" s="118">
        <v>2</v>
      </c>
      <c r="I116" s="118">
        <v>39</v>
      </c>
      <c r="J116" s="118">
        <v>28</v>
      </c>
      <c r="K116" s="118">
        <v>11</v>
      </c>
    </row>
    <row r="117" spans="2:11" ht="15.75" x14ac:dyDescent="0.25">
      <c r="B117" s="100" t="s">
        <v>23</v>
      </c>
      <c r="C117" s="116">
        <v>239</v>
      </c>
      <c r="D117" s="116">
        <v>205</v>
      </c>
      <c r="E117" s="116">
        <v>34</v>
      </c>
      <c r="F117" s="116">
        <v>381</v>
      </c>
      <c r="G117" s="116">
        <v>352</v>
      </c>
      <c r="H117" s="116">
        <v>29</v>
      </c>
      <c r="I117" s="116">
        <v>272</v>
      </c>
      <c r="J117" s="116">
        <v>244</v>
      </c>
      <c r="K117" s="116">
        <v>28</v>
      </c>
    </row>
    <row r="118" spans="2:11" ht="15.75" x14ac:dyDescent="0.25">
      <c r="B118" s="101" t="s">
        <v>24</v>
      </c>
      <c r="C118" s="118">
        <v>25</v>
      </c>
      <c r="D118" s="118">
        <v>21</v>
      </c>
      <c r="E118" s="118">
        <v>4</v>
      </c>
      <c r="F118" s="118">
        <v>20</v>
      </c>
      <c r="G118" s="118">
        <v>13</v>
      </c>
      <c r="H118" s="118">
        <v>7</v>
      </c>
      <c r="I118" s="118">
        <v>41</v>
      </c>
      <c r="J118" s="118">
        <v>34</v>
      </c>
      <c r="K118" s="118">
        <v>7</v>
      </c>
    </row>
    <row r="119" spans="2:11" ht="15.75" x14ac:dyDescent="0.25">
      <c r="B119" s="100" t="s">
        <v>25</v>
      </c>
      <c r="C119" s="116">
        <v>33</v>
      </c>
      <c r="D119" s="116">
        <v>28</v>
      </c>
      <c r="E119" s="116">
        <v>5</v>
      </c>
      <c r="F119" s="116">
        <v>27</v>
      </c>
      <c r="G119" s="116">
        <v>17</v>
      </c>
      <c r="H119" s="116">
        <v>10</v>
      </c>
      <c r="I119" s="116">
        <v>50</v>
      </c>
      <c r="J119" s="116">
        <v>37</v>
      </c>
      <c r="K119" s="116">
        <v>13</v>
      </c>
    </row>
    <row r="120" spans="2:11" ht="15.75" x14ac:dyDescent="0.25">
      <c r="B120" s="101" t="s">
        <v>26</v>
      </c>
      <c r="C120" s="118">
        <v>406</v>
      </c>
      <c r="D120" s="118">
        <v>350</v>
      </c>
      <c r="E120" s="118">
        <v>56</v>
      </c>
      <c r="F120" s="118">
        <v>562</v>
      </c>
      <c r="G120" s="118">
        <v>507</v>
      </c>
      <c r="H120" s="118">
        <v>55</v>
      </c>
      <c r="I120" s="118">
        <v>819</v>
      </c>
      <c r="J120" s="118">
        <v>727</v>
      </c>
      <c r="K120" s="118">
        <v>92</v>
      </c>
    </row>
    <row r="121" spans="2:11" ht="15.75" x14ac:dyDescent="0.25">
      <c r="B121" s="102" t="s">
        <v>27</v>
      </c>
      <c r="C121" s="119">
        <v>18948</v>
      </c>
      <c r="D121" s="119">
        <v>17450</v>
      </c>
      <c r="E121" s="119">
        <v>1498</v>
      </c>
      <c r="F121" s="119">
        <v>20765</v>
      </c>
      <c r="G121" s="119">
        <v>18917</v>
      </c>
      <c r="H121" s="119">
        <v>1848</v>
      </c>
      <c r="I121" s="119">
        <v>24017</v>
      </c>
      <c r="J121" s="119">
        <v>21541</v>
      </c>
      <c r="K121" s="119">
        <v>2476</v>
      </c>
    </row>
    <row r="122" spans="2:11" ht="15.75" x14ac:dyDescent="0.25">
      <c r="B122" s="101" t="s">
        <v>28</v>
      </c>
      <c r="C122" s="118">
        <v>935</v>
      </c>
      <c r="D122" s="118">
        <v>848</v>
      </c>
      <c r="E122" s="118">
        <v>87</v>
      </c>
      <c r="F122" s="118">
        <v>1032</v>
      </c>
      <c r="G122" s="118">
        <v>939</v>
      </c>
      <c r="H122" s="118">
        <v>93</v>
      </c>
      <c r="I122" s="118">
        <v>1247</v>
      </c>
      <c r="J122" s="118">
        <v>1134</v>
      </c>
      <c r="K122" s="118">
        <v>113</v>
      </c>
    </row>
    <row r="123" spans="2:11" ht="15.75" x14ac:dyDescent="0.25">
      <c r="B123" s="100" t="s">
        <v>29</v>
      </c>
      <c r="C123" s="116">
        <v>104</v>
      </c>
      <c r="D123" s="116">
        <v>96</v>
      </c>
      <c r="E123" s="116">
        <v>8</v>
      </c>
      <c r="F123" s="116">
        <v>296</v>
      </c>
      <c r="G123" s="116">
        <v>280</v>
      </c>
      <c r="H123" s="116">
        <v>16</v>
      </c>
      <c r="I123" s="116">
        <v>189</v>
      </c>
      <c r="J123" s="116">
        <v>176</v>
      </c>
      <c r="K123" s="116">
        <v>13</v>
      </c>
    </row>
    <row r="124" spans="2:11" ht="15.75" x14ac:dyDescent="0.25">
      <c r="B124" s="101" t="s">
        <v>30</v>
      </c>
      <c r="C124" s="118">
        <v>11262</v>
      </c>
      <c r="D124" s="118">
        <v>10805</v>
      </c>
      <c r="E124" s="118">
        <v>457</v>
      </c>
      <c r="F124" s="118">
        <v>12110</v>
      </c>
      <c r="G124" s="118">
        <v>11638</v>
      </c>
      <c r="H124" s="118">
        <v>472</v>
      </c>
      <c r="I124" s="118">
        <v>11924</v>
      </c>
      <c r="J124" s="118">
        <v>11421</v>
      </c>
      <c r="K124" s="118">
        <v>503</v>
      </c>
    </row>
    <row r="125" spans="2:11" ht="15.75" x14ac:dyDescent="0.25">
      <c r="B125" s="100" t="s">
        <v>31</v>
      </c>
      <c r="C125" s="116">
        <v>6647</v>
      </c>
      <c r="D125" s="116">
        <v>5701</v>
      </c>
      <c r="E125" s="116">
        <v>946</v>
      </c>
      <c r="F125" s="116">
        <v>7327</v>
      </c>
      <c r="G125" s="116">
        <v>6060</v>
      </c>
      <c r="H125" s="116">
        <v>1267</v>
      </c>
      <c r="I125" s="116">
        <v>10657</v>
      </c>
      <c r="J125" s="116">
        <v>8810</v>
      </c>
      <c r="K125" s="116">
        <v>1847</v>
      </c>
    </row>
    <row r="126" spans="2:11" ht="15.75" x14ac:dyDescent="0.25">
      <c r="B126" s="103" t="s">
        <v>32</v>
      </c>
      <c r="C126" s="125">
        <v>1465</v>
      </c>
      <c r="D126" s="125">
        <v>1329</v>
      </c>
      <c r="E126" s="125">
        <v>136</v>
      </c>
      <c r="F126" s="125">
        <v>1635</v>
      </c>
      <c r="G126" s="125">
        <v>1493</v>
      </c>
      <c r="H126" s="125">
        <v>142</v>
      </c>
      <c r="I126" s="125">
        <v>2476</v>
      </c>
      <c r="J126" s="125">
        <v>2254</v>
      </c>
      <c r="K126" s="125">
        <v>222</v>
      </c>
    </row>
    <row r="127" spans="2:11" ht="15.75" x14ac:dyDescent="0.25">
      <c r="B127" s="100" t="s">
        <v>33</v>
      </c>
      <c r="C127" s="116">
        <v>685</v>
      </c>
      <c r="D127" s="116">
        <v>612</v>
      </c>
      <c r="E127" s="116">
        <v>73</v>
      </c>
      <c r="F127" s="116">
        <v>816</v>
      </c>
      <c r="G127" s="116">
        <v>743</v>
      </c>
      <c r="H127" s="116">
        <v>73</v>
      </c>
      <c r="I127" s="116">
        <v>1622</v>
      </c>
      <c r="J127" s="116">
        <v>1501</v>
      </c>
      <c r="K127" s="116">
        <v>121</v>
      </c>
    </row>
    <row r="128" spans="2:11" ht="15.75" x14ac:dyDescent="0.25">
      <c r="B128" s="101" t="s">
        <v>34</v>
      </c>
      <c r="C128" s="118">
        <v>499</v>
      </c>
      <c r="D128" s="118">
        <v>471</v>
      </c>
      <c r="E128" s="118">
        <v>28</v>
      </c>
      <c r="F128" s="118">
        <v>545</v>
      </c>
      <c r="G128" s="118">
        <v>505</v>
      </c>
      <c r="H128" s="118">
        <v>40</v>
      </c>
      <c r="I128" s="118">
        <v>556</v>
      </c>
      <c r="J128" s="118">
        <v>498</v>
      </c>
      <c r="K128" s="118">
        <v>58</v>
      </c>
    </row>
    <row r="129" spans="2:11" ht="15.75" x14ac:dyDescent="0.25">
      <c r="B129" s="100" t="s">
        <v>35</v>
      </c>
      <c r="C129" s="116">
        <v>281</v>
      </c>
      <c r="D129" s="116">
        <v>246</v>
      </c>
      <c r="E129" s="116">
        <v>35</v>
      </c>
      <c r="F129" s="116">
        <v>274</v>
      </c>
      <c r="G129" s="116">
        <v>245</v>
      </c>
      <c r="H129" s="116">
        <v>29</v>
      </c>
      <c r="I129" s="116">
        <v>298</v>
      </c>
      <c r="J129" s="116">
        <v>255</v>
      </c>
      <c r="K129" s="116">
        <v>43</v>
      </c>
    </row>
    <row r="130" spans="2:11" ht="15.75" x14ac:dyDescent="0.25">
      <c r="B130" s="103" t="s">
        <v>36</v>
      </c>
      <c r="C130" s="125">
        <v>436</v>
      </c>
      <c r="D130" s="125">
        <v>357</v>
      </c>
      <c r="E130" s="125">
        <v>79</v>
      </c>
      <c r="F130" s="125">
        <v>452</v>
      </c>
      <c r="G130" s="125">
        <v>344</v>
      </c>
      <c r="H130" s="125">
        <v>108</v>
      </c>
      <c r="I130" s="125">
        <v>650</v>
      </c>
      <c r="J130" s="125">
        <v>543</v>
      </c>
      <c r="K130" s="125">
        <v>107</v>
      </c>
    </row>
    <row r="131" spans="2:11" ht="15.75" x14ac:dyDescent="0.25">
      <c r="B131" s="100" t="s">
        <v>37</v>
      </c>
      <c r="C131" s="116">
        <v>82</v>
      </c>
      <c r="D131" s="116">
        <v>77</v>
      </c>
      <c r="E131" s="116">
        <v>5</v>
      </c>
      <c r="F131" s="116">
        <v>62</v>
      </c>
      <c r="G131" s="116">
        <v>50</v>
      </c>
      <c r="H131" s="116">
        <v>12</v>
      </c>
      <c r="I131" s="116">
        <v>73</v>
      </c>
      <c r="J131" s="116">
        <v>63</v>
      </c>
      <c r="K131" s="116">
        <v>10</v>
      </c>
    </row>
    <row r="132" spans="2:11" ht="15.75" x14ac:dyDescent="0.25">
      <c r="B132" s="101" t="s">
        <v>77</v>
      </c>
      <c r="C132" s="118">
        <v>28</v>
      </c>
      <c r="D132" s="118">
        <v>19</v>
      </c>
      <c r="E132" s="118">
        <v>9</v>
      </c>
      <c r="F132" s="118">
        <v>32</v>
      </c>
      <c r="G132" s="118">
        <v>24</v>
      </c>
      <c r="H132" s="118">
        <v>8</v>
      </c>
      <c r="I132" s="118">
        <v>47</v>
      </c>
      <c r="J132" s="118">
        <v>40</v>
      </c>
      <c r="K132" s="118">
        <v>7</v>
      </c>
    </row>
    <row r="133" spans="2:11" ht="15.75" x14ac:dyDescent="0.25">
      <c r="B133" s="100" t="s">
        <v>39</v>
      </c>
      <c r="C133" s="116">
        <v>165</v>
      </c>
      <c r="D133" s="116">
        <v>138</v>
      </c>
      <c r="E133" s="116">
        <v>27</v>
      </c>
      <c r="F133" s="116">
        <v>195</v>
      </c>
      <c r="G133" s="116">
        <v>169</v>
      </c>
      <c r="H133" s="116">
        <v>26</v>
      </c>
      <c r="I133" s="116">
        <v>205</v>
      </c>
      <c r="J133" s="116">
        <v>174</v>
      </c>
      <c r="K133" s="116">
        <v>31</v>
      </c>
    </row>
    <row r="134" spans="2:11" ht="15.75" x14ac:dyDescent="0.25">
      <c r="B134" s="101" t="s">
        <v>40</v>
      </c>
      <c r="C134" s="118">
        <v>160</v>
      </c>
      <c r="D134" s="118">
        <v>122</v>
      </c>
      <c r="E134" s="118">
        <v>38</v>
      </c>
      <c r="F134" s="118">
        <v>163</v>
      </c>
      <c r="G134" s="118">
        <v>101</v>
      </c>
      <c r="H134" s="118">
        <v>62</v>
      </c>
      <c r="I134" s="118">
        <v>325</v>
      </c>
      <c r="J134" s="118">
        <v>266</v>
      </c>
      <c r="K134" s="118">
        <v>59</v>
      </c>
    </row>
    <row r="135" spans="2:11" ht="15" customHeight="1" x14ac:dyDescent="0.25">
      <c r="B135" s="102" t="s">
        <v>8</v>
      </c>
      <c r="C135" s="119">
        <v>1</v>
      </c>
      <c r="D135" s="119">
        <v>1</v>
      </c>
      <c r="E135" s="119">
        <v>0</v>
      </c>
      <c r="F135" s="119">
        <v>0</v>
      </c>
      <c r="G135" s="119">
        <v>0</v>
      </c>
      <c r="H135" s="119">
        <v>0</v>
      </c>
      <c r="I135" s="119">
        <v>0</v>
      </c>
      <c r="J135" s="119">
        <v>0</v>
      </c>
      <c r="K135" s="119">
        <v>0</v>
      </c>
    </row>
    <row r="136" spans="2:11" ht="15" customHeight="1" x14ac:dyDescent="0.25">
      <c r="B136" s="235" t="s">
        <v>147</v>
      </c>
      <c r="C136" s="236"/>
      <c r="D136" s="236"/>
      <c r="E136" s="236"/>
      <c r="F136" s="236"/>
      <c r="G136" s="236"/>
      <c r="H136" s="236"/>
      <c r="I136" s="236"/>
      <c r="J136" s="236"/>
      <c r="K136" s="236"/>
    </row>
    <row r="137" spans="2:11" s="2" customFormat="1" x14ac:dyDescent="0.25"/>
    <row r="138" spans="2:11" s="2" customFormat="1" x14ac:dyDescent="0.25"/>
    <row r="139" spans="2:11" s="2" customFormat="1" ht="30" customHeight="1" x14ac:dyDescent="0.25">
      <c r="B139" s="244" t="s">
        <v>290</v>
      </c>
      <c r="C139" s="245"/>
      <c r="D139" s="245"/>
      <c r="E139" s="245"/>
    </row>
    <row r="140" spans="2:11" s="2" customFormat="1" ht="15.75" customHeight="1" x14ac:dyDescent="0.25">
      <c r="B140" s="124" t="s">
        <v>7</v>
      </c>
      <c r="C140" s="123">
        <v>2021</v>
      </c>
      <c r="D140" s="123">
        <v>2022</v>
      </c>
      <c r="E140" s="123">
        <v>2023</v>
      </c>
    </row>
    <row r="141" spans="2:11" s="2" customFormat="1" ht="15.75" customHeight="1" x14ac:dyDescent="0.25">
      <c r="B141" s="7" t="s">
        <v>1</v>
      </c>
      <c r="C141" s="126">
        <v>279367025.39000005</v>
      </c>
      <c r="D141" s="126">
        <v>336050318.37</v>
      </c>
      <c r="E141" s="126">
        <v>327351056.88</v>
      </c>
    </row>
    <row r="142" spans="2:11" s="2" customFormat="1" ht="15.75" customHeight="1" x14ac:dyDescent="0.25">
      <c r="B142" s="100" t="s">
        <v>202</v>
      </c>
      <c r="C142" s="127">
        <v>47365342.810000002</v>
      </c>
      <c r="D142" s="154">
        <v>43152034.82</v>
      </c>
      <c r="E142" s="127">
        <v>60113086.780000001</v>
      </c>
    </row>
    <row r="143" spans="2:11" s="2" customFormat="1" ht="15.75" customHeight="1" x14ac:dyDescent="0.25">
      <c r="B143" s="101" t="s">
        <v>203</v>
      </c>
      <c r="C143" s="128">
        <v>56525865.959999993</v>
      </c>
      <c r="D143" s="155">
        <v>52251216.520000003</v>
      </c>
      <c r="E143" s="128">
        <v>51093180.250000015</v>
      </c>
    </row>
    <row r="144" spans="2:11" s="2" customFormat="1" ht="15.75" customHeight="1" x14ac:dyDescent="0.25">
      <c r="B144" s="100" t="s">
        <v>268</v>
      </c>
      <c r="C144" s="127">
        <v>21603578.780000005</v>
      </c>
      <c r="D144" s="154">
        <v>40169395.489999995</v>
      </c>
      <c r="E144" s="127">
        <v>41980834.640000001</v>
      </c>
    </row>
    <row r="145" spans="2:5" s="2" customFormat="1" ht="15.75" customHeight="1" x14ac:dyDescent="0.25">
      <c r="B145" s="101" t="s">
        <v>204</v>
      </c>
      <c r="C145" s="128">
        <v>18647984.620000001</v>
      </c>
      <c r="D145" s="155">
        <v>31137656.909999996</v>
      </c>
      <c r="E145" s="128">
        <v>30704366.129999999</v>
      </c>
    </row>
    <row r="146" spans="2:5" s="2" customFormat="1" ht="15.75" customHeight="1" x14ac:dyDescent="0.25">
      <c r="B146" s="100" t="s">
        <v>206</v>
      </c>
      <c r="C146" s="127">
        <v>15644748.279999999</v>
      </c>
      <c r="D146" s="154">
        <v>32971974.030000001</v>
      </c>
      <c r="E146" s="127">
        <v>21869311.620000001</v>
      </c>
    </row>
    <row r="147" spans="2:5" s="2" customFormat="1" ht="15.75" customHeight="1" x14ac:dyDescent="0.25">
      <c r="B147" s="101" t="s">
        <v>267</v>
      </c>
      <c r="C147" s="128">
        <v>8763130.0500000007</v>
      </c>
      <c r="D147" s="155">
        <v>20595487.870000001</v>
      </c>
      <c r="E147" s="128">
        <v>16586545.450000001</v>
      </c>
    </row>
    <row r="148" spans="2:5" s="2" customFormat="1" ht="15.75" customHeight="1" x14ac:dyDescent="0.25">
      <c r="B148" s="100" t="s">
        <v>264</v>
      </c>
      <c r="C148" s="127">
        <v>7043225.5700000003</v>
      </c>
      <c r="D148" s="154">
        <v>12900573.560000001</v>
      </c>
      <c r="E148" s="127">
        <v>15837398.790000001</v>
      </c>
    </row>
    <row r="149" spans="2:5" s="2" customFormat="1" ht="15.75" customHeight="1" x14ac:dyDescent="0.25">
      <c r="B149" s="101" t="s">
        <v>271</v>
      </c>
      <c r="C149" s="128">
        <v>11094738</v>
      </c>
      <c r="D149" s="155">
        <v>10187777.07</v>
      </c>
      <c r="E149" s="128">
        <v>9913060.5800000001</v>
      </c>
    </row>
    <row r="150" spans="2:5" s="2" customFormat="1" ht="15.75" customHeight="1" x14ac:dyDescent="0.25">
      <c r="B150" s="100" t="s">
        <v>272</v>
      </c>
      <c r="C150" s="127">
        <v>9078744.4000000004</v>
      </c>
      <c r="D150" s="154">
        <v>17932658.399999999</v>
      </c>
      <c r="E150" s="127">
        <v>8580871.8399999999</v>
      </c>
    </row>
    <row r="151" spans="2:5" s="2" customFormat="1" ht="15.75" customHeight="1" x14ac:dyDescent="0.25">
      <c r="B151" s="101" t="s">
        <v>273</v>
      </c>
      <c r="C151" s="128">
        <v>19398870.850000001</v>
      </c>
      <c r="D151" s="155">
        <v>9961182.0600000005</v>
      </c>
      <c r="E151" s="128">
        <v>6351784.5899999999</v>
      </c>
    </row>
    <row r="152" spans="2:5" s="2" customFormat="1" ht="15.75" customHeight="1" x14ac:dyDescent="0.25">
      <c r="B152" s="100" t="s">
        <v>46</v>
      </c>
      <c r="C152" s="127">
        <v>64200796.070000052</v>
      </c>
      <c r="D152" s="154">
        <v>64790361.640000045</v>
      </c>
      <c r="E152" s="127">
        <v>64320616.209999979</v>
      </c>
    </row>
    <row r="153" spans="2:5" s="2" customFormat="1" ht="15" customHeight="1" x14ac:dyDescent="0.25">
      <c r="B153" s="235" t="s">
        <v>147</v>
      </c>
      <c r="C153" s="236"/>
      <c r="D153" s="236"/>
      <c r="E153" s="236"/>
    </row>
    <row r="154" spans="2:5" s="2" customFormat="1" x14ac:dyDescent="0.25">
      <c r="B154" s="129"/>
      <c r="C154" s="129"/>
    </row>
    <row r="155" spans="2:5" s="2" customFormat="1" ht="15.75" customHeight="1" x14ac:dyDescent="0.25"/>
    <row r="156" spans="2:5" s="2" customFormat="1" ht="15.75" customHeight="1" x14ac:dyDescent="0.25"/>
    <row r="157" spans="2:5" s="2" customFormat="1" ht="33.75" customHeight="1" x14ac:dyDescent="0.25">
      <c r="B157" s="233" t="s">
        <v>291</v>
      </c>
      <c r="C157" s="234"/>
      <c r="D157" s="234"/>
      <c r="E157" s="234"/>
    </row>
    <row r="158" spans="2:5" s="2" customFormat="1" ht="15.75" customHeight="1" x14ac:dyDescent="0.25">
      <c r="B158" s="124" t="s">
        <v>278</v>
      </c>
      <c r="C158" s="123">
        <v>2021</v>
      </c>
      <c r="D158" s="123">
        <v>2022</v>
      </c>
      <c r="E158" s="123">
        <v>2023</v>
      </c>
    </row>
    <row r="159" spans="2:5" s="2" customFormat="1" ht="15.75" customHeight="1" x14ac:dyDescent="0.25">
      <c r="B159" s="7" t="s">
        <v>1</v>
      </c>
      <c r="C159" s="126">
        <v>279367025.39000005</v>
      </c>
      <c r="D159" s="126">
        <v>336050318.36999989</v>
      </c>
      <c r="E159" s="126">
        <v>327351056.88</v>
      </c>
    </row>
    <row r="160" spans="2:5" s="2" customFormat="1" ht="15.75" customHeight="1" x14ac:dyDescent="0.25">
      <c r="B160" s="100" t="s">
        <v>30</v>
      </c>
      <c r="C160" s="127">
        <v>54162394.850000001</v>
      </c>
      <c r="D160" s="154">
        <v>75033921.199999988</v>
      </c>
      <c r="E160" s="127">
        <v>86448174.13000001</v>
      </c>
    </row>
    <row r="161" spans="2:11" s="2" customFormat="1" ht="15.75" customHeight="1" x14ac:dyDescent="0.25">
      <c r="B161" s="101" t="s">
        <v>20</v>
      </c>
      <c r="C161" s="128">
        <v>83130929.469999999</v>
      </c>
      <c r="D161" s="155">
        <v>55032221.039999999</v>
      </c>
      <c r="E161" s="128">
        <v>55474561.69000002</v>
      </c>
    </row>
    <row r="162" spans="2:11" s="2" customFormat="1" ht="15.75" customHeight="1" x14ac:dyDescent="0.25">
      <c r="B162" s="100" t="s">
        <v>31</v>
      </c>
      <c r="C162" s="127">
        <v>45482275.019999996</v>
      </c>
      <c r="D162" s="154">
        <v>69339042.199999988</v>
      </c>
      <c r="E162" s="127">
        <v>54917016.860000007</v>
      </c>
    </row>
    <row r="163" spans="2:11" s="2" customFormat="1" ht="15.75" customHeight="1" x14ac:dyDescent="0.25">
      <c r="B163" s="101" t="s">
        <v>26</v>
      </c>
      <c r="C163" s="128">
        <v>35789052.130000003</v>
      </c>
      <c r="D163" s="155">
        <v>50560688.809999995</v>
      </c>
      <c r="E163" s="128">
        <v>35616560.560000002</v>
      </c>
    </row>
    <row r="164" spans="2:11" s="2" customFormat="1" ht="15.75" customHeight="1" x14ac:dyDescent="0.25">
      <c r="B164" s="100" t="s">
        <v>34</v>
      </c>
      <c r="C164" s="127">
        <v>16916455.950000003</v>
      </c>
      <c r="D164" s="154">
        <v>28586495.589999996</v>
      </c>
      <c r="E164" s="127">
        <v>29913421.619999994</v>
      </c>
    </row>
    <row r="165" spans="2:11" s="2" customFormat="1" ht="15.75" customHeight="1" x14ac:dyDescent="0.25">
      <c r="B165" s="101" t="s">
        <v>21</v>
      </c>
      <c r="C165" s="128">
        <v>16636320.17</v>
      </c>
      <c r="D165" s="155">
        <v>16009858.09</v>
      </c>
      <c r="E165" s="128">
        <v>28404891.060000002</v>
      </c>
    </row>
    <row r="166" spans="2:11" s="2" customFormat="1" ht="15.75" customHeight="1" x14ac:dyDescent="0.25">
      <c r="B166" s="100" t="s">
        <v>22</v>
      </c>
      <c r="C166" s="127">
        <v>1352400</v>
      </c>
      <c r="D166" s="154">
        <v>3725000</v>
      </c>
      <c r="E166" s="127">
        <v>6069222.3300000001</v>
      </c>
    </row>
    <row r="167" spans="2:11" s="2" customFormat="1" ht="15.75" customHeight="1" x14ac:dyDescent="0.25">
      <c r="B167" s="101" t="s">
        <v>24</v>
      </c>
      <c r="C167" s="128">
        <v>3506215</v>
      </c>
      <c r="D167" s="155">
        <v>4833513.33</v>
      </c>
      <c r="E167" s="128">
        <v>5259467.6500000004</v>
      </c>
    </row>
    <row r="168" spans="2:11" s="2" customFormat="1" ht="15.75" customHeight="1" x14ac:dyDescent="0.25">
      <c r="B168" s="100" t="s">
        <v>23</v>
      </c>
      <c r="C168" s="127">
        <v>752760.5</v>
      </c>
      <c r="D168" s="154">
        <v>2921422.75</v>
      </c>
      <c r="E168" s="127">
        <v>4254741.3100000005</v>
      </c>
    </row>
    <row r="169" spans="2:11" s="2" customFormat="1" ht="15.75" customHeight="1" x14ac:dyDescent="0.25">
      <c r="B169" s="101" t="s">
        <v>33</v>
      </c>
      <c r="C169" s="128">
        <v>4089828.17</v>
      </c>
      <c r="D169" s="155">
        <v>5923061</v>
      </c>
      <c r="E169" s="128">
        <v>3730235.87</v>
      </c>
    </row>
    <row r="170" spans="2:11" s="2" customFormat="1" ht="15.75" customHeight="1" x14ac:dyDescent="0.25">
      <c r="B170" s="100" t="s">
        <v>274</v>
      </c>
      <c r="C170" s="127">
        <v>17548394.130000114</v>
      </c>
      <c r="D170" s="154">
        <v>24085094.359999955</v>
      </c>
      <c r="E170" s="127">
        <v>17262763.799999952</v>
      </c>
    </row>
    <row r="171" spans="2:11" s="2" customFormat="1" ht="15" customHeight="1" x14ac:dyDescent="0.25">
      <c r="B171" s="246" t="s">
        <v>147</v>
      </c>
      <c r="C171" s="247"/>
      <c r="D171" s="247"/>
      <c r="E171" s="247"/>
    </row>
    <row r="172" spans="2:11" s="2" customFormat="1" ht="15.75" customHeight="1" x14ac:dyDescent="0.25"/>
    <row r="173" spans="2:11" s="2" customFormat="1" ht="15.75" customHeight="1" x14ac:dyDescent="0.25"/>
    <row r="174" spans="2:11" s="2" customFormat="1" ht="15.75" customHeight="1" x14ac:dyDescent="0.25"/>
    <row r="175" spans="2:11" ht="26.25" customHeight="1" x14ac:dyDescent="0.25">
      <c r="B175" s="233" t="s">
        <v>324</v>
      </c>
      <c r="C175" s="234"/>
      <c r="D175" s="234"/>
      <c r="E175" s="234"/>
      <c r="F175" s="234"/>
      <c r="G175" s="234"/>
      <c r="H175" s="234"/>
      <c r="I175" s="234"/>
      <c r="J175" s="234"/>
      <c r="K175" s="234"/>
    </row>
    <row r="176" spans="2:11" ht="15.75" x14ac:dyDescent="0.25">
      <c r="B176" s="248" t="s">
        <v>101</v>
      </c>
      <c r="C176" s="239" t="s">
        <v>114</v>
      </c>
      <c r="D176" s="240"/>
      <c r="E176" s="241"/>
      <c r="F176" s="239" t="s">
        <v>120</v>
      </c>
      <c r="G176" s="240"/>
      <c r="H176" s="241" t="s">
        <v>97</v>
      </c>
      <c r="I176" s="242" t="s">
        <v>146</v>
      </c>
      <c r="J176" s="242"/>
      <c r="K176" s="242" t="s">
        <v>97</v>
      </c>
    </row>
    <row r="177" spans="2:11" ht="16.5" thickBot="1" x14ac:dyDescent="0.3">
      <c r="B177" s="249"/>
      <c r="C177" s="107" t="s">
        <v>1</v>
      </c>
      <c r="D177" s="108" t="s">
        <v>5</v>
      </c>
      <c r="E177" s="109" t="s">
        <v>6</v>
      </c>
      <c r="F177" s="107" t="s">
        <v>1</v>
      </c>
      <c r="G177" s="108" t="s">
        <v>5</v>
      </c>
      <c r="H177" s="109" t="s">
        <v>6</v>
      </c>
      <c r="I177" s="107" t="s">
        <v>1</v>
      </c>
      <c r="J177" s="108" t="s">
        <v>5</v>
      </c>
      <c r="K177" s="109" t="s">
        <v>6</v>
      </c>
    </row>
    <row r="178" spans="2:11" ht="16.5" thickBot="1" x14ac:dyDescent="0.3">
      <c r="B178" s="104" t="s">
        <v>1</v>
      </c>
      <c r="C178" s="130">
        <v>4050</v>
      </c>
      <c r="D178" s="130">
        <v>3202</v>
      </c>
      <c r="E178" s="130">
        <v>848</v>
      </c>
      <c r="F178" s="130">
        <v>3412</v>
      </c>
      <c r="G178" s="130">
        <v>2755</v>
      </c>
      <c r="H178" s="130">
        <v>657</v>
      </c>
      <c r="I178" s="130">
        <v>3339</v>
      </c>
      <c r="J178" s="130">
        <v>2578</v>
      </c>
      <c r="K178" s="130">
        <v>761</v>
      </c>
    </row>
    <row r="179" spans="2:11" ht="15.75" x14ac:dyDescent="0.25">
      <c r="B179" s="100" t="s">
        <v>256</v>
      </c>
      <c r="C179" s="116">
        <v>1485</v>
      </c>
      <c r="D179" s="116">
        <v>1123</v>
      </c>
      <c r="E179" s="116">
        <v>362</v>
      </c>
      <c r="F179" s="116">
        <v>1680</v>
      </c>
      <c r="G179" s="116">
        <v>1278</v>
      </c>
      <c r="H179" s="116">
        <v>402</v>
      </c>
      <c r="I179" s="116">
        <v>1724</v>
      </c>
      <c r="J179" s="116">
        <v>1267</v>
      </c>
      <c r="K179" s="116">
        <v>457</v>
      </c>
    </row>
    <row r="180" spans="2:11" ht="15.75" x14ac:dyDescent="0.25">
      <c r="B180" s="101" t="s">
        <v>259</v>
      </c>
      <c r="C180" s="118">
        <v>1130</v>
      </c>
      <c r="D180" s="118">
        <v>961</v>
      </c>
      <c r="E180" s="118">
        <v>169</v>
      </c>
      <c r="F180" s="118">
        <v>828</v>
      </c>
      <c r="G180" s="118">
        <v>770</v>
      </c>
      <c r="H180" s="118">
        <v>58</v>
      </c>
      <c r="I180" s="118">
        <v>633</v>
      </c>
      <c r="J180" s="118">
        <v>574</v>
      </c>
      <c r="K180" s="118">
        <v>59</v>
      </c>
    </row>
    <row r="181" spans="2:11" ht="15" customHeight="1" x14ac:dyDescent="0.25">
      <c r="B181" s="100" t="s">
        <v>275</v>
      </c>
      <c r="C181" s="116">
        <v>61</v>
      </c>
      <c r="D181" s="116">
        <v>46</v>
      </c>
      <c r="E181" s="116">
        <v>15</v>
      </c>
      <c r="F181" s="116">
        <v>62</v>
      </c>
      <c r="G181" s="116">
        <v>43</v>
      </c>
      <c r="H181" s="116">
        <v>19</v>
      </c>
      <c r="I181" s="116">
        <v>0</v>
      </c>
      <c r="J181" s="116">
        <v>0</v>
      </c>
      <c r="K181" s="116">
        <v>0</v>
      </c>
    </row>
    <row r="182" spans="2:11" ht="15.75" x14ac:dyDescent="0.25">
      <c r="B182" s="101" t="s">
        <v>276</v>
      </c>
      <c r="C182" s="118">
        <v>56</v>
      </c>
      <c r="D182" s="118">
        <v>44</v>
      </c>
      <c r="E182" s="118">
        <v>12</v>
      </c>
      <c r="F182" s="118">
        <v>46</v>
      </c>
      <c r="G182" s="118">
        <v>36</v>
      </c>
      <c r="H182" s="118">
        <v>10</v>
      </c>
      <c r="I182" s="118">
        <v>62</v>
      </c>
      <c r="J182" s="118">
        <v>51</v>
      </c>
      <c r="K182" s="118">
        <v>11</v>
      </c>
    </row>
    <row r="183" spans="2:11" ht="15.75" x14ac:dyDescent="0.25">
      <c r="B183" s="100" t="s">
        <v>255</v>
      </c>
      <c r="C183" s="116">
        <v>1318</v>
      </c>
      <c r="D183" s="116">
        <v>1028</v>
      </c>
      <c r="E183" s="116">
        <v>290</v>
      </c>
      <c r="F183" s="116">
        <v>796</v>
      </c>
      <c r="G183" s="116">
        <v>628</v>
      </c>
      <c r="H183" s="116">
        <v>168</v>
      </c>
      <c r="I183" s="116">
        <v>920</v>
      </c>
      <c r="J183" s="116">
        <v>686</v>
      </c>
      <c r="K183" s="116">
        <v>234</v>
      </c>
    </row>
    <row r="184" spans="2:11" s="2" customFormat="1" ht="15" customHeight="1" x14ac:dyDescent="0.25">
      <c r="B184" s="235" t="s">
        <v>147</v>
      </c>
      <c r="C184" s="236"/>
      <c r="D184" s="236"/>
      <c r="E184" s="236"/>
      <c r="F184" s="236"/>
      <c r="G184" s="236"/>
      <c r="H184" s="236"/>
      <c r="I184" s="236"/>
      <c r="J184" s="236"/>
      <c r="K184" s="236"/>
    </row>
    <row r="185" spans="2:11" s="2" customFormat="1" x14ac:dyDescent="0.25">
      <c r="B185" s="111"/>
      <c r="C185" s="111"/>
      <c r="D185" s="111"/>
      <c r="E185" s="111"/>
      <c r="F185" s="111"/>
      <c r="G185" s="111"/>
      <c r="H185" s="111"/>
      <c r="I185" s="111"/>
      <c r="J185" s="111"/>
      <c r="K185" s="111"/>
    </row>
    <row r="186" spans="2:11" s="2" customFormat="1" x14ac:dyDescent="0.25"/>
    <row r="187" spans="2:11" s="2" customFormat="1" ht="15.75" customHeight="1" x14ac:dyDescent="0.25"/>
    <row r="188" spans="2:11" ht="30.75" customHeight="1" x14ac:dyDescent="0.25">
      <c r="B188" s="233" t="s">
        <v>282</v>
      </c>
      <c r="C188" s="234"/>
      <c r="D188" s="234"/>
      <c r="E188" s="234"/>
      <c r="F188" s="234"/>
      <c r="G188" s="234"/>
      <c r="H188" s="234"/>
      <c r="I188" s="234"/>
      <c r="J188" s="234"/>
      <c r="K188" s="234"/>
    </row>
    <row r="189" spans="2:11" ht="15.75" x14ac:dyDescent="0.25">
      <c r="B189" s="243" t="s">
        <v>7</v>
      </c>
      <c r="C189" s="239" t="s">
        <v>114</v>
      </c>
      <c r="D189" s="240"/>
      <c r="E189" s="241"/>
      <c r="F189" s="239" t="s">
        <v>120</v>
      </c>
      <c r="G189" s="240"/>
      <c r="H189" s="241" t="s">
        <v>97</v>
      </c>
      <c r="I189" s="242" t="s">
        <v>146</v>
      </c>
      <c r="J189" s="242"/>
      <c r="K189" s="242" t="s">
        <v>97</v>
      </c>
    </row>
    <row r="190" spans="2:11" ht="16.5" thickBot="1" x14ac:dyDescent="0.3">
      <c r="B190" s="243"/>
      <c r="C190" s="107" t="s">
        <v>1</v>
      </c>
      <c r="D190" s="108" t="s">
        <v>5</v>
      </c>
      <c r="E190" s="109" t="s">
        <v>6</v>
      </c>
      <c r="F190" s="107" t="s">
        <v>1</v>
      </c>
      <c r="G190" s="108" t="s">
        <v>5</v>
      </c>
      <c r="H190" s="109" t="s">
        <v>6</v>
      </c>
      <c r="I190" s="107" t="s">
        <v>1</v>
      </c>
      <c r="J190" s="108" t="s">
        <v>5</v>
      </c>
      <c r="K190" s="109" t="s">
        <v>6</v>
      </c>
    </row>
    <row r="191" spans="2:11" ht="15.75" x14ac:dyDescent="0.25">
      <c r="B191" s="7" t="s">
        <v>1</v>
      </c>
      <c r="C191" s="114">
        <v>4050</v>
      </c>
      <c r="D191" s="114">
        <v>3202</v>
      </c>
      <c r="E191" s="114">
        <v>848</v>
      </c>
      <c r="F191" s="114">
        <v>3412</v>
      </c>
      <c r="G191" s="114">
        <v>2755</v>
      </c>
      <c r="H191" s="114">
        <v>657</v>
      </c>
      <c r="I191" s="114">
        <v>3339</v>
      </c>
      <c r="J191" s="114">
        <v>2578</v>
      </c>
      <c r="K191" s="114">
        <v>761</v>
      </c>
    </row>
    <row r="192" spans="2:11" ht="15.75" x14ac:dyDescent="0.25">
      <c r="B192" s="100" t="s">
        <v>264</v>
      </c>
      <c r="C192" s="116">
        <v>802</v>
      </c>
      <c r="D192" s="116">
        <v>662</v>
      </c>
      <c r="E192" s="116">
        <v>140</v>
      </c>
      <c r="F192" s="116">
        <v>713</v>
      </c>
      <c r="G192" s="116">
        <v>592</v>
      </c>
      <c r="H192" s="116">
        <v>121</v>
      </c>
      <c r="I192" s="116">
        <v>948</v>
      </c>
      <c r="J192" s="116">
        <v>724</v>
      </c>
      <c r="K192" s="116">
        <v>224</v>
      </c>
    </row>
    <row r="193" spans="2:11" ht="15.75" x14ac:dyDescent="0.25">
      <c r="B193" s="101" t="s">
        <v>269</v>
      </c>
      <c r="C193" s="118">
        <v>459</v>
      </c>
      <c r="D193" s="118">
        <v>445</v>
      </c>
      <c r="E193" s="118">
        <v>14</v>
      </c>
      <c r="F193" s="118">
        <v>420</v>
      </c>
      <c r="G193" s="118">
        <v>406</v>
      </c>
      <c r="H193" s="118">
        <v>14</v>
      </c>
      <c r="I193" s="118">
        <v>349</v>
      </c>
      <c r="J193" s="118">
        <v>339</v>
      </c>
      <c r="K193" s="118">
        <v>10</v>
      </c>
    </row>
    <row r="194" spans="2:11" ht="15.75" x14ac:dyDescent="0.25">
      <c r="B194" s="100" t="s">
        <v>203</v>
      </c>
      <c r="C194" s="116">
        <v>283</v>
      </c>
      <c r="D194" s="116">
        <v>229</v>
      </c>
      <c r="E194" s="116">
        <v>54</v>
      </c>
      <c r="F194" s="116">
        <v>244</v>
      </c>
      <c r="G194" s="116">
        <v>195</v>
      </c>
      <c r="H194" s="116">
        <v>49</v>
      </c>
      <c r="I194" s="116">
        <v>202</v>
      </c>
      <c r="J194" s="116">
        <v>157</v>
      </c>
      <c r="K194" s="116">
        <v>45</v>
      </c>
    </row>
    <row r="195" spans="2:11" ht="15.75" x14ac:dyDescent="0.25">
      <c r="B195" s="101" t="s">
        <v>202</v>
      </c>
      <c r="C195" s="118">
        <v>268</v>
      </c>
      <c r="D195" s="118">
        <v>165</v>
      </c>
      <c r="E195" s="118">
        <v>103</v>
      </c>
      <c r="F195" s="118">
        <v>246</v>
      </c>
      <c r="G195" s="118">
        <v>155</v>
      </c>
      <c r="H195" s="118">
        <v>91</v>
      </c>
      <c r="I195" s="118">
        <v>176</v>
      </c>
      <c r="J195" s="118">
        <v>93</v>
      </c>
      <c r="K195" s="118">
        <v>83</v>
      </c>
    </row>
    <row r="196" spans="2:11" ht="15.75" x14ac:dyDescent="0.25">
      <c r="B196" s="100" t="s">
        <v>272</v>
      </c>
      <c r="C196" s="116">
        <v>206</v>
      </c>
      <c r="D196" s="116">
        <v>173</v>
      </c>
      <c r="E196" s="116">
        <v>33</v>
      </c>
      <c r="F196" s="116">
        <v>196</v>
      </c>
      <c r="G196" s="116">
        <v>169</v>
      </c>
      <c r="H196" s="116">
        <v>27</v>
      </c>
      <c r="I196" s="116">
        <v>159</v>
      </c>
      <c r="J196" s="116">
        <v>126</v>
      </c>
      <c r="K196" s="116">
        <v>33</v>
      </c>
    </row>
    <row r="197" spans="2:11" ht="15.75" x14ac:dyDescent="0.25">
      <c r="B197" s="101" t="s">
        <v>277</v>
      </c>
      <c r="C197" s="118">
        <v>235</v>
      </c>
      <c r="D197" s="118">
        <v>216</v>
      </c>
      <c r="E197" s="118">
        <v>19</v>
      </c>
      <c r="F197" s="118">
        <v>210</v>
      </c>
      <c r="G197" s="118">
        <v>192</v>
      </c>
      <c r="H197" s="118">
        <v>18</v>
      </c>
      <c r="I197" s="118">
        <v>150</v>
      </c>
      <c r="J197" s="118">
        <v>134</v>
      </c>
      <c r="K197" s="118">
        <v>16</v>
      </c>
    </row>
    <row r="198" spans="2:11" ht="15.75" x14ac:dyDescent="0.25">
      <c r="B198" s="100" t="s">
        <v>270</v>
      </c>
      <c r="C198" s="116">
        <v>236</v>
      </c>
      <c r="D198" s="116">
        <v>129</v>
      </c>
      <c r="E198" s="116">
        <v>107</v>
      </c>
      <c r="F198" s="116">
        <v>126</v>
      </c>
      <c r="G198" s="116">
        <v>92</v>
      </c>
      <c r="H198" s="116">
        <v>34</v>
      </c>
      <c r="I198" s="116">
        <v>134</v>
      </c>
      <c r="J198" s="116">
        <v>95</v>
      </c>
      <c r="K198" s="116">
        <v>39</v>
      </c>
    </row>
    <row r="199" spans="2:11" ht="15.75" x14ac:dyDescent="0.25">
      <c r="B199" s="101" t="s">
        <v>266</v>
      </c>
      <c r="C199" s="118">
        <v>149</v>
      </c>
      <c r="D199" s="118">
        <v>135</v>
      </c>
      <c r="E199" s="118">
        <v>14</v>
      </c>
      <c r="F199" s="118">
        <v>131</v>
      </c>
      <c r="G199" s="118">
        <v>116</v>
      </c>
      <c r="H199" s="118">
        <v>15</v>
      </c>
      <c r="I199" s="118">
        <v>129</v>
      </c>
      <c r="J199" s="118">
        <v>116</v>
      </c>
      <c r="K199" s="118">
        <v>13</v>
      </c>
    </row>
    <row r="200" spans="2:11" ht="15.75" x14ac:dyDescent="0.25">
      <c r="B200" s="100" t="s">
        <v>206</v>
      </c>
      <c r="C200" s="116">
        <v>183</v>
      </c>
      <c r="D200" s="116">
        <v>145</v>
      </c>
      <c r="E200" s="116">
        <v>38</v>
      </c>
      <c r="F200" s="116">
        <v>148</v>
      </c>
      <c r="G200" s="116">
        <v>124</v>
      </c>
      <c r="H200" s="116">
        <v>24</v>
      </c>
      <c r="I200" s="116">
        <v>121</v>
      </c>
      <c r="J200" s="116">
        <v>91</v>
      </c>
      <c r="K200" s="116">
        <v>30</v>
      </c>
    </row>
    <row r="201" spans="2:11" ht="15.75" x14ac:dyDescent="0.25">
      <c r="B201" s="101" t="s">
        <v>204</v>
      </c>
      <c r="C201" s="118">
        <v>315</v>
      </c>
      <c r="D201" s="118">
        <v>234</v>
      </c>
      <c r="E201" s="118">
        <v>81</v>
      </c>
      <c r="F201" s="118">
        <v>125</v>
      </c>
      <c r="G201" s="118">
        <v>102</v>
      </c>
      <c r="H201" s="118">
        <v>23</v>
      </c>
      <c r="I201" s="118">
        <v>111</v>
      </c>
      <c r="J201" s="118">
        <v>87</v>
      </c>
      <c r="K201" s="118">
        <v>24</v>
      </c>
    </row>
    <row r="202" spans="2:11" ht="15" customHeight="1" x14ac:dyDescent="0.25">
      <c r="B202" s="100" t="s">
        <v>46</v>
      </c>
      <c r="C202" s="116">
        <v>914</v>
      </c>
      <c r="D202" s="116">
        <v>669</v>
      </c>
      <c r="E202" s="116">
        <v>245</v>
      </c>
      <c r="F202" s="116">
        <v>853</v>
      </c>
      <c r="G202" s="116">
        <v>612</v>
      </c>
      <c r="H202" s="116">
        <v>241</v>
      </c>
      <c r="I202" s="116">
        <v>860</v>
      </c>
      <c r="J202" s="116">
        <v>616</v>
      </c>
      <c r="K202" s="116">
        <v>244</v>
      </c>
    </row>
    <row r="203" spans="2:11" s="2" customFormat="1" ht="15" customHeight="1" x14ac:dyDescent="0.25">
      <c r="B203" s="235" t="s">
        <v>147</v>
      </c>
      <c r="C203" s="236"/>
      <c r="D203" s="236"/>
      <c r="E203" s="236"/>
      <c r="F203" s="236"/>
      <c r="G203" s="236"/>
      <c r="H203" s="236"/>
      <c r="I203" s="236"/>
      <c r="J203" s="236"/>
      <c r="K203" s="236"/>
    </row>
    <row r="204" spans="2:11" s="2" customFormat="1" ht="15" customHeight="1" x14ac:dyDescent="0.25">
      <c r="B204" s="110"/>
      <c r="C204" s="110"/>
      <c r="D204" s="110"/>
      <c r="E204" s="110"/>
      <c r="F204" s="110"/>
      <c r="G204" s="110"/>
      <c r="H204" s="110"/>
      <c r="I204" s="110"/>
      <c r="J204" s="110"/>
      <c r="K204" s="110"/>
    </row>
    <row r="205" spans="2:11" x14ac:dyDescent="0.25">
      <c r="B205" s="110"/>
      <c r="C205" s="110"/>
      <c r="D205" s="110"/>
      <c r="E205" s="110"/>
      <c r="F205" s="110"/>
      <c r="G205" s="110"/>
      <c r="H205" s="110"/>
      <c r="I205" s="110"/>
      <c r="J205" s="110"/>
      <c r="K205" s="110"/>
    </row>
    <row r="206" spans="2:11" s="2" customFormat="1" ht="15.75" customHeight="1" x14ac:dyDescent="0.25"/>
    <row r="207" spans="2:11" ht="15.75" customHeight="1" x14ac:dyDescent="0.25">
      <c r="B207" s="233" t="s">
        <v>325</v>
      </c>
      <c r="C207" s="234"/>
      <c r="D207" s="234"/>
      <c r="E207" s="234"/>
      <c r="F207" s="234"/>
      <c r="G207" s="234"/>
      <c r="H207" s="234"/>
      <c r="I207" s="234"/>
      <c r="J207" s="234"/>
      <c r="K207" s="234"/>
    </row>
    <row r="208" spans="2:11" ht="15.75" x14ac:dyDescent="0.25">
      <c r="B208" s="243" t="s">
        <v>102</v>
      </c>
      <c r="C208" s="239" t="s">
        <v>114</v>
      </c>
      <c r="D208" s="240"/>
      <c r="E208" s="241"/>
      <c r="F208" s="239" t="s">
        <v>120</v>
      </c>
      <c r="G208" s="240"/>
      <c r="H208" s="241" t="s">
        <v>97</v>
      </c>
      <c r="I208" s="242" t="s">
        <v>146</v>
      </c>
      <c r="J208" s="242"/>
      <c r="K208" s="242" t="s">
        <v>97</v>
      </c>
    </row>
    <row r="209" spans="2:11" ht="16.5" thickBot="1" x14ac:dyDescent="0.3">
      <c r="B209" s="243" t="s">
        <v>99</v>
      </c>
      <c r="C209" s="107" t="s">
        <v>1</v>
      </c>
      <c r="D209" s="108" t="s">
        <v>5</v>
      </c>
      <c r="E209" s="109" t="s">
        <v>6</v>
      </c>
      <c r="F209" s="107" t="s">
        <v>1</v>
      </c>
      <c r="G209" s="108" t="s">
        <v>5</v>
      </c>
      <c r="H209" s="109" t="s">
        <v>6</v>
      </c>
      <c r="I209" s="107" t="s">
        <v>1</v>
      </c>
      <c r="J209" s="108" t="s">
        <v>5</v>
      </c>
      <c r="K209" s="109" t="s">
        <v>6</v>
      </c>
    </row>
    <row r="210" spans="2:11" ht="15.75" x14ac:dyDescent="0.25">
      <c r="B210" s="7" t="s">
        <v>1</v>
      </c>
      <c r="C210" s="114">
        <v>4050</v>
      </c>
      <c r="D210" s="114">
        <v>3202</v>
      </c>
      <c r="E210" s="114">
        <v>848</v>
      </c>
      <c r="F210" s="114">
        <v>3412</v>
      </c>
      <c r="G210" s="114">
        <v>2755</v>
      </c>
      <c r="H210" s="114">
        <v>657</v>
      </c>
      <c r="I210" s="114">
        <v>3339</v>
      </c>
      <c r="J210" s="114">
        <v>2578</v>
      </c>
      <c r="K210" s="114">
        <v>761</v>
      </c>
    </row>
    <row r="211" spans="2:11" ht="15.75" x14ac:dyDescent="0.25">
      <c r="B211" s="101" t="s">
        <v>63</v>
      </c>
      <c r="C211" s="118">
        <v>0</v>
      </c>
      <c r="D211" s="118">
        <v>0</v>
      </c>
      <c r="E211" s="118">
        <v>0</v>
      </c>
      <c r="F211" s="118">
        <v>1</v>
      </c>
      <c r="G211" s="118">
        <v>0</v>
      </c>
      <c r="H211" s="118">
        <v>1</v>
      </c>
      <c r="I211" s="118">
        <v>0</v>
      </c>
      <c r="J211" s="118">
        <v>0</v>
      </c>
      <c r="K211" s="118">
        <v>0</v>
      </c>
    </row>
    <row r="212" spans="2:11" ht="15.75" x14ac:dyDescent="0.25">
      <c r="B212" s="100" t="s">
        <v>64</v>
      </c>
      <c r="C212" s="116">
        <v>1339</v>
      </c>
      <c r="D212" s="116">
        <v>968</v>
      </c>
      <c r="E212" s="116">
        <v>371</v>
      </c>
      <c r="F212" s="116">
        <v>1246</v>
      </c>
      <c r="G212" s="116">
        <v>890</v>
      </c>
      <c r="H212" s="116">
        <v>356</v>
      </c>
      <c r="I212" s="116">
        <v>1286</v>
      </c>
      <c r="J212" s="116">
        <v>892</v>
      </c>
      <c r="K212" s="116">
        <v>394</v>
      </c>
    </row>
    <row r="213" spans="2:11" ht="15.75" x14ac:dyDescent="0.25">
      <c r="B213" s="101" t="s">
        <v>65</v>
      </c>
      <c r="C213" s="118">
        <v>1947</v>
      </c>
      <c r="D213" s="118">
        <v>1543</v>
      </c>
      <c r="E213" s="118">
        <v>404</v>
      </c>
      <c r="F213" s="118">
        <v>1532</v>
      </c>
      <c r="G213" s="118">
        <v>1304</v>
      </c>
      <c r="H213" s="118">
        <v>228</v>
      </c>
      <c r="I213" s="118">
        <v>1527</v>
      </c>
      <c r="J213" s="118">
        <v>1237</v>
      </c>
      <c r="K213" s="118">
        <v>290</v>
      </c>
    </row>
    <row r="214" spans="2:11" ht="14.45" customHeight="1" x14ac:dyDescent="0.25">
      <c r="B214" s="100" t="s">
        <v>66</v>
      </c>
      <c r="C214" s="116">
        <v>711</v>
      </c>
      <c r="D214" s="116">
        <v>647</v>
      </c>
      <c r="E214" s="116">
        <v>64</v>
      </c>
      <c r="F214" s="116">
        <v>599</v>
      </c>
      <c r="G214" s="116">
        <v>535</v>
      </c>
      <c r="H214" s="116">
        <v>64</v>
      </c>
      <c r="I214" s="116">
        <v>487</v>
      </c>
      <c r="J214" s="116">
        <v>421</v>
      </c>
      <c r="K214" s="116">
        <v>66</v>
      </c>
    </row>
    <row r="215" spans="2:11" ht="15.75" x14ac:dyDescent="0.25">
      <c r="B215" s="101" t="s">
        <v>67</v>
      </c>
      <c r="C215" s="118">
        <v>50</v>
      </c>
      <c r="D215" s="118">
        <v>43</v>
      </c>
      <c r="E215" s="118">
        <v>7</v>
      </c>
      <c r="F215" s="118">
        <v>29</v>
      </c>
      <c r="G215" s="118">
        <v>22</v>
      </c>
      <c r="H215" s="118">
        <v>7</v>
      </c>
      <c r="I215" s="118">
        <v>39</v>
      </c>
      <c r="J215" s="118">
        <v>28</v>
      </c>
      <c r="K215" s="118">
        <v>11</v>
      </c>
    </row>
    <row r="216" spans="2:11" ht="15.75" x14ac:dyDescent="0.25">
      <c r="B216" s="100" t="s">
        <v>8</v>
      </c>
      <c r="C216" s="116">
        <v>3</v>
      </c>
      <c r="D216" s="116">
        <v>1</v>
      </c>
      <c r="E216" s="116">
        <v>2</v>
      </c>
      <c r="F216" s="116">
        <v>5</v>
      </c>
      <c r="G216" s="116">
        <v>4</v>
      </c>
      <c r="H216" s="116">
        <v>1</v>
      </c>
      <c r="I216" s="116">
        <v>0</v>
      </c>
      <c r="J216" s="116">
        <v>0</v>
      </c>
      <c r="K216" s="116">
        <v>0</v>
      </c>
    </row>
    <row r="217" spans="2:11" ht="15" customHeight="1" x14ac:dyDescent="0.25">
      <c r="B217" s="235" t="s">
        <v>147</v>
      </c>
      <c r="C217" s="236"/>
      <c r="D217" s="236"/>
      <c r="E217" s="236"/>
      <c r="F217" s="236"/>
      <c r="G217" s="236"/>
      <c r="H217" s="236"/>
      <c r="I217" s="236"/>
      <c r="J217" s="236"/>
      <c r="K217" s="236"/>
    </row>
    <row r="218" spans="2:11" s="2" customFormat="1" ht="15" customHeight="1" x14ac:dyDescent="0.25">
      <c r="B218" s="110"/>
      <c r="C218" s="110"/>
      <c r="D218" s="110"/>
      <c r="E218" s="110"/>
      <c r="F218" s="110"/>
      <c r="G218" s="110"/>
      <c r="H218" s="110"/>
      <c r="I218" s="110"/>
      <c r="J218" s="110"/>
      <c r="K218" s="110"/>
    </row>
    <row r="219" spans="2:11" s="2" customFormat="1" ht="15" customHeight="1" x14ac:dyDescent="0.25">
      <c r="B219" s="110"/>
      <c r="C219" s="110"/>
      <c r="D219" s="110"/>
      <c r="E219" s="110"/>
      <c r="F219" s="110"/>
      <c r="G219" s="110"/>
      <c r="H219" s="110"/>
      <c r="I219" s="110"/>
      <c r="J219" s="110"/>
      <c r="K219" s="110"/>
    </row>
    <row r="220" spans="2:11" s="2" customFormat="1" ht="15.75" customHeight="1" x14ac:dyDescent="0.25"/>
    <row r="221" spans="2:11" ht="15.75" customHeight="1" x14ac:dyDescent="0.25">
      <c r="B221" s="233" t="s">
        <v>281</v>
      </c>
      <c r="C221" s="234"/>
      <c r="D221" s="234"/>
      <c r="E221" s="234"/>
      <c r="F221" s="234"/>
      <c r="G221" s="234"/>
      <c r="H221" s="234"/>
      <c r="I221" s="234"/>
      <c r="J221" s="234"/>
      <c r="K221" s="234"/>
    </row>
    <row r="222" spans="2:11" ht="15.75" x14ac:dyDescent="0.25">
      <c r="B222" s="237" t="s">
        <v>49</v>
      </c>
      <c r="C222" s="239" t="s">
        <v>114</v>
      </c>
      <c r="D222" s="240"/>
      <c r="E222" s="241"/>
      <c r="F222" s="239" t="s">
        <v>120</v>
      </c>
      <c r="G222" s="240"/>
      <c r="H222" s="241" t="s">
        <v>97</v>
      </c>
      <c r="I222" s="242" t="s">
        <v>146</v>
      </c>
      <c r="J222" s="242"/>
      <c r="K222" s="242" t="s">
        <v>97</v>
      </c>
    </row>
    <row r="223" spans="2:11" ht="16.5" thickBot="1" x14ac:dyDescent="0.3">
      <c r="B223" s="238"/>
      <c r="C223" s="107" t="s">
        <v>1</v>
      </c>
      <c r="D223" s="108" t="s">
        <v>5</v>
      </c>
      <c r="E223" s="109" t="s">
        <v>6</v>
      </c>
      <c r="F223" s="107" t="s">
        <v>1</v>
      </c>
      <c r="G223" s="108" t="s">
        <v>5</v>
      </c>
      <c r="H223" s="109" t="s">
        <v>6</v>
      </c>
      <c r="I223" s="107" t="s">
        <v>1</v>
      </c>
      <c r="J223" s="108" t="s">
        <v>5</v>
      </c>
      <c r="K223" s="109" t="s">
        <v>6</v>
      </c>
    </row>
    <row r="224" spans="2:11" ht="15.75" x14ac:dyDescent="0.25">
      <c r="B224" s="7" t="s">
        <v>1</v>
      </c>
      <c r="C224" s="114">
        <v>4050</v>
      </c>
      <c r="D224" s="114">
        <v>3202</v>
      </c>
      <c r="E224" s="114">
        <v>848</v>
      </c>
      <c r="F224" s="114">
        <v>3412</v>
      </c>
      <c r="G224" s="114">
        <v>2755</v>
      </c>
      <c r="H224" s="114">
        <v>657</v>
      </c>
      <c r="I224" s="114">
        <v>3339</v>
      </c>
      <c r="J224" s="114">
        <v>2578</v>
      </c>
      <c r="K224" s="114">
        <v>761</v>
      </c>
    </row>
    <row r="225" spans="2:11" ht="15.75" x14ac:dyDescent="0.25">
      <c r="B225" s="100" t="s">
        <v>103</v>
      </c>
      <c r="C225" s="116">
        <v>2695</v>
      </c>
      <c r="D225" s="116">
        <v>2250</v>
      </c>
      <c r="E225" s="116">
        <v>445</v>
      </c>
      <c r="F225" s="116">
        <v>2335</v>
      </c>
      <c r="G225" s="116">
        <v>1936</v>
      </c>
      <c r="H225" s="116">
        <v>399</v>
      </c>
      <c r="I225" s="116">
        <v>2257</v>
      </c>
      <c r="J225" s="116">
        <v>1799</v>
      </c>
      <c r="K225" s="116">
        <v>458</v>
      </c>
    </row>
    <row r="226" spans="2:11" ht="15.75" x14ac:dyDescent="0.25">
      <c r="B226" s="101" t="s">
        <v>104</v>
      </c>
      <c r="C226" s="118">
        <v>286</v>
      </c>
      <c r="D226" s="118">
        <v>197</v>
      </c>
      <c r="E226" s="118">
        <v>89</v>
      </c>
      <c r="F226" s="118">
        <v>178</v>
      </c>
      <c r="G226" s="118">
        <v>140</v>
      </c>
      <c r="H226" s="118">
        <v>38</v>
      </c>
      <c r="I226" s="118">
        <v>138</v>
      </c>
      <c r="J226" s="118">
        <v>108</v>
      </c>
      <c r="K226" s="118">
        <v>30</v>
      </c>
    </row>
    <row r="227" spans="2:11" ht="15.75" x14ac:dyDescent="0.25">
      <c r="B227" s="100" t="s">
        <v>84</v>
      </c>
      <c r="C227" s="116">
        <v>884</v>
      </c>
      <c r="D227" s="116">
        <v>609</v>
      </c>
      <c r="E227" s="116">
        <v>275</v>
      </c>
      <c r="F227" s="116">
        <v>767</v>
      </c>
      <c r="G227" s="116">
        <v>569</v>
      </c>
      <c r="H227" s="116">
        <v>198</v>
      </c>
      <c r="I227" s="116">
        <v>820</v>
      </c>
      <c r="J227" s="116">
        <v>576</v>
      </c>
      <c r="K227" s="116">
        <v>244</v>
      </c>
    </row>
    <row r="228" spans="2:11" ht="14.45" customHeight="1" x14ac:dyDescent="0.25">
      <c r="B228" s="101" t="s">
        <v>85</v>
      </c>
      <c r="C228" s="118">
        <v>185</v>
      </c>
      <c r="D228" s="118">
        <v>146</v>
      </c>
      <c r="E228" s="118">
        <v>39</v>
      </c>
      <c r="F228" s="118">
        <v>132</v>
      </c>
      <c r="G228" s="118">
        <v>110</v>
      </c>
      <c r="H228" s="118">
        <v>22</v>
      </c>
      <c r="I228" s="118">
        <v>124</v>
      </c>
      <c r="J228" s="118">
        <v>95</v>
      </c>
      <c r="K228" s="118">
        <v>29</v>
      </c>
    </row>
    <row r="229" spans="2:11" ht="15" customHeight="1" x14ac:dyDescent="0.25">
      <c r="B229" s="235" t="s">
        <v>147</v>
      </c>
      <c r="C229" s="236"/>
      <c r="D229" s="236"/>
      <c r="E229" s="236"/>
      <c r="F229" s="236"/>
      <c r="G229" s="236"/>
      <c r="H229" s="236"/>
      <c r="I229" s="236"/>
      <c r="J229" s="236"/>
      <c r="K229" s="236"/>
    </row>
    <row r="230" spans="2:11" s="2" customFormat="1" x14ac:dyDescent="0.25"/>
    <row r="231" spans="2:11" s="2" customFormat="1" x14ac:dyDescent="0.25"/>
    <row r="232" spans="2:11" s="2" customFormat="1" ht="36" customHeight="1" x14ac:dyDescent="0.25"/>
    <row r="233" spans="2:11" ht="32.25" customHeight="1" x14ac:dyDescent="0.25">
      <c r="B233" s="233" t="s">
        <v>280</v>
      </c>
      <c r="C233" s="234"/>
      <c r="D233" s="234"/>
      <c r="E233" s="234"/>
      <c r="F233" s="234"/>
      <c r="G233" s="234"/>
      <c r="H233" s="234"/>
      <c r="I233" s="234"/>
      <c r="J233" s="234"/>
      <c r="K233" s="234"/>
    </row>
    <row r="234" spans="2:11" ht="15.75" x14ac:dyDescent="0.25">
      <c r="B234" s="237" t="s">
        <v>100</v>
      </c>
      <c r="C234" s="239" t="s">
        <v>114</v>
      </c>
      <c r="D234" s="240"/>
      <c r="E234" s="241"/>
      <c r="F234" s="239" t="s">
        <v>120</v>
      </c>
      <c r="G234" s="240"/>
      <c r="H234" s="241" t="s">
        <v>97</v>
      </c>
      <c r="I234" s="242" t="s">
        <v>146</v>
      </c>
      <c r="J234" s="242"/>
      <c r="K234" s="242" t="s">
        <v>97</v>
      </c>
    </row>
    <row r="235" spans="2:11" ht="16.5" thickBot="1" x14ac:dyDescent="0.3">
      <c r="B235" s="238"/>
      <c r="C235" s="107" t="s">
        <v>1</v>
      </c>
      <c r="D235" s="108" t="s">
        <v>5</v>
      </c>
      <c r="E235" s="109" t="s">
        <v>6</v>
      </c>
      <c r="F235" s="107" t="s">
        <v>1</v>
      </c>
      <c r="G235" s="108" t="s">
        <v>5</v>
      </c>
      <c r="H235" s="109" t="s">
        <v>6</v>
      </c>
      <c r="I235" s="107" t="s">
        <v>1</v>
      </c>
      <c r="J235" s="108" t="s">
        <v>5</v>
      </c>
      <c r="K235" s="109" t="s">
        <v>6</v>
      </c>
    </row>
    <row r="236" spans="2:11" ht="15.75" x14ac:dyDescent="0.25">
      <c r="B236" s="7" t="s">
        <v>1</v>
      </c>
      <c r="C236" s="114">
        <v>4050</v>
      </c>
      <c r="D236" s="114">
        <v>3202</v>
      </c>
      <c r="E236" s="114">
        <v>848</v>
      </c>
      <c r="F236" s="114">
        <v>3412</v>
      </c>
      <c r="G236" s="114">
        <v>2755</v>
      </c>
      <c r="H236" s="114">
        <v>657</v>
      </c>
      <c r="I236" s="114">
        <v>3339</v>
      </c>
      <c r="J236" s="114">
        <v>2578</v>
      </c>
      <c r="K236" s="114">
        <v>761</v>
      </c>
    </row>
    <row r="237" spans="2:11" ht="47.25" x14ac:dyDescent="0.25">
      <c r="B237" s="105" t="s">
        <v>71</v>
      </c>
      <c r="C237" s="116">
        <v>1914</v>
      </c>
      <c r="D237" s="116">
        <v>1654</v>
      </c>
      <c r="E237" s="116">
        <v>260</v>
      </c>
      <c r="F237" s="116">
        <v>1812</v>
      </c>
      <c r="G237" s="116">
        <v>1550</v>
      </c>
      <c r="H237" s="116">
        <v>262</v>
      </c>
      <c r="I237" s="116">
        <v>1835</v>
      </c>
      <c r="J237" s="116">
        <v>1494</v>
      </c>
      <c r="K237" s="116">
        <v>341</v>
      </c>
    </row>
    <row r="238" spans="2:11" ht="15.75" x14ac:dyDescent="0.25">
      <c r="B238" s="106" t="s">
        <v>69</v>
      </c>
      <c r="C238" s="118">
        <v>1623</v>
      </c>
      <c r="D238" s="118">
        <v>1147</v>
      </c>
      <c r="E238" s="118">
        <v>476</v>
      </c>
      <c r="F238" s="118">
        <v>1129</v>
      </c>
      <c r="G238" s="118">
        <v>845</v>
      </c>
      <c r="H238" s="118">
        <v>284</v>
      </c>
      <c r="I238" s="118">
        <v>1021</v>
      </c>
      <c r="J238" s="118">
        <v>717</v>
      </c>
      <c r="K238" s="118">
        <v>304</v>
      </c>
    </row>
    <row r="239" spans="2:11" ht="15.75" x14ac:dyDescent="0.25">
      <c r="B239" s="105" t="s">
        <v>68</v>
      </c>
      <c r="C239" s="116">
        <v>296</v>
      </c>
      <c r="D239" s="116">
        <v>229</v>
      </c>
      <c r="E239" s="116">
        <v>67</v>
      </c>
      <c r="F239" s="116">
        <v>236</v>
      </c>
      <c r="G239" s="116">
        <v>187</v>
      </c>
      <c r="H239" s="116">
        <v>49</v>
      </c>
      <c r="I239" s="116">
        <v>224</v>
      </c>
      <c r="J239" s="116">
        <v>181</v>
      </c>
      <c r="K239" s="116">
        <v>43</v>
      </c>
    </row>
    <row r="240" spans="2:11" ht="15.75" x14ac:dyDescent="0.25">
      <c r="B240" s="106" t="s">
        <v>74</v>
      </c>
      <c r="C240" s="118">
        <v>101</v>
      </c>
      <c r="D240" s="118">
        <v>73</v>
      </c>
      <c r="E240" s="118">
        <v>28</v>
      </c>
      <c r="F240" s="118">
        <v>93</v>
      </c>
      <c r="G240" s="118">
        <v>62</v>
      </c>
      <c r="H240" s="118">
        <v>31</v>
      </c>
      <c r="I240" s="118">
        <v>107</v>
      </c>
      <c r="J240" s="118">
        <v>68</v>
      </c>
      <c r="K240" s="118">
        <v>39</v>
      </c>
    </row>
    <row r="241" spans="2:11" ht="31.5" x14ac:dyDescent="0.25">
      <c r="B241" s="106" t="s">
        <v>73</v>
      </c>
      <c r="C241" s="118">
        <v>46</v>
      </c>
      <c r="D241" s="118">
        <v>32</v>
      </c>
      <c r="E241" s="118">
        <v>14</v>
      </c>
      <c r="F241" s="118">
        <v>67</v>
      </c>
      <c r="G241" s="118">
        <v>38</v>
      </c>
      <c r="H241" s="118">
        <v>29</v>
      </c>
      <c r="I241" s="118">
        <v>74</v>
      </c>
      <c r="J241" s="118">
        <v>44</v>
      </c>
      <c r="K241" s="118">
        <v>30</v>
      </c>
    </row>
    <row r="242" spans="2:11" ht="31.5" x14ac:dyDescent="0.25">
      <c r="B242" s="105" t="s">
        <v>70</v>
      </c>
      <c r="C242" s="116">
        <v>43</v>
      </c>
      <c r="D242" s="116">
        <v>42</v>
      </c>
      <c r="E242" s="116">
        <v>1</v>
      </c>
      <c r="F242" s="116">
        <v>51</v>
      </c>
      <c r="G242" s="116">
        <v>50</v>
      </c>
      <c r="H242" s="116">
        <v>1</v>
      </c>
      <c r="I242" s="116">
        <v>53</v>
      </c>
      <c r="J242" s="116">
        <v>50</v>
      </c>
      <c r="K242" s="116">
        <v>3</v>
      </c>
    </row>
    <row r="243" spans="2:11" ht="14.45" customHeight="1" x14ac:dyDescent="0.25">
      <c r="B243" s="106" t="s">
        <v>72</v>
      </c>
      <c r="C243" s="118">
        <v>23</v>
      </c>
      <c r="D243" s="118">
        <v>21</v>
      </c>
      <c r="E243" s="118">
        <v>2</v>
      </c>
      <c r="F243" s="118">
        <v>20</v>
      </c>
      <c r="G243" s="118">
        <v>19</v>
      </c>
      <c r="H243" s="118">
        <v>1</v>
      </c>
      <c r="I243" s="118">
        <v>19</v>
      </c>
      <c r="J243" s="118">
        <v>18</v>
      </c>
      <c r="K243" s="118">
        <v>1</v>
      </c>
    </row>
    <row r="244" spans="2:11" ht="31.5" x14ac:dyDescent="0.25">
      <c r="B244" s="105" t="s">
        <v>76</v>
      </c>
      <c r="C244" s="116">
        <v>3</v>
      </c>
      <c r="D244" s="116">
        <v>3</v>
      </c>
      <c r="E244" s="116">
        <v>0</v>
      </c>
      <c r="F244" s="116">
        <v>4</v>
      </c>
      <c r="G244" s="116">
        <v>4</v>
      </c>
      <c r="H244" s="116">
        <v>0</v>
      </c>
      <c r="I244" s="116">
        <v>6</v>
      </c>
      <c r="J244" s="116">
        <v>6</v>
      </c>
      <c r="K244" s="116">
        <v>0</v>
      </c>
    </row>
    <row r="245" spans="2:11" ht="14.45" customHeight="1" x14ac:dyDescent="0.25">
      <c r="B245" s="106" t="s">
        <v>8</v>
      </c>
      <c r="C245" s="118">
        <v>1</v>
      </c>
      <c r="D245" s="118">
        <v>1</v>
      </c>
      <c r="E245" s="118">
        <v>0</v>
      </c>
      <c r="F245" s="118">
        <v>0</v>
      </c>
      <c r="G245" s="118">
        <v>0</v>
      </c>
      <c r="H245" s="118">
        <v>0</v>
      </c>
      <c r="I245" s="118">
        <v>0</v>
      </c>
      <c r="J245" s="118">
        <v>0</v>
      </c>
      <c r="K245" s="118">
        <v>0</v>
      </c>
    </row>
    <row r="246" spans="2:11" ht="15" customHeight="1" x14ac:dyDescent="0.25">
      <c r="B246" s="235" t="s">
        <v>147</v>
      </c>
      <c r="C246" s="236"/>
      <c r="D246" s="236"/>
      <c r="E246" s="236"/>
      <c r="F246" s="236"/>
      <c r="G246" s="236"/>
      <c r="H246" s="236"/>
      <c r="I246" s="236"/>
      <c r="J246" s="236"/>
      <c r="K246" s="236"/>
    </row>
    <row r="247" spans="2:11" s="2" customFormat="1" x14ac:dyDescent="0.25"/>
    <row r="248" spans="2:11" s="2" customFormat="1" ht="31.5" customHeight="1" x14ac:dyDescent="0.25"/>
    <row r="249" spans="2:11" ht="30" customHeight="1" x14ac:dyDescent="0.25">
      <c r="B249" s="233" t="s">
        <v>279</v>
      </c>
      <c r="C249" s="234"/>
      <c r="D249" s="234"/>
      <c r="E249" s="234"/>
      <c r="F249" s="234"/>
      <c r="G249" s="234"/>
      <c r="H249" s="234"/>
      <c r="I249" s="234"/>
      <c r="J249" s="234"/>
      <c r="K249" s="234"/>
    </row>
    <row r="250" spans="2:11" ht="15.75" x14ac:dyDescent="0.25">
      <c r="B250" s="248" t="s">
        <v>93</v>
      </c>
      <c r="C250" s="239" t="s">
        <v>114</v>
      </c>
      <c r="D250" s="240"/>
      <c r="E250" s="241"/>
      <c r="F250" s="239" t="s">
        <v>120</v>
      </c>
      <c r="G250" s="240"/>
      <c r="H250" s="241" t="s">
        <v>97</v>
      </c>
      <c r="I250" s="242" t="s">
        <v>146</v>
      </c>
      <c r="J250" s="242"/>
      <c r="K250" s="242" t="s">
        <v>97</v>
      </c>
    </row>
    <row r="251" spans="2:11" ht="16.5" thickBot="1" x14ac:dyDescent="0.3">
      <c r="B251" s="249"/>
      <c r="C251" s="107" t="s">
        <v>1</v>
      </c>
      <c r="D251" s="108" t="s">
        <v>5</v>
      </c>
      <c r="E251" s="109" t="s">
        <v>6</v>
      </c>
      <c r="F251" s="107" t="s">
        <v>1</v>
      </c>
      <c r="G251" s="108" t="s">
        <v>5</v>
      </c>
      <c r="H251" s="109" t="s">
        <v>6</v>
      </c>
      <c r="I251" s="107" t="s">
        <v>1</v>
      </c>
      <c r="J251" s="108" t="s">
        <v>5</v>
      </c>
      <c r="K251" s="109" t="s">
        <v>6</v>
      </c>
    </row>
    <row r="252" spans="2:11" ht="15.75" x14ac:dyDescent="0.25">
      <c r="B252" s="7" t="s">
        <v>48</v>
      </c>
      <c r="C252" s="114">
        <v>4050</v>
      </c>
      <c r="D252" s="114">
        <v>3202</v>
      </c>
      <c r="E252" s="114">
        <v>848</v>
      </c>
      <c r="F252" s="114">
        <v>3412</v>
      </c>
      <c r="G252" s="114">
        <v>2755</v>
      </c>
      <c r="H252" s="114">
        <v>657</v>
      </c>
      <c r="I252" s="114">
        <v>3339</v>
      </c>
      <c r="J252" s="114">
        <v>2578</v>
      </c>
      <c r="K252" s="114">
        <v>761</v>
      </c>
    </row>
    <row r="253" spans="2:11" ht="15.75" x14ac:dyDescent="0.25">
      <c r="B253" s="102" t="s">
        <v>9</v>
      </c>
      <c r="C253" s="119">
        <v>91</v>
      </c>
      <c r="D253" s="119">
        <v>81</v>
      </c>
      <c r="E253" s="119">
        <v>10</v>
      </c>
      <c r="F253" s="119">
        <v>123</v>
      </c>
      <c r="G253" s="119">
        <v>108</v>
      </c>
      <c r="H253" s="119">
        <v>15</v>
      </c>
      <c r="I253" s="119">
        <v>121</v>
      </c>
      <c r="J253" s="119">
        <v>105</v>
      </c>
      <c r="K253" s="119">
        <v>16</v>
      </c>
    </row>
    <row r="254" spans="2:11" ht="15.75" x14ac:dyDescent="0.25">
      <c r="B254" s="101" t="s">
        <v>10</v>
      </c>
      <c r="C254" s="118">
        <v>1</v>
      </c>
      <c r="D254" s="118">
        <v>1</v>
      </c>
      <c r="E254" s="118">
        <v>0</v>
      </c>
      <c r="F254" s="118">
        <v>0</v>
      </c>
      <c r="G254" s="118">
        <v>0</v>
      </c>
      <c r="H254" s="118">
        <v>0</v>
      </c>
      <c r="I254" s="118">
        <v>0</v>
      </c>
      <c r="J254" s="118">
        <v>0</v>
      </c>
      <c r="K254" s="118">
        <v>0</v>
      </c>
    </row>
    <row r="255" spans="2:11" ht="15.75" x14ac:dyDescent="0.25">
      <c r="B255" s="100" t="s">
        <v>11</v>
      </c>
      <c r="C255" s="116">
        <v>1</v>
      </c>
      <c r="D255" s="116">
        <v>1</v>
      </c>
      <c r="E255" s="116">
        <v>0</v>
      </c>
      <c r="F255" s="116">
        <v>0</v>
      </c>
      <c r="G255" s="116">
        <v>0</v>
      </c>
      <c r="H255" s="116">
        <v>0</v>
      </c>
      <c r="I255" s="116">
        <v>2</v>
      </c>
      <c r="J255" s="116">
        <v>2</v>
      </c>
      <c r="K255" s="116">
        <v>0</v>
      </c>
    </row>
    <row r="256" spans="2:11" ht="15.75" x14ac:dyDescent="0.25">
      <c r="B256" s="101" t="s">
        <v>12</v>
      </c>
      <c r="C256" s="118">
        <v>72</v>
      </c>
      <c r="D256" s="118">
        <v>65</v>
      </c>
      <c r="E256" s="118">
        <v>7</v>
      </c>
      <c r="F256" s="118">
        <v>96</v>
      </c>
      <c r="G256" s="118">
        <v>87</v>
      </c>
      <c r="H256" s="118">
        <v>9</v>
      </c>
      <c r="I256" s="118">
        <v>93</v>
      </c>
      <c r="J256" s="118">
        <v>81</v>
      </c>
      <c r="K256" s="118">
        <v>12</v>
      </c>
    </row>
    <row r="257" spans="2:11" ht="15.75" x14ac:dyDescent="0.25">
      <c r="B257" s="100" t="s">
        <v>13</v>
      </c>
      <c r="C257" s="116">
        <v>0</v>
      </c>
      <c r="D257" s="116">
        <v>0</v>
      </c>
      <c r="E257" s="116">
        <v>0</v>
      </c>
      <c r="F257" s="116">
        <v>1</v>
      </c>
      <c r="G257" s="116">
        <v>1</v>
      </c>
      <c r="H257" s="116">
        <v>0</v>
      </c>
      <c r="I257" s="116">
        <v>1</v>
      </c>
      <c r="J257" s="116">
        <v>1</v>
      </c>
      <c r="K257" s="116">
        <v>0</v>
      </c>
    </row>
    <row r="258" spans="2:11" ht="15.75" x14ac:dyDescent="0.25">
      <c r="B258" s="101" t="s">
        <v>14</v>
      </c>
      <c r="C258" s="118">
        <v>10</v>
      </c>
      <c r="D258" s="118">
        <v>10</v>
      </c>
      <c r="E258" s="118">
        <v>0</v>
      </c>
      <c r="F258" s="118">
        <v>12</v>
      </c>
      <c r="G258" s="118">
        <v>9</v>
      </c>
      <c r="H258" s="118">
        <v>3</v>
      </c>
      <c r="I258" s="118">
        <v>14</v>
      </c>
      <c r="J258" s="118">
        <v>13</v>
      </c>
      <c r="K258" s="118">
        <v>1</v>
      </c>
    </row>
    <row r="259" spans="2:11" ht="15.75" x14ac:dyDescent="0.25">
      <c r="B259" s="100" t="s">
        <v>15</v>
      </c>
      <c r="C259" s="116">
        <v>2</v>
      </c>
      <c r="D259" s="116">
        <v>2</v>
      </c>
      <c r="E259" s="116">
        <v>0</v>
      </c>
      <c r="F259" s="116">
        <v>8</v>
      </c>
      <c r="G259" s="116">
        <v>8</v>
      </c>
      <c r="H259" s="116">
        <v>0</v>
      </c>
      <c r="I259" s="116">
        <v>7</v>
      </c>
      <c r="J259" s="116">
        <v>7</v>
      </c>
      <c r="K259" s="116">
        <v>0</v>
      </c>
    </row>
    <row r="260" spans="2:11" ht="15.75" x14ac:dyDescent="0.25">
      <c r="B260" s="101" t="s">
        <v>16</v>
      </c>
      <c r="C260" s="118">
        <v>5</v>
      </c>
      <c r="D260" s="118">
        <v>2</v>
      </c>
      <c r="E260" s="118">
        <v>3</v>
      </c>
      <c r="F260" s="118">
        <v>6</v>
      </c>
      <c r="G260" s="118">
        <v>3</v>
      </c>
      <c r="H260" s="118">
        <v>3</v>
      </c>
      <c r="I260" s="118">
        <v>4</v>
      </c>
      <c r="J260" s="118">
        <v>1</v>
      </c>
      <c r="K260" s="118">
        <v>3</v>
      </c>
    </row>
    <row r="261" spans="2:11" ht="15.75" x14ac:dyDescent="0.25">
      <c r="B261" s="102" t="s">
        <v>17</v>
      </c>
      <c r="C261" s="119">
        <v>251</v>
      </c>
      <c r="D261" s="119">
        <v>188</v>
      </c>
      <c r="E261" s="119">
        <v>63</v>
      </c>
      <c r="F261" s="119">
        <v>203</v>
      </c>
      <c r="G261" s="119">
        <v>170</v>
      </c>
      <c r="H261" s="119">
        <v>33</v>
      </c>
      <c r="I261" s="119">
        <v>215</v>
      </c>
      <c r="J261" s="119">
        <v>157</v>
      </c>
      <c r="K261" s="119">
        <v>58</v>
      </c>
    </row>
    <row r="262" spans="2:11" ht="15.75" x14ac:dyDescent="0.25">
      <c r="B262" s="101" t="s">
        <v>18</v>
      </c>
      <c r="C262" s="118">
        <v>7</v>
      </c>
      <c r="D262" s="118">
        <v>2</v>
      </c>
      <c r="E262" s="118">
        <v>5</v>
      </c>
      <c r="F262" s="118">
        <v>6</v>
      </c>
      <c r="G262" s="118">
        <v>3</v>
      </c>
      <c r="H262" s="118">
        <v>3</v>
      </c>
      <c r="I262" s="118">
        <v>8</v>
      </c>
      <c r="J262" s="118">
        <v>6</v>
      </c>
      <c r="K262" s="118">
        <v>2</v>
      </c>
    </row>
    <row r="263" spans="2:11" ht="15.75" x14ac:dyDescent="0.25">
      <c r="B263" s="100" t="s">
        <v>19</v>
      </c>
      <c r="C263" s="116">
        <v>3</v>
      </c>
      <c r="D263" s="116">
        <v>1</v>
      </c>
      <c r="E263" s="116">
        <v>2</v>
      </c>
      <c r="F263" s="116">
        <v>1</v>
      </c>
      <c r="G263" s="116">
        <v>1</v>
      </c>
      <c r="H263" s="116">
        <v>0</v>
      </c>
      <c r="I263" s="116">
        <v>2</v>
      </c>
      <c r="J263" s="116">
        <v>1</v>
      </c>
      <c r="K263" s="116">
        <v>1</v>
      </c>
    </row>
    <row r="264" spans="2:11" ht="15.75" x14ac:dyDescent="0.25">
      <c r="B264" s="101" t="s">
        <v>20</v>
      </c>
      <c r="C264" s="118">
        <v>76</v>
      </c>
      <c r="D264" s="118">
        <v>58</v>
      </c>
      <c r="E264" s="118">
        <v>18</v>
      </c>
      <c r="F264" s="118">
        <v>44</v>
      </c>
      <c r="G264" s="118">
        <v>37</v>
      </c>
      <c r="H264" s="118">
        <v>7</v>
      </c>
      <c r="I264" s="118">
        <v>39</v>
      </c>
      <c r="J264" s="118">
        <v>26</v>
      </c>
      <c r="K264" s="118">
        <v>13</v>
      </c>
    </row>
    <row r="265" spans="2:11" ht="15.75" x14ac:dyDescent="0.25">
      <c r="B265" s="100" t="s">
        <v>21</v>
      </c>
      <c r="C265" s="116">
        <v>16</v>
      </c>
      <c r="D265" s="116">
        <v>12</v>
      </c>
      <c r="E265" s="116">
        <v>4</v>
      </c>
      <c r="F265" s="116">
        <v>14</v>
      </c>
      <c r="G265" s="116">
        <v>10</v>
      </c>
      <c r="H265" s="116">
        <v>4</v>
      </c>
      <c r="I265" s="116">
        <v>23</v>
      </c>
      <c r="J265" s="116">
        <v>18</v>
      </c>
      <c r="K265" s="116">
        <v>5</v>
      </c>
    </row>
    <row r="266" spans="2:11" ht="15.75" x14ac:dyDescent="0.25">
      <c r="B266" s="101" t="s">
        <v>22</v>
      </c>
      <c r="C266" s="118">
        <v>13</v>
      </c>
      <c r="D266" s="118">
        <v>12</v>
      </c>
      <c r="E266" s="118">
        <v>1</v>
      </c>
      <c r="F266" s="118">
        <v>9</v>
      </c>
      <c r="G266" s="118">
        <v>9</v>
      </c>
      <c r="H266" s="118">
        <v>0</v>
      </c>
      <c r="I266" s="118">
        <v>4</v>
      </c>
      <c r="J266" s="118">
        <v>2</v>
      </c>
      <c r="K266" s="118">
        <v>2</v>
      </c>
    </row>
    <row r="267" spans="2:11" ht="15.75" x14ac:dyDescent="0.25">
      <c r="B267" s="100" t="s">
        <v>23</v>
      </c>
      <c r="C267" s="116">
        <v>43</v>
      </c>
      <c r="D267" s="116">
        <v>31</v>
      </c>
      <c r="E267" s="116">
        <v>12</v>
      </c>
      <c r="F267" s="116">
        <v>35</v>
      </c>
      <c r="G267" s="116">
        <v>30</v>
      </c>
      <c r="H267" s="116">
        <v>5</v>
      </c>
      <c r="I267" s="116">
        <v>43</v>
      </c>
      <c r="J267" s="116">
        <v>34</v>
      </c>
      <c r="K267" s="116">
        <v>9</v>
      </c>
    </row>
    <row r="268" spans="2:11" ht="15.75" x14ac:dyDescent="0.25">
      <c r="B268" s="101" t="s">
        <v>24</v>
      </c>
      <c r="C268" s="118">
        <v>7</v>
      </c>
      <c r="D268" s="118">
        <v>5</v>
      </c>
      <c r="E268" s="118">
        <v>2</v>
      </c>
      <c r="F268" s="118">
        <v>5</v>
      </c>
      <c r="G268" s="118">
        <v>5</v>
      </c>
      <c r="H268" s="118">
        <v>0</v>
      </c>
      <c r="I268" s="118">
        <v>13</v>
      </c>
      <c r="J268" s="118">
        <v>9</v>
      </c>
      <c r="K268" s="118">
        <v>4</v>
      </c>
    </row>
    <row r="269" spans="2:11" ht="15.75" x14ac:dyDescent="0.25">
      <c r="B269" s="100" t="s">
        <v>25</v>
      </c>
      <c r="C269" s="116">
        <v>5</v>
      </c>
      <c r="D269" s="116">
        <v>4</v>
      </c>
      <c r="E269" s="116">
        <v>1</v>
      </c>
      <c r="F269" s="116">
        <v>2</v>
      </c>
      <c r="G269" s="116">
        <v>1</v>
      </c>
      <c r="H269" s="116">
        <v>1</v>
      </c>
      <c r="I269" s="116">
        <v>7</v>
      </c>
      <c r="J269" s="116">
        <v>5</v>
      </c>
      <c r="K269" s="116">
        <v>2</v>
      </c>
    </row>
    <row r="270" spans="2:11" ht="15.75" x14ac:dyDescent="0.25">
      <c r="B270" s="101" t="s">
        <v>26</v>
      </c>
      <c r="C270" s="118">
        <v>81</v>
      </c>
      <c r="D270" s="118">
        <v>63</v>
      </c>
      <c r="E270" s="118">
        <v>18</v>
      </c>
      <c r="F270" s="118">
        <v>87</v>
      </c>
      <c r="G270" s="118">
        <v>74</v>
      </c>
      <c r="H270" s="118">
        <v>13</v>
      </c>
      <c r="I270" s="118">
        <v>76</v>
      </c>
      <c r="J270" s="118">
        <v>56</v>
      </c>
      <c r="K270" s="118">
        <v>20</v>
      </c>
    </row>
    <row r="271" spans="2:11" ht="15.75" x14ac:dyDescent="0.25">
      <c r="B271" s="102" t="s">
        <v>27</v>
      </c>
      <c r="C271" s="119">
        <v>3259</v>
      </c>
      <c r="D271" s="119">
        <v>2579</v>
      </c>
      <c r="E271" s="119">
        <v>680</v>
      </c>
      <c r="F271" s="119">
        <v>2684</v>
      </c>
      <c r="G271" s="119">
        <v>2160</v>
      </c>
      <c r="H271" s="119">
        <v>524</v>
      </c>
      <c r="I271" s="119">
        <v>2606</v>
      </c>
      <c r="J271" s="119">
        <v>2027</v>
      </c>
      <c r="K271" s="119">
        <v>579</v>
      </c>
    </row>
    <row r="272" spans="2:11" ht="15.75" x14ac:dyDescent="0.25">
      <c r="B272" s="101" t="s">
        <v>28</v>
      </c>
      <c r="C272" s="118">
        <v>179</v>
      </c>
      <c r="D272" s="118">
        <v>146</v>
      </c>
      <c r="E272" s="118">
        <v>33</v>
      </c>
      <c r="F272" s="118">
        <v>148</v>
      </c>
      <c r="G272" s="118">
        <v>118</v>
      </c>
      <c r="H272" s="118">
        <v>30</v>
      </c>
      <c r="I272" s="118">
        <v>168</v>
      </c>
      <c r="J272" s="118">
        <v>136</v>
      </c>
      <c r="K272" s="118">
        <v>32</v>
      </c>
    </row>
    <row r="273" spans="2:11" ht="15.75" x14ac:dyDescent="0.25">
      <c r="B273" s="100" t="s">
        <v>29</v>
      </c>
      <c r="C273" s="116">
        <v>23</v>
      </c>
      <c r="D273" s="116">
        <v>20</v>
      </c>
      <c r="E273" s="116">
        <v>3</v>
      </c>
      <c r="F273" s="116">
        <v>17</v>
      </c>
      <c r="G273" s="116">
        <v>12</v>
      </c>
      <c r="H273" s="116">
        <v>5</v>
      </c>
      <c r="I273" s="116">
        <v>15</v>
      </c>
      <c r="J273" s="116">
        <v>14</v>
      </c>
      <c r="K273" s="116">
        <v>1</v>
      </c>
    </row>
    <row r="274" spans="2:11" ht="15.75" x14ac:dyDescent="0.25">
      <c r="B274" s="101" t="s">
        <v>30</v>
      </c>
      <c r="C274" s="118">
        <v>865</v>
      </c>
      <c r="D274" s="118">
        <v>625</v>
      </c>
      <c r="E274" s="118">
        <v>240</v>
      </c>
      <c r="F274" s="118">
        <v>583</v>
      </c>
      <c r="G274" s="118">
        <v>465</v>
      </c>
      <c r="H274" s="118">
        <v>118</v>
      </c>
      <c r="I274" s="118">
        <v>555</v>
      </c>
      <c r="J274" s="118">
        <v>413</v>
      </c>
      <c r="K274" s="118">
        <v>142</v>
      </c>
    </row>
    <row r="275" spans="2:11" ht="15.75" x14ac:dyDescent="0.25">
      <c r="B275" s="100" t="s">
        <v>31</v>
      </c>
      <c r="C275" s="116">
        <v>2192</v>
      </c>
      <c r="D275" s="116">
        <v>1788</v>
      </c>
      <c r="E275" s="116">
        <v>404</v>
      </c>
      <c r="F275" s="116">
        <v>1936</v>
      </c>
      <c r="G275" s="116">
        <v>1565</v>
      </c>
      <c r="H275" s="116">
        <v>371</v>
      </c>
      <c r="I275" s="116">
        <v>1868</v>
      </c>
      <c r="J275" s="116">
        <v>1464</v>
      </c>
      <c r="K275" s="116">
        <v>404</v>
      </c>
    </row>
    <row r="276" spans="2:11" ht="15.75" x14ac:dyDescent="0.25">
      <c r="B276" s="103" t="s">
        <v>32</v>
      </c>
      <c r="C276" s="125">
        <v>290</v>
      </c>
      <c r="D276" s="125">
        <v>228</v>
      </c>
      <c r="E276" s="125">
        <v>62</v>
      </c>
      <c r="F276" s="125">
        <v>262</v>
      </c>
      <c r="G276" s="125">
        <v>213</v>
      </c>
      <c r="H276" s="125">
        <v>49</v>
      </c>
      <c r="I276" s="125">
        <v>277</v>
      </c>
      <c r="J276" s="125">
        <v>199</v>
      </c>
      <c r="K276" s="125">
        <v>78</v>
      </c>
    </row>
    <row r="277" spans="2:11" ht="15.75" x14ac:dyDescent="0.25">
      <c r="B277" s="100" t="s">
        <v>33</v>
      </c>
      <c r="C277" s="116">
        <v>149</v>
      </c>
      <c r="D277" s="116">
        <v>117</v>
      </c>
      <c r="E277" s="116">
        <v>32</v>
      </c>
      <c r="F277" s="116">
        <v>130</v>
      </c>
      <c r="G277" s="116">
        <v>108</v>
      </c>
      <c r="H277" s="116">
        <v>22</v>
      </c>
      <c r="I277" s="116">
        <v>150</v>
      </c>
      <c r="J277" s="116">
        <v>105</v>
      </c>
      <c r="K277" s="116">
        <v>45</v>
      </c>
    </row>
    <row r="278" spans="2:11" ht="15.75" x14ac:dyDescent="0.25">
      <c r="B278" s="101" t="s">
        <v>34</v>
      </c>
      <c r="C278" s="118">
        <v>66</v>
      </c>
      <c r="D278" s="118">
        <v>55</v>
      </c>
      <c r="E278" s="118">
        <v>11</v>
      </c>
      <c r="F278" s="118">
        <v>66</v>
      </c>
      <c r="G278" s="118">
        <v>53</v>
      </c>
      <c r="H278" s="118">
        <v>13</v>
      </c>
      <c r="I278" s="118">
        <v>56</v>
      </c>
      <c r="J278" s="118">
        <v>45</v>
      </c>
      <c r="K278" s="118">
        <v>11</v>
      </c>
    </row>
    <row r="279" spans="2:11" ht="15.75" x14ac:dyDescent="0.25">
      <c r="B279" s="100" t="s">
        <v>35</v>
      </c>
      <c r="C279" s="116">
        <v>75</v>
      </c>
      <c r="D279" s="116">
        <v>56</v>
      </c>
      <c r="E279" s="116">
        <v>19</v>
      </c>
      <c r="F279" s="116">
        <v>66</v>
      </c>
      <c r="G279" s="116">
        <v>52</v>
      </c>
      <c r="H279" s="116">
        <v>14</v>
      </c>
      <c r="I279" s="116">
        <v>71</v>
      </c>
      <c r="J279" s="116">
        <v>49</v>
      </c>
      <c r="K279" s="116">
        <v>22</v>
      </c>
    </row>
    <row r="280" spans="2:11" ht="15.75" x14ac:dyDescent="0.25">
      <c r="B280" s="103" t="s">
        <v>36</v>
      </c>
      <c r="C280" s="118">
        <v>158</v>
      </c>
      <c r="D280" s="118">
        <v>125</v>
      </c>
      <c r="E280" s="118">
        <v>33</v>
      </c>
      <c r="F280" s="118">
        <v>140</v>
      </c>
      <c r="G280" s="118">
        <v>104</v>
      </c>
      <c r="H280" s="118">
        <v>36</v>
      </c>
      <c r="I280" s="118">
        <v>120</v>
      </c>
      <c r="J280" s="118">
        <v>90</v>
      </c>
      <c r="K280" s="118">
        <v>30</v>
      </c>
    </row>
    <row r="281" spans="2:11" ht="15.75" x14ac:dyDescent="0.25">
      <c r="B281" s="100" t="s">
        <v>37</v>
      </c>
      <c r="C281" s="116">
        <v>32</v>
      </c>
      <c r="D281" s="116">
        <v>31</v>
      </c>
      <c r="E281" s="116">
        <v>1</v>
      </c>
      <c r="F281" s="116">
        <v>9</v>
      </c>
      <c r="G281" s="116">
        <v>8</v>
      </c>
      <c r="H281" s="116">
        <v>1</v>
      </c>
      <c r="I281" s="116">
        <v>9</v>
      </c>
      <c r="J281" s="116">
        <v>8</v>
      </c>
      <c r="K281" s="116">
        <v>1</v>
      </c>
    </row>
    <row r="282" spans="2:11" ht="15.75" x14ac:dyDescent="0.25">
      <c r="B282" s="101" t="s">
        <v>77</v>
      </c>
      <c r="C282" s="118">
        <v>8</v>
      </c>
      <c r="D282" s="118">
        <v>5</v>
      </c>
      <c r="E282" s="118">
        <v>3</v>
      </c>
      <c r="F282" s="118">
        <v>5</v>
      </c>
      <c r="G282" s="118">
        <v>4</v>
      </c>
      <c r="H282" s="118">
        <v>1</v>
      </c>
      <c r="I282" s="118">
        <v>6</v>
      </c>
      <c r="J282" s="118">
        <v>4</v>
      </c>
      <c r="K282" s="118">
        <v>2</v>
      </c>
    </row>
    <row r="283" spans="2:11" ht="15.75" x14ac:dyDescent="0.25">
      <c r="B283" s="100" t="s">
        <v>39</v>
      </c>
      <c r="C283" s="116">
        <v>38</v>
      </c>
      <c r="D283" s="116">
        <v>30</v>
      </c>
      <c r="E283" s="116">
        <v>8</v>
      </c>
      <c r="F283" s="116">
        <v>57</v>
      </c>
      <c r="G283" s="116">
        <v>52</v>
      </c>
      <c r="H283" s="116">
        <v>5</v>
      </c>
      <c r="I283" s="116">
        <v>40</v>
      </c>
      <c r="J283" s="116">
        <v>35</v>
      </c>
      <c r="K283" s="116">
        <v>5</v>
      </c>
    </row>
    <row r="284" spans="2:11" ht="14.45" customHeight="1" x14ac:dyDescent="0.25">
      <c r="B284" s="101" t="s">
        <v>40</v>
      </c>
      <c r="C284" s="118">
        <v>80</v>
      </c>
      <c r="D284" s="118">
        <v>59</v>
      </c>
      <c r="E284" s="118">
        <v>21</v>
      </c>
      <c r="F284" s="118">
        <v>69</v>
      </c>
      <c r="G284" s="118">
        <v>40</v>
      </c>
      <c r="H284" s="118">
        <v>29</v>
      </c>
      <c r="I284" s="118">
        <v>65</v>
      </c>
      <c r="J284" s="118">
        <v>43</v>
      </c>
      <c r="K284" s="118">
        <v>22</v>
      </c>
    </row>
    <row r="285" spans="2:11" ht="15.75" x14ac:dyDescent="0.25">
      <c r="B285" s="102" t="s">
        <v>8</v>
      </c>
      <c r="C285" s="131">
        <v>1</v>
      </c>
      <c r="D285" s="131">
        <v>1</v>
      </c>
      <c r="E285" s="131">
        <v>0</v>
      </c>
      <c r="F285" s="131">
        <v>0</v>
      </c>
      <c r="G285" s="131">
        <v>0</v>
      </c>
      <c r="H285" s="131">
        <v>0</v>
      </c>
      <c r="I285" s="131">
        <v>0</v>
      </c>
      <c r="J285" s="131">
        <v>0</v>
      </c>
      <c r="K285" s="131">
        <v>0</v>
      </c>
    </row>
    <row r="286" spans="2:11" ht="15" customHeight="1" x14ac:dyDescent="0.25">
      <c r="B286" s="235" t="s">
        <v>147</v>
      </c>
      <c r="C286" s="236"/>
      <c r="D286" s="236"/>
      <c r="E286" s="236"/>
      <c r="F286" s="236"/>
      <c r="G286" s="236"/>
      <c r="H286" s="236"/>
      <c r="I286" s="236"/>
      <c r="J286" s="236"/>
      <c r="K286" s="236"/>
    </row>
    <row r="287" spans="2:11" s="2" customFormat="1" x14ac:dyDescent="0.25"/>
    <row r="288" spans="2:11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</sheetData>
  <mergeCells count="82">
    <mergeCell ref="B28:K28"/>
    <mergeCell ref="B13:K13"/>
    <mergeCell ref="B14:B15"/>
    <mergeCell ref="C14:E14"/>
    <mergeCell ref="F14:H14"/>
    <mergeCell ref="I14:K14"/>
    <mergeCell ref="B246:K246"/>
    <mergeCell ref="B249:K249"/>
    <mergeCell ref="B250:B251"/>
    <mergeCell ref="C250:E250"/>
    <mergeCell ref="F250:H250"/>
    <mergeCell ref="I250:K250"/>
    <mergeCell ref="B222:B223"/>
    <mergeCell ref="C222:E222"/>
    <mergeCell ref="F222:H222"/>
    <mergeCell ref="I222:K222"/>
    <mergeCell ref="B229:K229"/>
    <mergeCell ref="F176:H176"/>
    <mergeCell ref="I176:K176"/>
    <mergeCell ref="B184:K184"/>
    <mergeCell ref="B188:K188"/>
    <mergeCell ref="B189:B190"/>
    <mergeCell ref="C189:E189"/>
    <mergeCell ref="F189:H189"/>
    <mergeCell ref="I189:K189"/>
    <mergeCell ref="B176:B177"/>
    <mergeCell ref="C176:E176"/>
    <mergeCell ref="B139:E139"/>
    <mergeCell ref="B153:E153"/>
    <mergeCell ref="B157:E157"/>
    <mergeCell ref="B171:E171"/>
    <mergeCell ref="B175:K175"/>
    <mergeCell ref="B95:K95"/>
    <mergeCell ref="B99:K99"/>
    <mergeCell ref="B100:B101"/>
    <mergeCell ref="C100:E100"/>
    <mergeCell ref="F100:H100"/>
    <mergeCell ref="I100:K100"/>
    <mergeCell ref="B77:K77"/>
    <mergeCell ref="B81:K81"/>
    <mergeCell ref="B82:B83"/>
    <mergeCell ref="C82:E82"/>
    <mergeCell ref="F82:H82"/>
    <mergeCell ref="I82:K82"/>
    <mergeCell ref="B203:K203"/>
    <mergeCell ref="B207:K207"/>
    <mergeCell ref="B208:B209"/>
    <mergeCell ref="C208:E208"/>
    <mergeCell ref="F208:H208"/>
    <mergeCell ref="I208:K208"/>
    <mergeCell ref="B47:K47"/>
    <mergeCell ref="B51:K51"/>
    <mergeCell ref="B136:K136"/>
    <mergeCell ref="I4:K4"/>
    <mergeCell ref="B9:K9"/>
    <mergeCell ref="B4:B5"/>
    <mergeCell ref="B52:B53"/>
    <mergeCell ref="C52:E52"/>
    <mergeCell ref="F52:H52"/>
    <mergeCell ref="I52:K52"/>
    <mergeCell ref="B61:K61"/>
    <mergeCell ref="B65:K65"/>
    <mergeCell ref="B66:B67"/>
    <mergeCell ref="C66:E66"/>
    <mergeCell ref="F66:H66"/>
    <mergeCell ref="I66:K66"/>
    <mergeCell ref="B3:K3"/>
    <mergeCell ref="B286:K286"/>
    <mergeCell ref="B233:K233"/>
    <mergeCell ref="B234:B235"/>
    <mergeCell ref="C234:E234"/>
    <mergeCell ref="F234:H234"/>
    <mergeCell ref="I234:K234"/>
    <mergeCell ref="B217:K217"/>
    <mergeCell ref="B221:K221"/>
    <mergeCell ref="C4:E4"/>
    <mergeCell ref="F4:H4"/>
    <mergeCell ref="B32:K32"/>
    <mergeCell ref="B33:B34"/>
    <mergeCell ref="C33:E33"/>
    <mergeCell ref="F33:H33"/>
    <mergeCell ref="I33:K33"/>
  </mergeCells>
  <pageMargins left="0.511811024" right="0.511811024" top="0.78740157499999996" bottom="0.78740157499999996" header="0.31496062000000002" footer="0.31496062000000002"/>
  <pageSetup paperSize="9" orientation="portrait" horizontalDpi="4294967293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364"/>
  <sheetViews>
    <sheetView zoomScale="80" zoomScaleNormal="80" workbookViewId="0">
      <selection activeCell="C35" sqref="C35:U35"/>
    </sheetView>
  </sheetViews>
  <sheetFormatPr defaultRowHeight="15" x14ac:dyDescent="0.25"/>
  <cols>
    <col min="1" max="2" width="9.140625" style="2"/>
    <col min="3" max="3" width="40.28515625" bestFit="1" customWidth="1"/>
    <col min="4" max="4" width="9.28515625" bestFit="1" customWidth="1"/>
    <col min="5" max="5" width="10.5703125" customWidth="1"/>
    <col min="6" max="6" width="9.28515625" bestFit="1" customWidth="1"/>
    <col min="7" max="7" width="10.5703125" bestFit="1" customWidth="1"/>
    <col min="8" max="8" width="9.85546875" bestFit="1" customWidth="1"/>
    <col min="9" max="9" width="10.5703125" bestFit="1" customWidth="1"/>
    <col min="10" max="10" width="9.85546875" bestFit="1" customWidth="1"/>
    <col min="11" max="11" width="10.5703125" bestFit="1" customWidth="1"/>
    <col min="12" max="12" width="9.28515625" bestFit="1" customWidth="1"/>
    <col min="13" max="13" width="10.5703125" bestFit="1" customWidth="1"/>
    <col min="14" max="14" width="9.28515625" bestFit="1" customWidth="1"/>
    <col min="15" max="15" width="10.5703125" bestFit="1" customWidth="1"/>
    <col min="16" max="16" width="9.85546875" bestFit="1" customWidth="1"/>
    <col min="17" max="17" width="10.5703125" bestFit="1" customWidth="1"/>
    <col min="18" max="18" width="9.85546875" bestFit="1" customWidth="1"/>
    <col min="19" max="19" width="10.5703125" bestFit="1" customWidth="1"/>
    <col min="20" max="20" width="9.28515625" bestFit="1" customWidth="1"/>
    <col min="21" max="21" width="10.5703125" bestFit="1" customWidth="1"/>
    <col min="22" max="58" width="9.140625" style="2"/>
  </cols>
  <sheetData>
    <row r="1" spans="3:21" s="2" customFormat="1" x14ac:dyDescent="0.25"/>
    <row r="2" spans="3:21" s="2" customFormat="1" x14ac:dyDescent="0.25"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</row>
    <row r="3" spans="3:21" ht="33.75" customHeight="1" x14ac:dyDescent="0.25">
      <c r="C3" s="254" t="s">
        <v>164</v>
      </c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3:21" ht="15.75" x14ac:dyDescent="0.25">
      <c r="C4" s="260" t="s">
        <v>7</v>
      </c>
      <c r="D4" s="257" t="s">
        <v>114</v>
      </c>
      <c r="E4" s="258"/>
      <c r="F4" s="258"/>
      <c r="G4" s="258"/>
      <c r="H4" s="258"/>
      <c r="I4" s="259"/>
      <c r="J4" s="252" t="s">
        <v>120</v>
      </c>
      <c r="K4" s="252"/>
      <c r="L4" s="252"/>
      <c r="M4" s="252"/>
      <c r="N4" s="252"/>
      <c r="O4" s="252"/>
      <c r="P4" s="252" t="s">
        <v>146</v>
      </c>
      <c r="Q4" s="252"/>
      <c r="R4" s="252"/>
      <c r="S4" s="252"/>
      <c r="T4" s="252"/>
      <c r="U4" s="252"/>
    </row>
    <row r="5" spans="3:21" ht="15.75" x14ac:dyDescent="0.25">
      <c r="C5" s="260"/>
      <c r="D5" s="253" t="s">
        <v>80</v>
      </c>
      <c r="E5" s="253"/>
      <c r="F5" s="253" t="s">
        <v>81</v>
      </c>
      <c r="G5" s="253"/>
      <c r="H5" s="253" t="s">
        <v>82</v>
      </c>
      <c r="I5" s="253"/>
      <c r="J5" s="253" t="s">
        <v>80</v>
      </c>
      <c r="K5" s="253"/>
      <c r="L5" s="253" t="s">
        <v>81</v>
      </c>
      <c r="M5" s="253"/>
      <c r="N5" s="253" t="s">
        <v>82</v>
      </c>
      <c r="O5" s="253"/>
      <c r="P5" s="253" t="s">
        <v>80</v>
      </c>
      <c r="Q5" s="253"/>
      <c r="R5" s="253" t="s">
        <v>81</v>
      </c>
      <c r="S5" s="253"/>
      <c r="T5" s="253" t="s">
        <v>82</v>
      </c>
      <c r="U5" s="253"/>
    </row>
    <row r="6" spans="3:21" ht="15.75" x14ac:dyDescent="0.25">
      <c r="C6" s="260"/>
      <c r="D6" s="34" t="s">
        <v>5</v>
      </c>
      <c r="E6" s="34" t="s">
        <v>6</v>
      </c>
      <c r="F6" s="34" t="s">
        <v>5</v>
      </c>
      <c r="G6" s="34" t="s">
        <v>6</v>
      </c>
      <c r="H6" s="34" t="s">
        <v>5</v>
      </c>
      <c r="I6" s="34" t="s">
        <v>6</v>
      </c>
      <c r="J6" s="34" t="s">
        <v>5</v>
      </c>
      <c r="K6" s="34" t="s">
        <v>6</v>
      </c>
      <c r="L6" s="34" t="s">
        <v>5</v>
      </c>
      <c r="M6" s="34" t="s">
        <v>6</v>
      </c>
      <c r="N6" s="34" t="s">
        <v>5</v>
      </c>
      <c r="O6" s="34" t="s">
        <v>6</v>
      </c>
      <c r="P6" s="34" t="s">
        <v>5</v>
      </c>
      <c r="Q6" s="34" t="s">
        <v>6</v>
      </c>
      <c r="R6" s="34" t="s">
        <v>5</v>
      </c>
      <c r="S6" s="34" t="s">
        <v>6</v>
      </c>
      <c r="T6" s="34" t="s">
        <v>5</v>
      </c>
      <c r="U6" s="34" t="s">
        <v>6</v>
      </c>
    </row>
    <row r="7" spans="3:21" ht="15.75" x14ac:dyDescent="0.25">
      <c r="C7" s="7" t="s">
        <v>1</v>
      </c>
      <c r="D7" s="35">
        <v>88747</v>
      </c>
      <c r="E7" s="35">
        <v>43302</v>
      </c>
      <c r="F7" s="35">
        <v>91187</v>
      </c>
      <c r="G7" s="35">
        <v>35848</v>
      </c>
      <c r="H7" s="35">
        <v>-2440</v>
      </c>
      <c r="I7" s="35">
        <v>7454</v>
      </c>
      <c r="J7" s="35">
        <v>111598</v>
      </c>
      <c r="K7" s="35">
        <v>60706</v>
      </c>
      <c r="L7" s="35">
        <v>91337</v>
      </c>
      <c r="M7" s="35">
        <v>45081</v>
      </c>
      <c r="N7" s="35">
        <v>20261</v>
      </c>
      <c r="O7" s="35">
        <v>15625</v>
      </c>
      <c r="P7" s="35">
        <v>142696</v>
      </c>
      <c r="Q7" s="35">
        <v>80420</v>
      </c>
      <c r="R7" s="35">
        <v>114327</v>
      </c>
      <c r="S7" s="35">
        <v>61579</v>
      </c>
      <c r="T7" s="35">
        <v>28369</v>
      </c>
      <c r="U7" s="35">
        <v>18841</v>
      </c>
    </row>
    <row r="8" spans="3:21" ht="15.75" x14ac:dyDescent="0.25">
      <c r="C8" s="36" t="s">
        <v>326</v>
      </c>
      <c r="D8" s="37">
        <v>35830</v>
      </c>
      <c r="E8" s="37">
        <v>18501</v>
      </c>
      <c r="F8" s="37">
        <v>23779</v>
      </c>
      <c r="G8" s="37">
        <v>10376</v>
      </c>
      <c r="H8" s="37">
        <v>12051</v>
      </c>
      <c r="I8" s="37">
        <v>8125</v>
      </c>
      <c r="J8" s="37">
        <v>57473</v>
      </c>
      <c r="K8" s="37">
        <v>32499</v>
      </c>
      <c r="L8" s="37">
        <v>38310</v>
      </c>
      <c r="M8" s="37">
        <v>20115</v>
      </c>
      <c r="N8" s="37">
        <v>19163</v>
      </c>
      <c r="O8" s="37">
        <v>12384</v>
      </c>
      <c r="P8" s="37">
        <v>81382</v>
      </c>
      <c r="Q8" s="37">
        <v>47456</v>
      </c>
      <c r="R8" s="37">
        <v>57037</v>
      </c>
      <c r="S8" s="37">
        <v>32720</v>
      </c>
      <c r="T8" s="37">
        <v>24345</v>
      </c>
      <c r="U8" s="37">
        <v>14736</v>
      </c>
    </row>
    <row r="9" spans="3:21" ht="15.75" x14ac:dyDescent="0.25">
      <c r="C9" s="38" t="s">
        <v>188</v>
      </c>
      <c r="D9" s="39">
        <v>25394</v>
      </c>
      <c r="E9" s="39">
        <v>10846</v>
      </c>
      <c r="F9" s="39">
        <v>41401</v>
      </c>
      <c r="G9" s="39">
        <v>13666</v>
      </c>
      <c r="H9" s="39">
        <v>-16007</v>
      </c>
      <c r="I9" s="39">
        <v>-2820</v>
      </c>
      <c r="J9" s="39">
        <v>20008</v>
      </c>
      <c r="K9" s="39">
        <v>9094</v>
      </c>
      <c r="L9" s="39">
        <v>23337</v>
      </c>
      <c r="M9" s="39">
        <v>9750</v>
      </c>
      <c r="N9" s="39">
        <v>-3329</v>
      </c>
      <c r="O9" s="39">
        <v>-656</v>
      </c>
      <c r="P9" s="39">
        <v>16080</v>
      </c>
      <c r="Q9" s="39">
        <v>7681</v>
      </c>
      <c r="R9" s="39">
        <v>20149</v>
      </c>
      <c r="S9" s="39">
        <v>8756</v>
      </c>
      <c r="T9" s="39">
        <v>-4069</v>
      </c>
      <c r="U9" s="39">
        <v>-1075</v>
      </c>
    </row>
    <row r="10" spans="3:21" ht="15.75" x14ac:dyDescent="0.25">
      <c r="C10" s="36" t="s">
        <v>327</v>
      </c>
      <c r="D10" s="37">
        <v>2898</v>
      </c>
      <c r="E10" s="37">
        <v>1929</v>
      </c>
      <c r="F10" s="37">
        <v>2394</v>
      </c>
      <c r="G10" s="37">
        <v>1499</v>
      </c>
      <c r="H10" s="37">
        <v>504</v>
      </c>
      <c r="I10" s="37">
        <v>430</v>
      </c>
      <c r="J10" s="37">
        <v>3771</v>
      </c>
      <c r="K10" s="37">
        <v>2570</v>
      </c>
      <c r="L10" s="37">
        <v>3092</v>
      </c>
      <c r="M10" s="37">
        <v>2121</v>
      </c>
      <c r="N10" s="37">
        <v>679</v>
      </c>
      <c r="O10" s="37">
        <v>449</v>
      </c>
      <c r="P10" s="37">
        <v>6802</v>
      </c>
      <c r="Q10" s="37">
        <v>3443</v>
      </c>
      <c r="R10" s="37">
        <v>5460</v>
      </c>
      <c r="S10" s="37">
        <v>2709</v>
      </c>
      <c r="T10" s="37">
        <v>1342</v>
      </c>
      <c r="U10" s="37">
        <v>734</v>
      </c>
    </row>
    <row r="11" spans="3:21" ht="15.75" x14ac:dyDescent="0.25">
      <c r="C11" s="38" t="s">
        <v>328</v>
      </c>
      <c r="D11" s="39">
        <v>3703</v>
      </c>
      <c r="E11" s="39">
        <v>2641</v>
      </c>
      <c r="F11" s="39">
        <v>3162</v>
      </c>
      <c r="G11" s="39">
        <v>2170</v>
      </c>
      <c r="H11" s="39">
        <v>541</v>
      </c>
      <c r="I11" s="39">
        <v>471</v>
      </c>
      <c r="J11" s="39">
        <v>4879</v>
      </c>
      <c r="K11" s="39">
        <v>3525</v>
      </c>
      <c r="L11" s="39">
        <v>3835</v>
      </c>
      <c r="M11" s="39">
        <v>2832</v>
      </c>
      <c r="N11" s="39">
        <v>1044</v>
      </c>
      <c r="O11" s="39">
        <v>693</v>
      </c>
      <c r="P11" s="39">
        <v>6124</v>
      </c>
      <c r="Q11" s="39">
        <v>3658</v>
      </c>
      <c r="R11" s="39">
        <v>4952</v>
      </c>
      <c r="S11" s="39">
        <v>3204</v>
      </c>
      <c r="T11" s="39">
        <v>1172</v>
      </c>
      <c r="U11" s="39">
        <v>454</v>
      </c>
    </row>
    <row r="12" spans="3:21" ht="15.75" x14ac:dyDescent="0.25">
      <c r="C12" s="36" t="s">
        <v>191</v>
      </c>
      <c r="D12" s="37">
        <v>1464</v>
      </c>
      <c r="E12" s="37">
        <v>677</v>
      </c>
      <c r="F12" s="37">
        <v>1640</v>
      </c>
      <c r="G12" s="37">
        <v>761</v>
      </c>
      <c r="H12" s="37">
        <v>-176</v>
      </c>
      <c r="I12" s="37">
        <v>-84</v>
      </c>
      <c r="J12" s="37">
        <v>2310</v>
      </c>
      <c r="K12" s="37">
        <v>1424</v>
      </c>
      <c r="L12" s="37">
        <v>1537</v>
      </c>
      <c r="M12" s="37">
        <v>897</v>
      </c>
      <c r="N12" s="37">
        <v>773</v>
      </c>
      <c r="O12" s="37">
        <v>527</v>
      </c>
      <c r="P12" s="37">
        <v>5994</v>
      </c>
      <c r="Q12" s="37">
        <v>4260</v>
      </c>
      <c r="R12" s="37">
        <v>3742</v>
      </c>
      <c r="S12" s="37">
        <v>2651</v>
      </c>
      <c r="T12" s="37">
        <v>2252</v>
      </c>
      <c r="U12" s="37">
        <v>1609</v>
      </c>
    </row>
    <row r="13" spans="3:21" ht="15.75" x14ac:dyDescent="0.25">
      <c r="C13" s="38" t="s">
        <v>187</v>
      </c>
      <c r="D13" s="39">
        <v>1594</v>
      </c>
      <c r="E13" s="39">
        <v>533</v>
      </c>
      <c r="F13" s="39">
        <v>1196</v>
      </c>
      <c r="G13" s="39">
        <v>379</v>
      </c>
      <c r="H13" s="39">
        <v>398</v>
      </c>
      <c r="I13" s="39">
        <v>154</v>
      </c>
      <c r="J13" s="39">
        <v>2144</v>
      </c>
      <c r="K13" s="39">
        <v>833</v>
      </c>
      <c r="L13" s="39">
        <v>1799</v>
      </c>
      <c r="M13" s="39">
        <v>666</v>
      </c>
      <c r="N13" s="39">
        <v>345</v>
      </c>
      <c r="O13" s="39">
        <v>167</v>
      </c>
      <c r="P13" s="39">
        <v>2863</v>
      </c>
      <c r="Q13" s="39">
        <v>1447</v>
      </c>
      <c r="R13" s="39">
        <v>2218</v>
      </c>
      <c r="S13" s="39">
        <v>965</v>
      </c>
      <c r="T13" s="39">
        <v>645</v>
      </c>
      <c r="U13" s="39">
        <v>482</v>
      </c>
    </row>
    <row r="14" spans="3:21" ht="15.75" x14ac:dyDescent="0.25">
      <c r="C14" s="36" t="s">
        <v>241</v>
      </c>
      <c r="D14" s="37">
        <v>1789</v>
      </c>
      <c r="E14" s="37">
        <v>1017</v>
      </c>
      <c r="F14" s="37">
        <v>1601</v>
      </c>
      <c r="G14" s="37">
        <v>847</v>
      </c>
      <c r="H14" s="37">
        <v>188</v>
      </c>
      <c r="I14" s="37">
        <v>170</v>
      </c>
      <c r="J14" s="37">
        <v>1884</v>
      </c>
      <c r="K14" s="37">
        <v>1154</v>
      </c>
      <c r="L14" s="37">
        <v>1745</v>
      </c>
      <c r="M14" s="37">
        <v>997</v>
      </c>
      <c r="N14" s="37">
        <v>139</v>
      </c>
      <c r="O14" s="37">
        <v>157</v>
      </c>
      <c r="P14" s="37">
        <v>2195</v>
      </c>
      <c r="Q14" s="37">
        <v>1227</v>
      </c>
      <c r="R14" s="37">
        <v>1789</v>
      </c>
      <c r="S14" s="37">
        <v>1077</v>
      </c>
      <c r="T14" s="37">
        <v>406</v>
      </c>
      <c r="U14" s="37">
        <v>150</v>
      </c>
    </row>
    <row r="15" spans="3:21" ht="15.75" x14ac:dyDescent="0.25">
      <c r="C15" s="38" t="s">
        <v>329</v>
      </c>
      <c r="D15" s="39">
        <v>1336</v>
      </c>
      <c r="E15" s="39">
        <v>924</v>
      </c>
      <c r="F15" s="39">
        <v>1270</v>
      </c>
      <c r="G15" s="39">
        <v>815</v>
      </c>
      <c r="H15" s="39">
        <v>66</v>
      </c>
      <c r="I15" s="39">
        <v>109</v>
      </c>
      <c r="J15" s="39">
        <v>1503</v>
      </c>
      <c r="K15" s="39">
        <v>1208</v>
      </c>
      <c r="L15" s="39">
        <v>1338</v>
      </c>
      <c r="M15" s="39">
        <v>996</v>
      </c>
      <c r="N15" s="39">
        <v>165</v>
      </c>
      <c r="O15" s="39">
        <v>212</v>
      </c>
      <c r="P15" s="39">
        <v>1729</v>
      </c>
      <c r="Q15" s="39">
        <v>1272</v>
      </c>
      <c r="R15" s="39">
        <v>1566</v>
      </c>
      <c r="S15" s="39">
        <v>1165</v>
      </c>
      <c r="T15" s="39">
        <v>163</v>
      </c>
      <c r="U15" s="39">
        <v>107</v>
      </c>
    </row>
    <row r="16" spans="3:21" ht="15.75" x14ac:dyDescent="0.25">
      <c r="C16" s="36" t="s">
        <v>330</v>
      </c>
      <c r="D16" s="37">
        <v>1298</v>
      </c>
      <c r="E16" s="37">
        <v>707</v>
      </c>
      <c r="F16" s="37">
        <v>998</v>
      </c>
      <c r="G16" s="37">
        <v>599</v>
      </c>
      <c r="H16" s="37">
        <v>300</v>
      </c>
      <c r="I16" s="37">
        <v>108</v>
      </c>
      <c r="J16" s="37">
        <v>1633</v>
      </c>
      <c r="K16" s="37">
        <v>892</v>
      </c>
      <c r="L16" s="37">
        <v>1341</v>
      </c>
      <c r="M16" s="37">
        <v>717</v>
      </c>
      <c r="N16" s="37">
        <v>292</v>
      </c>
      <c r="O16" s="37">
        <v>175</v>
      </c>
      <c r="P16" s="37">
        <v>1926</v>
      </c>
      <c r="Q16" s="37">
        <v>1068</v>
      </c>
      <c r="R16" s="37">
        <v>1600</v>
      </c>
      <c r="S16" s="37">
        <v>851</v>
      </c>
      <c r="T16" s="37">
        <v>326</v>
      </c>
      <c r="U16" s="37">
        <v>217</v>
      </c>
    </row>
    <row r="17" spans="3:21" ht="15.75" x14ac:dyDescent="0.25">
      <c r="C17" s="38" t="s">
        <v>247</v>
      </c>
      <c r="D17" s="39">
        <v>1472</v>
      </c>
      <c r="E17" s="39">
        <v>650</v>
      </c>
      <c r="F17" s="39">
        <v>1254</v>
      </c>
      <c r="G17" s="39">
        <v>553</v>
      </c>
      <c r="H17" s="39">
        <v>218</v>
      </c>
      <c r="I17" s="39">
        <v>97</v>
      </c>
      <c r="J17" s="39">
        <v>1546</v>
      </c>
      <c r="K17" s="39">
        <v>796</v>
      </c>
      <c r="L17" s="39">
        <v>1343</v>
      </c>
      <c r="M17" s="39">
        <v>631</v>
      </c>
      <c r="N17" s="39">
        <v>203</v>
      </c>
      <c r="O17" s="39">
        <v>165</v>
      </c>
      <c r="P17" s="39">
        <v>1685</v>
      </c>
      <c r="Q17" s="39">
        <v>779</v>
      </c>
      <c r="R17" s="39">
        <v>1468</v>
      </c>
      <c r="S17" s="39">
        <v>697</v>
      </c>
      <c r="T17" s="39">
        <v>217</v>
      </c>
      <c r="U17" s="39">
        <v>82</v>
      </c>
    </row>
    <row r="18" spans="3:21" ht="15.75" x14ac:dyDescent="0.25">
      <c r="C18" s="36" t="s">
        <v>196</v>
      </c>
      <c r="D18" s="37">
        <v>281</v>
      </c>
      <c r="E18" s="37">
        <v>139</v>
      </c>
      <c r="F18" s="37">
        <v>166</v>
      </c>
      <c r="G18" s="37">
        <v>80</v>
      </c>
      <c r="H18" s="37">
        <v>115</v>
      </c>
      <c r="I18" s="37">
        <v>59</v>
      </c>
      <c r="J18" s="37">
        <v>804</v>
      </c>
      <c r="K18" s="37">
        <v>359</v>
      </c>
      <c r="L18" s="37">
        <v>487</v>
      </c>
      <c r="M18" s="37">
        <v>239</v>
      </c>
      <c r="N18" s="37">
        <v>317</v>
      </c>
      <c r="O18" s="37">
        <v>120</v>
      </c>
      <c r="P18" s="37">
        <v>779</v>
      </c>
      <c r="Q18" s="37">
        <v>388</v>
      </c>
      <c r="R18" s="37">
        <v>627</v>
      </c>
      <c r="S18" s="37">
        <v>273</v>
      </c>
      <c r="T18" s="37">
        <v>152</v>
      </c>
      <c r="U18" s="37">
        <v>115</v>
      </c>
    </row>
    <row r="19" spans="3:21" ht="15.75" x14ac:dyDescent="0.25">
      <c r="C19" s="38" t="s">
        <v>331</v>
      </c>
      <c r="D19" s="39">
        <v>17</v>
      </c>
      <c r="E19" s="39">
        <v>15</v>
      </c>
      <c r="F19" s="39">
        <v>15</v>
      </c>
      <c r="G19" s="39">
        <v>16</v>
      </c>
      <c r="H19" s="39">
        <v>2</v>
      </c>
      <c r="I19" s="39">
        <v>-1</v>
      </c>
      <c r="J19" s="39">
        <v>23</v>
      </c>
      <c r="K19" s="39">
        <v>15</v>
      </c>
      <c r="L19" s="39">
        <v>18</v>
      </c>
      <c r="M19" s="39">
        <v>8</v>
      </c>
      <c r="N19" s="39">
        <v>5</v>
      </c>
      <c r="O19" s="39">
        <v>7</v>
      </c>
      <c r="P19" s="39">
        <v>31</v>
      </c>
      <c r="Q19" s="39">
        <v>25</v>
      </c>
      <c r="R19" s="39">
        <v>30</v>
      </c>
      <c r="S19" s="39">
        <v>16</v>
      </c>
      <c r="T19" s="39">
        <v>1</v>
      </c>
      <c r="U19" s="39">
        <v>9</v>
      </c>
    </row>
    <row r="20" spans="3:21" ht="15.75" x14ac:dyDescent="0.25">
      <c r="C20" s="36" t="s">
        <v>4</v>
      </c>
      <c r="D20" s="37">
        <v>11671</v>
      </c>
      <c r="E20" s="37">
        <v>4723</v>
      </c>
      <c r="F20" s="37">
        <v>12311</v>
      </c>
      <c r="G20" s="37">
        <v>4087</v>
      </c>
      <c r="H20" s="37">
        <v>-640</v>
      </c>
      <c r="I20" s="37">
        <v>636</v>
      </c>
      <c r="J20" s="37">
        <v>13620</v>
      </c>
      <c r="K20" s="37">
        <v>6337</v>
      </c>
      <c r="L20" s="37">
        <v>13155</v>
      </c>
      <c r="M20" s="37">
        <v>5112</v>
      </c>
      <c r="N20" s="37">
        <v>465</v>
      </c>
      <c r="O20" s="37">
        <v>1225</v>
      </c>
      <c r="P20" s="37">
        <v>15106</v>
      </c>
      <c r="Q20" s="37">
        <v>7716</v>
      </c>
      <c r="R20" s="37">
        <v>13689</v>
      </c>
      <c r="S20" s="37">
        <v>6495</v>
      </c>
      <c r="T20" s="37">
        <v>1417</v>
      </c>
      <c r="U20" s="37">
        <v>1221</v>
      </c>
    </row>
    <row r="21" spans="3:21" ht="15.75" customHeight="1" x14ac:dyDescent="0.25">
      <c r="C21" s="250" t="s">
        <v>373</v>
      </c>
      <c r="D21" s="251"/>
      <c r="E21" s="251"/>
      <c r="F21" s="251"/>
      <c r="G21" s="251"/>
      <c r="H21" s="251"/>
      <c r="I21" s="251"/>
      <c r="J21" s="251"/>
      <c r="K21" s="251"/>
      <c r="L21" s="251"/>
      <c r="M21" s="251"/>
      <c r="N21" s="251"/>
      <c r="O21" s="251"/>
      <c r="P21" s="251"/>
      <c r="Q21" s="251"/>
      <c r="R21" s="251"/>
      <c r="S21" s="251"/>
      <c r="T21" s="251"/>
      <c r="U21" s="251"/>
    </row>
    <row r="22" spans="3:21" ht="15.75" customHeight="1" x14ac:dyDescent="0.25">
      <c r="C22" s="250" t="s">
        <v>332</v>
      </c>
      <c r="D22" s="251"/>
      <c r="E22" s="251"/>
      <c r="F22" s="251"/>
      <c r="G22" s="251"/>
      <c r="H22" s="251"/>
      <c r="I22" s="251"/>
      <c r="J22" s="251"/>
      <c r="K22" s="251"/>
      <c r="L22" s="251"/>
      <c r="M22" s="251"/>
      <c r="N22" s="251"/>
      <c r="O22" s="251"/>
      <c r="P22" s="251"/>
      <c r="Q22" s="251"/>
      <c r="R22" s="251"/>
      <c r="S22" s="251"/>
      <c r="T22" s="251"/>
      <c r="U22" s="251"/>
    </row>
    <row r="23" spans="3:21" s="2" customFormat="1" ht="15.75" x14ac:dyDescent="0.25"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</row>
    <row r="24" spans="3:21" s="2" customFormat="1" ht="15.75" x14ac:dyDescent="0.25"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</row>
    <row r="25" spans="3:21" s="2" customFormat="1" ht="15.75" x14ac:dyDescent="0.25"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</row>
    <row r="26" spans="3:21" ht="38.25" customHeight="1" x14ac:dyDescent="0.25">
      <c r="C26" s="254" t="s">
        <v>165</v>
      </c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  <c r="O26" s="255"/>
      <c r="P26" s="255"/>
      <c r="Q26" s="255"/>
      <c r="R26" s="255"/>
      <c r="S26" s="255"/>
      <c r="T26" s="255"/>
      <c r="U26" s="255"/>
    </row>
    <row r="27" spans="3:21" ht="20.25" customHeight="1" x14ac:dyDescent="0.25">
      <c r="C27" s="260" t="s">
        <v>92</v>
      </c>
      <c r="D27" s="257" t="s">
        <v>114</v>
      </c>
      <c r="E27" s="258"/>
      <c r="F27" s="258"/>
      <c r="G27" s="258"/>
      <c r="H27" s="258"/>
      <c r="I27" s="259"/>
      <c r="J27" s="252" t="s">
        <v>120</v>
      </c>
      <c r="K27" s="252"/>
      <c r="L27" s="252"/>
      <c r="M27" s="252"/>
      <c r="N27" s="252"/>
      <c r="O27" s="252"/>
      <c r="P27" s="252" t="s">
        <v>146</v>
      </c>
      <c r="Q27" s="252"/>
      <c r="R27" s="252"/>
      <c r="S27" s="252"/>
      <c r="T27" s="252"/>
      <c r="U27" s="252"/>
    </row>
    <row r="28" spans="3:21" ht="15" customHeight="1" x14ac:dyDescent="0.25">
      <c r="C28" s="260"/>
      <c r="D28" s="253" t="s">
        <v>80</v>
      </c>
      <c r="E28" s="253"/>
      <c r="F28" s="253" t="s">
        <v>81</v>
      </c>
      <c r="G28" s="253"/>
      <c r="H28" s="253" t="s">
        <v>82</v>
      </c>
      <c r="I28" s="253"/>
      <c r="J28" s="253" t="s">
        <v>80</v>
      </c>
      <c r="K28" s="253"/>
      <c r="L28" s="253" t="s">
        <v>81</v>
      </c>
      <c r="M28" s="253"/>
      <c r="N28" s="253" t="s">
        <v>82</v>
      </c>
      <c r="O28" s="253"/>
      <c r="P28" s="253" t="s">
        <v>80</v>
      </c>
      <c r="Q28" s="253"/>
      <c r="R28" s="253" t="s">
        <v>81</v>
      </c>
      <c r="S28" s="253"/>
      <c r="T28" s="253" t="s">
        <v>82</v>
      </c>
      <c r="U28" s="253"/>
    </row>
    <row r="29" spans="3:21" ht="15.75" x14ac:dyDescent="0.25">
      <c r="C29" s="260"/>
      <c r="D29" s="34" t="s">
        <v>5</v>
      </c>
      <c r="E29" s="34" t="s">
        <v>6</v>
      </c>
      <c r="F29" s="34" t="s">
        <v>5</v>
      </c>
      <c r="G29" s="34" t="s">
        <v>6</v>
      </c>
      <c r="H29" s="34" t="s">
        <v>5</v>
      </c>
      <c r="I29" s="34" t="s">
        <v>6</v>
      </c>
      <c r="J29" s="34" t="s">
        <v>5</v>
      </c>
      <c r="K29" s="34" t="s">
        <v>6</v>
      </c>
      <c r="L29" s="34" t="s">
        <v>5</v>
      </c>
      <c r="M29" s="34" t="s">
        <v>6</v>
      </c>
      <c r="N29" s="34" t="s">
        <v>5</v>
      </c>
      <c r="O29" s="34" t="s">
        <v>6</v>
      </c>
      <c r="P29" s="34" t="s">
        <v>5</v>
      </c>
      <c r="Q29" s="34" t="s">
        <v>6</v>
      </c>
      <c r="R29" s="34" t="s">
        <v>5</v>
      </c>
      <c r="S29" s="34" t="s">
        <v>6</v>
      </c>
      <c r="T29" s="34" t="s">
        <v>5</v>
      </c>
      <c r="U29" s="34" t="s">
        <v>6</v>
      </c>
    </row>
    <row r="30" spans="3:21" ht="15.75" x14ac:dyDescent="0.25">
      <c r="C30" s="7" t="s">
        <v>1</v>
      </c>
      <c r="D30" s="35">
        <v>88747</v>
      </c>
      <c r="E30" s="35">
        <v>43302</v>
      </c>
      <c r="F30" s="35">
        <v>91187</v>
      </c>
      <c r="G30" s="35">
        <v>35848</v>
      </c>
      <c r="H30" s="35">
        <v>-2440</v>
      </c>
      <c r="I30" s="35">
        <v>7454</v>
      </c>
      <c r="J30" s="35">
        <v>111598</v>
      </c>
      <c r="K30" s="35">
        <v>60706</v>
      </c>
      <c r="L30" s="35">
        <v>91337</v>
      </c>
      <c r="M30" s="35">
        <v>45081</v>
      </c>
      <c r="N30" s="35">
        <v>20261</v>
      </c>
      <c r="O30" s="35">
        <v>15625</v>
      </c>
      <c r="P30" s="35">
        <v>142696</v>
      </c>
      <c r="Q30" s="35">
        <v>80420</v>
      </c>
      <c r="R30" s="35">
        <v>114327</v>
      </c>
      <c r="S30" s="35">
        <v>61579</v>
      </c>
      <c r="T30" s="35">
        <v>28369</v>
      </c>
      <c r="U30" s="35">
        <v>18841</v>
      </c>
    </row>
    <row r="31" spans="3:21" ht="15.75" x14ac:dyDescent="0.25">
      <c r="C31" s="47" t="s">
        <v>57</v>
      </c>
      <c r="D31" s="37">
        <v>4352</v>
      </c>
      <c r="E31" s="37">
        <v>2808</v>
      </c>
      <c r="F31" s="37">
        <v>2246</v>
      </c>
      <c r="G31" s="37">
        <v>1285</v>
      </c>
      <c r="H31" s="37">
        <v>2106</v>
      </c>
      <c r="I31" s="37">
        <v>1523</v>
      </c>
      <c r="J31" s="37">
        <v>6871</v>
      </c>
      <c r="K31" s="37">
        <v>4728</v>
      </c>
      <c r="L31" s="37">
        <v>3340</v>
      </c>
      <c r="M31" s="37">
        <v>2333</v>
      </c>
      <c r="N31" s="37">
        <v>3531</v>
      </c>
      <c r="O31" s="37">
        <v>2395</v>
      </c>
      <c r="P31" s="37">
        <v>10520</v>
      </c>
      <c r="Q31" s="37">
        <v>7021</v>
      </c>
      <c r="R31" s="37">
        <v>5584</v>
      </c>
      <c r="S31" s="37">
        <v>3797</v>
      </c>
      <c r="T31" s="37">
        <v>4936</v>
      </c>
      <c r="U31" s="37">
        <v>3224</v>
      </c>
    </row>
    <row r="32" spans="3:21" ht="15.75" x14ac:dyDescent="0.25">
      <c r="C32" s="48" t="s">
        <v>58</v>
      </c>
      <c r="D32" s="39">
        <v>63656</v>
      </c>
      <c r="E32" s="39">
        <v>32219</v>
      </c>
      <c r="F32" s="39">
        <v>67026</v>
      </c>
      <c r="G32" s="39">
        <v>27343</v>
      </c>
      <c r="H32" s="39">
        <v>-3370</v>
      </c>
      <c r="I32" s="39">
        <v>4876</v>
      </c>
      <c r="J32" s="39">
        <v>77117</v>
      </c>
      <c r="K32" s="39">
        <v>42914</v>
      </c>
      <c r="L32" s="39">
        <v>63796</v>
      </c>
      <c r="M32" s="39">
        <v>32596</v>
      </c>
      <c r="N32" s="39">
        <v>13321</v>
      </c>
      <c r="O32" s="39">
        <v>10318</v>
      </c>
      <c r="P32" s="39">
        <v>97187</v>
      </c>
      <c r="Q32" s="39">
        <v>55107</v>
      </c>
      <c r="R32" s="39">
        <v>78801</v>
      </c>
      <c r="S32" s="39">
        <v>43189</v>
      </c>
      <c r="T32" s="39">
        <v>18386</v>
      </c>
      <c r="U32" s="39">
        <v>11918</v>
      </c>
    </row>
    <row r="33" spans="3:21" ht="15.75" x14ac:dyDescent="0.25">
      <c r="C33" s="47" t="s">
        <v>59</v>
      </c>
      <c r="D33" s="37">
        <v>20399</v>
      </c>
      <c r="E33" s="37">
        <v>8167</v>
      </c>
      <c r="F33" s="37">
        <v>21208</v>
      </c>
      <c r="G33" s="37">
        <v>6987</v>
      </c>
      <c r="H33" s="37">
        <v>-809</v>
      </c>
      <c r="I33" s="37">
        <v>1180</v>
      </c>
      <c r="J33" s="37">
        <v>27054</v>
      </c>
      <c r="K33" s="37">
        <v>12902</v>
      </c>
      <c r="L33" s="37">
        <v>23441</v>
      </c>
      <c r="M33" s="37">
        <v>9926</v>
      </c>
      <c r="N33" s="37">
        <v>3613</v>
      </c>
      <c r="O33" s="37">
        <v>2976</v>
      </c>
      <c r="P33" s="37">
        <v>34483</v>
      </c>
      <c r="Q33" s="37">
        <v>18157</v>
      </c>
      <c r="R33" s="37">
        <v>29150</v>
      </c>
      <c r="S33" s="37">
        <v>14333</v>
      </c>
      <c r="T33" s="37">
        <v>5333</v>
      </c>
      <c r="U33" s="37">
        <v>3824</v>
      </c>
    </row>
    <row r="34" spans="3:21" ht="15.75" x14ac:dyDescent="0.25">
      <c r="C34" s="48" t="s">
        <v>60</v>
      </c>
      <c r="D34" s="39">
        <v>336</v>
      </c>
      <c r="E34" s="39">
        <v>98</v>
      </c>
      <c r="F34" s="39">
        <v>706</v>
      </c>
      <c r="G34" s="39">
        <v>232</v>
      </c>
      <c r="H34" s="39">
        <v>-370</v>
      </c>
      <c r="I34" s="39">
        <v>-134</v>
      </c>
      <c r="J34" s="39">
        <v>488</v>
      </c>
      <c r="K34" s="39">
        <v>125</v>
      </c>
      <c r="L34" s="39">
        <v>754</v>
      </c>
      <c r="M34" s="39">
        <v>218</v>
      </c>
      <c r="N34" s="39">
        <v>-266</v>
      </c>
      <c r="O34" s="39">
        <v>-93</v>
      </c>
      <c r="P34" s="39">
        <v>506</v>
      </c>
      <c r="Q34" s="39">
        <v>135</v>
      </c>
      <c r="R34" s="39">
        <v>778</v>
      </c>
      <c r="S34" s="39">
        <v>254</v>
      </c>
      <c r="T34" s="39">
        <v>-272</v>
      </c>
      <c r="U34" s="39">
        <v>-119</v>
      </c>
    </row>
    <row r="35" spans="3:21" ht="15.75" customHeight="1" x14ac:dyDescent="0.25">
      <c r="C35" s="250" t="s">
        <v>373</v>
      </c>
      <c r="D35" s="251"/>
      <c r="E35" s="251"/>
      <c r="F35" s="251"/>
      <c r="G35" s="251"/>
      <c r="H35" s="251"/>
      <c r="I35" s="251"/>
      <c r="J35" s="251"/>
      <c r="K35" s="251"/>
      <c r="L35" s="251"/>
      <c r="M35" s="251"/>
      <c r="N35" s="251"/>
      <c r="O35" s="251"/>
      <c r="P35" s="251"/>
      <c r="Q35" s="251"/>
      <c r="R35" s="251"/>
      <c r="S35" s="251"/>
      <c r="T35" s="251"/>
      <c r="U35" s="251"/>
    </row>
    <row r="36" spans="3:21" ht="15.75" customHeight="1" x14ac:dyDescent="0.25">
      <c r="C36" s="250" t="s">
        <v>332</v>
      </c>
      <c r="D36" s="251"/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O36" s="251"/>
      <c r="P36" s="251"/>
      <c r="Q36" s="251"/>
      <c r="R36" s="251"/>
      <c r="S36" s="251"/>
      <c r="T36" s="251"/>
      <c r="U36" s="251"/>
    </row>
    <row r="37" spans="3:21" x14ac:dyDescent="0.25"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</row>
    <row r="38" spans="3:21" x14ac:dyDescent="0.25"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</row>
    <row r="39" spans="3:21" x14ac:dyDescent="0.25"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</row>
    <row r="40" spans="3:21" ht="15.75" customHeight="1" x14ac:dyDescent="0.25">
      <c r="C40" s="254" t="s">
        <v>166</v>
      </c>
      <c r="D40" s="255"/>
      <c r="E40" s="255"/>
      <c r="F40" s="255"/>
      <c r="G40" s="255"/>
      <c r="H40" s="255"/>
      <c r="I40" s="255"/>
      <c r="J40" s="255"/>
      <c r="K40" s="255"/>
      <c r="L40" s="255"/>
      <c r="M40" s="255"/>
      <c r="N40" s="255"/>
      <c r="O40" s="255"/>
      <c r="P40" s="255"/>
      <c r="Q40" s="255"/>
      <c r="R40" s="255"/>
      <c r="S40" s="255"/>
      <c r="T40" s="255"/>
      <c r="U40" s="255"/>
    </row>
    <row r="41" spans="3:21" ht="15.75" x14ac:dyDescent="0.25">
      <c r="C41" s="260" t="s">
        <v>49</v>
      </c>
      <c r="D41" s="257" t="s">
        <v>114</v>
      </c>
      <c r="E41" s="258"/>
      <c r="F41" s="258"/>
      <c r="G41" s="258"/>
      <c r="H41" s="258"/>
      <c r="I41" s="259"/>
      <c r="J41" s="252" t="s">
        <v>120</v>
      </c>
      <c r="K41" s="252"/>
      <c r="L41" s="252"/>
      <c r="M41" s="252"/>
      <c r="N41" s="252"/>
      <c r="O41" s="252"/>
      <c r="P41" s="252" t="s">
        <v>146</v>
      </c>
      <c r="Q41" s="252"/>
      <c r="R41" s="252"/>
      <c r="S41" s="252"/>
      <c r="T41" s="252"/>
      <c r="U41" s="252"/>
    </row>
    <row r="42" spans="3:21" ht="15.75" x14ac:dyDescent="0.25">
      <c r="C42" s="260"/>
      <c r="D42" s="253" t="s">
        <v>80</v>
      </c>
      <c r="E42" s="253"/>
      <c r="F42" s="253" t="s">
        <v>81</v>
      </c>
      <c r="G42" s="253"/>
      <c r="H42" s="253" t="s">
        <v>82</v>
      </c>
      <c r="I42" s="253"/>
      <c r="J42" s="253" t="s">
        <v>80</v>
      </c>
      <c r="K42" s="253"/>
      <c r="L42" s="253" t="s">
        <v>81</v>
      </c>
      <c r="M42" s="253"/>
      <c r="N42" s="253" t="s">
        <v>82</v>
      </c>
      <c r="O42" s="253"/>
      <c r="P42" s="253" t="s">
        <v>80</v>
      </c>
      <c r="Q42" s="253"/>
      <c r="R42" s="253" t="s">
        <v>81</v>
      </c>
      <c r="S42" s="253"/>
      <c r="T42" s="253" t="s">
        <v>82</v>
      </c>
      <c r="U42" s="253"/>
    </row>
    <row r="43" spans="3:21" ht="15" customHeight="1" x14ac:dyDescent="0.25">
      <c r="C43" s="260"/>
      <c r="D43" s="34" t="s">
        <v>5</v>
      </c>
      <c r="E43" s="34" t="s">
        <v>6</v>
      </c>
      <c r="F43" s="34" t="s">
        <v>5</v>
      </c>
      <c r="G43" s="34" t="s">
        <v>6</v>
      </c>
      <c r="H43" s="34" t="s">
        <v>5</v>
      </c>
      <c r="I43" s="34" t="s">
        <v>6</v>
      </c>
      <c r="J43" s="34" t="s">
        <v>5</v>
      </c>
      <c r="K43" s="34" t="s">
        <v>6</v>
      </c>
      <c r="L43" s="34" t="s">
        <v>5</v>
      </c>
      <c r="M43" s="34" t="s">
        <v>6</v>
      </c>
      <c r="N43" s="34" t="s">
        <v>5</v>
      </c>
      <c r="O43" s="34" t="s">
        <v>6</v>
      </c>
      <c r="P43" s="34" t="s">
        <v>5</v>
      </c>
      <c r="Q43" s="34" t="s">
        <v>6</v>
      </c>
      <c r="R43" s="34" t="s">
        <v>5</v>
      </c>
      <c r="S43" s="34" t="s">
        <v>6</v>
      </c>
      <c r="T43" s="34" t="s">
        <v>5</v>
      </c>
      <c r="U43" s="34" t="s">
        <v>6</v>
      </c>
    </row>
    <row r="44" spans="3:21" ht="15.75" x14ac:dyDescent="0.25">
      <c r="C44" s="7" t="s">
        <v>1</v>
      </c>
      <c r="D44" s="35">
        <v>88747</v>
      </c>
      <c r="E44" s="35">
        <v>43302</v>
      </c>
      <c r="F44" s="35">
        <v>91187</v>
      </c>
      <c r="G44" s="35">
        <v>35848</v>
      </c>
      <c r="H44" s="35">
        <v>-2440</v>
      </c>
      <c r="I44" s="35">
        <v>7454</v>
      </c>
      <c r="J44" s="35">
        <v>111598</v>
      </c>
      <c r="K44" s="35">
        <v>60706</v>
      </c>
      <c r="L44" s="35">
        <v>91337</v>
      </c>
      <c r="M44" s="35">
        <v>45081</v>
      </c>
      <c r="N44" s="35">
        <v>20261</v>
      </c>
      <c r="O44" s="35">
        <v>15625</v>
      </c>
      <c r="P44" s="35">
        <v>142696</v>
      </c>
      <c r="Q44" s="35">
        <v>80420</v>
      </c>
      <c r="R44" s="35">
        <v>114327</v>
      </c>
      <c r="S44" s="35">
        <v>61579</v>
      </c>
      <c r="T44" s="35">
        <v>28369</v>
      </c>
      <c r="U44" s="35">
        <v>18841</v>
      </c>
    </row>
    <row r="45" spans="3:21" ht="15" customHeight="1" x14ac:dyDescent="0.25">
      <c r="C45" s="36" t="s">
        <v>50</v>
      </c>
      <c r="D45" s="37">
        <v>2015</v>
      </c>
      <c r="E45" s="37">
        <v>1163</v>
      </c>
      <c r="F45" s="43">
        <v>2672</v>
      </c>
      <c r="G45" s="37">
        <v>1036</v>
      </c>
      <c r="H45" s="37">
        <v>-657</v>
      </c>
      <c r="I45" s="43">
        <v>127</v>
      </c>
      <c r="J45" s="37">
        <v>2098</v>
      </c>
      <c r="K45" s="37">
        <v>1370</v>
      </c>
      <c r="L45" s="43">
        <v>1802</v>
      </c>
      <c r="M45" s="43">
        <v>1018</v>
      </c>
      <c r="N45" s="37">
        <v>296</v>
      </c>
      <c r="O45" s="37">
        <v>352</v>
      </c>
      <c r="P45" s="37">
        <v>3384</v>
      </c>
      <c r="Q45" s="37">
        <v>2056</v>
      </c>
      <c r="R45" s="43">
        <v>2402</v>
      </c>
      <c r="S45" s="43">
        <v>1526</v>
      </c>
      <c r="T45" s="37">
        <v>982</v>
      </c>
      <c r="U45" s="37">
        <v>530</v>
      </c>
    </row>
    <row r="46" spans="3:21" ht="15.75" x14ac:dyDescent="0.25">
      <c r="C46" s="48" t="s">
        <v>51</v>
      </c>
      <c r="D46" s="39">
        <v>8102</v>
      </c>
      <c r="E46" s="39">
        <v>3695</v>
      </c>
      <c r="F46" s="44">
        <v>10541</v>
      </c>
      <c r="G46" s="39">
        <v>3802</v>
      </c>
      <c r="H46" s="39">
        <v>-2439</v>
      </c>
      <c r="I46" s="44">
        <v>-107</v>
      </c>
      <c r="J46" s="39">
        <v>9581</v>
      </c>
      <c r="K46" s="39">
        <v>4468</v>
      </c>
      <c r="L46" s="44">
        <v>8315</v>
      </c>
      <c r="M46" s="44">
        <v>3553</v>
      </c>
      <c r="N46" s="39">
        <v>1266</v>
      </c>
      <c r="O46" s="39">
        <v>915</v>
      </c>
      <c r="P46" s="39">
        <v>13440</v>
      </c>
      <c r="Q46" s="39">
        <v>5995</v>
      </c>
      <c r="R46" s="44">
        <v>10778</v>
      </c>
      <c r="S46" s="44">
        <v>4579</v>
      </c>
      <c r="T46" s="39">
        <v>2662</v>
      </c>
      <c r="U46" s="39">
        <v>1416</v>
      </c>
    </row>
    <row r="47" spans="3:21" ht="15.75" x14ac:dyDescent="0.25">
      <c r="C47" s="47" t="s">
        <v>52</v>
      </c>
      <c r="D47" s="37">
        <v>8339</v>
      </c>
      <c r="E47" s="37">
        <v>3701</v>
      </c>
      <c r="F47" s="43">
        <v>10215</v>
      </c>
      <c r="G47" s="37">
        <v>3500</v>
      </c>
      <c r="H47" s="37">
        <v>-1876</v>
      </c>
      <c r="I47" s="43">
        <v>201</v>
      </c>
      <c r="J47" s="37">
        <v>9511</v>
      </c>
      <c r="K47" s="37">
        <v>4632</v>
      </c>
      <c r="L47" s="43">
        <v>8401</v>
      </c>
      <c r="M47" s="43">
        <v>3587</v>
      </c>
      <c r="N47" s="37">
        <v>1110</v>
      </c>
      <c r="O47" s="37">
        <v>1045</v>
      </c>
      <c r="P47" s="37">
        <v>12954</v>
      </c>
      <c r="Q47" s="37">
        <v>6809</v>
      </c>
      <c r="R47" s="43">
        <v>10164</v>
      </c>
      <c r="S47" s="43">
        <v>4914</v>
      </c>
      <c r="T47" s="37">
        <v>2790</v>
      </c>
      <c r="U47" s="37">
        <v>1895</v>
      </c>
    </row>
    <row r="48" spans="3:21" ht="23.25" customHeight="1" x14ac:dyDescent="0.25">
      <c r="C48" s="38" t="s">
        <v>53</v>
      </c>
      <c r="D48" s="39">
        <v>6947</v>
      </c>
      <c r="E48" s="39">
        <v>3293</v>
      </c>
      <c r="F48" s="44">
        <v>7547</v>
      </c>
      <c r="G48" s="39">
        <v>2934</v>
      </c>
      <c r="H48" s="39">
        <v>-600</v>
      </c>
      <c r="I48" s="44">
        <v>359</v>
      </c>
      <c r="J48" s="39">
        <v>7883</v>
      </c>
      <c r="K48" s="39">
        <v>4266</v>
      </c>
      <c r="L48" s="44">
        <v>6633</v>
      </c>
      <c r="M48" s="44">
        <v>3294</v>
      </c>
      <c r="N48" s="39">
        <v>1250</v>
      </c>
      <c r="O48" s="39">
        <v>972</v>
      </c>
      <c r="P48" s="39">
        <v>10305</v>
      </c>
      <c r="Q48" s="39">
        <v>5481</v>
      </c>
      <c r="R48" s="44">
        <v>8208</v>
      </c>
      <c r="S48" s="44">
        <v>4139</v>
      </c>
      <c r="T48" s="39">
        <v>2097</v>
      </c>
      <c r="U48" s="39">
        <v>1342</v>
      </c>
    </row>
    <row r="49" spans="1:58" ht="15.75" x14ac:dyDescent="0.25">
      <c r="C49" s="36" t="s">
        <v>54</v>
      </c>
      <c r="D49" s="37">
        <v>52254</v>
      </c>
      <c r="E49" s="37">
        <v>24019</v>
      </c>
      <c r="F49" s="43">
        <v>49876</v>
      </c>
      <c r="G49" s="37">
        <v>18547</v>
      </c>
      <c r="H49" s="37">
        <v>2378</v>
      </c>
      <c r="I49" s="43">
        <v>5472</v>
      </c>
      <c r="J49" s="37">
        <v>69202</v>
      </c>
      <c r="K49" s="37">
        <v>36061</v>
      </c>
      <c r="L49" s="43">
        <v>54638</v>
      </c>
      <c r="M49" s="43">
        <v>25867</v>
      </c>
      <c r="N49" s="37">
        <v>14564</v>
      </c>
      <c r="O49" s="37">
        <v>10194</v>
      </c>
      <c r="P49" s="37">
        <v>88464</v>
      </c>
      <c r="Q49" s="37">
        <v>48841</v>
      </c>
      <c r="R49" s="43">
        <v>70250</v>
      </c>
      <c r="S49" s="43">
        <v>37113</v>
      </c>
      <c r="T49" s="37">
        <v>18214</v>
      </c>
      <c r="U49" s="37">
        <v>11728</v>
      </c>
    </row>
    <row r="50" spans="1:58" ht="15.75" x14ac:dyDescent="0.25">
      <c r="C50" s="38" t="s">
        <v>55</v>
      </c>
      <c r="D50" s="39">
        <v>2247</v>
      </c>
      <c r="E50" s="39">
        <v>1502</v>
      </c>
      <c r="F50" s="44">
        <v>1974</v>
      </c>
      <c r="G50" s="39">
        <v>1148</v>
      </c>
      <c r="H50" s="39">
        <v>273</v>
      </c>
      <c r="I50" s="44">
        <v>354</v>
      </c>
      <c r="J50" s="39">
        <v>2781</v>
      </c>
      <c r="K50" s="39">
        <v>1968</v>
      </c>
      <c r="L50" s="44">
        <v>2316</v>
      </c>
      <c r="M50" s="44">
        <v>1556</v>
      </c>
      <c r="N50" s="39">
        <v>465</v>
      </c>
      <c r="O50" s="39">
        <v>412</v>
      </c>
      <c r="P50" s="39">
        <v>2969</v>
      </c>
      <c r="Q50" s="39">
        <v>2294</v>
      </c>
      <c r="R50" s="44">
        <v>2570</v>
      </c>
      <c r="S50" s="44">
        <v>1916</v>
      </c>
      <c r="T50" s="39">
        <v>399</v>
      </c>
      <c r="U50" s="39">
        <v>378</v>
      </c>
    </row>
    <row r="51" spans="1:58" s="30" customFormat="1" ht="15.75" x14ac:dyDescent="0.25">
      <c r="A51" s="4"/>
      <c r="B51" s="4"/>
      <c r="C51" s="36" t="s">
        <v>56</v>
      </c>
      <c r="D51" s="37">
        <v>8843</v>
      </c>
      <c r="E51" s="37">
        <v>5929</v>
      </c>
      <c r="F51" s="43">
        <v>8361</v>
      </c>
      <c r="G51" s="37">
        <v>4880</v>
      </c>
      <c r="H51" s="37">
        <v>482</v>
      </c>
      <c r="I51" s="43">
        <v>1049</v>
      </c>
      <c r="J51" s="37">
        <v>10542</v>
      </c>
      <c r="K51" s="37">
        <v>7941</v>
      </c>
      <c r="L51" s="43">
        <v>9232</v>
      </c>
      <c r="M51" s="43">
        <v>6206</v>
      </c>
      <c r="N51" s="37">
        <v>1310</v>
      </c>
      <c r="O51" s="37">
        <v>1735</v>
      </c>
      <c r="P51" s="37">
        <v>11180</v>
      </c>
      <c r="Q51" s="37">
        <v>8944</v>
      </c>
      <c r="R51" s="43">
        <v>9955</v>
      </c>
      <c r="S51" s="43">
        <v>7392</v>
      </c>
      <c r="T51" s="37">
        <v>1225</v>
      </c>
      <c r="U51" s="37">
        <v>1552</v>
      </c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</row>
    <row r="52" spans="1:58" ht="15.75" customHeight="1" x14ac:dyDescent="0.25">
      <c r="C52" s="250" t="s">
        <v>373</v>
      </c>
      <c r="D52" s="251"/>
      <c r="E52" s="251"/>
      <c r="F52" s="251"/>
      <c r="G52" s="251"/>
      <c r="H52" s="251"/>
      <c r="I52" s="251"/>
      <c r="J52" s="251"/>
      <c r="K52" s="251"/>
      <c r="L52" s="251"/>
      <c r="M52" s="251"/>
      <c r="N52" s="251"/>
      <c r="O52" s="251"/>
      <c r="P52" s="251"/>
      <c r="Q52" s="251"/>
      <c r="R52" s="251"/>
      <c r="S52" s="251"/>
      <c r="T52" s="251"/>
      <c r="U52" s="251"/>
    </row>
    <row r="53" spans="1:58" ht="15.75" customHeight="1" x14ac:dyDescent="0.25">
      <c r="C53" s="250" t="s">
        <v>332</v>
      </c>
      <c r="D53" s="251"/>
      <c r="E53" s="251"/>
      <c r="F53" s="251"/>
      <c r="G53" s="251"/>
      <c r="H53" s="251"/>
      <c r="I53" s="251"/>
      <c r="J53" s="251"/>
      <c r="K53" s="251"/>
      <c r="L53" s="251"/>
      <c r="M53" s="251"/>
      <c r="N53" s="251"/>
      <c r="O53" s="251"/>
      <c r="P53" s="251"/>
      <c r="Q53" s="251"/>
      <c r="R53" s="251"/>
      <c r="S53" s="251"/>
      <c r="T53" s="251"/>
      <c r="U53" s="251"/>
    </row>
    <row r="54" spans="1:58" ht="15.75" x14ac:dyDescent="0.25"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</row>
    <row r="55" spans="1:58" ht="15.75" x14ac:dyDescent="0.25"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</row>
    <row r="56" spans="1:58" x14ac:dyDescent="0.25"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</row>
    <row r="57" spans="1:58" ht="15.75" customHeight="1" x14ac:dyDescent="0.25">
      <c r="C57" s="254" t="s">
        <v>167</v>
      </c>
      <c r="D57" s="255"/>
      <c r="E57" s="255"/>
      <c r="F57" s="255"/>
      <c r="G57" s="255"/>
      <c r="H57" s="255"/>
      <c r="I57" s="255"/>
      <c r="J57" s="255"/>
      <c r="K57" s="255"/>
      <c r="L57" s="255"/>
      <c r="M57" s="255"/>
      <c r="N57" s="255"/>
      <c r="O57" s="255"/>
      <c r="P57" s="255"/>
      <c r="Q57" s="255"/>
      <c r="R57" s="255"/>
      <c r="S57" s="255"/>
      <c r="T57" s="255"/>
      <c r="U57" s="255"/>
    </row>
    <row r="58" spans="1:58" ht="15.75" x14ac:dyDescent="0.25">
      <c r="C58" s="260" t="s">
        <v>61</v>
      </c>
      <c r="D58" s="257" t="s">
        <v>114</v>
      </c>
      <c r="E58" s="258"/>
      <c r="F58" s="258"/>
      <c r="G58" s="258"/>
      <c r="H58" s="258"/>
      <c r="I58" s="259"/>
      <c r="J58" s="252" t="s">
        <v>120</v>
      </c>
      <c r="K58" s="252"/>
      <c r="L58" s="252"/>
      <c r="M58" s="252"/>
      <c r="N58" s="252"/>
      <c r="O58" s="252"/>
      <c r="P58" s="252" t="s">
        <v>146</v>
      </c>
      <c r="Q58" s="252"/>
      <c r="R58" s="252"/>
      <c r="S58" s="252"/>
      <c r="T58" s="252"/>
      <c r="U58" s="252"/>
    </row>
    <row r="59" spans="1:58" ht="15.75" x14ac:dyDescent="0.25">
      <c r="C59" s="260"/>
      <c r="D59" s="253" t="s">
        <v>80</v>
      </c>
      <c r="E59" s="253"/>
      <c r="F59" s="253" t="s">
        <v>81</v>
      </c>
      <c r="G59" s="253"/>
      <c r="H59" s="253" t="s">
        <v>82</v>
      </c>
      <c r="I59" s="253"/>
      <c r="J59" s="253" t="s">
        <v>80</v>
      </c>
      <c r="K59" s="253"/>
      <c r="L59" s="253" t="s">
        <v>81</v>
      </c>
      <c r="M59" s="253"/>
      <c r="N59" s="253" t="s">
        <v>82</v>
      </c>
      <c r="O59" s="253"/>
      <c r="P59" s="253" t="s">
        <v>80</v>
      </c>
      <c r="Q59" s="253"/>
      <c r="R59" s="253" t="s">
        <v>81</v>
      </c>
      <c r="S59" s="253"/>
      <c r="T59" s="253" t="s">
        <v>82</v>
      </c>
      <c r="U59" s="253"/>
    </row>
    <row r="60" spans="1:58" ht="15.75" x14ac:dyDescent="0.25">
      <c r="C60" s="260"/>
      <c r="D60" s="34" t="s">
        <v>5</v>
      </c>
      <c r="E60" s="34" t="s">
        <v>6</v>
      </c>
      <c r="F60" s="34" t="s">
        <v>5</v>
      </c>
      <c r="G60" s="34" t="s">
        <v>6</v>
      </c>
      <c r="H60" s="34" t="s">
        <v>5</v>
      </c>
      <c r="I60" s="34" t="s">
        <v>6</v>
      </c>
      <c r="J60" s="34" t="s">
        <v>5</v>
      </c>
      <c r="K60" s="34" t="s">
        <v>6</v>
      </c>
      <c r="L60" s="34" t="s">
        <v>5</v>
      </c>
      <c r="M60" s="34" t="s">
        <v>6</v>
      </c>
      <c r="N60" s="34" t="s">
        <v>5</v>
      </c>
      <c r="O60" s="34" t="s">
        <v>6</v>
      </c>
      <c r="P60" s="34" t="s">
        <v>5</v>
      </c>
      <c r="Q60" s="34" t="s">
        <v>6</v>
      </c>
      <c r="R60" s="34" t="s">
        <v>5</v>
      </c>
      <c r="S60" s="34" t="s">
        <v>6</v>
      </c>
      <c r="T60" s="34" t="s">
        <v>5</v>
      </c>
      <c r="U60" s="34" t="s">
        <v>6</v>
      </c>
    </row>
    <row r="61" spans="1:58" ht="15.75" x14ac:dyDescent="0.25">
      <c r="C61" s="7" t="s">
        <v>1</v>
      </c>
      <c r="D61" s="35">
        <v>88747</v>
      </c>
      <c r="E61" s="35">
        <v>43302</v>
      </c>
      <c r="F61" s="35">
        <v>91187</v>
      </c>
      <c r="G61" s="35">
        <v>35848</v>
      </c>
      <c r="H61" s="35">
        <v>-2440</v>
      </c>
      <c r="I61" s="35">
        <v>7454</v>
      </c>
      <c r="J61" s="35">
        <v>111598</v>
      </c>
      <c r="K61" s="35">
        <v>60706</v>
      </c>
      <c r="L61" s="35">
        <v>91337</v>
      </c>
      <c r="M61" s="35">
        <v>45081</v>
      </c>
      <c r="N61" s="35">
        <v>20261</v>
      </c>
      <c r="O61" s="35">
        <v>15625</v>
      </c>
      <c r="P61" s="35">
        <v>142696</v>
      </c>
      <c r="Q61" s="35">
        <v>80420</v>
      </c>
      <c r="R61" s="35">
        <v>114327</v>
      </c>
      <c r="S61" s="35">
        <v>61579</v>
      </c>
      <c r="T61" s="35">
        <v>28369</v>
      </c>
      <c r="U61" s="35">
        <v>18841</v>
      </c>
    </row>
    <row r="62" spans="1:58" ht="15.75" x14ac:dyDescent="0.25">
      <c r="C62" s="47" t="s">
        <v>333</v>
      </c>
      <c r="D62" s="37">
        <v>12026</v>
      </c>
      <c r="E62" s="37">
        <v>4817</v>
      </c>
      <c r="F62" s="43">
        <v>13573</v>
      </c>
      <c r="G62" s="37">
        <v>4391</v>
      </c>
      <c r="H62" s="37">
        <v>-1547</v>
      </c>
      <c r="I62" s="43">
        <v>426</v>
      </c>
      <c r="J62" s="37">
        <v>14943</v>
      </c>
      <c r="K62" s="37">
        <v>6578</v>
      </c>
      <c r="L62" s="43">
        <v>11625</v>
      </c>
      <c r="M62" s="43">
        <v>4667</v>
      </c>
      <c r="N62" s="37">
        <v>3318</v>
      </c>
      <c r="O62" s="37">
        <v>1911</v>
      </c>
      <c r="P62" s="37">
        <v>20703</v>
      </c>
      <c r="Q62" s="37">
        <v>9366</v>
      </c>
      <c r="R62" s="43">
        <v>13930</v>
      </c>
      <c r="S62" s="43">
        <v>6265</v>
      </c>
      <c r="T62" s="37">
        <v>6773</v>
      </c>
      <c r="U62" s="37">
        <v>3101</v>
      </c>
    </row>
    <row r="63" spans="1:58" ht="14.45" customHeight="1" x14ac:dyDescent="0.25">
      <c r="C63" s="38" t="s">
        <v>334</v>
      </c>
      <c r="D63" s="39">
        <v>2798</v>
      </c>
      <c r="E63" s="39">
        <v>4298</v>
      </c>
      <c r="F63" s="44">
        <v>3074</v>
      </c>
      <c r="G63" s="39">
        <v>3974</v>
      </c>
      <c r="H63" s="39">
        <v>-276</v>
      </c>
      <c r="I63" s="44">
        <v>324</v>
      </c>
      <c r="J63" s="39">
        <v>3629</v>
      </c>
      <c r="K63" s="39">
        <v>6433</v>
      </c>
      <c r="L63" s="44">
        <v>2999</v>
      </c>
      <c r="M63" s="44">
        <v>4763</v>
      </c>
      <c r="N63" s="39">
        <v>630</v>
      </c>
      <c r="O63" s="39">
        <v>1670</v>
      </c>
      <c r="P63" s="39">
        <v>4646</v>
      </c>
      <c r="Q63" s="39">
        <v>9211</v>
      </c>
      <c r="R63" s="44">
        <v>3618</v>
      </c>
      <c r="S63" s="44">
        <v>6713</v>
      </c>
      <c r="T63" s="39">
        <v>1028</v>
      </c>
      <c r="U63" s="39">
        <v>2498</v>
      </c>
    </row>
    <row r="64" spans="1:58" ht="15.75" x14ac:dyDescent="0.25">
      <c r="C64" s="36" t="s">
        <v>335</v>
      </c>
      <c r="D64" s="37">
        <v>4445</v>
      </c>
      <c r="E64" s="37">
        <v>3357</v>
      </c>
      <c r="F64" s="43">
        <v>5889</v>
      </c>
      <c r="G64" s="37">
        <v>2988</v>
      </c>
      <c r="H64" s="37">
        <v>-1444</v>
      </c>
      <c r="I64" s="43">
        <v>369</v>
      </c>
      <c r="J64" s="37">
        <v>3938</v>
      </c>
      <c r="K64" s="37">
        <v>2992</v>
      </c>
      <c r="L64" s="43">
        <v>3774</v>
      </c>
      <c r="M64" s="43">
        <v>2500</v>
      </c>
      <c r="N64" s="37">
        <v>164</v>
      </c>
      <c r="O64" s="37">
        <v>492</v>
      </c>
      <c r="P64" s="37">
        <v>6621</v>
      </c>
      <c r="Q64" s="37">
        <v>4846</v>
      </c>
      <c r="R64" s="43">
        <v>4170</v>
      </c>
      <c r="S64" s="43">
        <v>3142</v>
      </c>
      <c r="T64" s="37">
        <v>2451</v>
      </c>
      <c r="U64" s="37">
        <v>1704</v>
      </c>
    </row>
    <row r="65" spans="3:21" ht="15.75" x14ac:dyDescent="0.25">
      <c r="C65" s="48" t="s">
        <v>336</v>
      </c>
      <c r="D65" s="39">
        <v>1971</v>
      </c>
      <c r="E65" s="39">
        <v>2403</v>
      </c>
      <c r="F65" s="44">
        <v>1956</v>
      </c>
      <c r="G65" s="39">
        <v>2117</v>
      </c>
      <c r="H65" s="39">
        <v>15</v>
      </c>
      <c r="I65" s="44">
        <v>286</v>
      </c>
      <c r="J65" s="39">
        <v>3221</v>
      </c>
      <c r="K65" s="39">
        <v>4260</v>
      </c>
      <c r="L65" s="44">
        <v>2401</v>
      </c>
      <c r="M65" s="44">
        <v>2898</v>
      </c>
      <c r="N65" s="39">
        <v>820</v>
      </c>
      <c r="O65" s="39">
        <v>1362</v>
      </c>
      <c r="P65" s="39">
        <v>4558</v>
      </c>
      <c r="Q65" s="39">
        <v>5926</v>
      </c>
      <c r="R65" s="44">
        <v>3362</v>
      </c>
      <c r="S65" s="44">
        <v>4435</v>
      </c>
      <c r="T65" s="39">
        <v>1196</v>
      </c>
      <c r="U65" s="39">
        <v>1491</v>
      </c>
    </row>
    <row r="66" spans="3:21" ht="15.75" x14ac:dyDescent="0.25">
      <c r="C66" s="47" t="s">
        <v>337</v>
      </c>
      <c r="D66" s="37">
        <v>6593</v>
      </c>
      <c r="E66" s="37">
        <v>86</v>
      </c>
      <c r="F66" s="43">
        <v>7039</v>
      </c>
      <c r="G66" s="37">
        <v>99</v>
      </c>
      <c r="H66" s="37">
        <v>-446</v>
      </c>
      <c r="I66" s="43">
        <v>-13</v>
      </c>
      <c r="J66" s="37">
        <v>8169</v>
      </c>
      <c r="K66" s="37">
        <v>140</v>
      </c>
      <c r="L66" s="43">
        <v>6547</v>
      </c>
      <c r="M66" s="43">
        <v>93</v>
      </c>
      <c r="N66" s="37">
        <v>1622</v>
      </c>
      <c r="O66" s="37">
        <v>47</v>
      </c>
      <c r="P66" s="37">
        <v>9965</v>
      </c>
      <c r="Q66" s="37">
        <v>179</v>
      </c>
      <c r="R66" s="43">
        <v>7746</v>
      </c>
      <c r="S66" s="43">
        <v>138</v>
      </c>
      <c r="T66" s="37">
        <v>2219</v>
      </c>
      <c r="U66" s="37">
        <v>41</v>
      </c>
    </row>
    <row r="67" spans="3:21" ht="15.75" x14ac:dyDescent="0.25">
      <c r="C67" s="38" t="s">
        <v>338</v>
      </c>
      <c r="D67" s="39">
        <v>2341</v>
      </c>
      <c r="E67" s="39">
        <v>731</v>
      </c>
      <c r="F67" s="44">
        <v>2317</v>
      </c>
      <c r="G67" s="39">
        <v>535</v>
      </c>
      <c r="H67" s="39">
        <v>24</v>
      </c>
      <c r="I67" s="44">
        <v>196</v>
      </c>
      <c r="J67" s="39">
        <v>3443</v>
      </c>
      <c r="K67" s="39">
        <v>1264</v>
      </c>
      <c r="L67" s="44">
        <v>2697</v>
      </c>
      <c r="M67" s="44">
        <v>819</v>
      </c>
      <c r="N67" s="39">
        <v>746</v>
      </c>
      <c r="O67" s="39">
        <v>445</v>
      </c>
      <c r="P67" s="39">
        <v>5217</v>
      </c>
      <c r="Q67" s="39">
        <v>1889</v>
      </c>
      <c r="R67" s="44">
        <v>3892</v>
      </c>
      <c r="S67" s="44">
        <v>1291</v>
      </c>
      <c r="T67" s="39">
        <v>1325</v>
      </c>
      <c r="U67" s="39">
        <v>598</v>
      </c>
    </row>
    <row r="68" spans="3:21" ht="30" customHeight="1" x14ac:dyDescent="0.25">
      <c r="C68" s="36" t="s">
        <v>339</v>
      </c>
      <c r="D68" s="37">
        <v>359</v>
      </c>
      <c r="E68" s="37">
        <v>1478</v>
      </c>
      <c r="F68" s="43">
        <v>324</v>
      </c>
      <c r="G68" s="37">
        <v>1079</v>
      </c>
      <c r="H68" s="37">
        <v>35</v>
      </c>
      <c r="I68" s="43">
        <v>399</v>
      </c>
      <c r="J68" s="37">
        <v>585</v>
      </c>
      <c r="K68" s="37">
        <v>2690</v>
      </c>
      <c r="L68" s="43">
        <v>432</v>
      </c>
      <c r="M68" s="43">
        <v>1706</v>
      </c>
      <c r="N68" s="37">
        <v>153</v>
      </c>
      <c r="O68" s="37">
        <v>984</v>
      </c>
      <c r="P68" s="37">
        <v>975</v>
      </c>
      <c r="Q68" s="37">
        <v>4554</v>
      </c>
      <c r="R68" s="43">
        <v>710</v>
      </c>
      <c r="S68" s="43">
        <v>3174</v>
      </c>
      <c r="T68" s="37">
        <v>265</v>
      </c>
      <c r="U68" s="37">
        <v>1380</v>
      </c>
    </row>
    <row r="69" spans="3:21" ht="15.75" x14ac:dyDescent="0.25">
      <c r="C69" s="48" t="s">
        <v>340</v>
      </c>
      <c r="D69" s="39">
        <v>749</v>
      </c>
      <c r="E69" s="39">
        <v>1161</v>
      </c>
      <c r="F69" s="44">
        <v>716</v>
      </c>
      <c r="G69" s="39">
        <v>863</v>
      </c>
      <c r="H69" s="39">
        <v>33</v>
      </c>
      <c r="I69" s="44">
        <v>298</v>
      </c>
      <c r="J69" s="39">
        <v>1379</v>
      </c>
      <c r="K69" s="39">
        <v>2119</v>
      </c>
      <c r="L69" s="44">
        <v>982</v>
      </c>
      <c r="M69" s="44">
        <v>1517</v>
      </c>
      <c r="N69" s="39">
        <v>397</v>
      </c>
      <c r="O69" s="39">
        <v>602</v>
      </c>
      <c r="P69" s="39">
        <v>2115</v>
      </c>
      <c r="Q69" s="39">
        <v>2916</v>
      </c>
      <c r="R69" s="44">
        <v>1578</v>
      </c>
      <c r="S69" s="44">
        <v>2223</v>
      </c>
      <c r="T69" s="39">
        <v>537</v>
      </c>
      <c r="U69" s="39">
        <v>693</v>
      </c>
    </row>
    <row r="70" spans="3:21" ht="15.75" x14ac:dyDescent="0.25">
      <c r="C70" s="47" t="s">
        <v>341</v>
      </c>
      <c r="D70" s="37">
        <v>710</v>
      </c>
      <c r="E70" s="37">
        <v>934</v>
      </c>
      <c r="F70" s="43">
        <v>629</v>
      </c>
      <c r="G70" s="37">
        <v>662</v>
      </c>
      <c r="H70" s="37">
        <v>81</v>
      </c>
      <c r="I70" s="43">
        <v>272</v>
      </c>
      <c r="J70" s="37">
        <v>1241</v>
      </c>
      <c r="K70" s="37">
        <v>1865</v>
      </c>
      <c r="L70" s="43">
        <v>811</v>
      </c>
      <c r="M70" s="43">
        <v>1148</v>
      </c>
      <c r="N70" s="37">
        <v>430</v>
      </c>
      <c r="O70" s="37">
        <v>717</v>
      </c>
      <c r="P70" s="37">
        <v>2117</v>
      </c>
      <c r="Q70" s="37">
        <v>3036</v>
      </c>
      <c r="R70" s="43">
        <v>1420</v>
      </c>
      <c r="S70" s="43">
        <v>2048</v>
      </c>
      <c r="T70" s="37">
        <v>697</v>
      </c>
      <c r="U70" s="37">
        <v>988</v>
      </c>
    </row>
    <row r="71" spans="3:21" ht="15.75" x14ac:dyDescent="0.25">
      <c r="C71" s="38" t="s">
        <v>342</v>
      </c>
      <c r="D71" s="39">
        <v>1141</v>
      </c>
      <c r="E71" s="39">
        <v>1649</v>
      </c>
      <c r="F71" s="44">
        <v>1020</v>
      </c>
      <c r="G71" s="39">
        <v>1302</v>
      </c>
      <c r="H71" s="39">
        <v>121</v>
      </c>
      <c r="I71" s="44">
        <v>347</v>
      </c>
      <c r="J71" s="39">
        <v>1375</v>
      </c>
      <c r="K71" s="39">
        <v>2291</v>
      </c>
      <c r="L71" s="44">
        <v>1138</v>
      </c>
      <c r="M71" s="44">
        <v>1786</v>
      </c>
      <c r="N71" s="39">
        <v>237</v>
      </c>
      <c r="O71" s="39">
        <v>505</v>
      </c>
      <c r="P71" s="39">
        <v>1614</v>
      </c>
      <c r="Q71" s="39">
        <v>2940</v>
      </c>
      <c r="R71" s="44">
        <v>1380</v>
      </c>
      <c r="S71" s="44">
        <v>2336</v>
      </c>
      <c r="T71" s="39">
        <v>234</v>
      </c>
      <c r="U71" s="39">
        <v>604</v>
      </c>
    </row>
    <row r="72" spans="3:21" ht="15.75" x14ac:dyDescent="0.25">
      <c r="C72" s="36" t="s">
        <v>4</v>
      </c>
      <c r="D72" s="37">
        <v>55614</v>
      </c>
      <c r="E72" s="37">
        <v>22388</v>
      </c>
      <c r="F72" s="43">
        <v>54650</v>
      </c>
      <c r="G72" s="37">
        <v>17838</v>
      </c>
      <c r="H72" s="37">
        <v>964</v>
      </c>
      <c r="I72" s="43">
        <v>4550</v>
      </c>
      <c r="J72" s="37">
        <v>69675</v>
      </c>
      <c r="K72" s="37">
        <v>30074</v>
      </c>
      <c r="L72" s="43">
        <v>57931</v>
      </c>
      <c r="M72" s="43">
        <v>23184</v>
      </c>
      <c r="N72" s="37">
        <v>11744</v>
      </c>
      <c r="O72" s="37">
        <v>6890</v>
      </c>
      <c r="P72" s="37">
        <v>84165</v>
      </c>
      <c r="Q72" s="37">
        <v>35557</v>
      </c>
      <c r="R72" s="43">
        <v>72521</v>
      </c>
      <c r="S72" s="43">
        <v>29814</v>
      </c>
      <c r="T72" s="37">
        <v>11644</v>
      </c>
      <c r="U72" s="37">
        <v>5743</v>
      </c>
    </row>
    <row r="73" spans="3:21" ht="15.6" customHeight="1" x14ac:dyDescent="0.25">
      <c r="C73" s="250" t="s">
        <v>373</v>
      </c>
      <c r="D73" s="251"/>
      <c r="E73" s="251"/>
      <c r="F73" s="251"/>
      <c r="G73" s="251"/>
      <c r="H73" s="251"/>
      <c r="I73" s="251"/>
      <c r="J73" s="251"/>
      <c r="K73" s="251"/>
      <c r="L73" s="251"/>
      <c r="M73" s="251"/>
      <c r="N73" s="251"/>
      <c r="O73" s="251"/>
      <c r="P73" s="251"/>
      <c r="Q73" s="251"/>
      <c r="R73" s="251"/>
      <c r="S73" s="251"/>
      <c r="T73" s="251"/>
      <c r="U73" s="251"/>
    </row>
    <row r="74" spans="3:21" ht="15.75" customHeight="1" x14ac:dyDescent="0.25">
      <c r="C74" s="250" t="s">
        <v>332</v>
      </c>
      <c r="D74" s="251"/>
      <c r="E74" s="251"/>
      <c r="F74" s="251"/>
      <c r="G74" s="251"/>
      <c r="H74" s="251"/>
      <c r="I74" s="251"/>
      <c r="J74" s="251"/>
      <c r="K74" s="251"/>
      <c r="L74" s="251"/>
      <c r="M74" s="251"/>
      <c r="N74" s="251"/>
      <c r="O74" s="251"/>
      <c r="P74" s="251"/>
      <c r="Q74" s="251"/>
      <c r="R74" s="251"/>
      <c r="S74" s="251"/>
      <c r="T74" s="251"/>
      <c r="U74" s="251"/>
    </row>
    <row r="75" spans="3:21" s="2" customFormat="1" ht="15.6" customHeight="1" x14ac:dyDescent="0.25"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</row>
    <row r="76" spans="3:21" s="2" customFormat="1" ht="15.6" customHeight="1" x14ac:dyDescent="0.25"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</row>
    <row r="77" spans="3:21" x14ac:dyDescent="0.25"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</row>
    <row r="78" spans="3:21" ht="30.75" customHeight="1" x14ac:dyDescent="0.25">
      <c r="C78" s="254" t="s">
        <v>168</v>
      </c>
      <c r="D78" s="255"/>
      <c r="E78" s="255"/>
      <c r="F78" s="255"/>
      <c r="G78" s="255"/>
      <c r="H78" s="255"/>
      <c r="I78" s="255"/>
      <c r="J78" s="255"/>
      <c r="K78" s="255"/>
      <c r="L78" s="255"/>
      <c r="M78" s="255"/>
      <c r="N78" s="255"/>
      <c r="O78" s="255"/>
      <c r="P78" s="255"/>
      <c r="Q78" s="255"/>
      <c r="R78" s="255"/>
      <c r="S78" s="255"/>
      <c r="T78" s="255"/>
      <c r="U78" s="255"/>
    </row>
    <row r="79" spans="3:21" ht="24" customHeight="1" x14ac:dyDescent="0.25">
      <c r="C79" s="256" t="s">
        <v>62</v>
      </c>
      <c r="D79" s="257" t="s">
        <v>114</v>
      </c>
      <c r="E79" s="258"/>
      <c r="F79" s="258"/>
      <c r="G79" s="258"/>
      <c r="H79" s="258"/>
      <c r="I79" s="259"/>
      <c r="J79" s="252" t="s">
        <v>120</v>
      </c>
      <c r="K79" s="252"/>
      <c r="L79" s="252"/>
      <c r="M79" s="252"/>
      <c r="N79" s="252"/>
      <c r="O79" s="252"/>
      <c r="P79" s="252" t="s">
        <v>146</v>
      </c>
      <c r="Q79" s="252"/>
      <c r="R79" s="252"/>
      <c r="S79" s="252"/>
      <c r="T79" s="252"/>
      <c r="U79" s="252"/>
    </row>
    <row r="80" spans="3:21" ht="15.75" x14ac:dyDescent="0.25">
      <c r="C80" s="256"/>
      <c r="D80" s="253" t="s">
        <v>80</v>
      </c>
      <c r="E80" s="253"/>
      <c r="F80" s="253" t="s">
        <v>81</v>
      </c>
      <c r="G80" s="253"/>
      <c r="H80" s="253" t="s">
        <v>82</v>
      </c>
      <c r="I80" s="253"/>
      <c r="J80" s="253" t="s">
        <v>80</v>
      </c>
      <c r="K80" s="253"/>
      <c r="L80" s="253" t="s">
        <v>81</v>
      </c>
      <c r="M80" s="253"/>
      <c r="N80" s="253" t="s">
        <v>82</v>
      </c>
      <c r="O80" s="253"/>
      <c r="P80" s="253" t="s">
        <v>80</v>
      </c>
      <c r="Q80" s="253"/>
      <c r="R80" s="253" t="s">
        <v>81</v>
      </c>
      <c r="S80" s="253"/>
      <c r="T80" s="253" t="s">
        <v>82</v>
      </c>
      <c r="U80" s="253"/>
    </row>
    <row r="81" spans="3:21" ht="15.75" x14ac:dyDescent="0.25">
      <c r="C81" s="256"/>
      <c r="D81" s="34" t="s">
        <v>5</v>
      </c>
      <c r="E81" s="34" t="s">
        <v>6</v>
      </c>
      <c r="F81" s="34" t="s">
        <v>5</v>
      </c>
      <c r="G81" s="34" t="s">
        <v>6</v>
      </c>
      <c r="H81" s="34" t="s">
        <v>5</v>
      </c>
      <c r="I81" s="34" t="s">
        <v>6</v>
      </c>
      <c r="J81" s="34" t="s">
        <v>5</v>
      </c>
      <c r="K81" s="34" t="s">
        <v>6</v>
      </c>
      <c r="L81" s="34" t="s">
        <v>5</v>
      </c>
      <c r="M81" s="34" t="s">
        <v>6</v>
      </c>
      <c r="N81" s="34" t="s">
        <v>5</v>
      </c>
      <c r="O81" s="34" t="s">
        <v>6</v>
      </c>
      <c r="P81" s="34" t="s">
        <v>5</v>
      </c>
      <c r="Q81" s="34" t="s">
        <v>6</v>
      </c>
      <c r="R81" s="34" t="s">
        <v>5</v>
      </c>
      <c r="S81" s="34" t="s">
        <v>6</v>
      </c>
      <c r="T81" s="34" t="s">
        <v>5</v>
      </c>
      <c r="U81" s="34" t="s">
        <v>6</v>
      </c>
    </row>
    <row r="82" spans="3:21" ht="15.75" x14ac:dyDescent="0.25">
      <c r="C82" s="7" t="s">
        <v>1</v>
      </c>
      <c r="D82" s="35">
        <v>88747</v>
      </c>
      <c r="E82" s="35">
        <v>43302</v>
      </c>
      <c r="F82" s="35">
        <v>91187</v>
      </c>
      <c r="G82" s="35">
        <v>35848</v>
      </c>
      <c r="H82" s="35">
        <v>-2440</v>
      </c>
      <c r="I82" s="35">
        <v>7454</v>
      </c>
      <c r="J82" s="35">
        <v>111598</v>
      </c>
      <c r="K82" s="35">
        <v>60706</v>
      </c>
      <c r="L82" s="35">
        <v>91337</v>
      </c>
      <c r="M82" s="35">
        <v>45081</v>
      </c>
      <c r="N82" s="35">
        <v>20261</v>
      </c>
      <c r="O82" s="35">
        <v>15625</v>
      </c>
      <c r="P82" s="35">
        <v>142696</v>
      </c>
      <c r="Q82" s="35">
        <v>80420</v>
      </c>
      <c r="R82" s="35">
        <v>114327</v>
      </c>
      <c r="S82" s="35">
        <v>61579</v>
      </c>
      <c r="T82" s="35">
        <v>28369</v>
      </c>
      <c r="U82" s="35">
        <v>18841</v>
      </c>
    </row>
    <row r="83" spans="3:21" ht="15.75" x14ac:dyDescent="0.25">
      <c r="C83" s="47" t="s">
        <v>343</v>
      </c>
      <c r="D83" s="37">
        <v>5186</v>
      </c>
      <c r="E83" s="37">
        <v>4918</v>
      </c>
      <c r="F83" s="43">
        <v>6637</v>
      </c>
      <c r="G83" s="37">
        <v>4104</v>
      </c>
      <c r="H83" s="37">
        <v>-1451</v>
      </c>
      <c r="I83" s="43">
        <v>814</v>
      </c>
      <c r="J83" s="37">
        <v>4946</v>
      </c>
      <c r="K83" s="37">
        <v>4680</v>
      </c>
      <c r="L83" s="43">
        <v>4310</v>
      </c>
      <c r="M83" s="43">
        <v>3657</v>
      </c>
      <c r="N83" s="37">
        <v>636</v>
      </c>
      <c r="O83" s="37">
        <v>1023</v>
      </c>
      <c r="P83" s="37">
        <v>8130</v>
      </c>
      <c r="Q83" s="37">
        <v>6670</v>
      </c>
      <c r="R83" s="43">
        <v>6025</v>
      </c>
      <c r="S83" s="43">
        <v>4947</v>
      </c>
      <c r="T83" s="37">
        <v>2105</v>
      </c>
      <c r="U83" s="37">
        <v>1723</v>
      </c>
    </row>
    <row r="84" spans="3:21" ht="15.75" x14ac:dyDescent="0.25">
      <c r="C84" s="48" t="s">
        <v>344</v>
      </c>
      <c r="D84" s="39">
        <v>3337</v>
      </c>
      <c r="E84" s="39">
        <v>2809</v>
      </c>
      <c r="F84" s="44">
        <v>3437</v>
      </c>
      <c r="G84" s="39">
        <v>2586</v>
      </c>
      <c r="H84" s="39">
        <v>-100</v>
      </c>
      <c r="I84" s="44">
        <v>223</v>
      </c>
      <c r="J84" s="39">
        <v>5201</v>
      </c>
      <c r="K84" s="39">
        <v>4708</v>
      </c>
      <c r="L84" s="44">
        <v>4084</v>
      </c>
      <c r="M84" s="44">
        <v>3479</v>
      </c>
      <c r="N84" s="39">
        <v>1117</v>
      </c>
      <c r="O84" s="39">
        <v>1229</v>
      </c>
      <c r="P84" s="39">
        <v>6747</v>
      </c>
      <c r="Q84" s="39">
        <v>6102</v>
      </c>
      <c r="R84" s="44">
        <v>5479</v>
      </c>
      <c r="S84" s="44">
        <v>4896</v>
      </c>
      <c r="T84" s="39">
        <v>1268</v>
      </c>
      <c r="U84" s="39">
        <v>1206</v>
      </c>
    </row>
    <row r="85" spans="3:21" ht="47.25" x14ac:dyDescent="0.25">
      <c r="C85" s="47" t="s">
        <v>345</v>
      </c>
      <c r="D85" s="37">
        <v>2209</v>
      </c>
      <c r="E85" s="37">
        <v>1713</v>
      </c>
      <c r="F85" s="43">
        <v>2241</v>
      </c>
      <c r="G85" s="37">
        <v>1294</v>
      </c>
      <c r="H85" s="37">
        <v>-32</v>
      </c>
      <c r="I85" s="43">
        <v>419</v>
      </c>
      <c r="J85" s="37">
        <v>3455</v>
      </c>
      <c r="K85" s="37">
        <v>3001</v>
      </c>
      <c r="L85" s="43">
        <v>2606</v>
      </c>
      <c r="M85" s="43">
        <v>1986</v>
      </c>
      <c r="N85" s="37">
        <v>849</v>
      </c>
      <c r="O85" s="37">
        <v>1015</v>
      </c>
      <c r="P85" s="37">
        <v>5853</v>
      </c>
      <c r="Q85" s="37">
        <v>5220</v>
      </c>
      <c r="R85" s="43">
        <v>4257</v>
      </c>
      <c r="S85" s="43">
        <v>3555</v>
      </c>
      <c r="T85" s="37">
        <v>1596</v>
      </c>
      <c r="U85" s="37">
        <v>1665</v>
      </c>
    </row>
    <row r="86" spans="3:21" ht="15.75" x14ac:dyDescent="0.25">
      <c r="C86" s="48" t="s">
        <v>346</v>
      </c>
      <c r="D86" s="39">
        <v>4439</v>
      </c>
      <c r="E86" s="39">
        <v>2466</v>
      </c>
      <c r="F86" s="44">
        <v>5006</v>
      </c>
      <c r="G86" s="39">
        <v>2057</v>
      </c>
      <c r="H86" s="39">
        <v>-567</v>
      </c>
      <c r="I86" s="44">
        <v>409</v>
      </c>
      <c r="J86" s="39">
        <v>5234</v>
      </c>
      <c r="K86" s="39">
        <v>3051</v>
      </c>
      <c r="L86" s="44">
        <v>4341</v>
      </c>
      <c r="M86" s="44">
        <v>2274</v>
      </c>
      <c r="N86" s="39">
        <v>893</v>
      </c>
      <c r="O86" s="39">
        <v>777</v>
      </c>
      <c r="P86" s="39">
        <v>6647</v>
      </c>
      <c r="Q86" s="39">
        <v>4048</v>
      </c>
      <c r="R86" s="44">
        <v>4784</v>
      </c>
      <c r="S86" s="44">
        <v>2812</v>
      </c>
      <c r="T86" s="39">
        <v>1863</v>
      </c>
      <c r="U86" s="39">
        <v>1236</v>
      </c>
    </row>
    <row r="87" spans="3:21" ht="15.75" x14ac:dyDescent="0.25">
      <c r="C87" s="47" t="s">
        <v>347</v>
      </c>
      <c r="D87" s="37">
        <v>2779</v>
      </c>
      <c r="E87" s="37">
        <v>1543</v>
      </c>
      <c r="F87" s="43">
        <v>2947</v>
      </c>
      <c r="G87" s="37">
        <v>1510</v>
      </c>
      <c r="H87" s="37">
        <v>-168</v>
      </c>
      <c r="I87" s="43">
        <v>33</v>
      </c>
      <c r="J87" s="37">
        <v>3048</v>
      </c>
      <c r="K87" s="37">
        <v>1989</v>
      </c>
      <c r="L87" s="43">
        <v>2944</v>
      </c>
      <c r="M87" s="43">
        <v>1771</v>
      </c>
      <c r="N87" s="37">
        <v>104</v>
      </c>
      <c r="O87" s="37">
        <v>218</v>
      </c>
      <c r="P87" s="37">
        <v>4338</v>
      </c>
      <c r="Q87" s="37">
        <v>3493</v>
      </c>
      <c r="R87" s="43">
        <v>4076</v>
      </c>
      <c r="S87" s="43">
        <v>3142</v>
      </c>
      <c r="T87" s="37">
        <v>262</v>
      </c>
      <c r="U87" s="37">
        <v>351</v>
      </c>
    </row>
    <row r="88" spans="3:21" ht="15.75" x14ac:dyDescent="0.25">
      <c r="C88" s="48" t="s">
        <v>348</v>
      </c>
      <c r="D88" s="39">
        <v>5211</v>
      </c>
      <c r="E88" s="39">
        <v>134</v>
      </c>
      <c r="F88" s="44">
        <v>5319</v>
      </c>
      <c r="G88" s="39">
        <v>122</v>
      </c>
      <c r="H88" s="39">
        <v>-108</v>
      </c>
      <c r="I88" s="44">
        <v>12</v>
      </c>
      <c r="J88" s="39">
        <v>6784</v>
      </c>
      <c r="K88" s="39">
        <v>238</v>
      </c>
      <c r="L88" s="44">
        <v>5404</v>
      </c>
      <c r="M88" s="44">
        <v>162</v>
      </c>
      <c r="N88" s="39">
        <v>1380</v>
      </c>
      <c r="O88" s="39">
        <v>76</v>
      </c>
      <c r="P88" s="39">
        <v>7927</v>
      </c>
      <c r="Q88" s="39">
        <v>257</v>
      </c>
      <c r="R88" s="44">
        <v>6736</v>
      </c>
      <c r="S88" s="44">
        <v>228</v>
      </c>
      <c r="T88" s="39">
        <v>1191</v>
      </c>
      <c r="U88" s="39">
        <v>29</v>
      </c>
    </row>
    <row r="89" spans="3:21" ht="31.5" x14ac:dyDescent="0.25">
      <c r="C89" s="47" t="s">
        <v>349</v>
      </c>
      <c r="D89" s="37">
        <v>1261</v>
      </c>
      <c r="E89" s="37">
        <v>1289</v>
      </c>
      <c r="F89" s="43">
        <v>1196</v>
      </c>
      <c r="G89" s="37">
        <v>1040</v>
      </c>
      <c r="H89" s="37">
        <v>65</v>
      </c>
      <c r="I89" s="43">
        <v>249</v>
      </c>
      <c r="J89" s="37">
        <v>1820</v>
      </c>
      <c r="K89" s="37">
        <v>2433</v>
      </c>
      <c r="L89" s="43">
        <v>1426</v>
      </c>
      <c r="M89" s="43">
        <v>1722</v>
      </c>
      <c r="N89" s="37">
        <v>394</v>
      </c>
      <c r="O89" s="37">
        <v>711</v>
      </c>
      <c r="P89" s="37">
        <v>2469</v>
      </c>
      <c r="Q89" s="37">
        <v>2966</v>
      </c>
      <c r="R89" s="43">
        <v>1898</v>
      </c>
      <c r="S89" s="43">
        <v>2265</v>
      </c>
      <c r="T89" s="37">
        <v>571</v>
      </c>
      <c r="U89" s="37">
        <v>701</v>
      </c>
    </row>
    <row r="90" spans="3:21" ht="15.75" x14ac:dyDescent="0.25">
      <c r="C90" s="48" t="s">
        <v>350</v>
      </c>
      <c r="D90" s="39">
        <v>784</v>
      </c>
      <c r="E90" s="39">
        <v>904</v>
      </c>
      <c r="F90" s="44">
        <v>939</v>
      </c>
      <c r="G90" s="39">
        <v>892</v>
      </c>
      <c r="H90" s="39">
        <v>-155</v>
      </c>
      <c r="I90" s="44">
        <v>12</v>
      </c>
      <c r="J90" s="39">
        <v>1118</v>
      </c>
      <c r="K90" s="39">
        <v>1595</v>
      </c>
      <c r="L90" s="44">
        <v>883</v>
      </c>
      <c r="M90" s="44">
        <v>1145</v>
      </c>
      <c r="N90" s="39">
        <v>235</v>
      </c>
      <c r="O90" s="39">
        <v>450</v>
      </c>
      <c r="P90" s="39">
        <v>1770</v>
      </c>
      <c r="Q90" s="39">
        <v>2702</v>
      </c>
      <c r="R90" s="44">
        <v>1361</v>
      </c>
      <c r="S90" s="44">
        <v>1867</v>
      </c>
      <c r="T90" s="39">
        <v>409</v>
      </c>
      <c r="U90" s="39">
        <v>835</v>
      </c>
    </row>
    <row r="91" spans="3:21" ht="47.25" x14ac:dyDescent="0.25">
      <c r="C91" s="47" t="s">
        <v>351</v>
      </c>
      <c r="D91" s="37">
        <v>692</v>
      </c>
      <c r="E91" s="37">
        <v>558</v>
      </c>
      <c r="F91" s="43">
        <v>665</v>
      </c>
      <c r="G91" s="37">
        <v>339</v>
      </c>
      <c r="H91" s="37">
        <v>27</v>
      </c>
      <c r="I91" s="43">
        <v>219</v>
      </c>
      <c r="J91" s="37">
        <v>1204</v>
      </c>
      <c r="K91" s="37">
        <v>1088</v>
      </c>
      <c r="L91" s="43">
        <v>778</v>
      </c>
      <c r="M91" s="43">
        <v>607</v>
      </c>
      <c r="N91" s="37">
        <v>426</v>
      </c>
      <c r="O91" s="37">
        <v>481</v>
      </c>
      <c r="P91" s="37">
        <v>1985</v>
      </c>
      <c r="Q91" s="37">
        <v>1968</v>
      </c>
      <c r="R91" s="43">
        <v>1615</v>
      </c>
      <c r="S91" s="43">
        <v>1356</v>
      </c>
      <c r="T91" s="37">
        <v>370</v>
      </c>
      <c r="U91" s="37">
        <v>612</v>
      </c>
    </row>
    <row r="92" spans="3:21" ht="15.75" x14ac:dyDescent="0.25">
      <c r="C92" s="48" t="s">
        <v>352</v>
      </c>
      <c r="D92" s="39">
        <v>824</v>
      </c>
      <c r="E92" s="39">
        <v>1100</v>
      </c>
      <c r="F92" s="44">
        <v>721</v>
      </c>
      <c r="G92" s="39">
        <v>859</v>
      </c>
      <c r="H92" s="39">
        <v>103</v>
      </c>
      <c r="I92" s="44">
        <v>241</v>
      </c>
      <c r="J92" s="39">
        <v>1206</v>
      </c>
      <c r="K92" s="39">
        <v>1701</v>
      </c>
      <c r="L92" s="44">
        <v>947</v>
      </c>
      <c r="M92" s="44">
        <v>1240</v>
      </c>
      <c r="N92" s="39">
        <v>259</v>
      </c>
      <c r="O92" s="39">
        <v>461</v>
      </c>
      <c r="P92" s="39">
        <v>1534</v>
      </c>
      <c r="Q92" s="39">
        <v>2371</v>
      </c>
      <c r="R92" s="44">
        <v>1217</v>
      </c>
      <c r="S92" s="44">
        <v>1731</v>
      </c>
      <c r="T92" s="39">
        <v>317</v>
      </c>
      <c r="U92" s="39">
        <v>640</v>
      </c>
    </row>
    <row r="93" spans="3:21" ht="15.75" x14ac:dyDescent="0.25">
      <c r="C93" s="36" t="s">
        <v>4</v>
      </c>
      <c r="D93" s="37">
        <v>62025</v>
      </c>
      <c r="E93" s="37">
        <v>25868</v>
      </c>
      <c r="F93" s="43">
        <v>62079</v>
      </c>
      <c r="G93" s="37">
        <v>21045</v>
      </c>
      <c r="H93" s="37">
        <v>-54</v>
      </c>
      <c r="I93" s="43">
        <v>4823</v>
      </c>
      <c r="J93" s="37">
        <v>77582</v>
      </c>
      <c r="K93" s="37">
        <v>36222</v>
      </c>
      <c r="L93" s="43">
        <v>63614</v>
      </c>
      <c r="M93" s="43">
        <v>27038</v>
      </c>
      <c r="N93" s="37">
        <v>13968</v>
      </c>
      <c r="O93" s="37">
        <v>9184</v>
      </c>
      <c r="P93" s="37">
        <v>95296</v>
      </c>
      <c r="Q93" s="37">
        <v>44623</v>
      </c>
      <c r="R93" s="43">
        <v>76879</v>
      </c>
      <c r="S93" s="43">
        <v>34780</v>
      </c>
      <c r="T93" s="37">
        <v>18417</v>
      </c>
      <c r="U93" s="37">
        <v>9843</v>
      </c>
    </row>
    <row r="94" spans="3:21" ht="14.45" customHeight="1" x14ac:dyDescent="0.25">
      <c r="C94" s="250" t="s">
        <v>373</v>
      </c>
      <c r="D94" s="251"/>
      <c r="E94" s="251"/>
      <c r="F94" s="251"/>
      <c r="G94" s="251"/>
      <c r="H94" s="251"/>
      <c r="I94" s="251"/>
      <c r="J94" s="251"/>
      <c r="K94" s="251"/>
      <c r="L94" s="251"/>
      <c r="M94" s="251"/>
      <c r="N94" s="251"/>
      <c r="O94" s="251"/>
      <c r="P94" s="251"/>
      <c r="Q94" s="251"/>
      <c r="R94" s="251"/>
      <c r="S94" s="251"/>
      <c r="T94" s="251"/>
      <c r="U94" s="251"/>
    </row>
    <row r="95" spans="3:21" ht="15.75" customHeight="1" x14ac:dyDescent="0.25">
      <c r="C95" s="250" t="s">
        <v>332</v>
      </c>
      <c r="D95" s="251"/>
      <c r="E95" s="251"/>
      <c r="F95" s="251"/>
      <c r="G95" s="251"/>
      <c r="H95" s="251"/>
      <c r="I95" s="251"/>
      <c r="J95" s="251"/>
      <c r="K95" s="251"/>
      <c r="L95" s="251"/>
      <c r="M95" s="251"/>
      <c r="N95" s="251"/>
      <c r="O95" s="251"/>
      <c r="P95" s="251"/>
      <c r="Q95" s="251"/>
      <c r="R95" s="251"/>
      <c r="S95" s="251"/>
      <c r="T95" s="251"/>
      <c r="U95" s="251"/>
    </row>
    <row r="96" spans="3:21" s="2" customFormat="1" ht="14.45" customHeight="1" x14ac:dyDescent="0.25"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</row>
    <row r="97" spans="3:22" s="2" customFormat="1" ht="14.45" customHeight="1" x14ac:dyDescent="0.25"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</row>
    <row r="98" spans="3:22" x14ac:dyDescent="0.25"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</row>
    <row r="99" spans="3:22" ht="15" customHeight="1" x14ac:dyDescent="0.25"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</row>
    <row r="100" spans="3:22" ht="33.75" customHeight="1" x14ac:dyDescent="0.25">
      <c r="C100" s="254" t="s">
        <v>169</v>
      </c>
      <c r="D100" s="255"/>
      <c r="E100" s="255"/>
      <c r="F100" s="255"/>
      <c r="G100" s="255"/>
      <c r="H100" s="255"/>
      <c r="I100" s="255"/>
      <c r="J100" s="255"/>
      <c r="K100" s="255"/>
      <c r="L100" s="255"/>
      <c r="M100" s="255"/>
      <c r="N100" s="255"/>
      <c r="O100" s="255"/>
      <c r="P100" s="255"/>
      <c r="Q100" s="255"/>
      <c r="R100" s="255"/>
      <c r="S100" s="255"/>
      <c r="T100" s="255"/>
      <c r="U100" s="255"/>
    </row>
    <row r="101" spans="3:22" ht="15.75" x14ac:dyDescent="0.25">
      <c r="C101" s="256" t="s">
        <v>47</v>
      </c>
      <c r="D101" s="257" t="s">
        <v>114</v>
      </c>
      <c r="E101" s="258"/>
      <c r="F101" s="258"/>
      <c r="G101" s="258"/>
      <c r="H101" s="258"/>
      <c r="I101" s="259"/>
      <c r="J101" s="252" t="s">
        <v>120</v>
      </c>
      <c r="K101" s="252"/>
      <c r="L101" s="252"/>
      <c r="M101" s="252"/>
      <c r="N101" s="252"/>
      <c r="O101" s="252"/>
      <c r="P101" s="252" t="s">
        <v>146</v>
      </c>
      <c r="Q101" s="252"/>
      <c r="R101" s="252"/>
      <c r="S101" s="252"/>
      <c r="T101" s="252"/>
      <c r="U101" s="252"/>
    </row>
    <row r="102" spans="3:22" ht="15.75" x14ac:dyDescent="0.25">
      <c r="C102" s="256"/>
      <c r="D102" s="253" t="s">
        <v>80</v>
      </c>
      <c r="E102" s="253"/>
      <c r="F102" s="253" t="s">
        <v>81</v>
      </c>
      <c r="G102" s="253"/>
      <c r="H102" s="253" t="s">
        <v>82</v>
      </c>
      <c r="I102" s="253"/>
      <c r="J102" s="253" t="s">
        <v>80</v>
      </c>
      <c r="K102" s="253"/>
      <c r="L102" s="253" t="s">
        <v>81</v>
      </c>
      <c r="M102" s="253"/>
      <c r="N102" s="253" t="s">
        <v>82</v>
      </c>
      <c r="O102" s="253"/>
      <c r="P102" s="253" t="s">
        <v>80</v>
      </c>
      <c r="Q102" s="253"/>
      <c r="R102" s="253" t="s">
        <v>81</v>
      </c>
      <c r="S102" s="253"/>
      <c r="T102" s="253" t="s">
        <v>82</v>
      </c>
      <c r="U102" s="253"/>
    </row>
    <row r="103" spans="3:22" ht="15.75" x14ac:dyDescent="0.25">
      <c r="C103" s="256"/>
      <c r="D103" s="34" t="s">
        <v>5</v>
      </c>
      <c r="E103" s="34" t="s">
        <v>6</v>
      </c>
      <c r="F103" s="34" t="s">
        <v>5</v>
      </c>
      <c r="G103" s="34" t="s">
        <v>6</v>
      </c>
      <c r="H103" s="34" t="s">
        <v>5</v>
      </c>
      <c r="I103" s="34" t="s">
        <v>6</v>
      </c>
      <c r="J103" s="34" t="s">
        <v>5</v>
      </c>
      <c r="K103" s="34" t="s">
        <v>6</v>
      </c>
      <c r="L103" s="34" t="s">
        <v>5</v>
      </c>
      <c r="M103" s="34" t="s">
        <v>6</v>
      </c>
      <c r="N103" s="34" t="s">
        <v>5</v>
      </c>
      <c r="O103" s="34" t="s">
        <v>6</v>
      </c>
      <c r="P103" s="34" t="s">
        <v>5</v>
      </c>
      <c r="Q103" s="34" t="s">
        <v>6</v>
      </c>
      <c r="R103" s="34" t="s">
        <v>5</v>
      </c>
      <c r="S103" s="34" t="s">
        <v>6</v>
      </c>
      <c r="T103" s="34" t="s">
        <v>5</v>
      </c>
      <c r="U103" s="34" t="s">
        <v>6</v>
      </c>
    </row>
    <row r="104" spans="3:22" ht="15.75" x14ac:dyDescent="0.25">
      <c r="C104" s="7" t="s">
        <v>48</v>
      </c>
      <c r="D104" s="35">
        <v>88747</v>
      </c>
      <c r="E104" s="35">
        <v>43302</v>
      </c>
      <c r="F104" s="35">
        <v>91187</v>
      </c>
      <c r="G104" s="35">
        <v>35848</v>
      </c>
      <c r="H104" s="35">
        <v>-2440</v>
      </c>
      <c r="I104" s="35">
        <v>7454</v>
      </c>
      <c r="J104" s="35">
        <v>111598</v>
      </c>
      <c r="K104" s="35">
        <v>60706</v>
      </c>
      <c r="L104" s="35">
        <v>91337</v>
      </c>
      <c r="M104" s="35">
        <v>45081</v>
      </c>
      <c r="N104" s="35">
        <v>20261</v>
      </c>
      <c r="O104" s="35">
        <v>15625</v>
      </c>
      <c r="P104" s="35">
        <v>142696</v>
      </c>
      <c r="Q104" s="35">
        <v>80420</v>
      </c>
      <c r="R104" s="35">
        <v>114327</v>
      </c>
      <c r="S104" s="35">
        <v>61579</v>
      </c>
      <c r="T104" s="35">
        <v>28369</v>
      </c>
      <c r="U104" s="35">
        <v>18841</v>
      </c>
    </row>
    <row r="105" spans="3:22" ht="15.75" x14ac:dyDescent="0.25">
      <c r="C105" s="40" t="s">
        <v>9</v>
      </c>
      <c r="D105" s="41">
        <v>7077</v>
      </c>
      <c r="E105" s="41">
        <v>2098</v>
      </c>
      <c r="F105" s="42">
        <v>6258</v>
      </c>
      <c r="G105" s="41">
        <v>1537</v>
      </c>
      <c r="H105" s="41">
        <v>819</v>
      </c>
      <c r="I105" s="42">
        <v>561</v>
      </c>
      <c r="J105" s="41">
        <v>10170</v>
      </c>
      <c r="K105" s="41">
        <v>3443</v>
      </c>
      <c r="L105" s="42">
        <v>7731</v>
      </c>
      <c r="M105" s="42">
        <v>2295</v>
      </c>
      <c r="N105" s="41">
        <v>2439</v>
      </c>
      <c r="O105" s="41">
        <v>1148</v>
      </c>
      <c r="P105" s="41">
        <v>11168</v>
      </c>
      <c r="Q105" s="41">
        <v>3625</v>
      </c>
      <c r="R105" s="42">
        <v>9394</v>
      </c>
      <c r="S105" s="42">
        <v>3088</v>
      </c>
      <c r="T105" s="41">
        <v>1774</v>
      </c>
      <c r="U105" s="41">
        <v>537</v>
      </c>
      <c r="V105" s="167"/>
    </row>
    <row r="106" spans="3:22" ht="15.75" x14ac:dyDescent="0.25">
      <c r="C106" s="36" t="s">
        <v>10</v>
      </c>
      <c r="D106" s="37">
        <v>581</v>
      </c>
      <c r="E106" s="37">
        <v>181</v>
      </c>
      <c r="F106" s="43">
        <v>556</v>
      </c>
      <c r="G106" s="37">
        <v>143</v>
      </c>
      <c r="H106" s="37">
        <v>25</v>
      </c>
      <c r="I106" s="43">
        <v>38</v>
      </c>
      <c r="J106" s="37">
        <v>792</v>
      </c>
      <c r="K106" s="37">
        <v>301</v>
      </c>
      <c r="L106" s="43">
        <v>639</v>
      </c>
      <c r="M106" s="43">
        <v>227</v>
      </c>
      <c r="N106" s="37">
        <v>153</v>
      </c>
      <c r="O106" s="37">
        <v>74</v>
      </c>
      <c r="P106" s="37">
        <v>1015</v>
      </c>
      <c r="Q106" s="37">
        <v>399</v>
      </c>
      <c r="R106" s="43">
        <v>780</v>
      </c>
      <c r="S106" s="43">
        <v>305</v>
      </c>
      <c r="T106" s="37">
        <v>235</v>
      </c>
      <c r="U106" s="37">
        <v>94</v>
      </c>
    </row>
    <row r="107" spans="3:22" ht="15.75" x14ac:dyDescent="0.25">
      <c r="C107" s="38" t="s">
        <v>11</v>
      </c>
      <c r="D107" s="39">
        <v>80</v>
      </c>
      <c r="E107" s="39">
        <v>24</v>
      </c>
      <c r="F107" s="44">
        <v>70</v>
      </c>
      <c r="G107" s="39">
        <v>18</v>
      </c>
      <c r="H107" s="39">
        <v>10</v>
      </c>
      <c r="I107" s="44">
        <v>6</v>
      </c>
      <c r="J107" s="39">
        <v>102</v>
      </c>
      <c r="K107" s="39">
        <v>31</v>
      </c>
      <c r="L107" s="44">
        <v>82</v>
      </c>
      <c r="M107" s="44">
        <v>25</v>
      </c>
      <c r="N107" s="39">
        <v>20</v>
      </c>
      <c r="O107" s="39">
        <v>6</v>
      </c>
      <c r="P107" s="39">
        <v>82</v>
      </c>
      <c r="Q107" s="39">
        <v>48</v>
      </c>
      <c r="R107" s="44">
        <v>71</v>
      </c>
      <c r="S107" s="44">
        <v>45</v>
      </c>
      <c r="T107" s="39">
        <v>11</v>
      </c>
      <c r="U107" s="39">
        <v>3</v>
      </c>
    </row>
    <row r="108" spans="3:22" ht="15.75" x14ac:dyDescent="0.25">
      <c r="C108" s="36" t="s">
        <v>12</v>
      </c>
      <c r="D108" s="37">
        <v>2655</v>
      </c>
      <c r="E108" s="37">
        <v>801</v>
      </c>
      <c r="F108" s="43">
        <v>2322</v>
      </c>
      <c r="G108" s="37">
        <v>623</v>
      </c>
      <c r="H108" s="37">
        <v>333</v>
      </c>
      <c r="I108" s="43">
        <v>178</v>
      </c>
      <c r="J108" s="37">
        <v>3346</v>
      </c>
      <c r="K108" s="37">
        <v>954</v>
      </c>
      <c r="L108" s="43">
        <v>2747</v>
      </c>
      <c r="M108" s="43">
        <v>693</v>
      </c>
      <c r="N108" s="37">
        <v>599</v>
      </c>
      <c r="O108" s="37">
        <v>261</v>
      </c>
      <c r="P108" s="37">
        <v>3502</v>
      </c>
      <c r="Q108" s="37">
        <v>1075</v>
      </c>
      <c r="R108" s="43">
        <v>2896</v>
      </c>
      <c r="S108" s="43">
        <v>882</v>
      </c>
      <c r="T108" s="37">
        <v>606</v>
      </c>
      <c r="U108" s="37">
        <v>193</v>
      </c>
    </row>
    <row r="109" spans="3:22" ht="15.75" x14ac:dyDescent="0.25">
      <c r="C109" s="38" t="s">
        <v>13</v>
      </c>
      <c r="D109" s="39">
        <v>3378</v>
      </c>
      <c r="E109" s="39">
        <v>982</v>
      </c>
      <c r="F109" s="44">
        <v>2985</v>
      </c>
      <c r="G109" s="39">
        <v>665</v>
      </c>
      <c r="H109" s="39">
        <v>393</v>
      </c>
      <c r="I109" s="44">
        <v>317</v>
      </c>
      <c r="J109" s="39">
        <v>5360</v>
      </c>
      <c r="K109" s="39">
        <v>1978</v>
      </c>
      <c r="L109" s="44">
        <v>3872</v>
      </c>
      <c r="M109" s="44">
        <v>1216</v>
      </c>
      <c r="N109" s="39">
        <v>1488</v>
      </c>
      <c r="O109" s="39">
        <v>762</v>
      </c>
      <c r="P109" s="39">
        <v>5604</v>
      </c>
      <c r="Q109" s="39">
        <v>1850</v>
      </c>
      <c r="R109" s="44">
        <v>5055</v>
      </c>
      <c r="S109" s="44">
        <v>1676</v>
      </c>
      <c r="T109" s="39">
        <v>549</v>
      </c>
      <c r="U109" s="39">
        <v>174</v>
      </c>
    </row>
    <row r="110" spans="3:22" ht="15.75" x14ac:dyDescent="0.25">
      <c r="C110" s="36" t="s">
        <v>14</v>
      </c>
      <c r="D110" s="37">
        <v>277</v>
      </c>
      <c r="E110" s="37">
        <v>70</v>
      </c>
      <c r="F110" s="43">
        <v>235</v>
      </c>
      <c r="G110" s="37">
        <v>54</v>
      </c>
      <c r="H110" s="37">
        <v>42</v>
      </c>
      <c r="I110" s="43">
        <v>16</v>
      </c>
      <c r="J110" s="37">
        <v>391</v>
      </c>
      <c r="K110" s="37">
        <v>128</v>
      </c>
      <c r="L110" s="43">
        <v>256</v>
      </c>
      <c r="M110" s="43">
        <v>90</v>
      </c>
      <c r="N110" s="37">
        <v>135</v>
      </c>
      <c r="O110" s="37">
        <v>38</v>
      </c>
      <c r="P110" s="37">
        <v>752</v>
      </c>
      <c r="Q110" s="37">
        <v>191</v>
      </c>
      <c r="R110" s="43">
        <v>429</v>
      </c>
      <c r="S110" s="43">
        <v>133</v>
      </c>
      <c r="T110" s="37">
        <v>323</v>
      </c>
      <c r="U110" s="37">
        <v>58</v>
      </c>
    </row>
    <row r="111" spans="3:22" ht="15.75" x14ac:dyDescent="0.25">
      <c r="C111" s="38" t="s">
        <v>15</v>
      </c>
      <c r="D111" s="39">
        <v>22</v>
      </c>
      <c r="E111" s="39">
        <v>7</v>
      </c>
      <c r="F111" s="44">
        <v>20</v>
      </c>
      <c r="G111" s="39">
        <v>10</v>
      </c>
      <c r="H111" s="39">
        <v>2</v>
      </c>
      <c r="I111" s="44">
        <v>-3</v>
      </c>
      <c r="J111" s="39">
        <v>26</v>
      </c>
      <c r="K111" s="39">
        <v>13</v>
      </c>
      <c r="L111" s="44">
        <v>30</v>
      </c>
      <c r="M111" s="44">
        <v>12</v>
      </c>
      <c r="N111" s="39">
        <v>-4</v>
      </c>
      <c r="O111" s="39">
        <v>1</v>
      </c>
      <c r="P111" s="39">
        <v>44</v>
      </c>
      <c r="Q111" s="39">
        <v>16</v>
      </c>
      <c r="R111" s="44">
        <v>29</v>
      </c>
      <c r="S111" s="44">
        <v>12</v>
      </c>
      <c r="T111" s="39">
        <v>15</v>
      </c>
      <c r="U111" s="39">
        <v>4</v>
      </c>
    </row>
    <row r="112" spans="3:22" s="2" customFormat="1" ht="16.5" thickBot="1" x14ac:dyDescent="0.3">
      <c r="C112" s="36" t="s">
        <v>16</v>
      </c>
      <c r="D112" s="37">
        <v>84</v>
      </c>
      <c r="E112" s="37">
        <v>33</v>
      </c>
      <c r="F112" s="43">
        <v>70</v>
      </c>
      <c r="G112" s="37">
        <v>24</v>
      </c>
      <c r="H112" s="37">
        <v>14</v>
      </c>
      <c r="I112" s="43">
        <v>9</v>
      </c>
      <c r="J112" s="37">
        <v>153</v>
      </c>
      <c r="K112" s="37">
        <v>38</v>
      </c>
      <c r="L112" s="43">
        <v>105</v>
      </c>
      <c r="M112" s="43">
        <v>32</v>
      </c>
      <c r="N112" s="37">
        <v>48</v>
      </c>
      <c r="O112" s="37">
        <v>6</v>
      </c>
      <c r="P112" s="37">
        <v>169</v>
      </c>
      <c r="Q112" s="37">
        <v>46</v>
      </c>
      <c r="R112" s="43">
        <v>134</v>
      </c>
      <c r="S112" s="43">
        <v>35</v>
      </c>
      <c r="T112" s="37">
        <v>35</v>
      </c>
      <c r="U112" s="37">
        <v>11</v>
      </c>
      <c r="V112" s="6"/>
    </row>
    <row r="113" spans="3:22" s="2" customFormat="1" ht="15.75" x14ac:dyDescent="0.25">
      <c r="C113" s="40" t="s">
        <v>17</v>
      </c>
      <c r="D113" s="45">
        <v>1857</v>
      </c>
      <c r="E113" s="45">
        <v>763</v>
      </c>
      <c r="F113" s="46">
        <v>1599</v>
      </c>
      <c r="G113" s="45">
        <v>564</v>
      </c>
      <c r="H113" s="45">
        <v>258</v>
      </c>
      <c r="I113" s="46">
        <v>199</v>
      </c>
      <c r="J113" s="45">
        <v>2229</v>
      </c>
      <c r="K113" s="45">
        <v>1016</v>
      </c>
      <c r="L113" s="46">
        <v>1823</v>
      </c>
      <c r="M113" s="46">
        <v>812</v>
      </c>
      <c r="N113" s="45">
        <v>406</v>
      </c>
      <c r="O113" s="45">
        <v>204</v>
      </c>
      <c r="P113" s="45">
        <v>2790</v>
      </c>
      <c r="Q113" s="45">
        <v>1494</v>
      </c>
      <c r="R113" s="46">
        <v>2497</v>
      </c>
      <c r="S113" s="46">
        <v>1135</v>
      </c>
      <c r="T113" s="45">
        <v>293</v>
      </c>
      <c r="U113" s="45">
        <v>359</v>
      </c>
      <c r="V113" s="167"/>
    </row>
    <row r="114" spans="3:22" ht="15.75" x14ac:dyDescent="0.25">
      <c r="C114" s="36" t="s">
        <v>18</v>
      </c>
      <c r="D114" s="37">
        <v>72</v>
      </c>
      <c r="E114" s="37">
        <v>22</v>
      </c>
      <c r="F114" s="43">
        <v>60</v>
      </c>
      <c r="G114" s="37">
        <v>14</v>
      </c>
      <c r="H114" s="37">
        <v>12</v>
      </c>
      <c r="I114" s="43">
        <v>8</v>
      </c>
      <c r="J114" s="37">
        <v>108</v>
      </c>
      <c r="K114" s="37">
        <v>63</v>
      </c>
      <c r="L114" s="43">
        <v>82</v>
      </c>
      <c r="M114" s="43">
        <v>45</v>
      </c>
      <c r="N114" s="37">
        <v>26</v>
      </c>
      <c r="O114" s="37">
        <v>18</v>
      </c>
      <c r="P114" s="37">
        <v>91</v>
      </c>
      <c r="Q114" s="37">
        <v>33</v>
      </c>
      <c r="R114" s="43">
        <v>84</v>
      </c>
      <c r="S114" s="43">
        <v>45</v>
      </c>
      <c r="T114" s="37">
        <v>7</v>
      </c>
      <c r="U114" s="37">
        <v>-12</v>
      </c>
    </row>
    <row r="115" spans="3:22" ht="14.45" customHeight="1" x14ac:dyDescent="0.25">
      <c r="C115" s="38" t="s">
        <v>19</v>
      </c>
      <c r="D115" s="39">
        <v>24</v>
      </c>
      <c r="E115" s="39">
        <v>4</v>
      </c>
      <c r="F115" s="44">
        <v>18</v>
      </c>
      <c r="G115" s="39">
        <v>7</v>
      </c>
      <c r="H115" s="39">
        <v>6</v>
      </c>
      <c r="I115" s="44">
        <v>-3</v>
      </c>
      <c r="J115" s="39">
        <v>34</v>
      </c>
      <c r="K115" s="39">
        <v>15</v>
      </c>
      <c r="L115" s="44">
        <v>39</v>
      </c>
      <c r="M115" s="44">
        <v>13</v>
      </c>
      <c r="N115" s="39">
        <v>-5</v>
      </c>
      <c r="O115" s="39">
        <v>2</v>
      </c>
      <c r="P115" s="39">
        <v>55</v>
      </c>
      <c r="Q115" s="39">
        <v>12</v>
      </c>
      <c r="R115" s="44">
        <v>52</v>
      </c>
      <c r="S115" s="44">
        <v>11</v>
      </c>
      <c r="T115" s="39">
        <v>3</v>
      </c>
      <c r="U115" s="39">
        <v>1</v>
      </c>
    </row>
    <row r="116" spans="3:22" s="2" customFormat="1" ht="14.45" customHeight="1" x14ac:dyDescent="0.25">
      <c r="C116" s="36" t="s">
        <v>20</v>
      </c>
      <c r="D116" s="37">
        <v>385</v>
      </c>
      <c r="E116" s="37">
        <v>127</v>
      </c>
      <c r="F116" s="43">
        <v>341</v>
      </c>
      <c r="G116" s="37">
        <v>99</v>
      </c>
      <c r="H116" s="37">
        <v>44</v>
      </c>
      <c r="I116" s="43">
        <v>28</v>
      </c>
      <c r="J116" s="37">
        <v>364</v>
      </c>
      <c r="K116" s="37">
        <v>133</v>
      </c>
      <c r="L116" s="43">
        <v>345</v>
      </c>
      <c r="M116" s="43">
        <v>115</v>
      </c>
      <c r="N116" s="37">
        <v>19</v>
      </c>
      <c r="O116" s="37">
        <v>18</v>
      </c>
      <c r="P116" s="37">
        <v>462</v>
      </c>
      <c r="Q116" s="37">
        <v>178</v>
      </c>
      <c r="R116" s="43">
        <v>407</v>
      </c>
      <c r="S116" s="43">
        <v>142</v>
      </c>
      <c r="T116" s="37">
        <v>55</v>
      </c>
      <c r="U116" s="37">
        <v>36</v>
      </c>
    </row>
    <row r="117" spans="3:22" ht="15.75" x14ac:dyDescent="0.25">
      <c r="C117" s="38" t="s">
        <v>21</v>
      </c>
      <c r="D117" s="39">
        <v>160</v>
      </c>
      <c r="E117" s="39">
        <v>82</v>
      </c>
      <c r="F117" s="44">
        <v>115</v>
      </c>
      <c r="G117" s="39">
        <v>49</v>
      </c>
      <c r="H117" s="39">
        <v>45</v>
      </c>
      <c r="I117" s="44">
        <v>33</v>
      </c>
      <c r="J117" s="39">
        <v>180</v>
      </c>
      <c r="K117" s="39">
        <v>80</v>
      </c>
      <c r="L117" s="44">
        <v>153</v>
      </c>
      <c r="M117" s="44">
        <v>76</v>
      </c>
      <c r="N117" s="39">
        <v>27</v>
      </c>
      <c r="O117" s="39">
        <v>4</v>
      </c>
      <c r="P117" s="39">
        <v>201</v>
      </c>
      <c r="Q117" s="39">
        <v>125</v>
      </c>
      <c r="R117" s="44">
        <v>333</v>
      </c>
      <c r="S117" s="44">
        <v>169</v>
      </c>
      <c r="T117" s="39">
        <v>-132</v>
      </c>
      <c r="U117" s="39">
        <v>-44</v>
      </c>
    </row>
    <row r="118" spans="3:22" ht="15.75" x14ac:dyDescent="0.25">
      <c r="C118" s="36" t="s">
        <v>22</v>
      </c>
      <c r="D118" s="37">
        <v>130</v>
      </c>
      <c r="E118" s="37">
        <v>42</v>
      </c>
      <c r="F118" s="43">
        <v>120</v>
      </c>
      <c r="G118" s="37">
        <v>32</v>
      </c>
      <c r="H118" s="37">
        <v>10</v>
      </c>
      <c r="I118" s="43">
        <v>10</v>
      </c>
      <c r="J118" s="37">
        <v>149</v>
      </c>
      <c r="K118" s="37">
        <v>59</v>
      </c>
      <c r="L118" s="43">
        <v>124</v>
      </c>
      <c r="M118" s="43">
        <v>34</v>
      </c>
      <c r="N118" s="37">
        <v>25</v>
      </c>
      <c r="O118" s="37">
        <v>25</v>
      </c>
      <c r="P118" s="37">
        <v>197</v>
      </c>
      <c r="Q118" s="37">
        <v>63</v>
      </c>
      <c r="R118" s="43">
        <v>192</v>
      </c>
      <c r="S118" s="43">
        <v>77</v>
      </c>
      <c r="T118" s="37">
        <v>5</v>
      </c>
      <c r="U118" s="37">
        <v>-14</v>
      </c>
    </row>
    <row r="119" spans="3:22" ht="15.75" x14ac:dyDescent="0.25">
      <c r="C119" s="38" t="s">
        <v>23</v>
      </c>
      <c r="D119" s="39">
        <v>309</v>
      </c>
      <c r="E119" s="39">
        <v>134</v>
      </c>
      <c r="F119" s="44">
        <v>306</v>
      </c>
      <c r="G119" s="39">
        <v>105</v>
      </c>
      <c r="H119" s="39">
        <v>3</v>
      </c>
      <c r="I119" s="44">
        <v>29</v>
      </c>
      <c r="J119" s="39">
        <v>340</v>
      </c>
      <c r="K119" s="39">
        <v>135</v>
      </c>
      <c r="L119" s="44">
        <v>312</v>
      </c>
      <c r="M119" s="44">
        <v>132</v>
      </c>
      <c r="N119" s="39">
        <v>28</v>
      </c>
      <c r="O119" s="39">
        <v>3</v>
      </c>
      <c r="P119" s="39">
        <v>403</v>
      </c>
      <c r="Q119" s="39">
        <v>173</v>
      </c>
      <c r="R119" s="44">
        <v>450</v>
      </c>
      <c r="S119" s="44">
        <v>187</v>
      </c>
      <c r="T119" s="39">
        <v>-47</v>
      </c>
      <c r="U119" s="39">
        <v>-14</v>
      </c>
    </row>
    <row r="120" spans="3:22" ht="15.75" customHeight="1" x14ac:dyDescent="0.25">
      <c r="C120" s="36" t="s">
        <v>24</v>
      </c>
      <c r="D120" s="37">
        <v>108</v>
      </c>
      <c r="E120" s="37">
        <v>42</v>
      </c>
      <c r="F120" s="43">
        <v>75</v>
      </c>
      <c r="G120" s="37">
        <v>29</v>
      </c>
      <c r="H120" s="37">
        <v>33</v>
      </c>
      <c r="I120" s="43">
        <v>13</v>
      </c>
      <c r="J120" s="37">
        <v>138</v>
      </c>
      <c r="K120" s="37">
        <v>46</v>
      </c>
      <c r="L120" s="43">
        <v>100</v>
      </c>
      <c r="M120" s="43">
        <v>34</v>
      </c>
      <c r="N120" s="37">
        <v>38</v>
      </c>
      <c r="O120" s="37">
        <v>12</v>
      </c>
      <c r="P120" s="37">
        <v>128</v>
      </c>
      <c r="Q120" s="37">
        <v>64</v>
      </c>
      <c r="R120" s="43">
        <v>103</v>
      </c>
      <c r="S120" s="43">
        <v>41</v>
      </c>
      <c r="T120" s="37">
        <v>25</v>
      </c>
      <c r="U120" s="37">
        <v>23</v>
      </c>
    </row>
    <row r="121" spans="3:22" ht="15.75" customHeight="1" x14ac:dyDescent="0.25">
      <c r="C121" s="38" t="s">
        <v>25</v>
      </c>
      <c r="D121" s="39">
        <v>57</v>
      </c>
      <c r="E121" s="39">
        <v>16</v>
      </c>
      <c r="F121" s="44">
        <v>42</v>
      </c>
      <c r="G121" s="39">
        <v>11</v>
      </c>
      <c r="H121" s="39">
        <v>15</v>
      </c>
      <c r="I121" s="44">
        <v>5</v>
      </c>
      <c r="J121" s="39">
        <v>62</v>
      </c>
      <c r="K121" s="39">
        <v>24</v>
      </c>
      <c r="L121" s="44">
        <v>60</v>
      </c>
      <c r="M121" s="44">
        <v>21</v>
      </c>
      <c r="N121" s="39">
        <v>2</v>
      </c>
      <c r="O121" s="39">
        <v>3</v>
      </c>
      <c r="P121" s="39">
        <v>76</v>
      </c>
      <c r="Q121" s="39">
        <v>30</v>
      </c>
      <c r="R121" s="44">
        <v>60</v>
      </c>
      <c r="S121" s="44">
        <v>26</v>
      </c>
      <c r="T121" s="39">
        <v>16</v>
      </c>
      <c r="U121" s="39">
        <v>4</v>
      </c>
    </row>
    <row r="122" spans="3:22" ht="15.75" x14ac:dyDescent="0.25">
      <c r="C122" s="36" t="s">
        <v>26</v>
      </c>
      <c r="D122" s="37">
        <v>612</v>
      </c>
      <c r="E122" s="37">
        <v>294</v>
      </c>
      <c r="F122" s="43">
        <v>522</v>
      </c>
      <c r="G122" s="37">
        <v>218</v>
      </c>
      <c r="H122" s="37">
        <v>90</v>
      </c>
      <c r="I122" s="43">
        <v>76</v>
      </c>
      <c r="J122" s="37">
        <v>854</v>
      </c>
      <c r="K122" s="37">
        <v>461</v>
      </c>
      <c r="L122" s="43">
        <v>608</v>
      </c>
      <c r="M122" s="43">
        <v>342</v>
      </c>
      <c r="N122" s="37">
        <v>246</v>
      </c>
      <c r="O122" s="37">
        <v>119</v>
      </c>
      <c r="P122" s="37">
        <v>1177</v>
      </c>
      <c r="Q122" s="37">
        <v>816</v>
      </c>
      <c r="R122" s="43">
        <v>816</v>
      </c>
      <c r="S122" s="43">
        <v>437</v>
      </c>
      <c r="T122" s="37">
        <v>361</v>
      </c>
      <c r="U122" s="37">
        <v>379</v>
      </c>
    </row>
    <row r="123" spans="3:22" ht="15.75" x14ac:dyDescent="0.25">
      <c r="C123" s="40" t="s">
        <v>27</v>
      </c>
      <c r="D123" s="45">
        <v>26929</v>
      </c>
      <c r="E123" s="45">
        <v>11877</v>
      </c>
      <c r="F123" s="46">
        <v>28652</v>
      </c>
      <c r="G123" s="45">
        <v>10400</v>
      </c>
      <c r="H123" s="45">
        <v>-1723</v>
      </c>
      <c r="I123" s="46">
        <v>1477</v>
      </c>
      <c r="J123" s="45">
        <v>31053</v>
      </c>
      <c r="K123" s="45">
        <v>15452</v>
      </c>
      <c r="L123" s="46">
        <v>27588</v>
      </c>
      <c r="M123" s="46">
        <v>12150</v>
      </c>
      <c r="N123" s="45">
        <v>3465</v>
      </c>
      <c r="O123" s="45">
        <v>3302</v>
      </c>
      <c r="P123" s="45">
        <v>33980</v>
      </c>
      <c r="Q123" s="45">
        <v>18070</v>
      </c>
      <c r="R123" s="46">
        <v>29615</v>
      </c>
      <c r="S123" s="46">
        <v>14759</v>
      </c>
      <c r="T123" s="45">
        <v>4365</v>
      </c>
      <c r="U123" s="45">
        <v>3311</v>
      </c>
      <c r="V123" s="167"/>
    </row>
    <row r="124" spans="3:22" ht="15.75" x14ac:dyDescent="0.25">
      <c r="C124" s="36" t="s">
        <v>28</v>
      </c>
      <c r="D124" s="37">
        <v>3737</v>
      </c>
      <c r="E124" s="37">
        <v>1486</v>
      </c>
      <c r="F124" s="43">
        <v>3936</v>
      </c>
      <c r="G124" s="37">
        <v>1327</v>
      </c>
      <c r="H124" s="37">
        <v>-199</v>
      </c>
      <c r="I124" s="43">
        <v>159</v>
      </c>
      <c r="J124" s="37">
        <v>4665</v>
      </c>
      <c r="K124" s="37">
        <v>2265</v>
      </c>
      <c r="L124" s="43">
        <v>3825</v>
      </c>
      <c r="M124" s="43">
        <v>1629</v>
      </c>
      <c r="N124" s="37">
        <v>840</v>
      </c>
      <c r="O124" s="37">
        <v>636</v>
      </c>
      <c r="P124" s="37">
        <v>5341</v>
      </c>
      <c r="Q124" s="37">
        <v>2729</v>
      </c>
      <c r="R124" s="43">
        <v>4390</v>
      </c>
      <c r="S124" s="43">
        <v>2179</v>
      </c>
      <c r="T124" s="37">
        <v>951</v>
      </c>
      <c r="U124" s="37">
        <v>550</v>
      </c>
    </row>
    <row r="125" spans="3:22" ht="15.75" x14ac:dyDescent="0.25">
      <c r="C125" s="38" t="s">
        <v>29</v>
      </c>
      <c r="D125" s="39">
        <v>330</v>
      </c>
      <c r="E125" s="39">
        <v>182</v>
      </c>
      <c r="F125" s="44">
        <v>297</v>
      </c>
      <c r="G125" s="39">
        <v>145</v>
      </c>
      <c r="H125" s="39">
        <v>33</v>
      </c>
      <c r="I125" s="44">
        <v>37</v>
      </c>
      <c r="J125" s="39">
        <v>429</v>
      </c>
      <c r="K125" s="39">
        <v>233</v>
      </c>
      <c r="L125" s="44">
        <v>335</v>
      </c>
      <c r="M125" s="44">
        <v>184</v>
      </c>
      <c r="N125" s="39">
        <v>94</v>
      </c>
      <c r="O125" s="39">
        <v>49</v>
      </c>
      <c r="P125" s="39">
        <v>684</v>
      </c>
      <c r="Q125" s="39">
        <v>351</v>
      </c>
      <c r="R125" s="44">
        <v>488</v>
      </c>
      <c r="S125" s="44">
        <v>238</v>
      </c>
      <c r="T125" s="39">
        <v>196</v>
      </c>
      <c r="U125" s="39">
        <v>113</v>
      </c>
    </row>
    <row r="126" spans="3:22" ht="15.75" x14ac:dyDescent="0.25">
      <c r="C126" s="36" t="s">
        <v>30</v>
      </c>
      <c r="D126" s="37">
        <v>2422</v>
      </c>
      <c r="E126" s="37">
        <v>1170</v>
      </c>
      <c r="F126" s="43">
        <v>2483</v>
      </c>
      <c r="G126" s="37">
        <v>999</v>
      </c>
      <c r="H126" s="37">
        <v>-61</v>
      </c>
      <c r="I126" s="43">
        <v>171</v>
      </c>
      <c r="J126" s="37">
        <v>2953</v>
      </c>
      <c r="K126" s="37">
        <v>1462</v>
      </c>
      <c r="L126" s="43">
        <v>2526</v>
      </c>
      <c r="M126" s="43">
        <v>1282</v>
      </c>
      <c r="N126" s="37">
        <v>427</v>
      </c>
      <c r="O126" s="37">
        <v>180</v>
      </c>
      <c r="P126" s="37">
        <v>3089</v>
      </c>
      <c r="Q126" s="37">
        <v>1641</v>
      </c>
      <c r="R126" s="43">
        <v>2741</v>
      </c>
      <c r="S126" s="43">
        <v>1335</v>
      </c>
      <c r="T126" s="37">
        <v>348</v>
      </c>
      <c r="U126" s="37">
        <v>306</v>
      </c>
    </row>
    <row r="127" spans="3:22" ht="15.75" x14ac:dyDescent="0.25">
      <c r="C127" s="38" t="s">
        <v>31</v>
      </c>
      <c r="D127" s="39">
        <v>20440</v>
      </c>
      <c r="E127" s="39">
        <v>9039</v>
      </c>
      <c r="F127" s="44">
        <v>21936</v>
      </c>
      <c r="G127" s="39">
        <v>7929</v>
      </c>
      <c r="H127" s="39">
        <v>-1496</v>
      </c>
      <c r="I127" s="44">
        <v>1110</v>
      </c>
      <c r="J127" s="39">
        <v>23006</v>
      </c>
      <c r="K127" s="39">
        <v>11492</v>
      </c>
      <c r="L127" s="44">
        <v>20902</v>
      </c>
      <c r="M127" s="44">
        <v>9055</v>
      </c>
      <c r="N127" s="39">
        <v>2104</v>
      </c>
      <c r="O127" s="39">
        <v>2437</v>
      </c>
      <c r="P127" s="39">
        <v>24866</v>
      </c>
      <c r="Q127" s="39">
        <v>13349</v>
      </c>
      <c r="R127" s="44">
        <v>21996</v>
      </c>
      <c r="S127" s="44">
        <v>11007</v>
      </c>
      <c r="T127" s="39">
        <v>2870</v>
      </c>
      <c r="U127" s="39">
        <v>2342</v>
      </c>
    </row>
    <row r="128" spans="3:22" ht="15.75" x14ac:dyDescent="0.25">
      <c r="C128" s="40" t="s">
        <v>32</v>
      </c>
      <c r="D128" s="45">
        <v>45591</v>
      </c>
      <c r="E128" s="45">
        <v>25289</v>
      </c>
      <c r="F128" s="46">
        <v>47092</v>
      </c>
      <c r="G128" s="45">
        <v>20613</v>
      </c>
      <c r="H128" s="45">
        <v>-1501</v>
      </c>
      <c r="I128" s="46">
        <v>4676</v>
      </c>
      <c r="J128" s="45">
        <v>57878</v>
      </c>
      <c r="K128" s="45">
        <v>35901</v>
      </c>
      <c r="L128" s="46">
        <v>46110</v>
      </c>
      <c r="M128" s="46">
        <v>26320</v>
      </c>
      <c r="N128" s="45">
        <v>11768</v>
      </c>
      <c r="O128" s="45">
        <v>9581</v>
      </c>
      <c r="P128" s="45">
        <v>79418</v>
      </c>
      <c r="Q128" s="45">
        <v>49847</v>
      </c>
      <c r="R128" s="46">
        <v>61550</v>
      </c>
      <c r="S128" s="46">
        <v>37334</v>
      </c>
      <c r="T128" s="45">
        <v>17868</v>
      </c>
      <c r="U128" s="45">
        <v>12513</v>
      </c>
      <c r="V128" s="167"/>
    </row>
    <row r="129" spans="3:22" ht="15.75" x14ac:dyDescent="0.25">
      <c r="C129" s="36" t="s">
        <v>33</v>
      </c>
      <c r="D129" s="37">
        <v>13454</v>
      </c>
      <c r="E129" s="37">
        <v>7664</v>
      </c>
      <c r="F129" s="43">
        <v>13412</v>
      </c>
      <c r="G129" s="37">
        <v>6077</v>
      </c>
      <c r="H129" s="37">
        <v>42</v>
      </c>
      <c r="I129" s="43">
        <v>1587</v>
      </c>
      <c r="J129" s="37">
        <v>19847</v>
      </c>
      <c r="K129" s="37">
        <v>12225</v>
      </c>
      <c r="L129" s="43">
        <v>15007</v>
      </c>
      <c r="M129" s="43">
        <v>8668</v>
      </c>
      <c r="N129" s="37">
        <v>4840</v>
      </c>
      <c r="O129" s="37">
        <v>3557</v>
      </c>
      <c r="P129" s="37">
        <v>27778</v>
      </c>
      <c r="Q129" s="37">
        <v>17528</v>
      </c>
      <c r="R129" s="43">
        <v>20877</v>
      </c>
      <c r="S129" s="43">
        <v>13158</v>
      </c>
      <c r="T129" s="37">
        <v>6901</v>
      </c>
      <c r="U129" s="37">
        <v>4370</v>
      </c>
    </row>
    <row r="130" spans="3:22" ht="15.75" x14ac:dyDescent="0.25">
      <c r="C130" s="38" t="s">
        <v>34</v>
      </c>
      <c r="D130" s="39">
        <v>21785</v>
      </c>
      <c r="E130" s="39">
        <v>12251</v>
      </c>
      <c r="F130" s="44">
        <v>22864</v>
      </c>
      <c r="G130" s="39">
        <v>9830</v>
      </c>
      <c r="H130" s="39">
        <v>-1079</v>
      </c>
      <c r="I130" s="44">
        <v>2421</v>
      </c>
      <c r="J130" s="39">
        <v>24666</v>
      </c>
      <c r="K130" s="39">
        <v>15785</v>
      </c>
      <c r="L130" s="44">
        <v>20182</v>
      </c>
      <c r="M130" s="44">
        <v>11858</v>
      </c>
      <c r="N130" s="39">
        <v>4484</v>
      </c>
      <c r="O130" s="39">
        <v>3927</v>
      </c>
      <c r="P130" s="39">
        <v>32830</v>
      </c>
      <c r="Q130" s="39">
        <v>21784</v>
      </c>
      <c r="R130" s="44">
        <v>25866</v>
      </c>
      <c r="S130" s="44">
        <v>16248</v>
      </c>
      <c r="T130" s="39">
        <v>6964</v>
      </c>
      <c r="U130" s="39">
        <v>5536</v>
      </c>
    </row>
    <row r="131" spans="3:22" ht="15.75" x14ac:dyDescent="0.25">
      <c r="C131" s="36" t="s">
        <v>35</v>
      </c>
      <c r="D131" s="37">
        <v>10352</v>
      </c>
      <c r="E131" s="37">
        <v>5374</v>
      </c>
      <c r="F131" s="43">
        <v>10816</v>
      </c>
      <c r="G131" s="37">
        <v>4706</v>
      </c>
      <c r="H131" s="37">
        <v>-464</v>
      </c>
      <c r="I131" s="43">
        <v>668</v>
      </c>
      <c r="J131" s="37">
        <v>13365</v>
      </c>
      <c r="K131" s="37">
        <v>7891</v>
      </c>
      <c r="L131" s="43">
        <v>10921</v>
      </c>
      <c r="M131" s="43">
        <v>5794</v>
      </c>
      <c r="N131" s="37">
        <v>2444</v>
      </c>
      <c r="O131" s="37">
        <v>2097</v>
      </c>
      <c r="P131" s="37">
        <v>18810</v>
      </c>
      <c r="Q131" s="37">
        <v>10535</v>
      </c>
      <c r="R131" s="43">
        <v>14807</v>
      </c>
      <c r="S131" s="43">
        <v>7928</v>
      </c>
      <c r="T131" s="37">
        <v>4003</v>
      </c>
      <c r="U131" s="37">
        <v>2607</v>
      </c>
    </row>
    <row r="132" spans="3:22" ht="15.75" x14ac:dyDescent="0.25">
      <c r="C132" s="40" t="s">
        <v>36</v>
      </c>
      <c r="D132" s="45">
        <v>7215</v>
      </c>
      <c r="E132" s="45">
        <v>3263</v>
      </c>
      <c r="F132" s="46">
        <v>7533</v>
      </c>
      <c r="G132" s="45">
        <v>2728</v>
      </c>
      <c r="H132" s="45">
        <v>-318</v>
      </c>
      <c r="I132" s="46">
        <v>535</v>
      </c>
      <c r="J132" s="45">
        <v>10155</v>
      </c>
      <c r="K132" s="45">
        <v>4873</v>
      </c>
      <c r="L132" s="46">
        <v>8040</v>
      </c>
      <c r="M132" s="46">
        <v>3497</v>
      </c>
      <c r="N132" s="45">
        <v>2115</v>
      </c>
      <c r="O132" s="45">
        <v>1376</v>
      </c>
      <c r="P132" s="45">
        <v>14578</v>
      </c>
      <c r="Q132" s="45">
        <v>7224</v>
      </c>
      <c r="R132" s="46">
        <v>10729</v>
      </c>
      <c r="S132" s="46">
        <v>5119</v>
      </c>
      <c r="T132" s="45">
        <v>3849</v>
      </c>
      <c r="U132" s="45">
        <v>2105</v>
      </c>
      <c r="V132" s="167"/>
    </row>
    <row r="133" spans="3:22" ht="15.75" x14ac:dyDescent="0.25">
      <c r="C133" s="36" t="s">
        <v>37</v>
      </c>
      <c r="D133" s="37">
        <v>2232</v>
      </c>
      <c r="E133" s="37">
        <v>1223</v>
      </c>
      <c r="F133" s="43">
        <v>2219</v>
      </c>
      <c r="G133" s="37">
        <v>965</v>
      </c>
      <c r="H133" s="37">
        <v>13</v>
      </c>
      <c r="I133" s="43">
        <v>258</v>
      </c>
      <c r="J133" s="37">
        <v>3049</v>
      </c>
      <c r="K133" s="37">
        <v>1567</v>
      </c>
      <c r="L133" s="43">
        <v>2421</v>
      </c>
      <c r="M133" s="43">
        <v>1159</v>
      </c>
      <c r="N133" s="37">
        <v>628</v>
      </c>
      <c r="O133" s="37">
        <v>408</v>
      </c>
      <c r="P133" s="37">
        <v>4316</v>
      </c>
      <c r="Q133" s="37">
        <v>2167</v>
      </c>
      <c r="R133" s="43">
        <v>3304</v>
      </c>
      <c r="S133" s="43">
        <v>1602</v>
      </c>
      <c r="T133" s="37">
        <v>1012</v>
      </c>
      <c r="U133" s="37">
        <v>565</v>
      </c>
    </row>
    <row r="134" spans="3:22" ht="15.75" x14ac:dyDescent="0.25">
      <c r="C134" s="38" t="s">
        <v>77</v>
      </c>
      <c r="D134" s="39">
        <v>2481</v>
      </c>
      <c r="E134" s="39">
        <v>1051</v>
      </c>
      <c r="F134" s="44">
        <v>2771</v>
      </c>
      <c r="G134" s="39">
        <v>916</v>
      </c>
      <c r="H134" s="39">
        <v>-290</v>
      </c>
      <c r="I134" s="44">
        <v>135</v>
      </c>
      <c r="J134" s="39">
        <v>3738</v>
      </c>
      <c r="K134" s="39">
        <v>1773</v>
      </c>
      <c r="L134" s="44">
        <v>2938</v>
      </c>
      <c r="M134" s="44">
        <v>1204</v>
      </c>
      <c r="N134" s="39">
        <v>800</v>
      </c>
      <c r="O134" s="39">
        <v>569</v>
      </c>
      <c r="P134" s="39">
        <v>5933</v>
      </c>
      <c r="Q134" s="39">
        <v>2953</v>
      </c>
      <c r="R134" s="44">
        <v>4078</v>
      </c>
      <c r="S134" s="44">
        <v>1937</v>
      </c>
      <c r="T134" s="39">
        <v>1855</v>
      </c>
      <c r="U134" s="39">
        <v>1016</v>
      </c>
    </row>
    <row r="135" spans="3:22" ht="15.75" x14ac:dyDescent="0.25">
      <c r="C135" s="36" t="s">
        <v>39</v>
      </c>
      <c r="D135" s="37">
        <v>1539</v>
      </c>
      <c r="E135" s="37">
        <v>587</v>
      </c>
      <c r="F135" s="43">
        <v>1684</v>
      </c>
      <c r="G135" s="37">
        <v>507</v>
      </c>
      <c r="H135" s="37">
        <v>-145</v>
      </c>
      <c r="I135" s="43">
        <v>80</v>
      </c>
      <c r="J135" s="37">
        <v>2138</v>
      </c>
      <c r="K135" s="37">
        <v>898</v>
      </c>
      <c r="L135" s="43">
        <v>1694</v>
      </c>
      <c r="M135" s="43">
        <v>698</v>
      </c>
      <c r="N135" s="37">
        <v>444</v>
      </c>
      <c r="O135" s="37">
        <v>200</v>
      </c>
      <c r="P135" s="37">
        <v>2911</v>
      </c>
      <c r="Q135" s="37">
        <v>1407</v>
      </c>
      <c r="R135" s="43">
        <v>2200</v>
      </c>
      <c r="S135" s="43">
        <v>982</v>
      </c>
      <c r="T135" s="37">
        <v>711</v>
      </c>
      <c r="U135" s="37">
        <v>425</v>
      </c>
    </row>
    <row r="136" spans="3:22" ht="15.75" x14ac:dyDescent="0.25">
      <c r="C136" s="38" t="s">
        <v>40</v>
      </c>
      <c r="D136" s="39">
        <v>963</v>
      </c>
      <c r="E136" s="39">
        <v>402</v>
      </c>
      <c r="F136" s="44">
        <v>859</v>
      </c>
      <c r="G136" s="39">
        <v>340</v>
      </c>
      <c r="H136" s="39">
        <v>104</v>
      </c>
      <c r="I136" s="44">
        <v>62</v>
      </c>
      <c r="J136" s="39">
        <v>1230</v>
      </c>
      <c r="K136" s="39">
        <v>635</v>
      </c>
      <c r="L136" s="44">
        <v>987</v>
      </c>
      <c r="M136" s="44">
        <v>436</v>
      </c>
      <c r="N136" s="39">
        <v>243</v>
      </c>
      <c r="O136" s="39">
        <v>199</v>
      </c>
      <c r="P136" s="39">
        <v>1418</v>
      </c>
      <c r="Q136" s="39">
        <v>697</v>
      </c>
      <c r="R136" s="44">
        <v>1147</v>
      </c>
      <c r="S136" s="44">
        <v>598</v>
      </c>
      <c r="T136" s="39">
        <v>271</v>
      </c>
      <c r="U136" s="39">
        <v>99</v>
      </c>
    </row>
    <row r="137" spans="3:22" ht="15.75" x14ac:dyDescent="0.25">
      <c r="C137" s="40" t="s">
        <v>96</v>
      </c>
      <c r="D137" s="45">
        <v>78</v>
      </c>
      <c r="E137" s="45">
        <v>12</v>
      </c>
      <c r="F137" s="46">
        <v>53</v>
      </c>
      <c r="G137" s="45">
        <v>6</v>
      </c>
      <c r="H137" s="45">
        <v>25</v>
      </c>
      <c r="I137" s="46">
        <v>6</v>
      </c>
      <c r="J137" s="45">
        <v>113</v>
      </c>
      <c r="K137" s="45">
        <v>21</v>
      </c>
      <c r="L137" s="46">
        <v>45</v>
      </c>
      <c r="M137" s="46">
        <v>7</v>
      </c>
      <c r="N137" s="45">
        <v>68</v>
      </c>
      <c r="O137" s="45">
        <v>14</v>
      </c>
      <c r="P137" s="45">
        <v>762</v>
      </c>
      <c r="Q137" s="45">
        <v>160</v>
      </c>
      <c r="R137" s="46">
        <v>542</v>
      </c>
      <c r="S137" s="46">
        <v>144</v>
      </c>
      <c r="T137" s="45">
        <v>220</v>
      </c>
      <c r="U137" s="45">
        <v>16</v>
      </c>
    </row>
    <row r="138" spans="3:22" ht="15.75" customHeight="1" x14ac:dyDescent="0.25">
      <c r="C138" s="250" t="s">
        <v>373</v>
      </c>
      <c r="D138" s="251"/>
      <c r="E138" s="251"/>
      <c r="F138" s="251"/>
      <c r="G138" s="251"/>
      <c r="H138" s="251"/>
      <c r="I138" s="251"/>
      <c r="J138" s="251"/>
      <c r="K138" s="251"/>
      <c r="L138" s="251"/>
      <c r="M138" s="251"/>
      <c r="N138" s="251"/>
      <c r="O138" s="251"/>
      <c r="P138" s="251"/>
      <c r="Q138" s="251"/>
      <c r="R138" s="251"/>
      <c r="S138" s="251"/>
      <c r="T138" s="251"/>
      <c r="U138" s="251"/>
    </row>
    <row r="139" spans="3:22" ht="15.75" customHeight="1" x14ac:dyDescent="0.25">
      <c r="C139" s="250" t="s">
        <v>332</v>
      </c>
      <c r="D139" s="251"/>
      <c r="E139" s="251"/>
      <c r="F139" s="251"/>
      <c r="G139" s="251"/>
      <c r="H139" s="251"/>
      <c r="I139" s="251"/>
      <c r="J139" s="251"/>
      <c r="K139" s="251"/>
      <c r="L139" s="251"/>
      <c r="M139" s="251"/>
      <c r="N139" s="251"/>
      <c r="O139" s="251"/>
      <c r="P139" s="251"/>
      <c r="Q139" s="251"/>
      <c r="R139" s="251"/>
      <c r="S139" s="251"/>
      <c r="T139" s="251"/>
      <c r="U139" s="251"/>
    </row>
    <row r="140" spans="3:22" x14ac:dyDescent="0.25"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</row>
    <row r="141" spans="3:22" x14ac:dyDescent="0.25"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</row>
    <row r="142" spans="3:22" ht="25.5" customHeight="1" x14ac:dyDescent="0.25">
      <c r="C142" s="254" t="s">
        <v>170</v>
      </c>
      <c r="D142" s="255"/>
      <c r="E142" s="255"/>
      <c r="F142" s="255"/>
      <c r="G142" s="255"/>
      <c r="H142" s="255"/>
      <c r="I142" s="255"/>
      <c r="J142" s="255"/>
      <c r="K142" s="255"/>
      <c r="L142" s="255"/>
      <c r="M142" s="255"/>
      <c r="N142" s="255"/>
      <c r="O142" s="255"/>
      <c r="P142" s="255"/>
      <c r="Q142" s="255"/>
      <c r="R142" s="255"/>
      <c r="S142" s="255"/>
      <c r="T142" s="255"/>
      <c r="U142" s="255"/>
    </row>
    <row r="143" spans="3:22" ht="15.6" customHeight="1" x14ac:dyDescent="0.25">
      <c r="C143" s="256" t="s">
        <v>105</v>
      </c>
      <c r="D143" s="257" t="s">
        <v>114</v>
      </c>
      <c r="E143" s="258"/>
      <c r="F143" s="258"/>
      <c r="G143" s="258"/>
      <c r="H143" s="258"/>
      <c r="I143" s="259"/>
      <c r="J143" s="252" t="s">
        <v>120</v>
      </c>
      <c r="K143" s="252"/>
      <c r="L143" s="252"/>
      <c r="M143" s="252"/>
      <c r="N143" s="252"/>
      <c r="O143" s="252"/>
      <c r="P143" s="252" t="s">
        <v>146</v>
      </c>
      <c r="Q143" s="252"/>
      <c r="R143" s="252"/>
      <c r="S143" s="252"/>
      <c r="T143" s="252"/>
      <c r="U143" s="252"/>
    </row>
    <row r="144" spans="3:22" ht="15.75" x14ac:dyDescent="0.25">
      <c r="C144" s="256"/>
      <c r="D144" s="253" t="s">
        <v>80</v>
      </c>
      <c r="E144" s="253"/>
      <c r="F144" s="253" t="s">
        <v>81</v>
      </c>
      <c r="G144" s="253"/>
      <c r="H144" s="253" t="s">
        <v>82</v>
      </c>
      <c r="I144" s="253"/>
      <c r="J144" s="253" t="s">
        <v>80</v>
      </c>
      <c r="K144" s="253"/>
      <c r="L144" s="253" t="s">
        <v>81</v>
      </c>
      <c r="M144" s="253"/>
      <c r="N144" s="253" t="s">
        <v>82</v>
      </c>
      <c r="O144" s="253"/>
      <c r="P144" s="253" t="s">
        <v>80</v>
      </c>
      <c r="Q144" s="253"/>
      <c r="R144" s="253" t="s">
        <v>81</v>
      </c>
      <c r="S144" s="253"/>
      <c r="T144" s="253" t="s">
        <v>82</v>
      </c>
      <c r="U144" s="253"/>
    </row>
    <row r="145" spans="3:21" ht="15.75" x14ac:dyDescent="0.25">
      <c r="C145" s="256"/>
      <c r="D145" s="34" t="s">
        <v>5</v>
      </c>
      <c r="E145" s="34" t="s">
        <v>6</v>
      </c>
      <c r="F145" s="34" t="s">
        <v>5</v>
      </c>
      <c r="G145" s="34" t="s">
        <v>6</v>
      </c>
      <c r="H145" s="34" t="s">
        <v>5</v>
      </c>
      <c r="I145" s="34" t="s">
        <v>6</v>
      </c>
      <c r="J145" s="34" t="s">
        <v>5</v>
      </c>
      <c r="K145" s="34" t="s">
        <v>6</v>
      </c>
      <c r="L145" s="34" t="s">
        <v>5</v>
      </c>
      <c r="M145" s="34" t="s">
        <v>6</v>
      </c>
      <c r="N145" s="34" t="s">
        <v>5</v>
      </c>
      <c r="O145" s="34" t="s">
        <v>6</v>
      </c>
      <c r="P145" s="34" t="s">
        <v>5</v>
      </c>
      <c r="Q145" s="34" t="s">
        <v>6</v>
      </c>
      <c r="R145" s="34" t="s">
        <v>5</v>
      </c>
      <c r="S145" s="34" t="s">
        <v>6</v>
      </c>
      <c r="T145" s="34" t="s">
        <v>5</v>
      </c>
      <c r="U145" s="34" t="s">
        <v>6</v>
      </c>
    </row>
    <row r="146" spans="3:21" ht="15.75" x14ac:dyDescent="0.25">
      <c r="C146" s="7" t="s">
        <v>48</v>
      </c>
      <c r="D146" s="35">
        <v>88747</v>
      </c>
      <c r="E146" s="35">
        <v>43302</v>
      </c>
      <c r="F146" s="35">
        <v>91187</v>
      </c>
      <c r="G146" s="35">
        <v>35848</v>
      </c>
      <c r="H146" s="35">
        <v>-2440</v>
      </c>
      <c r="I146" s="35">
        <v>7454</v>
      </c>
      <c r="J146" s="35">
        <v>111598</v>
      </c>
      <c r="K146" s="35">
        <v>60706</v>
      </c>
      <c r="L146" s="35">
        <v>91337</v>
      </c>
      <c r="M146" s="35">
        <v>45081</v>
      </c>
      <c r="N146" s="35">
        <v>20261</v>
      </c>
      <c r="O146" s="35">
        <v>15625</v>
      </c>
      <c r="P146" s="35">
        <v>142696</v>
      </c>
      <c r="Q146" s="35">
        <v>80420</v>
      </c>
      <c r="R146" s="35">
        <v>114327</v>
      </c>
      <c r="S146" s="35">
        <v>61579</v>
      </c>
      <c r="T146" s="35">
        <v>28369</v>
      </c>
      <c r="U146" s="35">
        <v>18841</v>
      </c>
    </row>
    <row r="147" spans="3:21" ht="15.75" x14ac:dyDescent="0.25">
      <c r="C147" s="37" t="s">
        <v>353</v>
      </c>
      <c r="D147" s="37">
        <v>10306</v>
      </c>
      <c r="E147" s="37">
        <v>5044</v>
      </c>
      <c r="F147" s="43">
        <v>10328</v>
      </c>
      <c r="G147" s="37">
        <v>4146</v>
      </c>
      <c r="H147" s="37">
        <v>-22</v>
      </c>
      <c r="I147" s="43">
        <v>898</v>
      </c>
      <c r="J147" s="37">
        <v>11717</v>
      </c>
      <c r="K147" s="37">
        <v>5918</v>
      </c>
      <c r="L147" s="43">
        <v>10478</v>
      </c>
      <c r="M147" s="43">
        <v>4756</v>
      </c>
      <c r="N147" s="37">
        <v>1239</v>
      </c>
      <c r="O147" s="37">
        <v>1162</v>
      </c>
      <c r="P147" s="37">
        <v>12120</v>
      </c>
      <c r="Q147" s="37">
        <v>6655</v>
      </c>
      <c r="R147" s="43">
        <v>10620</v>
      </c>
      <c r="S147" s="43">
        <v>5557</v>
      </c>
      <c r="T147" s="37">
        <v>1500</v>
      </c>
      <c r="U147" s="37">
        <v>1098</v>
      </c>
    </row>
    <row r="148" spans="3:21" ht="15.75" x14ac:dyDescent="0.25">
      <c r="C148" s="37" t="s">
        <v>354</v>
      </c>
      <c r="D148" s="39">
        <v>3491</v>
      </c>
      <c r="E148" s="39">
        <v>2403</v>
      </c>
      <c r="F148" s="44">
        <v>3301</v>
      </c>
      <c r="G148" s="39">
        <v>1934</v>
      </c>
      <c r="H148" s="39">
        <v>190</v>
      </c>
      <c r="I148" s="44">
        <v>469</v>
      </c>
      <c r="J148" s="39">
        <v>5797</v>
      </c>
      <c r="K148" s="39">
        <v>4193</v>
      </c>
      <c r="L148" s="44">
        <v>4238</v>
      </c>
      <c r="M148" s="44">
        <v>2865</v>
      </c>
      <c r="N148" s="39">
        <v>1559</v>
      </c>
      <c r="O148" s="39">
        <v>1328</v>
      </c>
      <c r="P148" s="39">
        <v>8798</v>
      </c>
      <c r="Q148" s="39">
        <v>6940</v>
      </c>
      <c r="R148" s="44">
        <v>6399</v>
      </c>
      <c r="S148" s="44">
        <v>5068</v>
      </c>
      <c r="T148" s="39">
        <v>2399</v>
      </c>
      <c r="U148" s="39">
        <v>1872</v>
      </c>
    </row>
    <row r="149" spans="3:21" ht="15.75" x14ac:dyDescent="0.25">
      <c r="C149" s="37" t="s">
        <v>355</v>
      </c>
      <c r="D149" s="37">
        <v>3391</v>
      </c>
      <c r="E149" s="37">
        <v>1776</v>
      </c>
      <c r="F149" s="43">
        <v>3478</v>
      </c>
      <c r="G149" s="37">
        <v>1266</v>
      </c>
      <c r="H149" s="37">
        <v>-87</v>
      </c>
      <c r="I149" s="43">
        <v>510</v>
      </c>
      <c r="J149" s="37">
        <v>3845</v>
      </c>
      <c r="K149" s="37">
        <v>1897</v>
      </c>
      <c r="L149" s="43">
        <v>3114</v>
      </c>
      <c r="M149" s="43">
        <v>1471</v>
      </c>
      <c r="N149" s="37">
        <v>731</v>
      </c>
      <c r="O149" s="37">
        <v>426</v>
      </c>
      <c r="P149" s="37">
        <v>5026</v>
      </c>
      <c r="Q149" s="37">
        <v>2939</v>
      </c>
      <c r="R149" s="43">
        <v>3807</v>
      </c>
      <c r="S149" s="43">
        <v>2067</v>
      </c>
      <c r="T149" s="37">
        <v>1219</v>
      </c>
      <c r="U149" s="37">
        <v>872</v>
      </c>
    </row>
    <row r="150" spans="3:21" ht="15.75" x14ac:dyDescent="0.25">
      <c r="C150" s="37" t="s">
        <v>356</v>
      </c>
      <c r="D150" s="39">
        <v>3145</v>
      </c>
      <c r="E150" s="39">
        <v>922</v>
      </c>
      <c r="F150" s="44">
        <v>2811</v>
      </c>
      <c r="G150" s="39">
        <v>614</v>
      </c>
      <c r="H150" s="39">
        <v>334</v>
      </c>
      <c r="I150" s="44">
        <v>308</v>
      </c>
      <c r="J150" s="39">
        <v>4758</v>
      </c>
      <c r="K150" s="39">
        <v>1803</v>
      </c>
      <c r="L150" s="44">
        <v>3499</v>
      </c>
      <c r="M150" s="44">
        <v>1126</v>
      </c>
      <c r="N150" s="39">
        <v>1259</v>
      </c>
      <c r="O150" s="39">
        <v>677</v>
      </c>
      <c r="P150" s="39">
        <v>4843</v>
      </c>
      <c r="Q150" s="39">
        <v>1673</v>
      </c>
      <c r="R150" s="44">
        <v>4464</v>
      </c>
      <c r="S150" s="44">
        <v>1515</v>
      </c>
      <c r="T150" s="39">
        <v>379</v>
      </c>
      <c r="U150" s="39">
        <v>158</v>
      </c>
    </row>
    <row r="151" spans="3:21" ht="15.75" x14ac:dyDescent="0.25">
      <c r="C151" s="37" t="s">
        <v>357</v>
      </c>
      <c r="D151" s="37">
        <v>2367</v>
      </c>
      <c r="E151" s="37">
        <v>1268</v>
      </c>
      <c r="F151" s="43">
        <v>2408</v>
      </c>
      <c r="G151" s="37">
        <v>1048</v>
      </c>
      <c r="H151" s="37">
        <v>-41</v>
      </c>
      <c r="I151" s="43">
        <v>220</v>
      </c>
      <c r="J151" s="37">
        <v>2560</v>
      </c>
      <c r="K151" s="37">
        <v>1593</v>
      </c>
      <c r="L151" s="43">
        <v>1961</v>
      </c>
      <c r="M151" s="43">
        <v>1145</v>
      </c>
      <c r="N151" s="37">
        <v>599</v>
      </c>
      <c r="O151" s="37">
        <v>448</v>
      </c>
      <c r="P151" s="37">
        <v>3428</v>
      </c>
      <c r="Q151" s="37">
        <v>2441</v>
      </c>
      <c r="R151" s="43">
        <v>2654</v>
      </c>
      <c r="S151" s="43">
        <v>1747</v>
      </c>
      <c r="T151" s="37">
        <v>774</v>
      </c>
      <c r="U151" s="37">
        <v>694</v>
      </c>
    </row>
    <row r="152" spans="3:21" ht="15.75" x14ac:dyDescent="0.25">
      <c r="C152" s="37" t="s">
        <v>358</v>
      </c>
      <c r="D152" s="39">
        <v>2023</v>
      </c>
      <c r="E152" s="39">
        <v>1333</v>
      </c>
      <c r="F152" s="44">
        <v>1596</v>
      </c>
      <c r="G152" s="39">
        <v>720</v>
      </c>
      <c r="H152" s="39">
        <v>427</v>
      </c>
      <c r="I152" s="44">
        <v>613</v>
      </c>
      <c r="J152" s="39">
        <v>2566</v>
      </c>
      <c r="K152" s="39">
        <v>1560</v>
      </c>
      <c r="L152" s="44">
        <v>1937</v>
      </c>
      <c r="M152" s="44">
        <v>1198</v>
      </c>
      <c r="N152" s="39">
        <v>629</v>
      </c>
      <c r="O152" s="39">
        <v>362</v>
      </c>
      <c r="P152" s="39">
        <v>3563</v>
      </c>
      <c r="Q152" s="39">
        <v>2027</v>
      </c>
      <c r="R152" s="44">
        <v>2845</v>
      </c>
      <c r="S152" s="44">
        <v>1675</v>
      </c>
      <c r="T152" s="39">
        <v>718</v>
      </c>
      <c r="U152" s="39">
        <v>352</v>
      </c>
    </row>
    <row r="153" spans="3:21" ht="15.75" x14ac:dyDescent="0.25">
      <c r="C153" s="37" t="s">
        <v>359</v>
      </c>
      <c r="D153" s="37">
        <v>1187</v>
      </c>
      <c r="E153" s="37">
        <v>596</v>
      </c>
      <c r="F153" s="43">
        <v>949</v>
      </c>
      <c r="G153" s="37">
        <v>356</v>
      </c>
      <c r="H153" s="37">
        <v>238</v>
      </c>
      <c r="I153" s="43">
        <v>240</v>
      </c>
      <c r="J153" s="37">
        <v>2106</v>
      </c>
      <c r="K153" s="37">
        <v>1132</v>
      </c>
      <c r="L153" s="43">
        <v>1486</v>
      </c>
      <c r="M153" s="43">
        <v>709</v>
      </c>
      <c r="N153" s="37">
        <v>620</v>
      </c>
      <c r="O153" s="37">
        <v>423</v>
      </c>
      <c r="P153" s="37">
        <v>3138</v>
      </c>
      <c r="Q153" s="37">
        <v>1775</v>
      </c>
      <c r="R153" s="43">
        <v>2134</v>
      </c>
      <c r="S153" s="43">
        <v>1169</v>
      </c>
      <c r="T153" s="37">
        <v>1004</v>
      </c>
      <c r="U153" s="37">
        <v>606</v>
      </c>
    </row>
    <row r="154" spans="3:21" ht="15.75" x14ac:dyDescent="0.25">
      <c r="C154" s="37" t="s">
        <v>360</v>
      </c>
      <c r="D154" s="39">
        <v>2595</v>
      </c>
      <c r="E154" s="39">
        <v>786</v>
      </c>
      <c r="F154" s="44">
        <v>2289</v>
      </c>
      <c r="G154" s="39">
        <v>602</v>
      </c>
      <c r="H154" s="39">
        <v>306</v>
      </c>
      <c r="I154" s="44">
        <v>184</v>
      </c>
      <c r="J154" s="39">
        <v>3230</v>
      </c>
      <c r="K154" s="39">
        <v>930</v>
      </c>
      <c r="L154" s="44">
        <v>2660</v>
      </c>
      <c r="M154" s="44">
        <v>682</v>
      </c>
      <c r="N154" s="39">
        <v>570</v>
      </c>
      <c r="O154" s="39">
        <v>248</v>
      </c>
      <c r="P154" s="39">
        <v>3392</v>
      </c>
      <c r="Q154" s="39">
        <v>1042</v>
      </c>
      <c r="R154" s="44">
        <v>2806</v>
      </c>
      <c r="S154" s="44">
        <v>853</v>
      </c>
      <c r="T154" s="39">
        <v>586</v>
      </c>
      <c r="U154" s="39">
        <v>189</v>
      </c>
    </row>
    <row r="155" spans="3:21" ht="15.75" x14ac:dyDescent="0.25">
      <c r="C155" s="37" t="s">
        <v>361</v>
      </c>
      <c r="D155" s="37">
        <v>1236</v>
      </c>
      <c r="E155" s="37">
        <v>993</v>
      </c>
      <c r="F155" s="43">
        <v>1315</v>
      </c>
      <c r="G155" s="37">
        <v>940</v>
      </c>
      <c r="H155" s="37">
        <v>-79</v>
      </c>
      <c r="I155" s="43">
        <v>53</v>
      </c>
      <c r="J155" s="37">
        <v>1530</v>
      </c>
      <c r="K155" s="37">
        <v>1424</v>
      </c>
      <c r="L155" s="43">
        <v>1242</v>
      </c>
      <c r="M155" s="43">
        <v>1126</v>
      </c>
      <c r="N155" s="37">
        <v>288</v>
      </c>
      <c r="O155" s="37">
        <v>298</v>
      </c>
      <c r="P155" s="37">
        <v>2240</v>
      </c>
      <c r="Q155" s="37">
        <v>2189</v>
      </c>
      <c r="R155" s="43">
        <v>1851</v>
      </c>
      <c r="S155" s="43">
        <v>1775</v>
      </c>
      <c r="T155" s="37">
        <v>389</v>
      </c>
      <c r="U155" s="37">
        <v>414</v>
      </c>
    </row>
    <row r="156" spans="3:21" ht="15.75" x14ac:dyDescent="0.25">
      <c r="C156" s="37" t="s">
        <v>362</v>
      </c>
      <c r="D156" s="39">
        <v>1521</v>
      </c>
      <c r="E156" s="39">
        <v>666</v>
      </c>
      <c r="F156" s="44">
        <v>1582</v>
      </c>
      <c r="G156" s="39">
        <v>571</v>
      </c>
      <c r="H156" s="39">
        <v>-61</v>
      </c>
      <c r="I156" s="44">
        <v>95</v>
      </c>
      <c r="J156" s="39">
        <v>1837</v>
      </c>
      <c r="K156" s="39">
        <v>869</v>
      </c>
      <c r="L156" s="44">
        <v>1597</v>
      </c>
      <c r="M156" s="44">
        <v>731</v>
      </c>
      <c r="N156" s="39">
        <v>240</v>
      </c>
      <c r="O156" s="39">
        <v>138</v>
      </c>
      <c r="P156" s="39">
        <v>1864</v>
      </c>
      <c r="Q156" s="39">
        <v>891</v>
      </c>
      <c r="R156" s="44">
        <v>1706</v>
      </c>
      <c r="S156" s="44">
        <v>772</v>
      </c>
      <c r="T156" s="39">
        <v>158</v>
      </c>
      <c r="U156" s="39">
        <v>119</v>
      </c>
    </row>
    <row r="157" spans="3:21" ht="15.75" x14ac:dyDescent="0.25">
      <c r="C157" s="47" t="s">
        <v>145</v>
      </c>
      <c r="D157" s="37">
        <v>57485</v>
      </c>
      <c r="E157" s="37">
        <v>27515</v>
      </c>
      <c r="F157" s="43">
        <v>61130</v>
      </c>
      <c r="G157" s="37">
        <v>23651</v>
      </c>
      <c r="H157" s="37">
        <v>-3645</v>
      </c>
      <c r="I157" s="43">
        <v>3864</v>
      </c>
      <c r="J157" s="37">
        <v>71652</v>
      </c>
      <c r="K157" s="37">
        <v>39387</v>
      </c>
      <c r="L157" s="43">
        <v>59125</v>
      </c>
      <c r="M157" s="43">
        <v>29272</v>
      </c>
      <c r="N157" s="37">
        <v>12527</v>
      </c>
      <c r="O157" s="37">
        <v>10115</v>
      </c>
      <c r="P157" s="37">
        <v>94284</v>
      </c>
      <c r="Q157" s="37">
        <v>51848</v>
      </c>
      <c r="R157" s="43">
        <v>75041</v>
      </c>
      <c r="S157" s="43">
        <v>39381</v>
      </c>
      <c r="T157" s="37">
        <v>19243</v>
      </c>
      <c r="U157" s="37">
        <v>12467</v>
      </c>
    </row>
    <row r="158" spans="3:21" ht="15.6" customHeight="1" x14ac:dyDescent="0.25">
      <c r="C158" s="250" t="s">
        <v>373</v>
      </c>
      <c r="D158" s="251"/>
      <c r="E158" s="251"/>
      <c r="F158" s="251"/>
      <c r="G158" s="251"/>
      <c r="H158" s="251"/>
      <c r="I158" s="251"/>
      <c r="J158" s="251"/>
      <c r="K158" s="251"/>
      <c r="L158" s="251"/>
      <c r="M158" s="251"/>
      <c r="N158" s="251"/>
      <c r="O158" s="251"/>
      <c r="P158" s="251"/>
      <c r="Q158" s="251"/>
      <c r="R158" s="251"/>
      <c r="S158" s="251"/>
      <c r="T158" s="251"/>
      <c r="U158" s="251"/>
    </row>
    <row r="159" spans="3:21" ht="15.75" customHeight="1" x14ac:dyDescent="0.25">
      <c r="C159" s="250" t="s">
        <v>332</v>
      </c>
      <c r="D159" s="251"/>
      <c r="E159" s="251"/>
      <c r="F159" s="251"/>
      <c r="G159" s="251"/>
      <c r="H159" s="251"/>
      <c r="I159" s="251"/>
      <c r="J159" s="251"/>
      <c r="K159" s="251"/>
      <c r="L159" s="251"/>
      <c r="M159" s="251"/>
      <c r="N159" s="251"/>
      <c r="O159" s="251"/>
      <c r="P159" s="251"/>
      <c r="Q159" s="251"/>
      <c r="R159" s="251"/>
      <c r="S159" s="251"/>
      <c r="T159" s="251"/>
      <c r="U159" s="251"/>
    </row>
    <row r="160" spans="3:21" s="2" customFormat="1" x14ac:dyDescent="0.25">
      <c r="C160" s="80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0"/>
      <c r="U160" s="80"/>
    </row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</sheetData>
  <mergeCells count="112">
    <mergeCell ref="C3:U3"/>
    <mergeCell ref="C36:U36"/>
    <mergeCell ref="C52:U52"/>
    <mergeCell ref="D4:I4"/>
    <mergeCell ref="J4:O4"/>
    <mergeCell ref="D5:E5"/>
    <mergeCell ref="F5:G5"/>
    <mergeCell ref="H5:I5"/>
    <mergeCell ref="J5:K5"/>
    <mergeCell ref="L5:M5"/>
    <mergeCell ref="N5:O5"/>
    <mergeCell ref="N42:O42"/>
    <mergeCell ref="P42:Q42"/>
    <mergeCell ref="R42:S42"/>
    <mergeCell ref="T42:U42"/>
    <mergeCell ref="C4:C6"/>
    <mergeCell ref="C21:U21"/>
    <mergeCell ref="C22:U22"/>
    <mergeCell ref="C26:U26"/>
    <mergeCell ref="C40:U40"/>
    <mergeCell ref="C41:C43"/>
    <mergeCell ref="D41:I41"/>
    <mergeCell ref="J41:O41"/>
    <mergeCell ref="P41:U41"/>
    <mergeCell ref="C53:U53"/>
    <mergeCell ref="C57:U57"/>
    <mergeCell ref="C58:C60"/>
    <mergeCell ref="D58:I58"/>
    <mergeCell ref="J58:O58"/>
    <mergeCell ref="C138:U138"/>
    <mergeCell ref="C139:U139"/>
    <mergeCell ref="C142:U142"/>
    <mergeCell ref="C143:C145"/>
    <mergeCell ref="D143:I143"/>
    <mergeCell ref="P58:U58"/>
    <mergeCell ref="D59:E59"/>
    <mergeCell ref="F59:G59"/>
    <mergeCell ref="H59:I59"/>
    <mergeCell ref="J59:K59"/>
    <mergeCell ref="L59:M59"/>
    <mergeCell ref="N59:O59"/>
    <mergeCell ref="P59:Q59"/>
    <mergeCell ref="R59:S59"/>
    <mergeCell ref="T59:U59"/>
    <mergeCell ref="C73:U73"/>
    <mergeCell ref="C74:U74"/>
    <mergeCell ref="C78:U78"/>
    <mergeCell ref="C79:C81"/>
    <mergeCell ref="D42:E42"/>
    <mergeCell ref="F42:G42"/>
    <mergeCell ref="H42:I42"/>
    <mergeCell ref="J42:K42"/>
    <mergeCell ref="P4:U4"/>
    <mergeCell ref="P5:Q5"/>
    <mergeCell ref="R5:S5"/>
    <mergeCell ref="T5:U5"/>
    <mergeCell ref="C35:U35"/>
    <mergeCell ref="L42:M42"/>
    <mergeCell ref="C27:C29"/>
    <mergeCell ref="D27:I27"/>
    <mergeCell ref="J27:O27"/>
    <mergeCell ref="P27:U27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D79:I79"/>
    <mergeCell ref="J79:O79"/>
    <mergeCell ref="P79:U79"/>
    <mergeCell ref="D80:E80"/>
    <mergeCell ref="F80:G80"/>
    <mergeCell ref="H80:I80"/>
    <mergeCell ref="J80:K80"/>
    <mergeCell ref="L80:M80"/>
    <mergeCell ref="N80:O80"/>
    <mergeCell ref="P80:Q80"/>
    <mergeCell ref="R80:S80"/>
    <mergeCell ref="T80:U80"/>
    <mergeCell ref="C94:U94"/>
    <mergeCell ref="C95:U95"/>
    <mergeCell ref="C100:U100"/>
    <mergeCell ref="C101:C103"/>
    <mergeCell ref="D101:I101"/>
    <mergeCell ref="J101:O101"/>
    <mergeCell ref="P101:U101"/>
    <mergeCell ref="D102:E102"/>
    <mergeCell ref="F102:G102"/>
    <mergeCell ref="H102:I102"/>
    <mergeCell ref="J102:K102"/>
    <mergeCell ref="L102:M102"/>
    <mergeCell ref="N102:O102"/>
    <mergeCell ref="P102:Q102"/>
    <mergeCell ref="R102:S102"/>
    <mergeCell ref="T102:U102"/>
    <mergeCell ref="C158:U158"/>
    <mergeCell ref="C159:U159"/>
    <mergeCell ref="J143:O143"/>
    <mergeCell ref="P143:U143"/>
    <mergeCell ref="D144:E144"/>
    <mergeCell ref="F144:G144"/>
    <mergeCell ref="H144:I144"/>
    <mergeCell ref="J144:K144"/>
    <mergeCell ref="L144:M144"/>
    <mergeCell ref="N144:O144"/>
    <mergeCell ref="P144:Q144"/>
    <mergeCell ref="R144:S144"/>
    <mergeCell ref="T144:U144"/>
  </mergeCells>
  <pageMargins left="0.511811024" right="0.511811024" top="0.78740157499999996" bottom="0.78740157499999996" header="0.31496062000000002" footer="0.31496062000000002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5CB72-B2CC-4B67-845E-A8DC26CE687E}">
  <dimension ref="B2:J73"/>
  <sheetViews>
    <sheetView tabSelected="1" workbookViewId="0">
      <selection activeCell="G19" sqref="G19:J19"/>
    </sheetView>
  </sheetViews>
  <sheetFormatPr defaultColWidth="9.28515625" defaultRowHeight="15" x14ac:dyDescent="0.25"/>
  <cols>
    <col min="1" max="1" width="3.7109375" style="2" customWidth="1"/>
    <col min="2" max="2" width="33" style="2" customWidth="1"/>
    <col min="3" max="5" width="12.7109375" style="2" customWidth="1"/>
    <col min="6" max="6" width="5.85546875" style="2" customWidth="1"/>
    <col min="7" max="7" width="33.140625" style="2" customWidth="1"/>
    <col min="8" max="10" width="12.7109375" style="2" customWidth="1"/>
    <col min="11" max="16384" width="9.28515625" style="2"/>
  </cols>
  <sheetData>
    <row r="2" spans="2:10" ht="29.25" customHeight="1" x14ac:dyDescent="0.25">
      <c r="B2" s="262" t="s">
        <v>236</v>
      </c>
      <c r="C2" s="262"/>
      <c r="D2" s="262"/>
      <c r="E2" s="262"/>
      <c r="G2" s="262" t="s">
        <v>237</v>
      </c>
      <c r="H2" s="262"/>
      <c r="I2" s="262"/>
      <c r="J2" s="262"/>
    </row>
    <row r="3" spans="2:10" x14ac:dyDescent="0.25">
      <c r="B3" s="263" t="s">
        <v>7</v>
      </c>
      <c r="C3" s="265" t="s">
        <v>133</v>
      </c>
      <c r="D3" s="266"/>
      <c r="E3" s="266"/>
      <c r="G3" s="263" t="s">
        <v>7</v>
      </c>
      <c r="H3" s="265" t="s">
        <v>134</v>
      </c>
      <c r="I3" s="266"/>
      <c r="J3" s="266"/>
    </row>
    <row r="4" spans="2:10" ht="15.75" thickBot="1" x14ac:dyDescent="0.3">
      <c r="B4" s="264"/>
      <c r="C4" s="148">
        <v>2021</v>
      </c>
      <c r="D4" s="148">
        <v>2022</v>
      </c>
      <c r="E4" s="148">
        <v>2023</v>
      </c>
      <c r="G4" s="264"/>
      <c r="H4" s="148">
        <v>2021</v>
      </c>
      <c r="I4" s="148">
        <v>2022</v>
      </c>
      <c r="J4" s="148">
        <v>2023</v>
      </c>
    </row>
    <row r="5" spans="2:10" ht="15.75" thickTop="1" x14ac:dyDescent="0.25">
      <c r="B5" s="84" t="s">
        <v>1</v>
      </c>
      <c r="C5" s="90">
        <f t="shared" ref="C5:D5" si="0">SUM(C6:C18)</f>
        <v>3845.4000000000005</v>
      </c>
      <c r="D5" s="90">
        <f t="shared" si="0"/>
        <v>4711.6763918599991</v>
      </c>
      <c r="E5" s="90">
        <v>3996.7116074199998</v>
      </c>
      <c r="G5" s="84" t="s">
        <v>1</v>
      </c>
      <c r="H5" s="90">
        <f t="shared" ref="H5:I5" si="1">SUM(H6:H18)</f>
        <v>1599.1</v>
      </c>
      <c r="I5" s="90">
        <f t="shared" si="1"/>
        <v>2077.5118452100005</v>
      </c>
      <c r="J5" s="90">
        <v>2140.4206686800003</v>
      </c>
    </row>
    <row r="6" spans="2:10" x14ac:dyDescent="0.25">
      <c r="B6" s="91" t="s">
        <v>186</v>
      </c>
      <c r="C6" s="92">
        <v>2010.0000000000002</v>
      </c>
      <c r="D6" s="92">
        <v>2231.8436467099996</v>
      </c>
      <c r="E6" s="92">
        <v>2045.1381434399998</v>
      </c>
      <c r="G6" s="91" t="s">
        <v>186</v>
      </c>
      <c r="H6" s="92">
        <v>318.2</v>
      </c>
      <c r="I6" s="92">
        <v>425.58094652</v>
      </c>
      <c r="J6" s="92">
        <v>486.71164210000001</v>
      </c>
    </row>
    <row r="7" spans="2:10" x14ac:dyDescent="0.25">
      <c r="B7" s="91" t="s">
        <v>238</v>
      </c>
      <c r="C7" s="93">
        <v>78.400000000000006</v>
      </c>
      <c r="D7" s="93">
        <v>107.37435268000002</v>
      </c>
      <c r="E7" s="93">
        <v>67.506690649999996</v>
      </c>
      <c r="G7" s="91" t="s">
        <v>239</v>
      </c>
      <c r="H7" s="93">
        <v>269.7</v>
      </c>
      <c r="I7" s="93">
        <v>375.37515213999995</v>
      </c>
      <c r="J7" s="93">
        <v>369.00616871999995</v>
      </c>
    </row>
    <row r="8" spans="2:10" x14ac:dyDescent="0.25">
      <c r="B8" s="91" t="s">
        <v>240</v>
      </c>
      <c r="C8" s="92">
        <v>73.800000000000011</v>
      </c>
      <c r="D8" s="92">
        <v>165.83886634000004</v>
      </c>
      <c r="E8" s="92">
        <v>139.48155488999998</v>
      </c>
      <c r="G8" s="91" t="s">
        <v>241</v>
      </c>
      <c r="H8" s="92">
        <v>57.3</v>
      </c>
      <c r="I8" s="92">
        <v>74.845146070000013</v>
      </c>
      <c r="J8" s="92">
        <v>79.224723680000011</v>
      </c>
    </row>
    <row r="9" spans="2:10" x14ac:dyDescent="0.25">
      <c r="B9" s="91" t="s">
        <v>242</v>
      </c>
      <c r="C9" s="93">
        <v>91</v>
      </c>
      <c r="D9" s="93">
        <v>135.46445846999998</v>
      </c>
      <c r="E9" s="93">
        <v>113.13730298</v>
      </c>
      <c r="G9" s="91" t="s">
        <v>243</v>
      </c>
      <c r="H9" s="93">
        <v>103.7</v>
      </c>
      <c r="I9" s="93">
        <v>133.95568606</v>
      </c>
      <c r="J9" s="93">
        <v>147.00950499000004</v>
      </c>
    </row>
    <row r="10" spans="2:10" x14ac:dyDescent="0.25">
      <c r="B10" s="91" t="s">
        <v>239</v>
      </c>
      <c r="C10" s="92">
        <v>217.5</v>
      </c>
      <c r="D10" s="92">
        <v>374.99442249000003</v>
      </c>
      <c r="E10" s="92">
        <v>291.89322870000001</v>
      </c>
      <c r="G10" s="91" t="s">
        <v>244</v>
      </c>
      <c r="H10" s="92">
        <v>59.4</v>
      </c>
      <c r="I10" s="92">
        <v>76.041266930000006</v>
      </c>
      <c r="J10" s="92">
        <v>76.808740379999989</v>
      </c>
    </row>
    <row r="11" spans="2:10" x14ac:dyDescent="0.25">
      <c r="B11" s="91" t="s">
        <v>244</v>
      </c>
      <c r="C11" s="93">
        <v>110.30000000000001</v>
      </c>
      <c r="D11" s="93">
        <v>167.95404367000003</v>
      </c>
      <c r="E11" s="93">
        <v>156.58887236000001</v>
      </c>
      <c r="G11" s="91" t="s">
        <v>185</v>
      </c>
      <c r="H11" s="93">
        <v>24.499999999999996</v>
      </c>
      <c r="I11" s="93">
        <v>31.673886809999999</v>
      </c>
      <c r="J11" s="93">
        <v>31.341065120000003</v>
      </c>
    </row>
    <row r="12" spans="2:10" x14ac:dyDescent="0.25">
      <c r="B12" s="91" t="s">
        <v>245</v>
      </c>
      <c r="C12" s="92">
        <v>117.5</v>
      </c>
      <c r="D12" s="92">
        <v>194.99368199000003</v>
      </c>
      <c r="E12" s="92">
        <v>208.09617810999998</v>
      </c>
      <c r="G12" s="91" t="s">
        <v>188</v>
      </c>
      <c r="H12" s="92">
        <v>90.899999999999991</v>
      </c>
      <c r="I12" s="92">
        <v>87.15086814</v>
      </c>
      <c r="J12" s="92">
        <v>76.251687999999987</v>
      </c>
    </row>
    <row r="13" spans="2:10" x14ac:dyDescent="0.25">
      <c r="B13" s="91" t="s">
        <v>192</v>
      </c>
      <c r="C13" s="93">
        <v>72</v>
      </c>
      <c r="D13" s="93">
        <v>163.80251046000001</v>
      </c>
      <c r="E13" s="93">
        <v>130.29339909000001</v>
      </c>
      <c r="G13" s="91" t="s">
        <v>240</v>
      </c>
      <c r="H13" s="93">
        <v>57.500000000000007</v>
      </c>
      <c r="I13" s="93">
        <v>65.754206539999998</v>
      </c>
      <c r="J13" s="93">
        <v>58.165818709999989</v>
      </c>
    </row>
    <row r="14" spans="2:10" x14ac:dyDescent="0.25">
      <c r="B14" s="91" t="s">
        <v>243</v>
      </c>
      <c r="C14" s="92">
        <v>672</v>
      </c>
      <c r="D14" s="92">
        <v>462.21552501000002</v>
      </c>
      <c r="E14" s="92">
        <v>255.64669640000005</v>
      </c>
      <c r="G14" s="91" t="s">
        <v>242</v>
      </c>
      <c r="H14" s="92">
        <v>43.2</v>
      </c>
      <c r="I14" s="92">
        <v>61.812637690000003</v>
      </c>
      <c r="J14" s="92">
        <v>62.469026090000007</v>
      </c>
    </row>
    <row r="15" spans="2:10" x14ac:dyDescent="0.25">
      <c r="B15" s="91" t="s">
        <v>246</v>
      </c>
      <c r="C15" s="93">
        <v>55.8</v>
      </c>
      <c r="D15" s="93">
        <v>88.27037141000001</v>
      </c>
      <c r="E15" s="93">
        <v>63.685589930000006</v>
      </c>
      <c r="G15" s="91" t="s">
        <v>246</v>
      </c>
      <c r="H15" s="93">
        <v>99.2</v>
      </c>
      <c r="I15" s="93">
        <v>135.61754416999997</v>
      </c>
      <c r="J15" s="93">
        <v>134.55454042</v>
      </c>
    </row>
    <row r="16" spans="2:10" x14ac:dyDescent="0.25">
      <c r="B16" s="91" t="s">
        <v>187</v>
      </c>
      <c r="C16" s="92">
        <v>8.6000000000000014</v>
      </c>
      <c r="D16" s="92">
        <v>8.3746788199999997</v>
      </c>
      <c r="E16" s="92">
        <v>7.4448244299999997</v>
      </c>
      <c r="G16" s="91" t="s">
        <v>247</v>
      </c>
      <c r="H16" s="92">
        <v>28.499999999999996</v>
      </c>
      <c r="I16" s="92">
        <v>31.27820174</v>
      </c>
      <c r="J16" s="92">
        <v>31.324346640000002</v>
      </c>
    </row>
    <row r="17" spans="2:10" x14ac:dyDescent="0.25">
      <c r="B17" s="91" t="s">
        <v>248</v>
      </c>
      <c r="C17" s="93">
        <v>14</v>
      </c>
      <c r="D17" s="93">
        <v>53.264083110000001</v>
      </c>
      <c r="E17" s="93">
        <v>43.330781169999995</v>
      </c>
      <c r="G17" s="91" t="s">
        <v>192</v>
      </c>
      <c r="H17" s="93">
        <v>30.7</v>
      </c>
      <c r="I17" s="93">
        <v>44.154163609999998</v>
      </c>
      <c r="J17" s="93">
        <v>39.97397351</v>
      </c>
    </row>
    <row r="18" spans="2:10" ht="15.75" thickBot="1" x14ac:dyDescent="0.3">
      <c r="B18" s="94" t="s">
        <v>135</v>
      </c>
      <c r="C18" s="92">
        <v>324.50000000000006</v>
      </c>
      <c r="D18" s="92">
        <v>557.28575069999965</v>
      </c>
      <c r="E18" s="92">
        <v>474.46834527000033</v>
      </c>
      <c r="G18" s="94" t="s">
        <v>135</v>
      </c>
      <c r="H18" s="92">
        <v>416.3</v>
      </c>
      <c r="I18" s="92">
        <v>534.2721387900001</v>
      </c>
      <c r="J18" s="92">
        <v>547.57943032000003</v>
      </c>
    </row>
    <row r="19" spans="2:10" ht="27.75" customHeight="1" thickTop="1" x14ac:dyDescent="0.25">
      <c r="B19" s="267" t="s">
        <v>171</v>
      </c>
      <c r="C19" s="267"/>
      <c r="D19" s="267"/>
      <c r="E19" s="267"/>
      <c r="G19" s="267" t="s">
        <v>171</v>
      </c>
      <c r="H19" s="267"/>
      <c r="I19" s="267"/>
      <c r="J19" s="267"/>
    </row>
    <row r="22" spans="2:10" ht="36" customHeight="1" x14ac:dyDescent="0.25">
      <c r="B22" s="262" t="s">
        <v>250</v>
      </c>
      <c r="C22" s="262"/>
      <c r="D22" s="262"/>
      <c r="E22" s="262"/>
      <c r="G22" s="262" t="s">
        <v>249</v>
      </c>
      <c r="H22" s="262"/>
      <c r="I22" s="262"/>
      <c r="J22" s="262"/>
    </row>
    <row r="23" spans="2:10" ht="15.75" thickBot="1" x14ac:dyDescent="0.3">
      <c r="B23" s="95" t="s">
        <v>136</v>
      </c>
      <c r="C23" s="96" t="s">
        <v>137</v>
      </c>
      <c r="D23" s="96" t="s">
        <v>138</v>
      </c>
      <c r="E23" s="95" t="s">
        <v>82</v>
      </c>
      <c r="G23" s="95" t="s">
        <v>136</v>
      </c>
      <c r="H23" s="96" t="s">
        <v>137</v>
      </c>
      <c r="I23" s="96" t="s">
        <v>138</v>
      </c>
      <c r="J23" s="95" t="s">
        <v>82</v>
      </c>
    </row>
    <row r="24" spans="2:10" ht="15.75" thickTop="1" x14ac:dyDescent="0.25">
      <c r="B24" s="97">
        <v>44197</v>
      </c>
      <c r="C24" s="88">
        <v>298.5</v>
      </c>
      <c r="D24" s="88">
        <v>109.7</v>
      </c>
      <c r="E24" s="88">
        <v>188.8</v>
      </c>
      <c r="G24" s="98">
        <v>2021</v>
      </c>
      <c r="H24" s="93">
        <v>3845.1</v>
      </c>
      <c r="I24" s="93">
        <v>1598.9</v>
      </c>
      <c r="J24" s="93">
        <v>2246.1999999999998</v>
      </c>
    </row>
    <row r="25" spans="2:10" x14ac:dyDescent="0.25">
      <c r="B25" s="97">
        <v>44228</v>
      </c>
      <c r="C25" s="99">
        <v>302.2</v>
      </c>
      <c r="D25" s="99">
        <v>95.2</v>
      </c>
      <c r="E25" s="99">
        <v>206.9</v>
      </c>
      <c r="G25" s="98">
        <v>2022</v>
      </c>
      <c r="H25" s="92">
        <v>4712</v>
      </c>
      <c r="I25" s="92">
        <v>2078</v>
      </c>
      <c r="J25" s="92">
        <v>2634</v>
      </c>
    </row>
    <row r="26" spans="2:10" ht="15.75" thickBot="1" x14ac:dyDescent="0.3">
      <c r="B26" s="97">
        <v>44256</v>
      </c>
      <c r="C26" s="88">
        <v>362.6</v>
      </c>
      <c r="D26" s="88">
        <v>111.3</v>
      </c>
      <c r="E26" s="88">
        <v>251.3</v>
      </c>
      <c r="G26" s="98">
        <v>2023</v>
      </c>
      <c r="H26" s="93">
        <v>3996.7</v>
      </c>
      <c r="I26" s="93">
        <v>2140.4</v>
      </c>
      <c r="J26" s="93">
        <v>1856.3</v>
      </c>
    </row>
    <row r="27" spans="2:10" ht="15.75" customHeight="1" thickTop="1" x14ac:dyDescent="0.25">
      <c r="B27" s="97">
        <v>44287</v>
      </c>
      <c r="C27" s="99">
        <v>298.8</v>
      </c>
      <c r="D27" s="99">
        <v>119.3</v>
      </c>
      <c r="E27" s="99">
        <v>179.5</v>
      </c>
      <c r="G27" s="261" t="s">
        <v>171</v>
      </c>
      <c r="H27" s="261"/>
      <c r="I27" s="261"/>
      <c r="J27" s="261"/>
    </row>
    <row r="28" spans="2:10" x14ac:dyDescent="0.25">
      <c r="B28" s="97">
        <v>44317</v>
      </c>
      <c r="C28" s="88">
        <v>299.89999999999998</v>
      </c>
      <c r="D28" s="88">
        <v>131.5</v>
      </c>
      <c r="E28" s="88">
        <v>168.3</v>
      </c>
      <c r="G28" s="268"/>
      <c r="H28" s="268"/>
      <c r="I28" s="268"/>
      <c r="J28" s="268"/>
    </row>
    <row r="29" spans="2:10" x14ac:dyDescent="0.25">
      <c r="B29" s="97">
        <v>44348</v>
      </c>
      <c r="C29" s="99">
        <v>326.7</v>
      </c>
      <c r="D29" s="99">
        <v>167.5</v>
      </c>
      <c r="E29" s="99">
        <v>159.1</v>
      </c>
    </row>
    <row r="30" spans="2:10" x14ac:dyDescent="0.25">
      <c r="B30" s="97">
        <v>44378</v>
      </c>
      <c r="C30" s="88">
        <v>311.89999999999998</v>
      </c>
      <c r="D30" s="88">
        <v>137.30000000000001</v>
      </c>
      <c r="E30" s="88">
        <v>174.6</v>
      </c>
    </row>
    <row r="31" spans="2:10" x14ac:dyDescent="0.25">
      <c r="B31" s="97">
        <v>44409</v>
      </c>
      <c r="C31" s="99">
        <v>322.39999999999998</v>
      </c>
      <c r="D31" s="99">
        <v>155.5</v>
      </c>
      <c r="E31" s="99">
        <v>166.9</v>
      </c>
    </row>
    <row r="32" spans="2:10" x14ac:dyDescent="0.25">
      <c r="B32" s="97">
        <v>44440</v>
      </c>
      <c r="C32" s="88">
        <v>320.39999999999998</v>
      </c>
      <c r="D32" s="88">
        <v>143.1</v>
      </c>
      <c r="E32" s="88">
        <v>177.3</v>
      </c>
    </row>
    <row r="33" spans="2:5" x14ac:dyDescent="0.25">
      <c r="B33" s="97">
        <v>44470</v>
      </c>
      <c r="C33" s="99">
        <v>339.8</v>
      </c>
      <c r="D33" s="99">
        <v>125.6</v>
      </c>
      <c r="E33" s="99">
        <v>214.2</v>
      </c>
    </row>
    <row r="34" spans="2:5" x14ac:dyDescent="0.25">
      <c r="B34" s="97">
        <v>44501</v>
      </c>
      <c r="C34" s="88">
        <v>314.8</v>
      </c>
      <c r="D34" s="88">
        <v>148.4</v>
      </c>
      <c r="E34" s="88">
        <v>166.4</v>
      </c>
    </row>
    <row r="35" spans="2:5" x14ac:dyDescent="0.25">
      <c r="B35" s="97">
        <v>44531</v>
      </c>
      <c r="C35" s="99">
        <v>347.2</v>
      </c>
      <c r="D35" s="99">
        <v>154.5</v>
      </c>
      <c r="E35" s="99">
        <v>192.7</v>
      </c>
    </row>
    <row r="36" spans="2:5" x14ac:dyDescent="0.25">
      <c r="B36" s="97">
        <v>44562</v>
      </c>
      <c r="C36" s="88">
        <v>357.3</v>
      </c>
      <c r="D36" s="88">
        <v>158.6</v>
      </c>
      <c r="E36" s="88">
        <v>198.7</v>
      </c>
    </row>
    <row r="37" spans="2:5" x14ac:dyDescent="0.25">
      <c r="B37" s="97">
        <v>44593</v>
      </c>
      <c r="C37" s="99">
        <v>344.9</v>
      </c>
      <c r="D37" s="99">
        <v>173.5</v>
      </c>
      <c r="E37" s="99">
        <v>171.4</v>
      </c>
    </row>
    <row r="38" spans="2:5" x14ac:dyDescent="0.25">
      <c r="B38" s="97">
        <v>44621</v>
      </c>
      <c r="C38" s="88">
        <v>382</v>
      </c>
      <c r="D38" s="88">
        <v>214.5</v>
      </c>
      <c r="E38" s="88">
        <v>167.5</v>
      </c>
    </row>
    <row r="39" spans="2:5" x14ac:dyDescent="0.25">
      <c r="B39" s="97">
        <v>44652</v>
      </c>
      <c r="C39" s="99">
        <v>394</v>
      </c>
      <c r="D39" s="99">
        <v>176.8</v>
      </c>
      <c r="E39" s="99">
        <v>217.2</v>
      </c>
    </row>
    <row r="40" spans="2:5" x14ac:dyDescent="0.25">
      <c r="B40" s="97">
        <v>44682</v>
      </c>
      <c r="C40" s="88">
        <v>417.7</v>
      </c>
      <c r="D40" s="88">
        <v>183.7</v>
      </c>
      <c r="E40" s="88">
        <v>234</v>
      </c>
    </row>
    <row r="41" spans="2:5" x14ac:dyDescent="0.25">
      <c r="B41" s="97">
        <v>44713</v>
      </c>
      <c r="C41" s="99">
        <v>454.1</v>
      </c>
      <c r="D41" s="99">
        <v>151.30000000000001</v>
      </c>
      <c r="E41" s="99">
        <v>302.8</v>
      </c>
    </row>
    <row r="42" spans="2:5" x14ac:dyDescent="0.25">
      <c r="B42" s="97">
        <v>44743</v>
      </c>
      <c r="C42" s="88">
        <v>408.7</v>
      </c>
      <c r="D42" s="88">
        <v>144.6</v>
      </c>
      <c r="E42" s="88">
        <v>264.10000000000002</v>
      </c>
    </row>
    <row r="43" spans="2:5" x14ac:dyDescent="0.25">
      <c r="B43" s="97">
        <v>44774</v>
      </c>
      <c r="C43" s="99">
        <v>405.1</v>
      </c>
      <c r="D43" s="99">
        <v>190.3</v>
      </c>
      <c r="E43" s="99">
        <v>214.8</v>
      </c>
    </row>
    <row r="44" spans="2:5" x14ac:dyDescent="0.25">
      <c r="B44" s="97">
        <v>44805</v>
      </c>
      <c r="C44" s="88">
        <v>414.4</v>
      </c>
      <c r="D44" s="88">
        <v>157.9</v>
      </c>
      <c r="E44" s="88">
        <v>256.5</v>
      </c>
    </row>
    <row r="45" spans="2:5" x14ac:dyDescent="0.25">
      <c r="B45" s="97">
        <v>44835</v>
      </c>
      <c r="C45" s="99">
        <v>370.8</v>
      </c>
      <c r="D45" s="99">
        <v>156.69999999999999</v>
      </c>
      <c r="E45" s="99">
        <v>214.1</v>
      </c>
    </row>
    <row r="46" spans="2:5" x14ac:dyDescent="0.25">
      <c r="B46" s="97">
        <v>44866</v>
      </c>
      <c r="C46" s="88">
        <v>390</v>
      </c>
      <c r="D46" s="88">
        <v>174.5</v>
      </c>
      <c r="E46" s="88">
        <v>215.6</v>
      </c>
    </row>
    <row r="47" spans="2:5" x14ac:dyDescent="0.25">
      <c r="B47" s="97">
        <v>44896</v>
      </c>
      <c r="C47" s="99">
        <v>372.6</v>
      </c>
      <c r="D47" s="99">
        <v>195.2</v>
      </c>
      <c r="E47" s="99">
        <v>177.5</v>
      </c>
    </row>
    <row r="48" spans="2:5" x14ac:dyDescent="0.25">
      <c r="B48" s="97">
        <v>44927</v>
      </c>
      <c r="C48" s="88">
        <v>352.6</v>
      </c>
      <c r="D48" s="88">
        <v>195.5</v>
      </c>
      <c r="E48" s="88">
        <v>157.1</v>
      </c>
    </row>
    <row r="49" spans="2:5" x14ac:dyDescent="0.25">
      <c r="B49" s="97">
        <v>44958</v>
      </c>
      <c r="C49" s="99">
        <v>314.8</v>
      </c>
      <c r="D49" s="99">
        <v>157.19999999999999</v>
      </c>
      <c r="E49" s="99">
        <v>157.6</v>
      </c>
    </row>
    <row r="50" spans="2:5" x14ac:dyDescent="0.25">
      <c r="B50" s="97">
        <v>44986</v>
      </c>
      <c r="C50" s="88">
        <v>386.9</v>
      </c>
      <c r="D50" s="88">
        <v>181.2</v>
      </c>
      <c r="E50" s="88">
        <v>205.7</v>
      </c>
    </row>
    <row r="51" spans="2:5" x14ac:dyDescent="0.25">
      <c r="B51" s="97">
        <v>45017</v>
      </c>
      <c r="C51" s="99">
        <v>316.2</v>
      </c>
      <c r="D51" s="99">
        <v>181.9</v>
      </c>
      <c r="E51" s="99">
        <v>134.4</v>
      </c>
    </row>
    <row r="52" spans="2:5" x14ac:dyDescent="0.25">
      <c r="B52" s="97">
        <v>45047</v>
      </c>
      <c r="C52" s="88">
        <v>372.6</v>
      </c>
      <c r="D52" s="88">
        <v>192.9</v>
      </c>
      <c r="E52" s="88">
        <v>179.7</v>
      </c>
    </row>
    <row r="53" spans="2:5" ht="15" customHeight="1" x14ac:dyDescent="0.25">
      <c r="B53" s="97">
        <v>45078</v>
      </c>
      <c r="C53" s="99">
        <v>352.7</v>
      </c>
      <c r="D53" s="99">
        <v>207.2</v>
      </c>
      <c r="E53" s="99">
        <v>145.5</v>
      </c>
    </row>
    <row r="54" spans="2:5" x14ac:dyDescent="0.25">
      <c r="B54" s="97">
        <v>45108</v>
      </c>
      <c r="C54" s="88">
        <v>337.9</v>
      </c>
      <c r="D54" s="88">
        <v>192.9</v>
      </c>
      <c r="E54" s="88">
        <v>145</v>
      </c>
    </row>
    <row r="55" spans="2:5" x14ac:dyDescent="0.25">
      <c r="B55" s="97">
        <v>45139</v>
      </c>
      <c r="C55" s="99">
        <v>330.4</v>
      </c>
      <c r="D55" s="99">
        <v>175.8</v>
      </c>
      <c r="E55" s="99">
        <v>154.6</v>
      </c>
    </row>
    <row r="56" spans="2:5" x14ac:dyDescent="0.25">
      <c r="B56" s="97">
        <v>45170</v>
      </c>
      <c r="C56" s="88">
        <v>294.3</v>
      </c>
      <c r="D56" s="88">
        <v>149.1</v>
      </c>
      <c r="E56" s="88">
        <v>145.19999999999999</v>
      </c>
    </row>
    <row r="57" spans="2:5" x14ac:dyDescent="0.25">
      <c r="B57" s="97">
        <v>45200</v>
      </c>
      <c r="C57" s="99">
        <v>319.89999999999998</v>
      </c>
      <c r="D57" s="99">
        <v>154.6</v>
      </c>
      <c r="E57" s="99">
        <v>165.3</v>
      </c>
    </row>
    <row r="58" spans="2:5" x14ac:dyDescent="0.25">
      <c r="B58" s="97">
        <v>45231</v>
      </c>
      <c r="C58" s="88">
        <v>291.3</v>
      </c>
      <c r="D58" s="88">
        <v>174.3</v>
      </c>
      <c r="E58" s="88">
        <v>117</v>
      </c>
    </row>
    <row r="59" spans="2:5" ht="15.75" thickBot="1" x14ac:dyDescent="0.3">
      <c r="B59" s="97">
        <v>45261</v>
      </c>
      <c r="C59" s="99">
        <v>327</v>
      </c>
      <c r="D59" s="99">
        <v>177.8</v>
      </c>
      <c r="E59" s="99">
        <v>149.1</v>
      </c>
    </row>
    <row r="60" spans="2:5" ht="33.75" customHeight="1" thickTop="1" x14ac:dyDescent="0.25">
      <c r="B60" s="261" t="s">
        <v>171</v>
      </c>
      <c r="C60" s="261"/>
      <c r="D60" s="261"/>
      <c r="E60" s="261"/>
    </row>
    <row r="72" ht="34.5" customHeight="1" x14ac:dyDescent="0.25"/>
    <row r="73" ht="33" customHeight="1" x14ac:dyDescent="0.25"/>
  </sheetData>
  <mergeCells count="12">
    <mergeCell ref="B60:E60"/>
    <mergeCell ref="B2:E2"/>
    <mergeCell ref="G2:J2"/>
    <mergeCell ref="B3:B4"/>
    <mergeCell ref="C3:E3"/>
    <mergeCell ref="G3:G4"/>
    <mergeCell ref="H3:J3"/>
    <mergeCell ref="B19:E19"/>
    <mergeCell ref="G19:J19"/>
    <mergeCell ref="B22:E22"/>
    <mergeCell ref="G22:J22"/>
    <mergeCell ref="G27:J2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MRE</vt:lpstr>
      <vt:lpstr>STI</vt:lpstr>
      <vt:lpstr>SISMIGRA</vt:lpstr>
      <vt:lpstr>SOLIC_REFÚGIO</vt:lpstr>
      <vt:lpstr>DECISÕES</vt:lpstr>
      <vt:lpstr>CGIL</vt:lpstr>
      <vt:lpstr>CTPS_CAGED</vt:lpstr>
      <vt:lpstr>BACEN</vt:lpstr>
    </vt:vector>
  </TitlesOfParts>
  <Company>IBGE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Tadeu Ribeiro de Oliveira</dc:creator>
  <cp:lastModifiedBy>Tadeu</cp:lastModifiedBy>
  <dcterms:created xsi:type="dcterms:W3CDTF">2018-08-24T12:25:30Z</dcterms:created>
  <dcterms:modified xsi:type="dcterms:W3CDTF">2024-05-17T17:08:54Z</dcterms:modified>
</cp:coreProperties>
</file>