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2024\Relatórios\Mensal\08_2024\"/>
    </mc:Choice>
  </mc:AlternateContent>
  <xr:revisionPtr revIDLastSave="0" documentId="8_{C24AC26B-1A96-4936-BFBD-FA260BFE4F5F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MRE" sheetId="8" r:id="rId1"/>
    <sheet name="STI" sheetId="2" r:id="rId2"/>
    <sheet name="SISMIGRA" sheetId="1" r:id="rId3"/>
    <sheet name="SOLIC_REFÚGIO" sheetId="3" r:id="rId4"/>
    <sheet name="DECISÕES" sheetId="10" r:id="rId5"/>
    <sheet name="CGIL" sheetId="6" r:id="rId6"/>
    <sheet name="CAGED" sheetId="7" r:id="rId7"/>
    <sheet name="BACEN" sheetId="9" r:id="rId8"/>
  </sheets>
  <definedNames>
    <definedName name="_xlnm._FilterDatabase" localSheetId="5" hidden="1">CGIL!$G$43:$G$241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9" i="1" l="1"/>
  <c r="D119" i="1"/>
  <c r="C119" i="1"/>
  <c r="E107" i="1"/>
  <c r="C107" i="1"/>
  <c r="E103" i="1"/>
  <c r="C103" i="1"/>
  <c r="E98" i="1"/>
  <c r="E79" i="1" s="1"/>
  <c r="C98" i="1"/>
  <c r="E88" i="1"/>
  <c r="C88" i="1"/>
  <c r="E80" i="1"/>
  <c r="D80" i="1"/>
  <c r="C80" i="1"/>
  <c r="C79" i="1" s="1"/>
  <c r="D79" i="1"/>
  <c r="E63" i="1"/>
  <c r="D63" i="1"/>
  <c r="C63" i="1"/>
  <c r="E59" i="1"/>
  <c r="D59" i="1"/>
  <c r="C59" i="1"/>
  <c r="I51" i="1"/>
  <c r="F51" i="1"/>
  <c r="C51" i="1"/>
  <c r="I50" i="1"/>
  <c r="F50" i="1"/>
  <c r="C50" i="1"/>
  <c r="I49" i="1"/>
  <c r="F49" i="1"/>
  <c r="C49" i="1"/>
  <c r="I48" i="1"/>
  <c r="F48" i="1"/>
  <c r="C48" i="1"/>
  <c r="I47" i="1"/>
  <c r="F47" i="1"/>
  <c r="C47" i="1"/>
  <c r="I46" i="1"/>
  <c r="F46" i="1"/>
  <c r="C46" i="1"/>
  <c r="I45" i="1"/>
  <c r="F45" i="1"/>
  <c r="C45" i="1"/>
  <c r="I44" i="1"/>
  <c r="F44" i="1"/>
  <c r="C44" i="1"/>
  <c r="I43" i="1"/>
  <c r="I39" i="1" s="1"/>
  <c r="F43" i="1"/>
  <c r="C43" i="1"/>
  <c r="I42" i="1"/>
  <c r="F42" i="1"/>
  <c r="C42" i="1"/>
  <c r="I41" i="1"/>
  <c r="F41" i="1"/>
  <c r="F39" i="1" s="1"/>
  <c r="C41" i="1"/>
  <c r="C39" i="1" s="1"/>
  <c r="I40" i="1"/>
  <c r="F40" i="1"/>
  <c r="C40" i="1"/>
  <c r="K39" i="1"/>
  <c r="J39" i="1"/>
  <c r="H39" i="1"/>
  <c r="G39" i="1"/>
  <c r="E39" i="1"/>
  <c r="D39" i="1"/>
  <c r="F18" i="1"/>
  <c r="E18" i="1"/>
  <c r="D18" i="1"/>
  <c r="E5" i="1"/>
  <c r="D5" i="1"/>
  <c r="C5" i="1"/>
  <c r="K85" i="2"/>
  <c r="H85" i="2"/>
  <c r="E85" i="2"/>
  <c r="K84" i="2"/>
  <c r="H84" i="2"/>
  <c r="H81" i="2" s="1"/>
  <c r="E84" i="2"/>
  <c r="K83" i="2"/>
  <c r="H83" i="2"/>
  <c r="E83" i="2"/>
  <c r="K82" i="2"/>
  <c r="H82" i="2"/>
  <c r="E82" i="2"/>
  <c r="K81" i="2"/>
  <c r="J81" i="2"/>
  <c r="I81" i="2"/>
  <c r="G81" i="2"/>
  <c r="F81" i="2"/>
  <c r="E81" i="2"/>
  <c r="D81" i="2"/>
  <c r="C81" i="2"/>
  <c r="C53" i="2" s="1"/>
  <c r="K80" i="2"/>
  <c r="H80" i="2"/>
  <c r="E80" i="2"/>
  <c r="K79" i="2"/>
  <c r="H79" i="2"/>
  <c r="E79" i="2"/>
  <c r="K78" i="2"/>
  <c r="K77" i="2" s="1"/>
  <c r="H78" i="2"/>
  <c r="H77" i="2" s="1"/>
  <c r="E78" i="2"/>
  <c r="J77" i="2"/>
  <c r="I77" i="2"/>
  <c r="G77" i="2"/>
  <c r="F77" i="2"/>
  <c r="E77" i="2"/>
  <c r="D77" i="2"/>
  <c r="C77" i="2"/>
  <c r="K76" i="2"/>
  <c r="H76" i="2"/>
  <c r="E76" i="2"/>
  <c r="K75" i="2"/>
  <c r="H75" i="2"/>
  <c r="E75" i="2"/>
  <c r="E72" i="2" s="1"/>
  <c r="K74" i="2"/>
  <c r="H74" i="2"/>
  <c r="E74" i="2"/>
  <c r="K73" i="2"/>
  <c r="K72" i="2" s="1"/>
  <c r="H73" i="2"/>
  <c r="H72" i="2" s="1"/>
  <c r="E73" i="2"/>
  <c r="J72" i="2"/>
  <c r="J53" i="2" s="1"/>
  <c r="I72" i="2"/>
  <c r="G72" i="2"/>
  <c r="F72" i="2"/>
  <c r="D72" i="2"/>
  <c r="C72" i="2"/>
  <c r="K71" i="2"/>
  <c r="H71" i="2"/>
  <c r="E71" i="2"/>
  <c r="K70" i="2"/>
  <c r="H70" i="2"/>
  <c r="E70" i="2"/>
  <c r="K69" i="2"/>
  <c r="H69" i="2"/>
  <c r="E69" i="2"/>
  <c r="K68" i="2"/>
  <c r="H68" i="2"/>
  <c r="E68" i="2"/>
  <c r="K67" i="2"/>
  <c r="H67" i="2"/>
  <c r="E67" i="2"/>
  <c r="K66" i="2"/>
  <c r="H66" i="2"/>
  <c r="E66" i="2"/>
  <c r="K65" i="2"/>
  <c r="H65" i="2"/>
  <c r="E65" i="2"/>
  <c r="K64" i="2"/>
  <c r="H64" i="2"/>
  <c r="E64" i="2"/>
  <c r="K63" i="2"/>
  <c r="K62" i="2" s="1"/>
  <c r="H63" i="2"/>
  <c r="H62" i="2" s="1"/>
  <c r="E63" i="2"/>
  <c r="E62" i="2" s="1"/>
  <c r="J62" i="2"/>
  <c r="I62" i="2"/>
  <c r="I53" i="2" s="1"/>
  <c r="G62" i="2"/>
  <c r="F62" i="2"/>
  <c r="F53" i="2" s="1"/>
  <c r="D62" i="2"/>
  <c r="C62" i="2"/>
  <c r="K61" i="2"/>
  <c r="H61" i="2"/>
  <c r="E61" i="2"/>
  <c r="K60" i="2"/>
  <c r="H60" i="2"/>
  <c r="E60" i="2"/>
  <c r="K59" i="2"/>
  <c r="H59" i="2"/>
  <c r="E59" i="2"/>
  <c r="K58" i="2"/>
  <c r="H58" i="2"/>
  <c r="E58" i="2"/>
  <c r="K57" i="2"/>
  <c r="H57" i="2"/>
  <c r="E57" i="2"/>
  <c r="K56" i="2"/>
  <c r="H56" i="2"/>
  <c r="E56" i="2"/>
  <c r="K55" i="2"/>
  <c r="K54" i="2" s="1"/>
  <c r="H55" i="2"/>
  <c r="H54" i="2" s="1"/>
  <c r="E55" i="2"/>
  <c r="E54" i="2" s="1"/>
  <c r="E53" i="2" s="1"/>
  <c r="J54" i="2"/>
  <c r="I54" i="2"/>
  <c r="G54" i="2"/>
  <c r="G53" i="2" s="1"/>
  <c r="F54" i="2"/>
  <c r="D54" i="2"/>
  <c r="C54" i="2"/>
  <c r="D53" i="2"/>
  <c r="K45" i="2"/>
  <c r="H45" i="2"/>
  <c r="E45" i="2"/>
  <c r="K44" i="2"/>
  <c r="H44" i="2"/>
  <c r="E44" i="2"/>
  <c r="K43" i="2"/>
  <c r="H43" i="2"/>
  <c r="E43" i="2"/>
  <c r="K42" i="2"/>
  <c r="H42" i="2"/>
  <c r="E42" i="2"/>
  <c r="K41" i="2"/>
  <c r="H41" i="2"/>
  <c r="E41" i="2"/>
  <c r="K40" i="2"/>
  <c r="H40" i="2"/>
  <c r="E40" i="2"/>
  <c r="K39" i="2"/>
  <c r="H39" i="2"/>
  <c r="E39" i="2"/>
  <c r="K38" i="2"/>
  <c r="H38" i="2"/>
  <c r="E38" i="2"/>
  <c r="K37" i="2"/>
  <c r="H37" i="2"/>
  <c r="E37" i="2"/>
  <c r="K36" i="2"/>
  <c r="H36" i="2"/>
  <c r="E36" i="2"/>
  <c r="K35" i="2"/>
  <c r="H35" i="2"/>
  <c r="E35" i="2"/>
  <c r="K34" i="2"/>
  <c r="H34" i="2"/>
  <c r="E34" i="2"/>
  <c r="K33" i="2"/>
  <c r="H33" i="2"/>
  <c r="E33" i="2"/>
  <c r="K32" i="2"/>
  <c r="H32" i="2"/>
  <c r="E32" i="2"/>
  <c r="K31" i="2"/>
  <c r="H31" i="2"/>
  <c r="E31" i="2"/>
  <c r="K30" i="2"/>
  <c r="H30" i="2"/>
  <c r="E30" i="2"/>
  <c r="K29" i="2"/>
  <c r="H29" i="2"/>
  <c r="E29" i="2"/>
  <c r="K28" i="2"/>
  <c r="H28" i="2"/>
  <c r="E28" i="2"/>
  <c r="K27" i="2"/>
  <c r="K22" i="2" s="1"/>
  <c r="H27" i="2"/>
  <c r="E27" i="2"/>
  <c r="K26" i="2"/>
  <c r="H26" i="2"/>
  <c r="E26" i="2"/>
  <c r="K25" i="2"/>
  <c r="H25" i="2"/>
  <c r="E25" i="2"/>
  <c r="E22" i="2" s="1"/>
  <c r="K24" i="2"/>
  <c r="H24" i="2"/>
  <c r="E24" i="2"/>
  <c r="K23" i="2"/>
  <c r="H23" i="2"/>
  <c r="H22" i="2" s="1"/>
  <c r="E23" i="2"/>
  <c r="J22" i="2"/>
  <c r="I22" i="2"/>
  <c r="G22" i="2"/>
  <c r="F22" i="2"/>
  <c r="D22" i="2"/>
  <c r="C22" i="2"/>
  <c r="K14" i="2"/>
  <c r="H14" i="2"/>
  <c r="E14" i="2"/>
  <c r="K13" i="2"/>
  <c r="H13" i="2"/>
  <c r="E13" i="2"/>
  <c r="K12" i="2"/>
  <c r="H12" i="2"/>
  <c r="E12" i="2"/>
  <c r="K11" i="2"/>
  <c r="H11" i="2"/>
  <c r="E11" i="2"/>
  <c r="K10" i="2"/>
  <c r="H10" i="2"/>
  <c r="E10" i="2"/>
  <c r="K9" i="2"/>
  <c r="H9" i="2"/>
  <c r="E9" i="2"/>
  <c r="K8" i="2"/>
  <c r="H8" i="2"/>
  <c r="E8" i="2"/>
  <c r="K7" i="2"/>
  <c r="H7" i="2"/>
  <c r="H6" i="2" s="1"/>
  <c r="E7" i="2"/>
  <c r="E6" i="2" s="1"/>
  <c r="K6" i="2"/>
  <c r="J6" i="2"/>
  <c r="I6" i="2"/>
  <c r="G6" i="2"/>
  <c r="F6" i="2"/>
  <c r="D6" i="2"/>
  <c r="C6" i="2"/>
  <c r="H53" i="2" l="1"/>
  <c r="K53" i="2"/>
  <c r="E92" i="10" l="1"/>
  <c r="D92" i="10"/>
  <c r="C92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5" i="10"/>
  <c r="M5" i="10"/>
  <c r="L5" i="10"/>
  <c r="K5" i="10"/>
  <c r="J5" i="10"/>
  <c r="I5" i="10"/>
  <c r="H5" i="10"/>
  <c r="G5" i="10"/>
  <c r="F5" i="10"/>
  <c r="E5" i="10"/>
  <c r="D5" i="10"/>
  <c r="C5" i="10"/>
  <c r="E80" i="3"/>
  <c r="D80" i="3"/>
  <c r="C80" i="3"/>
  <c r="N6" i="3"/>
  <c r="M6" i="3"/>
  <c r="L6" i="3"/>
  <c r="K6" i="3"/>
  <c r="J6" i="3"/>
  <c r="I6" i="3"/>
  <c r="H6" i="3"/>
  <c r="G6" i="3"/>
  <c r="F6" i="3"/>
  <c r="E6" i="3"/>
  <c r="D6" i="3"/>
  <c r="C6" i="3"/>
  <c r="F61" i="8"/>
  <c r="E61" i="8"/>
  <c r="D61" i="8"/>
  <c r="F45" i="8"/>
  <c r="E45" i="8"/>
  <c r="D45" i="8"/>
  <c r="L38" i="8"/>
  <c r="K38" i="8"/>
  <c r="J38" i="8"/>
  <c r="I38" i="8"/>
  <c r="H38" i="8"/>
  <c r="G38" i="8"/>
  <c r="F38" i="8"/>
  <c r="E38" i="8"/>
  <c r="D38" i="8"/>
  <c r="L17" i="8"/>
  <c r="K17" i="8"/>
  <c r="J17" i="8"/>
  <c r="I17" i="8"/>
  <c r="H17" i="8"/>
  <c r="G17" i="8"/>
  <c r="F17" i="8"/>
  <c r="E17" i="8"/>
  <c r="D17" i="8"/>
</calcChain>
</file>

<file path=xl/sharedStrings.xml><?xml version="1.0" encoding="utf-8"?>
<sst xmlns="http://schemas.openxmlformats.org/spreadsheetml/2006/main" count="1184" uniqueCount="387">
  <si>
    <t>Classificação</t>
  </si>
  <si>
    <t>Total</t>
  </si>
  <si>
    <t>Temporário</t>
  </si>
  <si>
    <t>Fronteiriço</t>
  </si>
  <si>
    <t>Homens</t>
  </si>
  <si>
    <t>Mulheres</t>
  </si>
  <si>
    <t>Principais países</t>
  </si>
  <si>
    <t>Não Informado</t>
  </si>
  <si>
    <t>Outros países</t>
  </si>
  <si>
    <t>Norte</t>
  </si>
  <si>
    <t>Rondônia</t>
  </si>
  <si>
    <t>Acre</t>
  </si>
  <si>
    <t>Amazonas</t>
  </si>
  <si>
    <t>Roraima</t>
  </si>
  <si>
    <t>Pará</t>
  </si>
  <si>
    <t>Amapá</t>
  </si>
  <si>
    <t>Tocantins</t>
  </si>
  <si>
    <t>Nordeste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</si>
  <si>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</si>
  <si>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</si>
  <si>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</si>
  <si>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</si>
  <si>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</si>
  <si>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</si>
  <si>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</si>
  <si>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</si>
  <si>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</si>
  <si>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Sudeste</t>
  </si>
  <si>
    <t>Minas Gerais</t>
  </si>
  <si>
    <t>Espírito Santo</t>
  </si>
  <si>
    <t>Rio de Janeiro</t>
  </si>
  <si>
    <t>São Paulo</t>
  </si>
  <si>
    <t>Sul</t>
  </si>
  <si>
    <t>Paraná</t>
  </si>
  <si>
    <t>Santa Catarina</t>
  </si>
  <si>
    <t>Rio Grande do Sul</t>
  </si>
  <si>
    <t>Centro-Oeste</t>
  </si>
  <si>
    <t>Mato Grosso do Sul</t>
  </si>
  <si>
    <t xml:space="preserve">Mato Grosso </t>
  </si>
  <si>
    <t>Goiás</t>
  </si>
  <si>
    <t>Distrito Federal</t>
  </si>
  <si>
    <t>0 |-- 15</t>
  </si>
  <si>
    <t>15 |-- 25</t>
  </si>
  <si>
    <t>25 |--40</t>
  </si>
  <si>
    <t>40 |-- 65</t>
  </si>
  <si>
    <t>65 |--</t>
  </si>
  <si>
    <t>OUTROS PAÍSES</t>
  </si>
  <si>
    <t>Brasil</t>
  </si>
  <si>
    <t>Escolaridade</t>
  </si>
  <si>
    <t>Médio completo</t>
  </si>
  <si>
    <t>menor que 20</t>
  </si>
  <si>
    <t>20 a 34</t>
  </si>
  <si>
    <t>35 a 49</t>
  </si>
  <si>
    <t>50 a 64</t>
  </si>
  <si>
    <t>65 ou mais</t>
  </si>
  <si>
    <t>Países</t>
  </si>
  <si>
    <t>Mato Grosso</t>
  </si>
  <si>
    <t>Residência</t>
  </si>
  <si>
    <t>Residência Prévia</t>
  </si>
  <si>
    <t>Saldo</t>
  </si>
  <si>
    <t>Residente (*)</t>
  </si>
  <si>
    <t>Nota(*) inclui as antigas classificações permanentes, asilados, outros e provisórios.</t>
  </si>
  <si>
    <t>Fundamental Incompleto</t>
  </si>
  <si>
    <t>Mestrado</t>
  </si>
  <si>
    <t>Doutorado</t>
  </si>
  <si>
    <t>Brasileiro</t>
  </si>
  <si>
    <t>Residente</t>
  </si>
  <si>
    <t>Trânsito</t>
  </si>
  <si>
    <t>Não nacionais deportados, expulsos ou extraditados</t>
  </si>
  <si>
    <t>Turista/Visita turismo</t>
  </si>
  <si>
    <t>Tipologias de classificação</t>
  </si>
  <si>
    <t>Brasil, Grandes Regiões e Unidades da Federação</t>
  </si>
  <si>
    <t xml:space="preserve">Grupos de Idade </t>
  </si>
  <si>
    <t>Não especificado</t>
  </si>
  <si>
    <t>4_2018</t>
  </si>
  <si>
    <t>4_2019</t>
  </si>
  <si>
    <t>OUTROS</t>
  </si>
  <si>
    <t>Idade</t>
  </si>
  <si>
    <t>Grupos Ocupacionais</t>
  </si>
  <si>
    <t>Tipo de RN</t>
  </si>
  <si>
    <t>Grupos de Idade</t>
  </si>
  <si>
    <t>Superior</t>
  </si>
  <si>
    <t>Pós-Graduação</t>
  </si>
  <si>
    <t>Brasil e principais municípios</t>
  </si>
  <si>
    <t>Outros</t>
  </si>
  <si>
    <t>Admitidos</t>
  </si>
  <si>
    <t>Demitidos</t>
  </si>
  <si>
    <t>Grupos de idade</t>
  </si>
  <si>
    <t>menos de 20 anos</t>
  </si>
  <si>
    <t>de 20 a menos de 40 anos</t>
  </si>
  <si>
    <t>de 40 a menos de 65 anos</t>
  </si>
  <si>
    <t>65 anos e mais</t>
  </si>
  <si>
    <t>Analfabeto</t>
  </si>
  <si>
    <t>Fundamental incompleto</t>
  </si>
  <si>
    <t>Fundamental completo</t>
  </si>
  <si>
    <t>Médio incompleto</t>
  </si>
  <si>
    <t>Superior incompleto</t>
  </si>
  <si>
    <t>Superior completo</t>
  </si>
  <si>
    <t>Principais ocupações</t>
  </si>
  <si>
    <t>Principais atividades econômicas</t>
  </si>
  <si>
    <t>Brasil, Grandes Regiões e UFs</t>
  </si>
  <si>
    <t>40 |-- 50</t>
  </si>
  <si>
    <t>50 |-- 60</t>
  </si>
  <si>
    <t xml:space="preserve">60 |-- </t>
  </si>
  <si>
    <t>Menor que 15 anos</t>
  </si>
  <si>
    <t>25 |-- 40</t>
  </si>
  <si>
    <t>Fundamental</t>
  </si>
  <si>
    <t>Médio</t>
  </si>
  <si>
    <t>Amparo</t>
  </si>
  <si>
    <t>Descrição do amparo</t>
  </si>
  <si>
    <t>ano/mês de registro</t>
  </si>
  <si>
    <t>Resolução Normativa Originária</t>
  </si>
  <si>
    <t>Principais países de localização do posto consular</t>
  </si>
  <si>
    <t>Principais nacionalidades</t>
  </si>
  <si>
    <t>Tipologias</t>
  </si>
  <si>
    <t>Visita</t>
  </si>
  <si>
    <t>Acolhida humanitária</t>
  </si>
  <si>
    <t>Estudo</t>
  </si>
  <si>
    <t>Trabalho</t>
  </si>
  <si>
    <t>Reunião familiar</t>
  </si>
  <si>
    <t>Demais Temporários</t>
  </si>
  <si>
    <t>Diplomático</t>
  </si>
  <si>
    <t>Oficial</t>
  </si>
  <si>
    <t>Cortesia</t>
  </si>
  <si>
    <t>Receitas</t>
  </si>
  <si>
    <t>Despesas</t>
  </si>
  <si>
    <t>RN</t>
  </si>
  <si>
    <t>RN 45</t>
  </si>
  <si>
    <t>RN 36</t>
  </si>
  <si>
    <t>Tipo de Autorização</t>
  </si>
  <si>
    <t>Tipo de decisão</t>
  </si>
  <si>
    <t>Não Especificado</t>
  </si>
  <si>
    <t>Deferimento</t>
  </si>
  <si>
    <t>Extensão de deferimento</t>
  </si>
  <si>
    <t>Indeferimento</t>
  </si>
  <si>
    <t>Extensão indeferida</t>
  </si>
  <si>
    <t>Arquivamento</t>
  </si>
  <si>
    <t>Extinção</t>
  </si>
  <si>
    <t>Principais cidades</t>
  </si>
  <si>
    <t>Principais UFs</t>
  </si>
  <si>
    <t>0 |-- 7</t>
  </si>
  <si>
    <t>7 |-- 12</t>
  </si>
  <si>
    <t>12 |-- 19</t>
  </si>
  <si>
    <t xml:space="preserve">                                                                                                                                   </t>
  </si>
  <si>
    <t>julho/24</t>
  </si>
  <si>
    <t>junho/24</t>
  </si>
  <si>
    <t>julho/23</t>
  </si>
  <si>
    <t>Número de solicitações de reconhecimento da condição de refugiado, por mês e sexo, segundo principais países - Brasil, agosto/2023 e julho e agosto de 2024.</t>
  </si>
  <si>
    <t>Fonte: Elaborado pelo OBMigra, a partir dos dados da Polícia Federal, Solicitações de reconhecimento da condição de refugiado, agosto/2023 e julho e agosto de 2024.</t>
  </si>
  <si>
    <t>Número de  solicitações de reconhecimento da condição de refugiado, por mês, segundo grupos de idade - Brasil, agosto/2023 e julho e agosto de 2024.</t>
  </si>
  <si>
    <t>Número de  solicitações de reconhecimento da condição de refugiado, por mês, segundo Brasil, Grandes Regiões e Unidades da Federação, agosto/2023 e julho e agosto de 2024.</t>
  </si>
  <si>
    <t>Número de solicitações de reconhecimento da condição de refugiado, por mês, segundo principais municípios - Brasil, agosto/2023 e julho e agosto de 2024.</t>
  </si>
  <si>
    <t>Número de decisões de reconhecimento da condição de refugiado, por mês e sexo, segundo tipo de decisão - Brasil, agosto/2023 e julho e agosto de 2024.</t>
  </si>
  <si>
    <t>Fonte: Elaborado pelo OBMigra, a partir dos dados da Coordenação Geral do Comitê Nacional para os Refugiados, agosto/2023 e julho e agosto de 2024.</t>
  </si>
  <si>
    <t>Número de refugiados reconhecidos, por mês e sexo, segundo principais países nacionalidade ou residência habitual - Brasil, agosto/2023 e julho e agosto de 2024.</t>
  </si>
  <si>
    <t>Número de refugiados reconhecidos, por mês, segundo grupos de idade - Brasil, agosto/2023 e julho e agosto de 2024.</t>
  </si>
  <si>
    <t>Número de refugiados reconhecidos, por mês, segundo Brasil, Grandes Regiões e Unidades da Federação de registro do pedido,                                              agosto/2023 e julho e agosto de 2024.</t>
  </si>
  <si>
    <t>Número de refugiados reconhecidos, por mês, segundo principais municípios de registro do pedido - Brasil,agosto/2023 e julho e agosto de 2024.</t>
  </si>
  <si>
    <t>Número de autorizações concedidas, por mês e sexo, segundo o tipo de autorização - Brasil, agosto/2023 e julho e agosto de 2024.</t>
  </si>
  <si>
    <t>Fonte: Elaborado pelo OBMigra, a partir dos dados da Coordenação Geral de Imigração Laboral/ Ministério da Justiça e Segurança Pública, agosto/2023 e julho e agosto de 2024.</t>
  </si>
  <si>
    <t>Número de Resoluções Normativas 30 editadas em função de alteração de prazo, por mês e sexo, segundo o tipo de autorização - Brasil, agosto/2023 e julho e agosto de 2024.</t>
  </si>
  <si>
    <t>Número de Resoluções Normativas 30 editadas em função de renovação de residência, por mês e sexo, segundo o tipo de autorização - Brasil, agosto/2023 e julho e agosto de 2024.</t>
  </si>
  <si>
    <t>Número de autorizações concedidas, por mês e sexo, segundo principais países - Brasil, agosto/2023 e julho e agosto de 2024.</t>
  </si>
  <si>
    <t>Número de autorizações concedidas, por mês, segundo RNs 36 e 45 - Brasil, agosto/2023 e julho e agosto de 2024.</t>
  </si>
  <si>
    <t>Número de autorizações concedidas, por mês, segundo grupos de idade - Brasil, agosto/2023 e julho e agosto de 2024.</t>
  </si>
  <si>
    <t>Número de autorizações concedidas, por mês, segundo escolaridade - Brasil, agosto/2023 e julho e agosto de 2024.</t>
  </si>
  <si>
    <t>Número de autorizações concedidas, por mês, segundo grupos ocupacionais - Brasil, agosto/2023 e julho e agosto de 2024.</t>
  </si>
  <si>
    <t>Número de autorizações concedidas, por mês, segundo Brasil, Grandes Regiões e Unidades da Federação,agosto/2023 e julho e agosto de 2024.</t>
  </si>
  <si>
    <t>Valor dos investimentos (em reais) realizados por pessoa física com autorização de residência pela Resolução Normativa 13, por mês, segundo principais países - Brasil, agosto/2023 e julho e agosto de 2024.</t>
  </si>
  <si>
    <t>Valor dos investimentos (em reais) realizados por pessoa física com autorização de residência pela Resolução Normativa 13, por mês, segundo principais Unidades da Federação - Brasil, agosto/2023 e julho e agosto de 2024.</t>
  </si>
  <si>
    <t>Valor dos investimentos (em reais) realizados por pessoa física com autorização de residência pela Resolução Normativa 36, por mês, segundo principais países - Brasil, agosto/2023 e julho e agosto de 2024.</t>
  </si>
  <si>
    <t>Valor dos investimentos (em reais) realizados por pessoa física com autorização de residência pela Resolução Normativa 36, por mês, segundo principais Unidades da Federação - Brasil, agosto/2023 e julho e agosto de 2024.</t>
  </si>
  <si>
    <t>Número de autorizações concedidas para trabalhadores qualificados, por mês e sexo, segundo tipo de autorização, Brasil, agosto/2023 e julho e agosto de 2024.</t>
  </si>
  <si>
    <t>Número de autorizações concedidas para trabalhadores qualificados, por mês e sexo, segundo principais países - Brasil, agosto/2023 e julho e agosto de 2024.</t>
  </si>
  <si>
    <t>Número de autorizações concedidas para trabalhadores qualificados, por mês, segundo grupos de idade, Brasil, agosto/2023 e julho e agosto de 2024.</t>
  </si>
  <si>
    <t>Número de autorizações concedidas para trabalhadores qualificados, por mês, segundo escolaridade,  Brasil, agosto/2023 e julho e agosto de 2024.</t>
  </si>
  <si>
    <t>Número de autorizações concedidas para trabalhadores qualificados, por mês, segundo grupos ocupacionais, Brasil, agosto/2023 e julho e agosto de 2024.</t>
  </si>
  <si>
    <t>Número de autorizações concedidas para trabalhadores qualificados, por mês, segundo Brasil, Grandes Regiões e Unidades da Federação,agosto/2023 e julho e agosto de 2024.</t>
  </si>
  <si>
    <t>Movimentação de trabalhadores migrantes no mercado de trabalho formal, por mês e sexo, segundo principais países - Brasil,julho/2023 e junho e julho de 2024.</t>
  </si>
  <si>
    <t>Fonte: Elaborado pelo OBMigra, a partir dos dados do Ministério da Economia, base harmonizada RAIS-CTPS-CAGED,julho/2023 e junho e julho de 2024.</t>
  </si>
  <si>
    <t>Movimentação de trabalhadores migrantes no mercado de trabalho formal, por mês, segundo grupos de idade - Brasil,julho/2023 e junho e julho de 2024.</t>
  </si>
  <si>
    <t>Movimentação de trabalhadores migrantes no mercado de trabalho formal, por mês, segundo escolaridade - Brasil,julho/2023 e junho e julho de 2024.</t>
  </si>
  <si>
    <t>Movimentação de trabalhadores migrantes no mercado de trabalho formal, por mês, segundo principais ocupações - Brasil,julho/2023 e junho e julho de 2024.</t>
  </si>
  <si>
    <t>Movimentação de trabalhadores migrantes no mercado de trabalho formal, por mês, segundo principais atividades econômicas - Brasil,julho/2023 e junho e julho de 2024.</t>
  </si>
  <si>
    <t>Movimentação de trabalhadores migrantes no mercado de trabalho formal, por mês, segundo Brasil, Grandes Regiões e Unidades da Federação,julho/2023 e junho e julho de 2024.</t>
  </si>
  <si>
    <t>Movimentação de trabalhadores migrantes no mercado de trabalho formal, por mês, segundo principais cidades - Brasil,julho/2023 e junho e julho de 2024.</t>
  </si>
  <si>
    <t>agosto/23</t>
  </si>
  <si>
    <t>agosto/24</t>
  </si>
  <si>
    <t>agosto24</t>
  </si>
  <si>
    <t xml:space="preserve">Total </t>
  </si>
  <si>
    <t>RN 02</t>
  </si>
  <si>
    <t>RN 14</t>
  </si>
  <si>
    <t>RN 24</t>
  </si>
  <si>
    <t>RN 40</t>
  </si>
  <si>
    <t>RN 06</t>
  </si>
  <si>
    <t>RN 03</t>
  </si>
  <si>
    <t>RN 04</t>
  </si>
  <si>
    <t>RN 08</t>
  </si>
  <si>
    <t>RN 20</t>
  </si>
  <si>
    <t>RN 07</t>
  </si>
  <si>
    <t>RN 15</t>
  </si>
  <si>
    <t>RN 17</t>
  </si>
  <si>
    <t>RN 11</t>
  </si>
  <si>
    <t>RN 16</t>
  </si>
  <si>
    <t>CHINA</t>
  </si>
  <si>
    <t>FILIPINAS</t>
  </si>
  <si>
    <t>ESTADOS UNIDOS</t>
  </si>
  <si>
    <t>REINO UNIDO</t>
  </si>
  <si>
    <t>ÍNDIA</t>
  </si>
  <si>
    <t>ITÁLIA</t>
  </si>
  <si>
    <t>ALEMANHA</t>
  </si>
  <si>
    <t>MÉXICO</t>
  </si>
  <si>
    <t>FRANÇA</t>
  </si>
  <si>
    <t>JAPÃO</t>
  </si>
  <si>
    <t>TÉCNICOS DE NIVEL MÉDIO</t>
  </si>
  <si>
    <t>PROFISSIONAIS DAS CIÊNCIAS E DAS ARTES</t>
  </si>
  <si>
    <t>TRABALHADORES DA PRODUÇÃO DE BENS E SERVIÇOS INDUSTRIAIS</t>
  </si>
  <si>
    <t>MEMBROS SUPERIORES DO PODER PÚBLICO, DIRIGENTES DE ORGANIZAÇÕES DE INTERESSE PÚBLICO E DE EMPRESAS, GERENTES</t>
  </si>
  <si>
    <t>TRABALHADORES DOS SERVIÇOS, VENDEDORES DO COMÉRCIO EM LOJAS E MERCADOS</t>
  </si>
  <si>
    <t>TRABALHADORES EM SERVIÇOS DE REPARAÇÃO E MANUTENÇÃO</t>
  </si>
  <si>
    <t>TRABALHADORES DE SERVIÇOS ADMINISTRATIVOS</t>
  </si>
  <si>
    <t>MEMBROS DAS FORÇAS ARMADAS, POLICIAIS E BOMBEIROS MILITARES</t>
  </si>
  <si>
    <t>TRABALHADORES AGROPECUÁRIOS, FLORESTAIS E DA PESCA</t>
  </si>
  <si>
    <t>REPÚBLICA TCHECA</t>
  </si>
  <si>
    <t>PORTUGAL</t>
  </si>
  <si>
    <t>RÚSSIA</t>
  </si>
  <si>
    <t>AUSTRÁLIA</t>
  </si>
  <si>
    <t>BIELORRÚSSIA</t>
  </si>
  <si>
    <t>BÉLGICA</t>
  </si>
  <si>
    <t>GRÉCIA</t>
  </si>
  <si>
    <t>ISRAEL</t>
  </si>
  <si>
    <t>ESPANHA</t>
  </si>
  <si>
    <t>RN 30</t>
  </si>
  <si>
    <t>CORÉIA DO SUL</t>
  </si>
  <si>
    <t>Número de vistos concedidos, por mês e sexo, segundo principais países de localização do posto consular - Brasil, agosto de 2023 e julho de 2024 e agosto de 2024.</t>
  </si>
  <si>
    <t>China</t>
  </si>
  <si>
    <t>Estados Unidos</t>
  </si>
  <si>
    <t>Índia</t>
  </si>
  <si>
    <t>França</t>
  </si>
  <si>
    <t>Angola</t>
  </si>
  <si>
    <t>Haiti</t>
  </si>
  <si>
    <t>Bangladesh</t>
  </si>
  <si>
    <t>Alemanha</t>
  </si>
  <si>
    <t>Irã</t>
  </si>
  <si>
    <t>Moçambique</t>
  </si>
  <si>
    <t>Afeganistão</t>
  </si>
  <si>
    <t>Ucrânia</t>
  </si>
  <si>
    <t>Demais países</t>
  </si>
  <si>
    <t>Fonte: Elaborado pelo OBMigra, a partir dos dados do Ministério das Relações Exteriores, agosto de 2023 e julho de 2024 e agosto de 2024.</t>
  </si>
  <si>
    <t>Número de vistos concedidos, por mês e sexo, segundo principais nacionalidades - Brasil, agosto de 2023 e julho de 2024 e agosto de 2024.</t>
  </si>
  <si>
    <t>Cuba</t>
  </si>
  <si>
    <t>República Democrática Do Congo</t>
  </si>
  <si>
    <t>Número de vistos concedidos, por mês, segundo grupos de idade - Brasil, agosto de 2023 e julho de 2024 e agosto de 2024.</t>
  </si>
  <si>
    <t>Fonte: Elaborado pelo OBMigra, a partir dos dados do Ministério das Relações Exteriores, jagosto de 2023 e julho de 2024 e agosto de 2024.</t>
  </si>
  <si>
    <t>Número de vistos concedidos, por mês, segundo tipologias - Brasil, agosto de 2023 e julho de 2024 e agosto de 2024</t>
  </si>
  <si>
    <t>VENEZUELA</t>
  </si>
  <si>
    <t>CUBA</t>
  </si>
  <si>
    <t>VIETNÃ</t>
  </si>
  <si>
    <t>NEPAL</t>
  </si>
  <si>
    <t>ANGOLA</t>
  </si>
  <si>
    <t>COLÔMBIA</t>
  </si>
  <si>
    <t>CAMARÕES</t>
  </si>
  <si>
    <t>SOMÁLIA</t>
  </si>
  <si>
    <t>BANGLADESH</t>
  </si>
  <si>
    <t>AFEGANISTÃO</t>
  </si>
  <si>
    <t>Mato grosso do sul</t>
  </si>
  <si>
    <t>Mato grosso</t>
  </si>
  <si>
    <t>SP-GUARULHOS</t>
  </si>
  <si>
    <t>RR-PACARAIMA</t>
  </si>
  <si>
    <t>AP-OIAPOQUE</t>
  </si>
  <si>
    <t>RR-BOA VISTA</t>
  </si>
  <si>
    <t>SP-SAO PAULO</t>
  </si>
  <si>
    <t>PR-CURITIBA</t>
  </si>
  <si>
    <t>AM-MANAUS</t>
  </si>
  <si>
    <t>RJ-RIO DE JANEIRO</t>
  </si>
  <si>
    <t>SC-FLORIANOPOLIS</t>
  </si>
  <si>
    <t>AC-ASSIS BRASIL</t>
  </si>
  <si>
    <t>PERU</t>
  </si>
  <si>
    <t>MARROCOS</t>
  </si>
  <si>
    <t>GUINÉ BISSAU</t>
  </si>
  <si>
    <t>EGITO</t>
  </si>
  <si>
    <t>NIGÉRIA</t>
  </si>
  <si>
    <t>LÍBANO</t>
  </si>
  <si>
    <t>ARGENTINA</t>
  </si>
  <si>
    <t>AC-EPITACIOLANDIA</t>
  </si>
  <si>
    <t>SC-CHAPECO</t>
  </si>
  <si>
    <t>AM-TABATINGA</t>
  </si>
  <si>
    <t>MS-CAMPO GRANDE</t>
  </si>
  <si>
    <t>Venezuela</t>
  </si>
  <si>
    <t>Argentina</t>
  </si>
  <si>
    <t>Paraguai</t>
  </si>
  <si>
    <t>Bolívia</t>
  </si>
  <si>
    <t>Colômbia</t>
  </si>
  <si>
    <t>Uruguai</t>
  </si>
  <si>
    <t>Peru</t>
  </si>
  <si>
    <t>Alimentador de linha de produção</t>
  </si>
  <si>
    <t>Faxineiro</t>
  </si>
  <si>
    <t>Servente de obras</t>
  </si>
  <si>
    <t>Auxiliar nos serviços de alimentação</t>
  </si>
  <si>
    <t>Magarefe</t>
  </si>
  <si>
    <t>Repositor de mercadorias</t>
  </si>
  <si>
    <t>Operador de caixa</t>
  </si>
  <si>
    <t>Atendente de lojas e mercados</t>
  </si>
  <si>
    <t>Atendente de lanchonete</t>
  </si>
  <si>
    <t>Auxiliar de logistica</t>
  </si>
  <si>
    <t>Abate de aves</t>
  </si>
  <si>
    <t>Comércio varejista de mercadorias em geral, com predominância de produtos alimentícios  supermercados</t>
  </si>
  <si>
    <t>Restaurantes e similares</t>
  </si>
  <si>
    <t>Locação de mão de obra temporária</t>
  </si>
  <si>
    <t>Frigorífico  abate de suínos</t>
  </si>
  <si>
    <t>Construção de edifícios</t>
  </si>
  <si>
    <t>Lanchonetes, casas de chá, de sucos e similares</t>
  </si>
  <si>
    <t>Comércio varejista de mercadorias em geral, com predominância de produtos alimentícios  hipermercados</t>
  </si>
  <si>
    <t>Frigorífico  abate de bovinos</t>
  </si>
  <si>
    <t>Limpeza em prédios e em domicílios</t>
  </si>
  <si>
    <t>São Paulo - SP</t>
  </si>
  <si>
    <t>Curitiba - PR</t>
  </si>
  <si>
    <t>Chapecó - SC</t>
  </si>
  <si>
    <t>Joinville - SC</t>
  </si>
  <si>
    <t>Cascavel - PR</t>
  </si>
  <si>
    <t>Boa Vista - RR</t>
  </si>
  <si>
    <t>Caxias do Sul - SC</t>
  </si>
  <si>
    <t>Florianópolis - SC</t>
  </si>
  <si>
    <t>Manaus - AM</t>
  </si>
  <si>
    <t>São José dos Pinhais - PR</t>
  </si>
  <si>
    <t>Transferências pessoais em US$ (milhões), por ano e receitas, segundo principais países - Brasil, julho de 2023, junho de 2024 e julho de 2024.</t>
  </si>
  <si>
    <t>Transferências pessoais em US$ (milhões), por ano e despesas, segundo principais países - Brasil, julho de 2023, junho de 2024 e julho de 2024.</t>
  </si>
  <si>
    <t>jul/23</t>
  </si>
  <si>
    <t>jun/24</t>
  </si>
  <si>
    <t>jul/24</t>
  </si>
  <si>
    <t>Japão</t>
  </si>
  <si>
    <t>Portugal</t>
  </si>
  <si>
    <t>Itália</t>
  </si>
  <si>
    <t>Reino Unido</t>
  </si>
  <si>
    <t>Espanha</t>
  </si>
  <si>
    <t>Suíça</t>
  </si>
  <si>
    <t>Canadá</t>
  </si>
  <si>
    <t>Países Baixos</t>
  </si>
  <si>
    <t xml:space="preserve">      Demais países</t>
  </si>
  <si>
    <t>Fonte: Elaborado pelo OBMigra, a partir dos dados do Banco Central do Brasil, Departamento de Estatísticas, julho de 2023, junho de 2024 e julho de 2024.</t>
  </si>
  <si>
    <t>Entrada e saídas do território brasileiro nos pontos de fronteira, por mês, segundo tipologias de classificação - Brasil,  agosto 2023 e julho e agosto de 2024</t>
  </si>
  <si>
    <t>Entrada</t>
  </si>
  <si>
    <t>Saída</t>
  </si>
  <si>
    <t>Fonte: Elaborado pelo OBMigra, a partir dos dados da Polícia Federal, Sistema de Tráfego Internacional (STI), agosto 2023 e julho e agosto de 2024</t>
  </si>
  <si>
    <t>Entrada e saídas do território brasileiro nos pontos de fronteira, por mês, segundo principais países - Brasil, agosto 2023 e julho e agosto de 2024</t>
  </si>
  <si>
    <t>BOLÍVIA</t>
  </si>
  <si>
    <t>CHILE</t>
  </si>
  <si>
    <t>HOLANDA</t>
  </si>
  <si>
    <t>PARAGUAI</t>
  </si>
  <si>
    <t>UCRÂNIA</t>
  </si>
  <si>
    <t>URUGUAI</t>
  </si>
  <si>
    <t>Entrada e saídas do território brasileiro nos pontos de fronteira, por mês, segundo Brasil, Grandes Regiões e Unidades da Federação, agosto 2023 e julho e agosto de 2024</t>
  </si>
  <si>
    <t>Fonte: Elaborado pelo OBMigra, a partir dos dados da Polícia Federal, Sistema de Tráfego Internacional (STI),  agosto 2023 e julho e agosto de 2024</t>
  </si>
  <si>
    <t>Número de registros de migrantes, por mês de registro, segundo classificação - Brasil, agosto 2023 e julho e agosto de 2024</t>
  </si>
  <si>
    <t>Não Aplicável/Não Especificado</t>
  </si>
  <si>
    <t>Fonte: Elaborado pelo OBMigra, a partir dos dados da Polícia Federal, Sistema de Registro Nacional Migratório (SISMIGRA), agosto 2023 e julho e agosto de 2024</t>
  </si>
  <si>
    <t>Número total de registros, por mês de registro, segundo amparo e descrição do amparo,  Brasil, agosto 2023 e julho e agosto de 2024</t>
  </si>
  <si>
    <t>132 - RNS 03 E 04/2017 - CNIG</t>
  </si>
  <si>
    <t>166 - RN 05, 06 E 22/2017- CNIG - MARITMO</t>
  </si>
  <si>
    <t>200 - ACORDO BRASIL/ARGENTINA DEC. 6736/09</t>
  </si>
  <si>
    <t>209 - ACORDO RESIDENCIA MERCOSUL E ASSOCIADOS</t>
  </si>
  <si>
    <t>273 - PORTARIA INTERMINISTERIAL N 19/2021</t>
  </si>
  <si>
    <t>274 - ACORDO DE RESIDENCIA BRASIL/URUGUAI.</t>
  </si>
  <si>
    <t>278 - PORTARIA INTERMINISTERIAL Nº 37/2023</t>
  </si>
  <si>
    <t>279 - PORTARIA MJSP/MRE Nº 37/2023.</t>
  </si>
  <si>
    <t>280 - ART.14,I,D 13.445/17</t>
  </si>
  <si>
    <t>284 - ART. 14, I, LEI 13.445/2017.</t>
  </si>
  <si>
    <t>286 - ART. 37, LEI 13.445/2017.</t>
  </si>
  <si>
    <t>312 - PORTARIA INTERMINISTERIAL Nº 10/2019</t>
  </si>
  <si>
    <t>Demais amparos</t>
  </si>
  <si>
    <t>Número de registros de migrantes, por mês de registro e sexo, segundo principais países - Brasil, agosto 2023 e julho e agosto de 2024</t>
  </si>
  <si>
    <t>HAITI</t>
  </si>
  <si>
    <t>*** Diferença no total, se dão por conta de falta de valor na variável sexo</t>
  </si>
  <si>
    <t>Número de registros de migrantes, por mês de registro, segundo grupos de idade - Brasil, agosto 2023 e julho e agosto de 2024</t>
  </si>
  <si>
    <t>NÃO ESPECIFICADO</t>
  </si>
  <si>
    <t>Número de registros de migrantes, por mês de registro, segundo Brasil,  Grandes Regiões e Unidades da Federação, agosto 2023 e julho e agosto de 2024</t>
  </si>
  <si>
    <t>Número de registros de migrantes, por mês de registro, segundo principais municípios, agosto 2023 e julho e agosto de 2024</t>
  </si>
  <si>
    <t>AM - MANAUS</t>
  </si>
  <si>
    <t>MT - CUIABÁ</t>
  </si>
  <si>
    <t>PR - CASCAVEL</t>
  </si>
  <si>
    <t>PR - CURITIBA</t>
  </si>
  <si>
    <t>RJ - RIO DE JANEIRO</t>
  </si>
  <si>
    <t>RR - BOA VISTA</t>
  </si>
  <si>
    <t>RR - PACARAIMA</t>
  </si>
  <si>
    <t>SC - CHAPECÓ</t>
  </si>
  <si>
    <t>SC - FLORIANÓPOLIS</t>
  </si>
  <si>
    <t>SP -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</si>
</sst>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* #,##0_ ;* \-\ #,##0\ "/>
    <numFmt numFmtId="166" formatCode="#,##0.0_ ;\-#,##0.0\ "/>
    <numFmt numFmtId="167" formatCode="##\ ###\ ##0_);\-##\ ###\ ##0_);\-\ \ "/>
    <numFmt numFmtId="168" formatCode="_-\ #\ ###\ ##0_-;\-#\ ###\ ##0_-;_-\ \-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 tint="0.249977111117893"/>
      <name val="Calibri"/>
      <family val="2"/>
    </font>
    <font>
      <b/>
      <sz val="10"/>
      <color theme="1" tint="0.249977111117893"/>
      <name val="Calibri"/>
      <family val="2"/>
    </font>
    <font>
      <b/>
      <sz val="12"/>
      <color rgb="FF40404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26262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AEA2F"/>
        <bgColor rgb="FFFAEA2F"/>
      </patternFill>
    </fill>
    <fill>
      <patternFill patternType="solid">
        <fgColor rgb="FFA8202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rgb="FFF4C602"/>
      </patternFill>
    </fill>
    <fill>
      <patternFill patternType="solid">
        <fgColor theme="7" tint="0.39997558519241921"/>
        <bgColor rgb="FFFAEA2F"/>
      </patternFill>
    </fill>
    <fill>
      <patternFill patternType="solid">
        <fgColor theme="7" tint="0.59999389629810485"/>
        <bgColor rgb="FFF4C602"/>
      </patternFill>
    </fill>
    <fill>
      <patternFill patternType="solid">
        <fgColor theme="7" tint="0.79998168889431442"/>
        <bgColor rgb="FFFAEA2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591C5A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AEA2F"/>
      </patternFill>
    </fill>
    <fill>
      <patternFill patternType="solid">
        <fgColor rgb="FF2F75B5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9F5FF"/>
        <bgColor indexed="64"/>
      </patternFill>
    </fill>
    <fill>
      <patternFill patternType="solid">
        <fgColor rgb="FFC9E3FF"/>
        <bgColor indexed="64"/>
      </patternFill>
    </fill>
    <fill>
      <patternFill patternType="solid">
        <fgColor rgb="FF169CD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A18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6D81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ck">
        <color rgb="FFFFFFFF"/>
      </right>
      <top/>
      <bottom style="medium">
        <color rgb="FFFFFFFF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theme="0"/>
      </bottom>
      <diagonal/>
    </border>
    <border>
      <left style="thick">
        <color rgb="FFFFFFFF"/>
      </left>
      <right style="medium">
        <color rgb="FFFFFFFF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 style="thick">
        <color rgb="FFFFFFFF"/>
      </right>
      <top style="thin">
        <color theme="0"/>
      </top>
      <bottom style="medium">
        <color theme="0"/>
      </bottom>
      <diagonal/>
    </border>
    <border>
      <left/>
      <right style="medium">
        <color rgb="FFFFFFFF"/>
      </right>
      <top style="thin">
        <color theme="0"/>
      </top>
      <bottom style="medium">
        <color theme="0"/>
      </bottom>
      <diagonal/>
    </border>
    <border>
      <left style="medium">
        <color rgb="FFFFFFFF"/>
      </left>
      <right style="thick">
        <color rgb="FFFFFFFF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theme="0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 style="thin">
        <color theme="0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theme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3">
    <xf numFmtId="0" fontId="0" fillId="0" borderId="0" xfId="0"/>
    <xf numFmtId="0" fontId="5" fillId="7" borderId="0" xfId="0" applyFont="1" applyFill="1" applyAlignment="1">
      <alignment horizontal="center" vertical="center"/>
    </xf>
    <xf numFmtId="0" fontId="0" fillId="6" borderId="0" xfId="0" applyFill="1" applyAlignment="1">
      <alignment horizontal="left"/>
    </xf>
    <xf numFmtId="0" fontId="0" fillId="6" borderId="0" xfId="0" applyFill="1"/>
    <xf numFmtId="0" fontId="0" fillId="6" borderId="0" xfId="0" applyFill="1" applyAlignment="1">
      <alignment vertical="center" wrapText="1"/>
    </xf>
    <xf numFmtId="3" fontId="0" fillId="6" borderId="0" xfId="1" applyNumberFormat="1" applyFont="1" applyFill="1" applyAlignment="1">
      <alignment horizontal="center" vertical="center"/>
    </xf>
    <xf numFmtId="0" fontId="2" fillId="6" borderId="0" xfId="0" applyFont="1" applyFill="1"/>
    <xf numFmtId="0" fontId="0" fillId="6" borderId="0" xfId="0" applyFill="1" applyAlignment="1">
      <alignment horizontal="left" wrapText="1"/>
    </xf>
    <xf numFmtId="0" fontId="9" fillId="11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164" fontId="6" fillId="6" borderId="4" xfId="1" applyNumberFormat="1" applyFont="1" applyFill="1" applyBorder="1" applyAlignment="1">
      <alignment horizontal="right" vertical="center"/>
    </xf>
    <xf numFmtId="164" fontId="4" fillId="12" borderId="4" xfId="1" applyNumberFormat="1" applyFont="1" applyFill="1" applyBorder="1" applyAlignment="1">
      <alignment horizontal="left" vertical="center"/>
    </xf>
    <xf numFmtId="164" fontId="4" fillId="12" borderId="4" xfId="1" applyNumberFormat="1" applyFont="1" applyFill="1" applyBorder="1" applyAlignment="1">
      <alignment horizontal="right" vertical="center"/>
    </xf>
    <xf numFmtId="164" fontId="4" fillId="13" borderId="4" xfId="1" applyNumberFormat="1" applyFont="1" applyFill="1" applyBorder="1" applyAlignment="1">
      <alignment horizontal="left" vertical="center"/>
    </xf>
    <xf numFmtId="164" fontId="4" fillId="13" borderId="4" xfId="1" applyNumberFormat="1" applyFont="1" applyFill="1" applyBorder="1" applyAlignment="1">
      <alignment horizontal="right" vertical="center"/>
    </xf>
    <xf numFmtId="0" fontId="4" fillId="12" borderId="4" xfId="0" applyFont="1" applyFill="1" applyBorder="1" applyAlignment="1">
      <alignment vertical="center"/>
    </xf>
    <xf numFmtId="0" fontId="4" fillId="13" borderId="4" xfId="0" applyFont="1" applyFill="1" applyBorder="1" applyAlignment="1">
      <alignment vertical="center"/>
    </xf>
    <xf numFmtId="0" fontId="6" fillId="12" borderId="4" xfId="0" applyFont="1" applyFill="1" applyBorder="1" applyAlignment="1">
      <alignment horizontal="center" vertical="center"/>
    </xf>
    <xf numFmtId="164" fontId="6" fillId="12" borderId="4" xfId="1" applyNumberFormat="1" applyFont="1" applyFill="1" applyBorder="1" applyAlignment="1">
      <alignment horizontal="right" vertical="center"/>
    </xf>
    <xf numFmtId="0" fontId="6" fillId="13" borderId="4" xfId="0" applyFont="1" applyFill="1" applyBorder="1" applyAlignment="1">
      <alignment horizontal="center" vertical="center"/>
    </xf>
    <xf numFmtId="164" fontId="6" fillId="13" borderId="4" xfId="1" applyNumberFormat="1" applyFont="1" applyFill="1" applyBorder="1" applyAlignment="1">
      <alignment horizontal="right" vertical="center"/>
    </xf>
    <xf numFmtId="0" fontId="2" fillId="16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wrapText="1"/>
    </xf>
    <xf numFmtId="0" fontId="0" fillId="5" borderId="4" xfId="0" applyFill="1" applyBorder="1"/>
    <xf numFmtId="0" fontId="0" fillId="17" borderId="4" xfId="0" applyFill="1" applyBorder="1"/>
    <xf numFmtId="0" fontId="3" fillId="5" borderId="4" xfId="0" applyFont="1" applyFill="1" applyBorder="1" applyAlignment="1">
      <alignment vertical="center"/>
    </xf>
    <xf numFmtId="0" fontId="3" fillId="17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0" fillId="16" borderId="4" xfId="0" applyFill="1" applyBorder="1"/>
    <xf numFmtId="0" fontId="0" fillId="4" borderId="4" xfId="0" applyFill="1" applyBorder="1"/>
    <xf numFmtId="0" fontId="2" fillId="16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/>
    </xf>
    <xf numFmtId="0" fontId="2" fillId="16" borderId="4" xfId="0" applyFont="1" applyFill="1" applyBorder="1" applyAlignment="1">
      <alignment horizontal="center" vertical="center"/>
    </xf>
    <xf numFmtId="0" fontId="2" fillId="0" borderId="0" xfId="0" applyFont="1"/>
    <xf numFmtId="0" fontId="6" fillId="6" borderId="10" xfId="0" applyFont="1" applyFill="1" applyBorder="1" applyAlignment="1">
      <alignment horizontal="center" vertical="center"/>
    </xf>
    <xf numFmtId="164" fontId="6" fillId="6" borderId="1" xfId="1" applyNumberFormat="1" applyFont="1" applyFill="1" applyBorder="1" applyAlignment="1">
      <alignment horizontal="right" vertical="center"/>
    </xf>
    <xf numFmtId="0" fontId="4" fillId="12" borderId="4" xfId="0" applyFont="1" applyFill="1" applyBorder="1" applyAlignment="1">
      <alignment vertical="center" wrapText="1"/>
    </xf>
    <xf numFmtId="0" fontId="4" fillId="13" borderId="4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/>
    </xf>
    <xf numFmtId="164" fontId="2" fillId="5" borderId="0" xfId="1" applyNumberFormat="1" applyFont="1" applyFill="1" applyAlignment="1">
      <alignment horizontal="center" vertical="center"/>
    </xf>
    <xf numFmtId="0" fontId="3" fillId="7" borderId="0" xfId="0" applyFont="1" applyFill="1" applyAlignment="1">
      <alignment vertical="center"/>
    </xf>
    <xf numFmtId="164" fontId="1" fillId="4" borderId="0" xfId="1" applyNumberFormat="1" applyFill="1" applyAlignment="1">
      <alignment horizontal="center" vertical="center"/>
    </xf>
    <xf numFmtId="164" fontId="1" fillId="5" borderId="0" xfId="1" applyNumberFormat="1" applyFill="1" applyAlignment="1">
      <alignment horizontal="center" vertical="center"/>
    </xf>
    <xf numFmtId="0" fontId="3" fillId="7" borderId="13" xfId="0" applyFont="1" applyFill="1" applyBorder="1" applyAlignment="1">
      <alignment vertical="center"/>
    </xf>
    <xf numFmtId="164" fontId="1" fillId="4" borderId="13" xfId="1" applyNumberFormat="1" applyFill="1" applyBorder="1" applyAlignment="1">
      <alignment horizontal="center" vertical="center"/>
    </xf>
    <xf numFmtId="164" fontId="2" fillId="4" borderId="0" xfId="1" applyNumberFormat="1" applyFont="1" applyFill="1" applyAlignment="1">
      <alignment horizontal="center" vertical="center"/>
    </xf>
    <xf numFmtId="164" fontId="0" fillId="5" borderId="0" xfId="1" applyNumberFormat="1" applyFont="1" applyFill="1" applyAlignment="1">
      <alignment horizontal="center" vertical="center"/>
    </xf>
    <xf numFmtId="164" fontId="1" fillId="4" borderId="0" xfId="1" applyNumberFormat="1" applyFont="1" applyFill="1" applyAlignment="1">
      <alignment horizontal="center" vertical="center"/>
    </xf>
    <xf numFmtId="0" fontId="11" fillId="22" borderId="1" xfId="0" applyFont="1" applyFill="1" applyBorder="1" applyAlignment="1">
      <alignment horizontal="center" vertical="center"/>
    </xf>
    <xf numFmtId="0" fontId="11" fillId="23" borderId="1" xfId="0" applyFont="1" applyFill="1" applyBorder="1" applyAlignment="1">
      <alignment horizontal="center" vertical="center"/>
    </xf>
    <xf numFmtId="0" fontId="11" fillId="23" borderId="16" xfId="0" applyFont="1" applyFill="1" applyBorder="1" applyAlignment="1">
      <alignment horizontal="center" vertical="center"/>
    </xf>
    <xf numFmtId="0" fontId="3" fillId="17" borderId="4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/>
    </xf>
    <xf numFmtId="0" fontId="8" fillId="6" borderId="0" xfId="0" applyFont="1" applyFill="1" applyAlignment="1">
      <alignment horizontal="left" wrapText="1"/>
    </xf>
    <xf numFmtId="0" fontId="9" fillId="9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3" fontId="0" fillId="16" borderId="4" xfId="1" applyNumberFormat="1" applyFont="1" applyFill="1" applyBorder="1" applyAlignment="1">
      <alignment horizontal="left" vertical="center"/>
    </xf>
    <xf numFmtId="3" fontId="0" fillId="4" borderId="4" xfId="1" applyNumberFormat="1" applyFont="1" applyFill="1" applyBorder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 wrapText="1"/>
    </xf>
    <xf numFmtId="0" fontId="14" fillId="28" borderId="4" xfId="0" applyFont="1" applyFill="1" applyBorder="1" applyAlignment="1">
      <alignment horizontal="center" vertical="center"/>
    </xf>
    <xf numFmtId="165" fontId="6" fillId="6" borderId="4" xfId="1" applyNumberFormat="1" applyFont="1" applyFill="1" applyBorder="1" applyAlignment="1">
      <alignment horizontal="right" vertical="center"/>
    </xf>
    <xf numFmtId="0" fontId="4" fillId="29" borderId="4" xfId="0" applyFont="1" applyFill="1" applyBorder="1" applyAlignment="1">
      <alignment vertical="center"/>
    </xf>
    <xf numFmtId="165" fontId="4" fillId="29" borderId="4" xfId="1" applyNumberFormat="1" applyFont="1" applyFill="1" applyBorder="1" applyAlignment="1">
      <alignment horizontal="right" vertical="center"/>
    </xf>
    <xf numFmtId="0" fontId="4" fillId="30" borderId="4" xfId="0" applyFont="1" applyFill="1" applyBorder="1" applyAlignment="1">
      <alignment vertical="center"/>
    </xf>
    <xf numFmtId="165" fontId="4" fillId="30" borderId="4" xfId="1" applyNumberFormat="1" applyFont="1" applyFill="1" applyBorder="1" applyAlignment="1">
      <alignment horizontal="right" vertical="center"/>
    </xf>
    <xf numFmtId="0" fontId="4" fillId="29" borderId="4" xfId="0" applyFont="1" applyFill="1" applyBorder="1" applyAlignment="1">
      <alignment vertical="center" wrapText="1"/>
    </xf>
    <xf numFmtId="0" fontId="4" fillId="30" borderId="4" xfId="0" applyFont="1" applyFill="1" applyBorder="1" applyAlignment="1">
      <alignment vertical="center" wrapText="1"/>
    </xf>
    <xf numFmtId="165" fontId="4" fillId="29" borderId="4" xfId="0" applyNumberFormat="1" applyFont="1" applyFill="1" applyBorder="1" applyAlignment="1">
      <alignment vertical="center"/>
    </xf>
    <xf numFmtId="0" fontId="4" fillId="30" borderId="23" xfId="0" applyFont="1" applyFill="1" applyBorder="1" applyAlignment="1">
      <alignment vertical="center" wrapText="1"/>
    </xf>
    <xf numFmtId="165" fontId="4" fillId="30" borderId="4" xfId="0" applyNumberFormat="1" applyFont="1" applyFill="1" applyBorder="1" applyAlignment="1">
      <alignment vertical="center"/>
    </xf>
    <xf numFmtId="0" fontId="4" fillId="29" borderId="23" xfId="0" applyFont="1" applyFill="1" applyBorder="1" applyAlignment="1">
      <alignment vertical="center" wrapText="1"/>
    </xf>
    <xf numFmtId="165" fontId="4" fillId="29" borderId="1" xfId="1" applyNumberFormat="1" applyFont="1" applyFill="1" applyBorder="1" applyAlignment="1">
      <alignment horizontal="right" vertical="center"/>
    </xf>
    <xf numFmtId="165" fontId="4" fillId="29" borderId="23" xfId="0" applyNumberFormat="1" applyFont="1" applyFill="1" applyBorder="1" applyAlignment="1">
      <alignment vertical="center"/>
    </xf>
    <xf numFmtId="0" fontId="4" fillId="30" borderId="23" xfId="0" applyFont="1" applyFill="1" applyBorder="1" applyAlignment="1">
      <alignment vertical="center"/>
    </xf>
    <xf numFmtId="165" fontId="4" fillId="30" borderId="1" xfId="1" applyNumberFormat="1" applyFont="1" applyFill="1" applyBorder="1" applyAlignment="1">
      <alignment horizontal="right" vertical="center"/>
    </xf>
    <xf numFmtId="165" fontId="4" fillId="30" borderId="23" xfId="0" applyNumberFormat="1" applyFont="1" applyFill="1" applyBorder="1" applyAlignment="1">
      <alignment vertical="center"/>
    </xf>
    <xf numFmtId="0" fontId="4" fillId="29" borderId="23" xfId="0" applyFont="1" applyFill="1" applyBorder="1" applyAlignment="1">
      <alignment vertical="center"/>
    </xf>
    <xf numFmtId="165" fontId="4" fillId="30" borderId="24" xfId="1" applyNumberFormat="1" applyFont="1" applyFill="1" applyBorder="1" applyAlignment="1">
      <alignment horizontal="right" vertical="center"/>
    </xf>
    <xf numFmtId="0" fontId="4" fillId="29" borderId="25" xfId="0" applyFont="1" applyFill="1" applyBorder="1" applyAlignment="1">
      <alignment vertical="center"/>
    </xf>
    <xf numFmtId="165" fontId="4" fillId="29" borderId="26" xfId="1" applyNumberFormat="1" applyFont="1" applyFill="1" applyBorder="1" applyAlignment="1">
      <alignment horizontal="right" vertical="center"/>
    </xf>
    <xf numFmtId="165" fontId="4" fillId="29" borderId="27" xfId="1" applyNumberFormat="1" applyFont="1" applyFill="1" applyBorder="1" applyAlignment="1">
      <alignment horizontal="right" vertical="center"/>
    </xf>
    <xf numFmtId="165" fontId="4" fillId="29" borderId="28" xfId="0" applyNumberFormat="1" applyFont="1" applyFill="1" applyBorder="1" applyAlignment="1">
      <alignment vertical="center"/>
    </xf>
    <xf numFmtId="165" fontId="4" fillId="29" borderId="29" xfId="1" applyNumberFormat="1" applyFont="1" applyFill="1" applyBorder="1" applyAlignment="1">
      <alignment horizontal="right" vertical="center"/>
    </xf>
    <xf numFmtId="165" fontId="4" fillId="29" borderId="30" xfId="0" applyNumberFormat="1" applyFont="1" applyFill="1" applyBorder="1" applyAlignment="1">
      <alignment vertical="center"/>
    </xf>
    <xf numFmtId="165" fontId="4" fillId="29" borderId="31" xfId="1" applyNumberFormat="1" applyFont="1" applyFill="1" applyBorder="1" applyAlignment="1">
      <alignment horizontal="right" vertical="center"/>
    </xf>
    <xf numFmtId="165" fontId="4" fillId="29" borderId="32" xfId="1" applyNumberFormat="1" applyFont="1" applyFill="1" applyBorder="1" applyAlignment="1">
      <alignment horizontal="right" vertical="center"/>
    </xf>
    <xf numFmtId="0" fontId="6" fillId="32" borderId="4" xfId="0" applyFont="1" applyFill="1" applyBorder="1" applyAlignment="1">
      <alignment horizontal="center" vertical="center"/>
    </xf>
    <xf numFmtId="165" fontId="6" fillId="32" borderId="4" xfId="1" applyNumberFormat="1" applyFont="1" applyFill="1" applyBorder="1" applyAlignment="1">
      <alignment horizontal="center" vertical="center"/>
    </xf>
    <xf numFmtId="165" fontId="6" fillId="32" borderId="4" xfId="0" applyNumberFormat="1" applyFont="1" applyFill="1" applyBorder="1" applyAlignment="1">
      <alignment horizontal="center" vertical="center"/>
    </xf>
    <xf numFmtId="165" fontId="6" fillId="32" borderId="4" xfId="1" applyNumberFormat="1" applyFont="1" applyFill="1" applyBorder="1" applyAlignment="1">
      <alignment horizontal="right" vertical="center"/>
    </xf>
    <xf numFmtId="165" fontId="6" fillId="32" borderId="4" xfId="0" applyNumberFormat="1" applyFont="1" applyFill="1" applyBorder="1" applyAlignment="1">
      <alignment vertical="center"/>
    </xf>
    <xf numFmtId="0" fontId="4" fillId="29" borderId="25" xfId="0" applyFont="1" applyFill="1" applyBorder="1" applyAlignment="1">
      <alignment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 wrapText="1"/>
    </xf>
    <xf numFmtId="164" fontId="1" fillId="5" borderId="0" xfId="1" applyNumberFormat="1" applyFont="1" applyFill="1" applyAlignment="1">
      <alignment horizontal="center" vertical="center"/>
    </xf>
    <xf numFmtId="0" fontId="10" fillId="24" borderId="0" xfId="0" applyFont="1" applyFill="1" applyAlignment="1">
      <alignment horizontal="left" vertical="center" wrapText="1"/>
    </xf>
    <xf numFmtId="164" fontId="6" fillId="12" borderId="4" xfId="1" applyNumberFormat="1" applyFont="1" applyFill="1" applyBorder="1" applyAlignment="1">
      <alignment horizontal="center" vertical="center"/>
    </xf>
    <xf numFmtId="164" fontId="6" fillId="13" borderId="4" xfId="1" applyNumberFormat="1" applyFont="1" applyFill="1" applyBorder="1" applyAlignment="1">
      <alignment horizontal="center" vertical="center"/>
    </xf>
    <xf numFmtId="49" fontId="15" fillId="6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3" fontId="0" fillId="7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/>
    </xf>
    <xf numFmtId="0" fontId="10" fillId="6" borderId="0" xfId="0" applyFont="1" applyFill="1" applyAlignment="1">
      <alignment horizontal="left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10" fillId="24" borderId="17" xfId="0" applyFont="1" applyFill="1" applyBorder="1" applyAlignment="1">
      <alignment horizontal="left" vertical="center" wrapText="1"/>
    </xf>
    <xf numFmtId="0" fontId="10" fillId="24" borderId="4" xfId="0" applyFont="1" applyFill="1" applyBorder="1" applyAlignment="1">
      <alignment horizontal="left" vertical="center" wrapText="1"/>
    </xf>
    <xf numFmtId="164" fontId="2" fillId="6" borderId="0" xfId="1" applyNumberFormat="1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2" fillId="6" borderId="33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33" borderId="33" xfId="0" applyFont="1" applyFill="1" applyBorder="1" applyAlignment="1">
      <alignment horizontal="center" vertical="center" wrapText="1"/>
    </xf>
    <xf numFmtId="0" fontId="5" fillId="37" borderId="0" xfId="0" applyFont="1" applyFill="1" applyAlignment="1">
      <alignment horizontal="center" vertical="center"/>
    </xf>
    <xf numFmtId="166" fontId="2" fillId="6" borderId="0" xfId="1" applyNumberFormat="1" applyFont="1" applyFill="1" applyAlignment="1">
      <alignment horizontal="center" vertical="center"/>
    </xf>
    <xf numFmtId="167" fontId="16" fillId="37" borderId="41" xfId="0" applyNumberFormat="1" applyFont="1" applyFill="1" applyBorder="1" applyAlignment="1">
      <alignment horizontal="left" vertical="center" indent="1"/>
    </xf>
    <xf numFmtId="166" fontId="1" fillId="38" borderId="0" xfId="1" applyNumberFormat="1" applyFont="1" applyFill="1" applyAlignment="1">
      <alignment horizontal="center" vertical="center"/>
    </xf>
    <xf numFmtId="166" fontId="1" fillId="39" borderId="0" xfId="1" applyNumberFormat="1" applyFont="1" applyFill="1" applyAlignment="1">
      <alignment horizontal="center" vertical="center"/>
    </xf>
    <xf numFmtId="167" fontId="16" fillId="37" borderId="41" xfId="0" applyNumberFormat="1" applyFont="1" applyFill="1" applyBorder="1" applyAlignment="1">
      <alignment vertical="center"/>
    </xf>
    <xf numFmtId="0" fontId="2" fillId="41" borderId="36" xfId="0" applyFont="1" applyFill="1" applyBorder="1" applyAlignment="1">
      <alignment horizontal="center" vertical="center" wrapText="1"/>
    </xf>
    <xf numFmtId="0" fontId="2" fillId="41" borderId="36" xfId="0" applyFont="1" applyFill="1" applyBorder="1" applyAlignment="1">
      <alignment horizontal="center" vertical="center"/>
    </xf>
    <xf numFmtId="0" fontId="2" fillId="41" borderId="14" xfId="0" applyFont="1" applyFill="1" applyBorder="1" applyAlignment="1">
      <alignment horizontal="center" vertical="center"/>
    </xf>
    <xf numFmtId="0" fontId="2" fillId="41" borderId="46" xfId="0" applyFont="1" applyFill="1" applyBorder="1" applyAlignment="1">
      <alignment horizontal="center" vertical="center" wrapText="1"/>
    </xf>
    <xf numFmtId="0" fontId="2" fillId="41" borderId="46" xfId="0" applyFont="1" applyFill="1" applyBorder="1" applyAlignment="1">
      <alignment horizontal="center" vertical="center"/>
    </xf>
    <xf numFmtId="0" fontId="2" fillId="41" borderId="47" xfId="0" applyFont="1" applyFill="1" applyBorder="1" applyAlignment="1">
      <alignment horizontal="center" vertical="center"/>
    </xf>
    <xf numFmtId="0" fontId="2" fillId="41" borderId="48" xfId="0" applyFont="1" applyFill="1" applyBorder="1" applyAlignment="1">
      <alignment horizontal="center" vertical="center"/>
    </xf>
    <xf numFmtId="0" fontId="0" fillId="41" borderId="0" xfId="0" applyFill="1"/>
    <xf numFmtId="41" fontId="0" fillId="13" borderId="0" xfId="0" applyNumberFormat="1" applyFill="1"/>
    <xf numFmtId="41" fontId="0" fillId="12" borderId="0" xfId="0" applyNumberFormat="1" applyFill="1"/>
    <xf numFmtId="0" fontId="2" fillId="41" borderId="33" xfId="0" applyFont="1" applyFill="1" applyBorder="1" applyAlignment="1">
      <alignment horizontal="center" vertical="center" wrapText="1"/>
    </xf>
    <xf numFmtId="41" fontId="2" fillId="6" borderId="0" xfId="1" applyNumberFormat="1" applyFont="1" applyFill="1" applyAlignment="1">
      <alignment horizontal="center" vertical="center"/>
    </xf>
    <xf numFmtId="0" fontId="2" fillId="41" borderId="0" xfId="0" applyFont="1" applyFill="1" applyAlignment="1">
      <alignment horizontal="center"/>
    </xf>
    <xf numFmtId="0" fontId="0" fillId="41" borderId="0" xfId="0" applyFill="1" applyAlignment="1">
      <alignment horizontal="left"/>
    </xf>
    <xf numFmtId="49" fontId="9" fillId="10" borderId="4" xfId="0" applyNumberFormat="1" applyFont="1" applyFill="1" applyBorder="1" applyAlignment="1">
      <alignment horizontal="center" vertical="center" wrapText="1"/>
    </xf>
    <xf numFmtId="49" fontId="2" fillId="15" borderId="33" xfId="0" applyNumberFormat="1" applyFont="1" applyFill="1" applyBorder="1" applyAlignment="1">
      <alignment horizontal="center" vertical="center"/>
    </xf>
    <xf numFmtId="49" fontId="2" fillId="41" borderId="35" xfId="0" applyNumberFormat="1" applyFont="1" applyFill="1" applyBorder="1" applyAlignment="1">
      <alignment horizontal="center" vertical="center"/>
    </xf>
    <xf numFmtId="49" fontId="2" fillId="6" borderId="35" xfId="0" applyNumberFormat="1" applyFont="1" applyFill="1" applyBorder="1" applyAlignment="1">
      <alignment horizontal="center" vertical="center"/>
    </xf>
    <xf numFmtId="164" fontId="6" fillId="6" borderId="4" xfId="1" applyNumberFormat="1" applyFont="1" applyFill="1" applyBorder="1" applyAlignment="1">
      <alignment horizontal="center" vertical="center"/>
    </xf>
    <xf numFmtId="164" fontId="11" fillId="6" borderId="0" xfId="1" applyNumberFormat="1" applyFont="1" applyFill="1" applyAlignment="1">
      <alignment horizontal="center" vertical="center"/>
    </xf>
    <xf numFmtId="164" fontId="9" fillId="24" borderId="0" xfId="1" applyNumberFormat="1" applyFont="1" applyFill="1" applyAlignment="1">
      <alignment horizontal="center" vertical="center"/>
    </xf>
    <xf numFmtId="44" fontId="2" fillId="6" borderId="0" xfId="0" applyNumberFormat="1" applyFont="1" applyFill="1"/>
    <xf numFmtId="44" fontId="2" fillId="6" borderId="0" xfId="2" applyFont="1" applyFill="1"/>
    <xf numFmtId="44" fontId="4" fillId="12" borderId="4" xfId="2" applyFont="1" applyFill="1" applyBorder="1" applyAlignment="1">
      <alignment horizontal="right" vertical="center"/>
    </xf>
    <xf numFmtId="44" fontId="4" fillId="13" borderId="4" xfId="2" applyFont="1" applyFill="1" applyBorder="1" applyAlignment="1">
      <alignment horizontal="right" vertical="center"/>
    </xf>
    <xf numFmtId="44" fontId="2" fillId="6" borderId="0" xfId="2" applyFont="1" applyFill="1" applyAlignment="1">
      <alignment horizontal="center"/>
    </xf>
    <xf numFmtId="0" fontId="4" fillId="12" borderId="4" xfId="0" applyFont="1" applyFill="1" applyBorder="1" applyAlignment="1">
      <alignment horizontal="left" vertical="center"/>
    </xf>
    <xf numFmtId="0" fontId="4" fillId="13" borderId="4" xfId="0" applyFont="1" applyFill="1" applyBorder="1" applyAlignment="1">
      <alignment horizontal="left" vertical="center"/>
    </xf>
    <xf numFmtId="17" fontId="2" fillId="33" borderId="35" xfId="0" applyNumberFormat="1" applyFont="1" applyFill="1" applyBorder="1" applyAlignment="1">
      <alignment horizontal="center" vertical="center"/>
    </xf>
    <xf numFmtId="0" fontId="3" fillId="7" borderId="0" xfId="0" applyFont="1" applyFill="1" applyAlignment="1">
      <alignment horizontal="left" vertical="center" indent="1"/>
    </xf>
    <xf numFmtId="164" fontId="1" fillId="5" borderId="13" xfId="1" applyNumberFormat="1" applyFill="1" applyBorder="1" applyAlignment="1">
      <alignment horizontal="center" vertical="center"/>
    </xf>
    <xf numFmtId="0" fontId="2" fillId="7" borderId="0" xfId="0" applyFont="1" applyFill="1" applyAlignment="1">
      <alignment horizontal="center" wrapText="1"/>
    </xf>
    <xf numFmtId="49" fontId="2" fillId="15" borderId="35" xfId="0" applyNumberFormat="1" applyFont="1" applyFill="1" applyBorder="1" applyAlignment="1">
      <alignment horizontal="center" vertical="center"/>
    </xf>
    <xf numFmtId="17" fontId="2" fillId="15" borderId="7" xfId="0" applyNumberFormat="1" applyFont="1" applyFill="1" applyBorder="1" applyAlignment="1">
      <alignment horizontal="center" vertical="center"/>
    </xf>
    <xf numFmtId="168" fontId="2" fillId="6" borderId="4" xfId="1" applyNumberFormat="1" applyFont="1" applyFill="1" applyBorder="1" applyAlignment="1">
      <alignment horizontal="center" vertical="center"/>
    </xf>
    <xf numFmtId="168" fontId="0" fillId="16" borderId="4" xfId="1" applyNumberFormat="1" applyFont="1" applyFill="1" applyBorder="1" applyAlignment="1">
      <alignment horizontal="center" vertical="center"/>
    </xf>
    <xf numFmtId="168" fontId="0" fillId="4" borderId="4" xfId="1" applyNumberFormat="1" applyFont="1" applyFill="1" applyBorder="1" applyAlignment="1">
      <alignment horizontal="center" vertical="center"/>
    </xf>
    <xf numFmtId="168" fontId="0" fillId="4" borderId="4" xfId="0" applyNumberFormat="1" applyFill="1" applyBorder="1" applyAlignment="1">
      <alignment horizontal="center" vertical="center"/>
    </xf>
    <xf numFmtId="0" fontId="17" fillId="6" borderId="0" xfId="0" applyFont="1" applyFill="1"/>
    <xf numFmtId="0" fontId="17" fillId="6" borderId="0" xfId="0" quotePrefix="1" applyFont="1" applyFill="1"/>
    <xf numFmtId="168" fontId="2" fillId="16" borderId="4" xfId="1" applyNumberFormat="1" applyFont="1" applyFill="1" applyBorder="1" applyAlignment="1">
      <alignment horizontal="center" vertical="center"/>
    </xf>
    <xf numFmtId="0" fontId="18" fillId="6" borderId="0" xfId="0" applyFont="1" applyFill="1"/>
    <xf numFmtId="168" fontId="1" fillId="5" borderId="4" xfId="1" applyNumberFormat="1" applyFont="1" applyFill="1" applyBorder="1" applyAlignment="1">
      <alignment horizontal="center" vertical="center"/>
    </xf>
    <xf numFmtId="168" fontId="1" fillId="17" borderId="4" xfId="1" applyNumberFormat="1" applyFont="1" applyFill="1" applyBorder="1" applyAlignment="1">
      <alignment horizontal="center" vertical="center"/>
    </xf>
    <xf numFmtId="168" fontId="15" fillId="6" borderId="0" xfId="0" applyNumberFormat="1" applyFont="1" applyFill="1" applyAlignment="1">
      <alignment horizontal="center" vertical="center"/>
    </xf>
    <xf numFmtId="168" fontId="0" fillId="4" borderId="0" xfId="0" applyNumberFormat="1" applyFill="1" applyAlignment="1">
      <alignment horizontal="center" vertical="center"/>
    </xf>
    <xf numFmtId="168" fontId="0" fillId="7" borderId="0" xfId="0" applyNumberFormat="1" applyFill="1" applyAlignment="1">
      <alignment horizontal="center" vertical="center"/>
    </xf>
    <xf numFmtId="168" fontId="3" fillId="17" borderId="4" xfId="0" applyNumberFormat="1" applyFont="1" applyFill="1" applyBorder="1" applyAlignment="1">
      <alignment horizontal="center" vertical="center"/>
    </xf>
    <xf numFmtId="0" fontId="0" fillId="6" borderId="0" xfId="0" quotePrefix="1" applyFill="1"/>
    <xf numFmtId="168" fontId="3" fillId="5" borderId="4" xfId="0" applyNumberFormat="1" applyFont="1" applyFill="1" applyBorder="1" applyAlignment="1">
      <alignment horizontal="center" vertical="center"/>
    </xf>
    <xf numFmtId="168" fontId="0" fillId="17" borderId="4" xfId="0" applyNumberFormat="1" applyFill="1" applyBorder="1" applyAlignment="1">
      <alignment horizontal="center"/>
    </xf>
    <xf numFmtId="3" fontId="2" fillId="6" borderId="4" xfId="3" applyNumberFormat="1" applyFont="1" applyFill="1" applyBorder="1" applyAlignment="1">
      <alignment horizontal="center" vertical="center"/>
    </xf>
    <xf numFmtId="3" fontId="1" fillId="5" borderId="4" xfId="3" applyNumberFormat="1" applyFont="1" applyFill="1" applyBorder="1" applyAlignment="1">
      <alignment horizontal="center" vertical="center"/>
    </xf>
    <xf numFmtId="3" fontId="1" fillId="17" borderId="4" xfId="3" applyNumberFormat="1" applyFont="1" applyFill="1" applyBorder="1" applyAlignment="1">
      <alignment horizontal="center" vertical="center"/>
    </xf>
    <xf numFmtId="168" fontId="2" fillId="17" borderId="4" xfId="1" applyNumberFormat="1" applyFont="1" applyFill="1" applyBorder="1" applyAlignment="1">
      <alignment horizontal="center" vertical="center"/>
    </xf>
    <xf numFmtId="168" fontId="5" fillId="17" borderId="4" xfId="0" applyNumberFormat="1" applyFont="1" applyFill="1" applyBorder="1" applyAlignment="1">
      <alignment horizontal="center" vertical="center"/>
    </xf>
    <xf numFmtId="168" fontId="2" fillId="5" borderId="4" xfId="1" applyNumberFormat="1" applyFont="1" applyFill="1" applyBorder="1" applyAlignment="1">
      <alignment horizontal="center" vertical="center"/>
    </xf>
    <xf numFmtId="0" fontId="16" fillId="34" borderId="15" xfId="0" applyFont="1" applyFill="1" applyBorder="1" applyAlignment="1">
      <alignment horizontal="left" vertical="center" wrapText="1"/>
    </xf>
    <xf numFmtId="0" fontId="16" fillId="34" borderId="11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17" fontId="2" fillId="15" borderId="8" xfId="0" applyNumberFormat="1" applyFont="1" applyFill="1" applyBorder="1" applyAlignment="1">
      <alignment horizontal="center" vertical="center"/>
    </xf>
    <xf numFmtId="49" fontId="2" fillId="15" borderId="8" xfId="0" applyNumberFormat="1" applyFont="1" applyFill="1" applyBorder="1" applyAlignment="1">
      <alignment horizontal="center" vertical="center"/>
    </xf>
    <xf numFmtId="49" fontId="2" fillId="15" borderId="9" xfId="0" applyNumberFormat="1" applyFont="1" applyFill="1" applyBorder="1" applyAlignment="1">
      <alignment horizontal="center" vertical="center"/>
    </xf>
    <xf numFmtId="0" fontId="8" fillId="20" borderId="4" xfId="0" applyFont="1" applyFill="1" applyBorder="1" applyAlignment="1">
      <alignment horizontal="left"/>
    </xf>
    <xf numFmtId="17" fontId="2" fillId="15" borderId="7" xfId="0" applyNumberFormat="1" applyFont="1" applyFill="1" applyBorder="1" applyAlignment="1">
      <alignment horizontal="center" vertical="center"/>
    </xf>
    <xf numFmtId="0" fontId="7" fillId="19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8" fillId="18" borderId="0" xfId="0" applyFont="1" applyFill="1" applyAlignment="1">
      <alignment horizontal="left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7" fillId="14" borderId="4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left" wrapText="1"/>
    </xf>
    <xf numFmtId="0" fontId="8" fillId="18" borderId="3" xfId="0" applyFont="1" applyFill="1" applyBorder="1" applyAlignment="1">
      <alignment horizontal="left" wrapText="1"/>
    </xf>
    <xf numFmtId="17" fontId="2" fillId="15" borderId="9" xfId="0" applyNumberFormat="1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 wrapText="1"/>
    </xf>
    <xf numFmtId="0" fontId="7" fillId="14" borderId="7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2" fillId="21" borderId="15" xfId="0" applyFont="1" applyFill="1" applyBorder="1" applyAlignment="1">
      <alignment horizontal="left" wrapText="1"/>
    </xf>
    <xf numFmtId="0" fontId="12" fillId="3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17" fontId="2" fillId="15" borderId="49" xfId="0" applyNumberFormat="1" applyFont="1" applyFill="1" applyBorder="1" applyAlignment="1">
      <alignment horizontal="center" vertical="center"/>
    </xf>
    <xf numFmtId="17" fontId="2" fillId="15" borderId="50" xfId="0" applyNumberFormat="1" applyFont="1" applyFill="1" applyBorder="1" applyAlignment="1">
      <alignment horizontal="center" vertical="center"/>
    </xf>
    <xf numFmtId="0" fontId="12" fillId="21" borderId="0" xfId="0" applyFont="1" applyFill="1" applyAlignment="1">
      <alignment horizontal="left" wrapText="1"/>
    </xf>
    <xf numFmtId="0" fontId="16" fillId="40" borderId="15" xfId="0" applyFont="1" applyFill="1" applyBorder="1" applyAlignment="1">
      <alignment horizontal="left" wrapText="1"/>
    </xf>
    <xf numFmtId="0" fontId="16" fillId="40" borderId="11" xfId="0" applyFont="1" applyFill="1" applyBorder="1" applyAlignment="1">
      <alignment horizontal="center" vertical="center" wrapText="1"/>
    </xf>
    <xf numFmtId="0" fontId="2" fillId="41" borderId="12" xfId="0" applyFont="1" applyFill="1" applyBorder="1" applyAlignment="1">
      <alignment horizontal="center" vertical="center" wrapText="1"/>
    </xf>
    <xf numFmtId="0" fontId="2" fillId="41" borderId="13" xfId="0" applyFont="1" applyFill="1" applyBorder="1" applyAlignment="1">
      <alignment horizontal="center" vertical="center" wrapText="1"/>
    </xf>
    <xf numFmtId="49" fontId="2" fillId="41" borderId="42" xfId="0" applyNumberFormat="1" applyFont="1" applyFill="1" applyBorder="1" applyAlignment="1">
      <alignment horizontal="center" vertical="center"/>
    </xf>
    <xf numFmtId="49" fontId="2" fillId="41" borderId="43" xfId="0" applyNumberFormat="1" applyFont="1" applyFill="1" applyBorder="1" applyAlignment="1">
      <alignment horizontal="center" vertical="center"/>
    </xf>
    <xf numFmtId="49" fontId="2" fillId="41" borderId="44" xfId="0" applyNumberFormat="1" applyFont="1" applyFill="1" applyBorder="1" applyAlignment="1">
      <alignment horizontal="center" vertical="center"/>
    </xf>
    <xf numFmtId="49" fontId="2" fillId="41" borderId="12" xfId="0" applyNumberFormat="1" applyFont="1" applyFill="1" applyBorder="1" applyAlignment="1">
      <alignment horizontal="center" vertical="center"/>
    </xf>
    <xf numFmtId="49" fontId="2" fillId="41" borderId="45" xfId="0" applyNumberFormat="1" applyFont="1" applyFill="1" applyBorder="1" applyAlignment="1">
      <alignment horizontal="center" vertical="center"/>
    </xf>
    <xf numFmtId="0" fontId="16" fillId="40" borderId="1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9" fillId="9" borderId="17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10" borderId="8" xfId="0" applyNumberFormat="1" applyFont="1" applyFill="1" applyBorder="1" applyAlignment="1">
      <alignment horizontal="center" vertical="center" wrapText="1"/>
    </xf>
    <xf numFmtId="49" fontId="9" fillId="10" borderId="9" xfId="0" applyNumberFormat="1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13" fillId="25" borderId="4" xfId="0" applyFont="1" applyFill="1" applyBorder="1" applyAlignment="1">
      <alignment horizontal="left" vertical="center" wrapText="1"/>
    </xf>
    <xf numFmtId="49" fontId="14" fillId="27" borderId="19" xfId="0" applyNumberFormat="1" applyFont="1" applyFill="1" applyBorder="1" applyAlignment="1">
      <alignment horizontal="center" vertical="center"/>
    </xf>
    <xf numFmtId="49" fontId="14" fillId="27" borderId="20" xfId="0" applyNumberFormat="1" applyFont="1" applyFill="1" applyBorder="1" applyAlignment="1">
      <alignment horizontal="center" vertical="center"/>
    </xf>
    <xf numFmtId="49" fontId="14" fillId="27" borderId="21" xfId="0" applyNumberFormat="1" applyFont="1" applyFill="1" applyBorder="1" applyAlignment="1">
      <alignment horizontal="center" vertical="center"/>
    </xf>
    <xf numFmtId="0" fontId="13" fillId="25" borderId="4" xfId="0" applyFont="1" applyFill="1" applyBorder="1" applyAlignment="1">
      <alignment horizontal="center" vertical="center" wrapText="1"/>
    </xf>
    <xf numFmtId="0" fontId="14" fillId="26" borderId="4" xfId="0" applyFont="1" applyFill="1" applyBorder="1" applyAlignment="1">
      <alignment horizontal="center" vertical="center" wrapText="1"/>
    </xf>
    <xf numFmtId="0" fontId="14" fillId="26" borderId="4" xfId="0" applyFont="1" applyFill="1" applyBorder="1" applyAlignment="1">
      <alignment horizontal="center" vertical="center"/>
    </xf>
    <xf numFmtId="0" fontId="14" fillId="26" borderId="5" xfId="0" applyFont="1" applyFill="1" applyBorder="1" applyAlignment="1">
      <alignment horizontal="center" vertical="center"/>
    </xf>
    <xf numFmtId="0" fontId="14" fillId="26" borderId="22" xfId="0" applyFont="1" applyFill="1" applyBorder="1" applyAlignment="1">
      <alignment horizontal="center" vertical="center"/>
    </xf>
    <xf numFmtId="0" fontId="14" fillId="26" borderId="6" xfId="0" applyFont="1" applyFill="1" applyBorder="1" applyAlignment="1">
      <alignment horizontal="center" vertical="center"/>
    </xf>
    <xf numFmtId="49" fontId="14" fillId="27" borderId="7" xfId="0" applyNumberFormat="1" applyFont="1" applyFill="1" applyBorder="1" applyAlignment="1">
      <alignment horizontal="center" vertical="center"/>
    </xf>
    <xf numFmtId="49" fontId="14" fillId="27" borderId="8" xfId="0" applyNumberFormat="1" applyFont="1" applyFill="1" applyBorder="1" applyAlignment="1">
      <alignment horizontal="center" vertical="center"/>
    </xf>
    <xf numFmtId="49" fontId="14" fillId="27" borderId="9" xfId="0" applyNumberFormat="1" applyFont="1" applyFill="1" applyBorder="1" applyAlignment="1">
      <alignment horizontal="center" vertical="center"/>
    </xf>
    <xf numFmtId="49" fontId="14" fillId="27" borderId="4" xfId="0" applyNumberFormat="1" applyFont="1" applyFill="1" applyBorder="1" applyAlignment="1">
      <alignment horizontal="center" vertical="center"/>
    </xf>
    <xf numFmtId="0" fontId="7" fillId="31" borderId="4" xfId="0" applyFont="1" applyFill="1" applyBorder="1" applyAlignment="1">
      <alignment horizontal="center" vertical="center"/>
    </xf>
    <xf numFmtId="0" fontId="0" fillId="35" borderId="15" xfId="0" applyFill="1" applyBorder="1" applyAlignment="1">
      <alignment horizontal="left" vertical="center" wrapText="1"/>
    </xf>
    <xf numFmtId="0" fontId="2" fillId="35" borderId="11" xfId="0" applyFont="1" applyFill="1" applyBorder="1" applyAlignment="1">
      <alignment horizontal="center" vertical="center" wrapText="1"/>
    </xf>
    <xf numFmtId="0" fontId="2" fillId="36" borderId="12" xfId="0" applyFont="1" applyFill="1" applyBorder="1" applyAlignment="1">
      <alignment horizontal="center" vertical="center" wrapText="1"/>
    </xf>
    <xf numFmtId="0" fontId="2" fillId="36" borderId="13" xfId="0" applyFont="1" applyFill="1" applyBorder="1" applyAlignment="1">
      <alignment horizontal="center" vertical="center" wrapText="1"/>
    </xf>
    <xf numFmtId="0" fontId="2" fillId="36" borderId="39" xfId="0" applyFont="1" applyFill="1" applyBorder="1" applyAlignment="1">
      <alignment horizontal="center" vertical="center" wrapText="1"/>
    </xf>
    <xf numFmtId="0" fontId="2" fillId="36" borderId="40" xfId="0" applyFont="1" applyFill="1" applyBorder="1" applyAlignment="1">
      <alignment horizontal="center" vertical="center" wrapText="1"/>
    </xf>
  </cellXfs>
  <cellStyles count="4">
    <cellStyle name="Moeda" xfId="2" builtinId="4"/>
    <cellStyle name="Normal" xfId="0" builtinId="0"/>
    <cellStyle name="Vírgula" xfId="1" builtinId="3"/>
    <cellStyle name="Vírgula 2" xfId="3" xr:uid="{DF2FBDE0-FDB6-44CA-8387-0A901A1548D5}"/>
  </cellStyles>
  <dxfs count="0"/>
  <tableStyles count="0" defaultTableStyle="TableStyleMedium2" defaultPivotStyle="PivotStyleLight16"/>
  <colors>
    <mruColors>
      <color rgb="FF06D81F"/>
      <color rgb="FFD9CA05"/>
      <color rgb="FF169CD8"/>
      <color rgb="FF26A6B4"/>
      <color rgb="FFB14527"/>
      <color rgb="FFE4727A"/>
      <color rgb="FFE6A18E"/>
      <color rgb="FFA8202A"/>
      <color rgb="FFE939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25735-950E-4EB6-959F-8FF7EBA821AD}">
  <dimension ref="C2:L72"/>
  <sheetViews>
    <sheetView workbookViewId="0"/>
  </sheetViews>
  <sheetFormatPr defaultColWidth="8.85546875" defaultRowHeight="15" x14ac:dyDescent="0.25"/>
  <cols>
    <col min="1" max="1" width="2.85546875" style="3" customWidth="1"/>
    <col min="2" max="2" width="3" style="3" customWidth="1"/>
    <col min="3" max="3" width="46.42578125" style="3" customWidth="1"/>
    <col min="4" max="12" width="9.28515625" style="3" customWidth="1"/>
    <col min="13" max="16384" width="8.85546875" style="3"/>
  </cols>
  <sheetData>
    <row r="2" spans="3:12" ht="33" customHeight="1" x14ac:dyDescent="0.25">
      <c r="C2" s="185" t="s">
        <v>234</v>
      </c>
      <c r="D2" s="185"/>
      <c r="E2" s="185"/>
      <c r="F2" s="185"/>
      <c r="G2" s="185"/>
      <c r="H2" s="185"/>
      <c r="I2" s="185"/>
      <c r="J2" s="185"/>
      <c r="K2" s="185"/>
      <c r="L2" s="185"/>
    </row>
    <row r="3" spans="3:12" x14ac:dyDescent="0.25">
      <c r="C3" s="186" t="s">
        <v>112</v>
      </c>
      <c r="D3" s="188">
        <v>45139</v>
      </c>
      <c r="E3" s="189"/>
      <c r="F3" s="190"/>
      <c r="G3" s="188">
        <v>45474</v>
      </c>
      <c r="H3" s="189"/>
      <c r="I3" s="190"/>
      <c r="J3" s="188">
        <v>45505</v>
      </c>
      <c r="K3" s="189"/>
      <c r="L3" s="190"/>
    </row>
    <row r="4" spans="3:12" ht="15.75" thickBot="1" x14ac:dyDescent="0.3">
      <c r="C4" s="187"/>
      <c r="D4" s="119" t="s">
        <v>1</v>
      </c>
      <c r="E4" s="42" t="s">
        <v>4</v>
      </c>
      <c r="F4" s="42" t="s">
        <v>5</v>
      </c>
      <c r="G4" s="41" t="s">
        <v>1</v>
      </c>
      <c r="H4" s="42" t="s">
        <v>4</v>
      </c>
      <c r="I4" s="42" t="s">
        <v>5</v>
      </c>
      <c r="J4" s="112" t="s">
        <v>1</v>
      </c>
      <c r="K4" s="42" t="s">
        <v>4</v>
      </c>
      <c r="L4" s="42" t="s">
        <v>5</v>
      </c>
    </row>
    <row r="5" spans="3:12" ht="15.75" thickTop="1" x14ac:dyDescent="0.25">
      <c r="C5" s="116" t="s">
        <v>1</v>
      </c>
      <c r="D5" s="115">
        <v>13421</v>
      </c>
      <c r="E5" s="115">
        <v>8718</v>
      </c>
      <c r="F5" s="115">
        <v>4703</v>
      </c>
      <c r="G5" s="115">
        <v>18705</v>
      </c>
      <c r="H5" s="115">
        <v>12383</v>
      </c>
      <c r="I5" s="115">
        <v>6322</v>
      </c>
      <c r="J5" s="115">
        <v>17498</v>
      </c>
      <c r="K5" s="115">
        <v>11637</v>
      </c>
      <c r="L5" s="115">
        <v>5861</v>
      </c>
    </row>
    <row r="6" spans="3:12" x14ac:dyDescent="0.25">
      <c r="C6" s="44" t="s">
        <v>235</v>
      </c>
      <c r="D6" s="45">
        <v>4461</v>
      </c>
      <c r="E6" s="45">
        <v>2905</v>
      </c>
      <c r="F6" s="45">
        <v>1556</v>
      </c>
      <c r="G6" s="45">
        <v>7553</v>
      </c>
      <c r="H6" s="45">
        <v>5059</v>
      </c>
      <c r="I6" s="45">
        <v>2494</v>
      </c>
      <c r="J6" s="45">
        <v>6757</v>
      </c>
      <c r="K6" s="45">
        <v>4611</v>
      </c>
      <c r="L6" s="45">
        <v>2146</v>
      </c>
    </row>
    <row r="7" spans="3:12" x14ac:dyDescent="0.25">
      <c r="C7" s="44" t="s">
        <v>236</v>
      </c>
      <c r="D7" s="46">
        <v>1159</v>
      </c>
      <c r="E7" s="46">
        <v>838</v>
      </c>
      <c r="F7" s="46">
        <v>321</v>
      </c>
      <c r="G7" s="46">
        <v>1037</v>
      </c>
      <c r="H7" s="46">
        <v>692</v>
      </c>
      <c r="I7" s="46">
        <v>345</v>
      </c>
      <c r="J7" s="46">
        <v>1193</v>
      </c>
      <c r="K7" s="46">
        <v>863</v>
      </c>
      <c r="L7" s="46">
        <v>330</v>
      </c>
    </row>
    <row r="8" spans="3:12" x14ac:dyDescent="0.25">
      <c r="C8" s="44" t="s">
        <v>237</v>
      </c>
      <c r="D8" s="45">
        <v>608</v>
      </c>
      <c r="E8" s="45">
        <v>464</v>
      </c>
      <c r="F8" s="45">
        <v>144</v>
      </c>
      <c r="G8" s="45">
        <v>787</v>
      </c>
      <c r="H8" s="45">
        <v>620</v>
      </c>
      <c r="I8" s="45">
        <v>167</v>
      </c>
      <c r="J8" s="45">
        <v>836</v>
      </c>
      <c r="K8" s="45">
        <v>662</v>
      </c>
      <c r="L8" s="45">
        <v>174</v>
      </c>
    </row>
    <row r="9" spans="3:12" x14ac:dyDescent="0.25">
      <c r="C9" s="44" t="s">
        <v>238</v>
      </c>
      <c r="D9" s="46">
        <v>331</v>
      </c>
      <c r="E9" s="46">
        <v>149</v>
      </c>
      <c r="F9" s="46">
        <v>182</v>
      </c>
      <c r="G9" s="46">
        <v>509</v>
      </c>
      <c r="H9" s="46">
        <v>223</v>
      </c>
      <c r="I9" s="46">
        <v>286</v>
      </c>
      <c r="J9" s="46">
        <v>760</v>
      </c>
      <c r="K9" s="46">
        <v>341</v>
      </c>
      <c r="L9" s="46">
        <v>419</v>
      </c>
    </row>
    <row r="10" spans="3:12" x14ac:dyDescent="0.25">
      <c r="C10" s="44" t="s">
        <v>239</v>
      </c>
      <c r="D10" s="45">
        <v>600</v>
      </c>
      <c r="E10" s="45">
        <v>367</v>
      </c>
      <c r="F10" s="45">
        <v>233</v>
      </c>
      <c r="G10" s="45">
        <v>352</v>
      </c>
      <c r="H10" s="45">
        <v>246</v>
      </c>
      <c r="I10" s="45">
        <v>106</v>
      </c>
      <c r="J10" s="45">
        <v>632</v>
      </c>
      <c r="K10" s="45">
        <v>369</v>
      </c>
      <c r="L10" s="45">
        <v>263</v>
      </c>
    </row>
    <row r="11" spans="3:12" x14ac:dyDescent="0.25">
      <c r="C11" s="44" t="s">
        <v>240</v>
      </c>
      <c r="D11" s="46">
        <v>703</v>
      </c>
      <c r="E11" s="46">
        <v>386</v>
      </c>
      <c r="F11" s="46">
        <v>317</v>
      </c>
      <c r="G11" s="46">
        <v>551</v>
      </c>
      <c r="H11" s="46">
        <v>300</v>
      </c>
      <c r="I11" s="46">
        <v>251</v>
      </c>
      <c r="J11" s="46">
        <v>505</v>
      </c>
      <c r="K11" s="46">
        <v>296</v>
      </c>
      <c r="L11" s="46">
        <v>209</v>
      </c>
    </row>
    <row r="12" spans="3:12" x14ac:dyDescent="0.25">
      <c r="C12" s="44" t="s">
        <v>241</v>
      </c>
      <c r="D12" s="45">
        <v>215</v>
      </c>
      <c r="E12" s="45">
        <v>114</v>
      </c>
      <c r="F12" s="45">
        <v>101</v>
      </c>
      <c r="G12" s="45">
        <v>649</v>
      </c>
      <c r="H12" s="45">
        <v>325</v>
      </c>
      <c r="I12" s="45">
        <v>324</v>
      </c>
      <c r="J12" s="45">
        <v>453</v>
      </c>
      <c r="K12" s="45">
        <v>231</v>
      </c>
      <c r="L12" s="45">
        <v>222</v>
      </c>
    </row>
    <row r="13" spans="3:12" x14ac:dyDescent="0.25">
      <c r="C13" s="44" t="s">
        <v>242</v>
      </c>
      <c r="D13" s="46">
        <v>175</v>
      </c>
      <c r="E13" s="46">
        <v>108</v>
      </c>
      <c r="F13" s="46">
        <v>67</v>
      </c>
      <c r="G13" s="46">
        <v>340</v>
      </c>
      <c r="H13" s="46">
        <v>203</v>
      </c>
      <c r="I13" s="46">
        <v>137</v>
      </c>
      <c r="J13" s="46">
        <v>310</v>
      </c>
      <c r="K13" s="46">
        <v>181</v>
      </c>
      <c r="L13" s="46">
        <v>129</v>
      </c>
    </row>
    <row r="14" spans="3:12" x14ac:dyDescent="0.25">
      <c r="C14" s="44" t="s">
        <v>243</v>
      </c>
      <c r="D14" s="45">
        <v>287</v>
      </c>
      <c r="E14" s="45">
        <v>207</v>
      </c>
      <c r="F14" s="45">
        <v>80</v>
      </c>
      <c r="G14" s="45">
        <v>376</v>
      </c>
      <c r="H14" s="45">
        <v>230</v>
      </c>
      <c r="I14" s="45">
        <v>146</v>
      </c>
      <c r="J14" s="45">
        <v>275</v>
      </c>
      <c r="K14" s="45">
        <v>184</v>
      </c>
      <c r="L14" s="45">
        <v>91</v>
      </c>
    </row>
    <row r="15" spans="3:12" x14ac:dyDescent="0.25">
      <c r="C15" s="44" t="s">
        <v>244</v>
      </c>
      <c r="D15" s="46">
        <v>112</v>
      </c>
      <c r="E15" s="46">
        <v>91</v>
      </c>
      <c r="F15" s="46">
        <v>21</v>
      </c>
      <c r="G15" s="46">
        <v>240</v>
      </c>
      <c r="H15" s="46">
        <v>219</v>
      </c>
      <c r="I15" s="46">
        <v>21</v>
      </c>
      <c r="J15" s="46">
        <v>274</v>
      </c>
      <c r="K15" s="46">
        <v>230</v>
      </c>
      <c r="L15" s="46">
        <v>44</v>
      </c>
    </row>
    <row r="16" spans="3:12" x14ac:dyDescent="0.25">
      <c r="C16" s="44" t="s">
        <v>246</v>
      </c>
      <c r="D16" s="45">
        <v>1</v>
      </c>
      <c r="E16" s="45">
        <v>1</v>
      </c>
      <c r="F16" s="45"/>
      <c r="G16" s="45">
        <v>8</v>
      </c>
      <c r="H16" s="45">
        <v>3</v>
      </c>
      <c r="I16" s="45">
        <v>5</v>
      </c>
      <c r="J16" s="45"/>
      <c r="K16" s="45"/>
      <c r="L16" s="45"/>
    </row>
    <row r="17" spans="3:12" ht="15.75" thickBot="1" x14ac:dyDescent="0.3">
      <c r="C17" s="47" t="s">
        <v>247</v>
      </c>
      <c r="D17" s="46">
        <f t="shared" ref="D17:L17" si="0">D5-SUM(D6:D16)</f>
        <v>4769</v>
      </c>
      <c r="E17" s="46">
        <f t="shared" si="0"/>
        <v>3088</v>
      </c>
      <c r="F17" s="46">
        <f t="shared" si="0"/>
        <v>1681</v>
      </c>
      <c r="G17" s="46">
        <f t="shared" si="0"/>
        <v>6303</v>
      </c>
      <c r="H17" s="46">
        <f t="shared" si="0"/>
        <v>4263</v>
      </c>
      <c r="I17" s="46">
        <f t="shared" si="0"/>
        <v>2040</v>
      </c>
      <c r="J17" s="46">
        <f t="shared" si="0"/>
        <v>5503</v>
      </c>
      <c r="K17" s="46">
        <f t="shared" si="0"/>
        <v>3669</v>
      </c>
      <c r="L17" s="46">
        <f t="shared" si="0"/>
        <v>1834</v>
      </c>
    </row>
    <row r="18" spans="3:12" ht="17.25" customHeight="1" thickTop="1" x14ac:dyDescent="0.25">
      <c r="C18" s="184" t="s">
        <v>248</v>
      </c>
      <c r="D18" s="184"/>
      <c r="E18" s="184"/>
      <c r="F18" s="184"/>
      <c r="G18" s="184"/>
      <c r="H18" s="184"/>
      <c r="I18" s="184"/>
      <c r="J18" s="184"/>
      <c r="K18" s="184"/>
      <c r="L18" s="184"/>
    </row>
    <row r="22" spans="3:12" ht="27.75" customHeight="1" x14ac:dyDescent="0.25">
      <c r="C22" s="185" t="s">
        <v>249</v>
      </c>
      <c r="D22" s="185"/>
      <c r="E22" s="185"/>
      <c r="F22" s="185"/>
      <c r="G22" s="185"/>
      <c r="H22" s="185"/>
      <c r="I22" s="185"/>
      <c r="J22" s="185"/>
      <c r="K22" s="185"/>
      <c r="L22" s="185"/>
    </row>
    <row r="23" spans="3:12" x14ac:dyDescent="0.25">
      <c r="C23" s="186" t="s">
        <v>113</v>
      </c>
      <c r="D23" s="188">
        <v>45139</v>
      </c>
      <c r="E23" s="189"/>
      <c r="F23" s="190"/>
      <c r="G23" s="188">
        <v>45474</v>
      </c>
      <c r="H23" s="189"/>
      <c r="I23" s="190"/>
      <c r="J23" s="188">
        <v>45505</v>
      </c>
      <c r="K23" s="189"/>
      <c r="L23" s="190"/>
    </row>
    <row r="24" spans="3:12" ht="15.75" thickBot="1" x14ac:dyDescent="0.3">
      <c r="C24" s="187"/>
      <c r="D24" s="119" t="s">
        <v>1</v>
      </c>
      <c r="E24" s="42" t="s">
        <v>4</v>
      </c>
      <c r="F24" s="42" t="s">
        <v>5</v>
      </c>
      <c r="G24" s="41" t="s">
        <v>1</v>
      </c>
      <c r="H24" s="42" t="s">
        <v>4</v>
      </c>
      <c r="I24" s="42" t="s">
        <v>5</v>
      </c>
      <c r="J24" s="112" t="s">
        <v>1</v>
      </c>
      <c r="K24" s="42" t="s">
        <v>4</v>
      </c>
      <c r="L24" s="42" t="s">
        <v>5</v>
      </c>
    </row>
    <row r="25" spans="3:12" ht="15.75" thickTop="1" x14ac:dyDescent="0.25">
      <c r="C25" s="116" t="s">
        <v>1</v>
      </c>
      <c r="D25" s="115">
        <v>13421</v>
      </c>
      <c r="E25" s="115">
        <v>8718</v>
      </c>
      <c r="F25" s="115">
        <v>4703</v>
      </c>
      <c r="G25" s="115">
        <v>18705</v>
      </c>
      <c r="H25" s="115">
        <v>12383</v>
      </c>
      <c r="I25" s="115">
        <v>6322</v>
      </c>
      <c r="J25" s="115">
        <v>17498</v>
      </c>
      <c r="K25" s="115">
        <v>11637</v>
      </c>
      <c r="L25" s="115">
        <v>5861</v>
      </c>
    </row>
    <row r="26" spans="3:12" x14ac:dyDescent="0.25">
      <c r="C26" s="44" t="s">
        <v>235</v>
      </c>
      <c r="D26" s="45">
        <v>4865</v>
      </c>
      <c r="E26" s="45">
        <v>3128</v>
      </c>
      <c r="F26" s="45">
        <v>1737</v>
      </c>
      <c r="G26" s="45">
        <v>7961</v>
      </c>
      <c r="H26" s="45">
        <v>5278</v>
      </c>
      <c r="I26" s="45">
        <v>2683</v>
      </c>
      <c r="J26" s="45">
        <v>7286</v>
      </c>
      <c r="K26" s="45">
        <v>4930</v>
      </c>
      <c r="L26" s="45">
        <v>2356</v>
      </c>
    </row>
    <row r="27" spans="3:12" x14ac:dyDescent="0.25">
      <c r="C27" s="44" t="s">
        <v>237</v>
      </c>
      <c r="D27" s="46">
        <v>943</v>
      </c>
      <c r="E27" s="46">
        <v>719</v>
      </c>
      <c r="F27" s="46">
        <v>224</v>
      </c>
      <c r="G27" s="46">
        <v>1128</v>
      </c>
      <c r="H27" s="46">
        <v>871</v>
      </c>
      <c r="I27" s="46">
        <v>257</v>
      </c>
      <c r="J27" s="46">
        <v>1280</v>
      </c>
      <c r="K27" s="46">
        <v>1002</v>
      </c>
      <c r="L27" s="46">
        <v>278</v>
      </c>
    </row>
    <row r="28" spans="3:12" x14ac:dyDescent="0.25">
      <c r="C28" s="44" t="s">
        <v>240</v>
      </c>
      <c r="D28" s="45">
        <v>817</v>
      </c>
      <c r="E28" s="45">
        <v>612</v>
      </c>
      <c r="F28" s="45">
        <v>205</v>
      </c>
      <c r="G28" s="45">
        <v>788</v>
      </c>
      <c r="H28" s="45">
        <v>537</v>
      </c>
      <c r="I28" s="45">
        <v>251</v>
      </c>
      <c r="J28" s="45">
        <v>888</v>
      </c>
      <c r="K28" s="45">
        <v>679</v>
      </c>
      <c r="L28" s="45">
        <v>209</v>
      </c>
    </row>
    <row r="29" spans="3:12" x14ac:dyDescent="0.25">
      <c r="C29" s="44" t="s">
        <v>239</v>
      </c>
      <c r="D29" s="46">
        <v>401</v>
      </c>
      <c r="E29" s="46">
        <v>189</v>
      </c>
      <c r="F29" s="46">
        <v>212</v>
      </c>
      <c r="G29" s="46">
        <v>650</v>
      </c>
      <c r="H29" s="46">
        <v>293</v>
      </c>
      <c r="I29" s="46">
        <v>357</v>
      </c>
      <c r="J29" s="46">
        <v>874</v>
      </c>
      <c r="K29" s="46">
        <v>398</v>
      </c>
      <c r="L29" s="46">
        <v>476</v>
      </c>
    </row>
    <row r="30" spans="3:12" x14ac:dyDescent="0.25">
      <c r="C30" s="44" t="s">
        <v>236</v>
      </c>
      <c r="D30" s="45">
        <v>255</v>
      </c>
      <c r="E30" s="45">
        <v>135</v>
      </c>
      <c r="F30" s="45">
        <v>120</v>
      </c>
      <c r="G30" s="45">
        <v>390</v>
      </c>
      <c r="H30" s="45">
        <v>273</v>
      </c>
      <c r="I30" s="45">
        <v>117</v>
      </c>
      <c r="J30" s="45">
        <v>616</v>
      </c>
      <c r="K30" s="45">
        <v>355</v>
      </c>
      <c r="L30" s="45">
        <v>261</v>
      </c>
    </row>
    <row r="31" spans="3:12" x14ac:dyDescent="0.25">
      <c r="C31" s="44" t="s">
        <v>243</v>
      </c>
      <c r="D31" s="46">
        <v>727</v>
      </c>
      <c r="E31" s="46">
        <v>395</v>
      </c>
      <c r="F31" s="46">
        <v>332</v>
      </c>
      <c r="G31" s="46">
        <v>585</v>
      </c>
      <c r="H31" s="46">
        <v>319</v>
      </c>
      <c r="I31" s="46">
        <v>266</v>
      </c>
      <c r="J31" s="46">
        <v>526</v>
      </c>
      <c r="K31" s="46">
        <v>304</v>
      </c>
      <c r="L31" s="46">
        <v>222</v>
      </c>
    </row>
    <row r="32" spans="3:12" x14ac:dyDescent="0.25">
      <c r="C32" s="44" t="s">
        <v>238</v>
      </c>
      <c r="D32" s="45">
        <v>224</v>
      </c>
      <c r="E32" s="45">
        <v>122</v>
      </c>
      <c r="F32" s="45">
        <v>102</v>
      </c>
      <c r="G32" s="45">
        <v>645</v>
      </c>
      <c r="H32" s="45">
        <v>324</v>
      </c>
      <c r="I32" s="45">
        <v>321</v>
      </c>
      <c r="J32" s="45">
        <v>372</v>
      </c>
      <c r="K32" s="45">
        <v>191</v>
      </c>
      <c r="L32" s="45">
        <v>181</v>
      </c>
    </row>
    <row r="33" spans="3:12" x14ac:dyDescent="0.25">
      <c r="C33" s="44" t="s">
        <v>250</v>
      </c>
      <c r="D33" s="46">
        <v>374</v>
      </c>
      <c r="E33" s="46">
        <v>169</v>
      </c>
      <c r="F33" s="46">
        <v>205</v>
      </c>
      <c r="G33" s="46">
        <v>267</v>
      </c>
      <c r="H33" s="46">
        <v>118</v>
      </c>
      <c r="I33" s="46">
        <v>149</v>
      </c>
      <c r="J33" s="46">
        <v>323</v>
      </c>
      <c r="K33" s="46">
        <v>144</v>
      </c>
      <c r="L33" s="46">
        <v>179</v>
      </c>
    </row>
    <row r="34" spans="3:12" x14ac:dyDescent="0.25">
      <c r="C34" s="44" t="s">
        <v>251</v>
      </c>
      <c r="D34" s="45">
        <v>167</v>
      </c>
      <c r="E34" s="45">
        <v>102</v>
      </c>
      <c r="F34" s="45">
        <v>65</v>
      </c>
      <c r="G34" s="45">
        <v>317</v>
      </c>
      <c r="H34" s="45">
        <v>186</v>
      </c>
      <c r="I34" s="45">
        <v>131</v>
      </c>
      <c r="J34" s="45">
        <v>298</v>
      </c>
      <c r="K34" s="45">
        <v>171</v>
      </c>
      <c r="L34" s="45">
        <v>127</v>
      </c>
    </row>
    <row r="35" spans="3:12" x14ac:dyDescent="0.25">
      <c r="C35" s="44" t="s">
        <v>244</v>
      </c>
      <c r="D35" s="46">
        <v>108</v>
      </c>
      <c r="E35" s="46">
        <v>88</v>
      </c>
      <c r="F35" s="46">
        <v>20</v>
      </c>
      <c r="G35" s="46">
        <v>204</v>
      </c>
      <c r="H35" s="46">
        <v>186</v>
      </c>
      <c r="I35" s="46">
        <v>18</v>
      </c>
      <c r="J35" s="46">
        <v>272</v>
      </c>
      <c r="K35" s="46">
        <v>231</v>
      </c>
      <c r="L35" s="46">
        <v>41</v>
      </c>
    </row>
    <row r="36" spans="3:12" x14ac:dyDescent="0.25">
      <c r="C36" s="44" t="s">
        <v>245</v>
      </c>
      <c r="D36" s="45">
        <v>487</v>
      </c>
      <c r="E36" s="45">
        <v>316</v>
      </c>
      <c r="F36" s="45">
        <v>171</v>
      </c>
      <c r="G36" s="45">
        <v>27</v>
      </c>
      <c r="H36" s="45">
        <v>14</v>
      </c>
      <c r="I36" s="45">
        <v>13</v>
      </c>
      <c r="J36" s="45">
        <v>77</v>
      </c>
      <c r="K36" s="45">
        <v>49</v>
      </c>
      <c r="L36" s="45">
        <v>28</v>
      </c>
    </row>
    <row r="37" spans="3:12" x14ac:dyDescent="0.25">
      <c r="C37" s="44" t="s">
        <v>246</v>
      </c>
      <c r="D37" s="46">
        <v>8</v>
      </c>
      <c r="E37" s="46">
        <v>6</v>
      </c>
      <c r="F37" s="46">
        <v>2</v>
      </c>
      <c r="G37" s="46">
        <v>18</v>
      </c>
      <c r="H37" s="46">
        <v>14</v>
      </c>
      <c r="I37" s="46">
        <v>4</v>
      </c>
      <c r="J37" s="46">
        <v>9</v>
      </c>
      <c r="K37" s="46">
        <v>9</v>
      </c>
      <c r="L37" s="46"/>
    </row>
    <row r="38" spans="3:12" ht="15.75" thickBot="1" x14ac:dyDescent="0.3">
      <c r="C38" s="47" t="s">
        <v>247</v>
      </c>
      <c r="D38" s="45">
        <f t="shared" ref="D38:L38" si="1">D25-SUM(D26:D37)</f>
        <v>4045</v>
      </c>
      <c r="E38" s="45">
        <f t="shared" si="1"/>
        <v>2737</v>
      </c>
      <c r="F38" s="45">
        <f t="shared" si="1"/>
        <v>1308</v>
      </c>
      <c r="G38" s="45">
        <f t="shared" si="1"/>
        <v>5725</v>
      </c>
      <c r="H38" s="45">
        <f t="shared" si="1"/>
        <v>3970</v>
      </c>
      <c r="I38" s="45">
        <f t="shared" si="1"/>
        <v>1755</v>
      </c>
      <c r="J38" s="45">
        <f t="shared" si="1"/>
        <v>4677</v>
      </c>
      <c r="K38" s="45">
        <f t="shared" si="1"/>
        <v>3174</v>
      </c>
      <c r="L38" s="45">
        <f t="shared" si="1"/>
        <v>1503</v>
      </c>
    </row>
    <row r="39" spans="3:12" ht="14.65" customHeight="1" thickTop="1" x14ac:dyDescent="0.25">
      <c r="C39" s="184" t="s">
        <v>248</v>
      </c>
      <c r="D39" s="184"/>
      <c r="E39" s="184"/>
      <c r="F39" s="184"/>
      <c r="G39" s="184"/>
      <c r="H39" s="184"/>
      <c r="I39" s="184"/>
      <c r="J39" s="184"/>
      <c r="K39" s="184"/>
      <c r="L39" s="184"/>
    </row>
    <row r="43" spans="3:12" ht="33" customHeight="1" x14ac:dyDescent="0.25">
      <c r="C43" s="185" t="s">
        <v>252</v>
      </c>
      <c r="D43" s="185"/>
      <c r="E43" s="185"/>
      <c r="F43" s="185"/>
    </row>
    <row r="44" spans="3:12" ht="15.75" thickBot="1" x14ac:dyDescent="0.3">
      <c r="C44" s="120" t="s">
        <v>72</v>
      </c>
      <c r="D44" s="155">
        <v>45139</v>
      </c>
      <c r="E44" s="155">
        <v>45474</v>
      </c>
      <c r="F44" s="155">
        <v>45505</v>
      </c>
    </row>
    <row r="45" spans="3:12" ht="15.75" thickTop="1" x14ac:dyDescent="0.25">
      <c r="C45" s="116" t="s">
        <v>1</v>
      </c>
      <c r="D45" s="115">
        <f>SUM(D46,D50:D54)</f>
        <v>13421</v>
      </c>
      <c r="E45" s="115">
        <f>SUM(E46,E50:E54)</f>
        <v>18705</v>
      </c>
      <c r="F45" s="115">
        <f>SUM(F46,F50:F54)</f>
        <v>17498</v>
      </c>
    </row>
    <row r="46" spans="3:12" x14ac:dyDescent="0.25">
      <c r="C46" s="44" t="s">
        <v>104</v>
      </c>
      <c r="D46" s="51">
        <v>730</v>
      </c>
      <c r="E46" s="51">
        <v>690</v>
      </c>
      <c r="F46" s="51">
        <v>689</v>
      </c>
    </row>
    <row r="47" spans="3:12" x14ac:dyDescent="0.25">
      <c r="C47" s="156" t="s">
        <v>140</v>
      </c>
      <c r="D47" s="101">
        <v>303</v>
      </c>
      <c r="E47" s="101">
        <v>258</v>
      </c>
      <c r="F47" s="101">
        <v>239</v>
      </c>
    </row>
    <row r="48" spans="3:12" x14ac:dyDescent="0.25">
      <c r="C48" s="156" t="s">
        <v>141</v>
      </c>
      <c r="D48" s="51">
        <v>249</v>
      </c>
      <c r="E48" s="51">
        <v>273</v>
      </c>
      <c r="F48" s="51">
        <v>287</v>
      </c>
    </row>
    <row r="49" spans="3:6" x14ac:dyDescent="0.25">
      <c r="C49" s="156" t="s">
        <v>142</v>
      </c>
      <c r="D49" s="101">
        <v>788</v>
      </c>
      <c r="E49" s="101">
        <v>977</v>
      </c>
      <c r="F49" s="101">
        <v>755</v>
      </c>
    </row>
    <row r="50" spans="3:6" x14ac:dyDescent="0.25">
      <c r="C50" s="44" t="s">
        <v>42</v>
      </c>
      <c r="D50" s="51">
        <v>1924</v>
      </c>
      <c r="E50" s="51">
        <v>3326</v>
      </c>
      <c r="F50" s="51">
        <v>2346</v>
      </c>
    </row>
    <row r="51" spans="3:6" x14ac:dyDescent="0.25">
      <c r="C51" s="44" t="s">
        <v>105</v>
      </c>
      <c r="D51" s="101">
        <v>5778</v>
      </c>
      <c r="E51" s="101">
        <v>7891</v>
      </c>
      <c r="F51" s="101">
        <v>7615</v>
      </c>
    </row>
    <row r="52" spans="3:6" x14ac:dyDescent="0.25">
      <c r="C52" s="44" t="s">
        <v>101</v>
      </c>
      <c r="D52" s="51">
        <v>2577</v>
      </c>
      <c r="E52" s="51">
        <v>3924</v>
      </c>
      <c r="F52" s="51">
        <v>3603</v>
      </c>
    </row>
    <row r="53" spans="3:6" x14ac:dyDescent="0.25">
      <c r="C53" s="44" t="s">
        <v>102</v>
      </c>
      <c r="D53" s="101">
        <v>1442</v>
      </c>
      <c r="E53" s="101">
        <v>1816</v>
      </c>
      <c r="F53" s="101">
        <v>1845</v>
      </c>
    </row>
    <row r="54" spans="3:6" ht="15.75" thickBot="1" x14ac:dyDescent="0.3">
      <c r="C54" s="44" t="s">
        <v>103</v>
      </c>
      <c r="D54" s="51">
        <v>970</v>
      </c>
      <c r="E54" s="51">
        <v>1058</v>
      </c>
      <c r="F54" s="51">
        <v>1400</v>
      </c>
    </row>
    <row r="55" spans="3:6" ht="30" customHeight="1" thickTop="1" x14ac:dyDescent="0.25">
      <c r="C55" s="184" t="s">
        <v>253</v>
      </c>
      <c r="D55" s="184"/>
      <c r="E55" s="184"/>
      <c r="F55" s="184"/>
    </row>
    <row r="59" spans="3:6" ht="28.15" customHeight="1" x14ac:dyDescent="0.25">
      <c r="C59" s="185" t="s">
        <v>254</v>
      </c>
      <c r="D59" s="185"/>
      <c r="E59" s="185"/>
      <c r="F59" s="185"/>
    </row>
    <row r="60" spans="3:6" ht="15.75" thickBot="1" x14ac:dyDescent="0.3">
      <c r="C60" s="120" t="s">
        <v>114</v>
      </c>
      <c r="D60" s="155">
        <v>45139</v>
      </c>
      <c r="E60" s="155">
        <v>45474</v>
      </c>
      <c r="F60" s="155">
        <v>45505</v>
      </c>
    </row>
    <row r="61" spans="3:6" ht="15.75" thickTop="1" x14ac:dyDescent="0.25">
      <c r="C61" s="116" t="s">
        <v>1</v>
      </c>
      <c r="D61" s="115">
        <f>SUM(D62:D71)</f>
        <v>13421</v>
      </c>
      <c r="E61" s="115">
        <f>SUM(E62:E71)</f>
        <v>18705</v>
      </c>
      <c r="F61" s="115">
        <f>SUM(F62:F71)</f>
        <v>17498</v>
      </c>
    </row>
    <row r="62" spans="3:6" x14ac:dyDescent="0.25">
      <c r="C62" s="44" t="s">
        <v>115</v>
      </c>
      <c r="D62" s="51">
        <v>9018</v>
      </c>
      <c r="E62" s="51">
        <v>12107</v>
      </c>
      <c r="F62" s="51">
        <v>11536</v>
      </c>
    </row>
    <row r="63" spans="3:6" x14ac:dyDescent="0.25">
      <c r="C63" s="44" t="s">
        <v>116</v>
      </c>
      <c r="D63" s="101">
        <v>627</v>
      </c>
      <c r="E63" s="101">
        <v>32</v>
      </c>
      <c r="F63" s="101">
        <v>189</v>
      </c>
    </row>
    <row r="64" spans="3:6" x14ac:dyDescent="0.25">
      <c r="C64" s="44" t="s">
        <v>117</v>
      </c>
      <c r="D64" s="51">
        <v>839</v>
      </c>
      <c r="E64" s="51">
        <v>2073</v>
      </c>
      <c r="F64" s="51">
        <v>1183</v>
      </c>
    </row>
    <row r="65" spans="3:6" x14ac:dyDescent="0.25">
      <c r="C65" s="44" t="s">
        <v>118</v>
      </c>
      <c r="D65" s="101">
        <v>1349</v>
      </c>
      <c r="E65" s="101">
        <v>2141</v>
      </c>
      <c r="F65" s="101">
        <v>2124</v>
      </c>
    </row>
    <row r="66" spans="3:6" x14ac:dyDescent="0.25">
      <c r="C66" s="44" t="s">
        <v>119</v>
      </c>
      <c r="D66" s="51">
        <v>597</v>
      </c>
      <c r="E66" s="51">
        <v>1073</v>
      </c>
      <c r="F66" s="51">
        <v>1141</v>
      </c>
    </row>
    <row r="67" spans="3:6" x14ac:dyDescent="0.25">
      <c r="C67" s="44" t="s">
        <v>120</v>
      </c>
      <c r="D67" s="101">
        <v>152</v>
      </c>
      <c r="E67" s="101">
        <v>217</v>
      </c>
      <c r="F67" s="101">
        <v>218</v>
      </c>
    </row>
    <row r="68" spans="3:6" x14ac:dyDescent="0.25">
      <c r="C68" s="44" t="s">
        <v>121</v>
      </c>
      <c r="D68" s="51">
        <v>111</v>
      </c>
      <c r="E68" s="51">
        <v>158</v>
      </c>
      <c r="F68" s="51">
        <v>157</v>
      </c>
    </row>
    <row r="69" spans="3:6" x14ac:dyDescent="0.25">
      <c r="C69" s="44" t="s">
        <v>122</v>
      </c>
      <c r="D69" s="101">
        <v>638</v>
      </c>
      <c r="E69" s="101">
        <v>722</v>
      </c>
      <c r="F69" s="101">
        <v>671</v>
      </c>
    </row>
    <row r="70" spans="3:6" x14ac:dyDescent="0.25">
      <c r="C70" s="44" t="s">
        <v>123</v>
      </c>
      <c r="D70" s="51">
        <v>82</v>
      </c>
      <c r="E70" s="51">
        <v>160</v>
      </c>
      <c r="F70" s="51">
        <v>258</v>
      </c>
    </row>
    <row r="71" spans="3:6" ht="15.75" thickBot="1" x14ac:dyDescent="0.3">
      <c r="C71" s="47" t="s">
        <v>84</v>
      </c>
      <c r="D71" s="101">
        <v>8</v>
      </c>
      <c r="E71" s="101">
        <v>22</v>
      </c>
      <c r="F71" s="101">
        <v>21</v>
      </c>
    </row>
    <row r="72" spans="3:6" ht="30.75" customHeight="1" thickTop="1" x14ac:dyDescent="0.25">
      <c r="C72" s="184" t="s">
        <v>248</v>
      </c>
      <c r="D72" s="184"/>
      <c r="E72" s="184"/>
      <c r="F72" s="184"/>
    </row>
  </sheetData>
  <mergeCells count="16">
    <mergeCell ref="C2:L2"/>
    <mergeCell ref="C3:C4"/>
    <mergeCell ref="D3:F3"/>
    <mergeCell ref="G3:I3"/>
    <mergeCell ref="J3:L3"/>
    <mergeCell ref="C72:F72"/>
    <mergeCell ref="C18:L18"/>
    <mergeCell ref="C22:L22"/>
    <mergeCell ref="C23:C24"/>
    <mergeCell ref="D23:F23"/>
    <mergeCell ref="G23:I23"/>
    <mergeCell ref="J23:L23"/>
    <mergeCell ref="C39:L39"/>
    <mergeCell ref="C43:F43"/>
    <mergeCell ref="C55:F55"/>
    <mergeCell ref="C59:F5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241"/>
  <sheetViews>
    <sheetView workbookViewId="0"/>
  </sheetViews>
  <sheetFormatPr defaultRowHeight="15" x14ac:dyDescent="0.25"/>
  <cols>
    <col min="1" max="1" width="8.85546875" style="3"/>
    <col min="2" max="2" width="45" customWidth="1"/>
    <col min="3" max="11" width="12.28515625" customWidth="1"/>
    <col min="12" max="53" width="8.85546875" style="3"/>
  </cols>
  <sheetData>
    <row r="1" spans="2:11" s="3" customFormat="1" x14ac:dyDescent="0.25"/>
    <row r="2" spans="2:11" s="3" customFormat="1" x14ac:dyDescent="0.25">
      <c r="B2" s="6"/>
      <c r="C2" s="6"/>
    </row>
    <row r="3" spans="2:11" ht="30.75" customHeight="1" x14ac:dyDescent="0.25">
      <c r="B3" s="193" t="s">
        <v>340</v>
      </c>
      <c r="C3" s="193"/>
      <c r="D3" s="193"/>
      <c r="E3" s="193"/>
      <c r="F3" s="193"/>
      <c r="G3" s="193"/>
      <c r="H3" s="193"/>
      <c r="I3" s="193"/>
      <c r="J3" s="193"/>
      <c r="K3" s="193"/>
    </row>
    <row r="4" spans="2:11" x14ac:dyDescent="0.25">
      <c r="B4" s="196" t="s">
        <v>70</v>
      </c>
      <c r="C4" s="192">
        <v>45139</v>
      </c>
      <c r="D4" s="189"/>
      <c r="E4" s="190"/>
      <c r="F4" s="192">
        <v>45474</v>
      </c>
      <c r="G4" s="189"/>
      <c r="H4" s="190"/>
      <c r="I4" s="192">
        <v>45505</v>
      </c>
      <c r="J4" s="189"/>
      <c r="K4" s="190"/>
    </row>
    <row r="5" spans="2:11" x14ac:dyDescent="0.25">
      <c r="B5" s="196"/>
      <c r="C5" s="27" t="s">
        <v>341</v>
      </c>
      <c r="D5" s="28" t="s">
        <v>342</v>
      </c>
      <c r="E5" s="28" t="s">
        <v>59</v>
      </c>
      <c r="F5" s="27" t="s">
        <v>341</v>
      </c>
      <c r="G5" s="28" t="s">
        <v>342</v>
      </c>
      <c r="H5" s="28" t="s">
        <v>59</v>
      </c>
      <c r="I5" s="27" t="s">
        <v>341</v>
      </c>
      <c r="J5" s="28" t="s">
        <v>342</v>
      </c>
      <c r="K5" s="28" t="s">
        <v>59</v>
      </c>
    </row>
    <row r="6" spans="2:11" x14ac:dyDescent="0.25">
      <c r="B6" s="29" t="s">
        <v>1</v>
      </c>
      <c r="C6" s="161">
        <f t="shared" ref="C6:H6" si="0">SUM(C7:C14)</f>
        <v>1052404</v>
      </c>
      <c r="D6" s="161">
        <f t="shared" si="0"/>
        <v>1093109</v>
      </c>
      <c r="E6" s="161">
        <f t="shared" si="0"/>
        <v>-40705</v>
      </c>
      <c r="F6" s="161">
        <f t="shared" si="0"/>
        <v>1355466</v>
      </c>
      <c r="G6" s="161">
        <f t="shared" si="0"/>
        <v>1335160</v>
      </c>
      <c r="H6" s="161">
        <f t="shared" si="0"/>
        <v>20306</v>
      </c>
      <c r="I6" s="161">
        <f t="shared" ref="I6:K6" si="1">SUM(I7:I14)</f>
        <v>1208165</v>
      </c>
      <c r="J6" s="161">
        <f t="shared" si="1"/>
        <v>1215940</v>
      </c>
      <c r="K6" s="161">
        <f t="shared" si="1"/>
        <v>-7775</v>
      </c>
    </row>
    <row r="7" spans="2:11" x14ac:dyDescent="0.25">
      <c r="B7" s="30" t="s">
        <v>65</v>
      </c>
      <c r="C7" s="162">
        <v>643308</v>
      </c>
      <c r="D7" s="162">
        <v>697971</v>
      </c>
      <c r="E7" s="162">
        <f t="shared" ref="E7:E14" si="2">C7-D7</f>
        <v>-54663</v>
      </c>
      <c r="F7" s="162">
        <v>871115</v>
      </c>
      <c r="G7" s="162">
        <v>883362</v>
      </c>
      <c r="H7" s="162">
        <f t="shared" ref="H7:H14" si="3">F7-G7</f>
        <v>-12247</v>
      </c>
      <c r="I7" s="162">
        <v>738146</v>
      </c>
      <c r="J7" s="162">
        <v>772035</v>
      </c>
      <c r="K7" s="162">
        <f t="shared" ref="K7:K14" si="4">I7-J7</f>
        <v>-33889</v>
      </c>
    </row>
    <row r="8" spans="2:11" x14ac:dyDescent="0.25">
      <c r="B8" s="31" t="s">
        <v>66</v>
      </c>
      <c r="C8" s="163">
        <v>48922</v>
      </c>
      <c r="D8" s="163">
        <v>35129</v>
      </c>
      <c r="E8" s="163">
        <f t="shared" si="2"/>
        <v>13793</v>
      </c>
      <c r="F8" s="163">
        <v>48848</v>
      </c>
      <c r="G8" s="163">
        <v>41282</v>
      </c>
      <c r="H8" s="163">
        <f t="shared" si="3"/>
        <v>7566</v>
      </c>
      <c r="I8" s="163">
        <v>50687</v>
      </c>
      <c r="J8" s="163">
        <v>35197</v>
      </c>
      <c r="K8" s="163">
        <f t="shared" si="4"/>
        <v>15490</v>
      </c>
    </row>
    <row r="9" spans="2:11" x14ac:dyDescent="0.25">
      <c r="B9" s="30" t="s">
        <v>2</v>
      </c>
      <c r="C9" s="162">
        <v>40889</v>
      </c>
      <c r="D9" s="162">
        <v>34118</v>
      </c>
      <c r="E9" s="162">
        <f t="shared" si="2"/>
        <v>6771</v>
      </c>
      <c r="F9" s="162">
        <v>33998</v>
      </c>
      <c r="G9" s="162">
        <v>29270</v>
      </c>
      <c r="H9" s="162">
        <f t="shared" si="3"/>
        <v>4728</v>
      </c>
      <c r="I9" s="162">
        <v>43294</v>
      </c>
      <c r="J9" s="162">
        <v>34786</v>
      </c>
      <c r="K9" s="162">
        <f t="shared" si="4"/>
        <v>8508</v>
      </c>
    </row>
    <row r="10" spans="2:11" x14ac:dyDescent="0.25">
      <c r="B10" s="31" t="s">
        <v>67</v>
      </c>
      <c r="C10" s="163">
        <v>68803</v>
      </c>
      <c r="D10" s="163">
        <v>67579</v>
      </c>
      <c r="E10" s="163">
        <f t="shared" si="2"/>
        <v>1224</v>
      </c>
      <c r="F10" s="163">
        <v>80059</v>
      </c>
      <c r="G10" s="163">
        <v>78907</v>
      </c>
      <c r="H10" s="163">
        <f t="shared" si="3"/>
        <v>1152</v>
      </c>
      <c r="I10" s="163">
        <v>81861</v>
      </c>
      <c r="J10" s="163">
        <v>77003</v>
      </c>
      <c r="K10" s="163">
        <f t="shared" si="4"/>
        <v>4858</v>
      </c>
    </row>
    <row r="11" spans="2:11" x14ac:dyDescent="0.25">
      <c r="B11" s="30" t="s">
        <v>3</v>
      </c>
      <c r="C11" s="162">
        <v>65</v>
      </c>
      <c r="D11" s="162">
        <v>71</v>
      </c>
      <c r="E11" s="162">
        <f t="shared" si="2"/>
        <v>-6</v>
      </c>
      <c r="F11" s="162">
        <v>122</v>
      </c>
      <c r="G11" s="162">
        <v>122</v>
      </c>
      <c r="H11" s="162">
        <f t="shared" si="3"/>
        <v>0</v>
      </c>
      <c r="I11" s="162">
        <v>97</v>
      </c>
      <c r="J11" s="162">
        <v>90</v>
      </c>
      <c r="K11" s="162">
        <f t="shared" si="4"/>
        <v>7</v>
      </c>
    </row>
    <row r="12" spans="2:11" x14ac:dyDescent="0.25">
      <c r="B12" s="31" t="s">
        <v>68</v>
      </c>
      <c r="C12" s="163">
        <v>4</v>
      </c>
      <c r="D12" s="163">
        <v>17</v>
      </c>
      <c r="E12" s="163">
        <f t="shared" si="2"/>
        <v>-13</v>
      </c>
      <c r="F12" s="163">
        <v>1</v>
      </c>
      <c r="G12" s="163">
        <v>8</v>
      </c>
      <c r="H12" s="163">
        <f t="shared" si="3"/>
        <v>-7</v>
      </c>
      <c r="I12" s="163">
        <v>1</v>
      </c>
      <c r="J12" s="163">
        <v>10</v>
      </c>
      <c r="K12" s="163">
        <f t="shared" si="4"/>
        <v>-9</v>
      </c>
    </row>
    <row r="13" spans="2:11" x14ac:dyDescent="0.25">
      <c r="B13" s="30" t="s">
        <v>69</v>
      </c>
      <c r="C13" s="162">
        <v>250391</v>
      </c>
      <c r="D13" s="162">
        <v>258220</v>
      </c>
      <c r="E13" s="162">
        <f t="shared" si="2"/>
        <v>-7829</v>
      </c>
      <c r="F13" s="162">
        <v>321307</v>
      </c>
      <c r="G13" s="162">
        <v>302183</v>
      </c>
      <c r="H13" s="162">
        <f t="shared" si="3"/>
        <v>19124</v>
      </c>
      <c r="I13" s="162">
        <v>294071</v>
      </c>
      <c r="J13" s="162">
        <v>296815</v>
      </c>
      <c r="K13" s="162">
        <f t="shared" si="4"/>
        <v>-2744</v>
      </c>
    </row>
    <row r="14" spans="2:11" x14ac:dyDescent="0.25">
      <c r="B14" s="31" t="s">
        <v>73</v>
      </c>
      <c r="C14" s="164">
        <v>22</v>
      </c>
      <c r="D14" s="164">
        <v>4</v>
      </c>
      <c r="E14" s="164">
        <f t="shared" si="2"/>
        <v>18</v>
      </c>
      <c r="F14" s="164">
        <v>16</v>
      </c>
      <c r="G14" s="164">
        <v>26</v>
      </c>
      <c r="H14" s="164">
        <f t="shared" si="3"/>
        <v>-10</v>
      </c>
      <c r="I14" s="164">
        <v>8</v>
      </c>
      <c r="J14" s="164">
        <v>4</v>
      </c>
      <c r="K14" s="164">
        <f t="shared" si="4"/>
        <v>4</v>
      </c>
    </row>
    <row r="15" spans="2:11" x14ac:dyDescent="0.25">
      <c r="B15" s="191" t="s">
        <v>343</v>
      </c>
      <c r="C15" s="191"/>
      <c r="D15" s="191"/>
      <c r="E15" s="191"/>
      <c r="F15" s="191"/>
      <c r="G15" s="191"/>
      <c r="H15" s="191"/>
      <c r="I15" s="191"/>
      <c r="J15" s="191"/>
      <c r="K15" s="191"/>
    </row>
    <row r="16" spans="2:11" s="3" customFormat="1" x14ac:dyDescent="0.25">
      <c r="B16" s="57"/>
      <c r="C16" s="57"/>
      <c r="D16" s="57"/>
      <c r="E16" s="57"/>
      <c r="F16" s="57"/>
      <c r="G16" s="57"/>
      <c r="H16" s="57"/>
      <c r="I16" s="57"/>
      <c r="J16" s="57"/>
      <c r="K16" s="57"/>
    </row>
    <row r="17" spans="2:23" s="3" customFormat="1" x14ac:dyDescent="0.25"/>
    <row r="18" spans="2:23" s="3" customFormat="1" x14ac:dyDescent="0.25"/>
    <row r="19" spans="2:23" ht="35.25" customHeight="1" x14ac:dyDescent="0.25">
      <c r="B19" s="193" t="s">
        <v>344</v>
      </c>
      <c r="C19" s="193"/>
      <c r="D19" s="193"/>
      <c r="E19" s="193"/>
      <c r="F19" s="193"/>
      <c r="G19" s="193"/>
      <c r="H19" s="193"/>
      <c r="I19" s="193"/>
      <c r="J19" s="193"/>
      <c r="K19" s="193"/>
    </row>
    <row r="20" spans="2:23" x14ac:dyDescent="0.25">
      <c r="B20" s="196" t="s">
        <v>6</v>
      </c>
      <c r="C20" s="192">
        <v>45139</v>
      </c>
      <c r="D20" s="189"/>
      <c r="E20" s="190"/>
      <c r="F20" s="192">
        <v>45474</v>
      </c>
      <c r="G20" s="189"/>
      <c r="H20" s="190"/>
      <c r="I20" s="192">
        <v>45505</v>
      </c>
      <c r="J20" s="189"/>
      <c r="K20" s="190"/>
    </row>
    <row r="21" spans="2:23" x14ac:dyDescent="0.25">
      <c r="B21" s="196"/>
      <c r="C21" s="27" t="s">
        <v>341</v>
      </c>
      <c r="D21" s="28" t="s">
        <v>342</v>
      </c>
      <c r="E21" s="28" t="s">
        <v>59</v>
      </c>
      <c r="F21" s="27" t="s">
        <v>341</v>
      </c>
      <c r="G21" s="28" t="s">
        <v>342</v>
      </c>
      <c r="H21" s="28" t="s">
        <v>59</v>
      </c>
      <c r="I21" s="27" t="s">
        <v>341</v>
      </c>
      <c r="J21" s="28" t="s">
        <v>342</v>
      </c>
      <c r="K21" s="28" t="s">
        <v>59</v>
      </c>
    </row>
    <row r="22" spans="2:23" x14ac:dyDescent="0.25">
      <c r="B22" s="29" t="s">
        <v>1</v>
      </c>
      <c r="C22" s="161">
        <f>SUM(C23:C45)</f>
        <v>1052404</v>
      </c>
      <c r="D22" s="161">
        <f t="shared" ref="D22:K22" si="5">SUM(D23:D45)</f>
        <v>1093109</v>
      </c>
      <c r="E22" s="161">
        <f t="shared" si="5"/>
        <v>-40705</v>
      </c>
      <c r="F22" s="161">
        <f t="shared" si="5"/>
        <v>1355466</v>
      </c>
      <c r="G22" s="161">
        <f t="shared" si="5"/>
        <v>1335160</v>
      </c>
      <c r="H22" s="161">
        <f t="shared" si="5"/>
        <v>20306</v>
      </c>
      <c r="I22" s="161">
        <f t="shared" si="5"/>
        <v>1208165</v>
      </c>
      <c r="J22" s="161">
        <f t="shared" si="5"/>
        <v>1215940</v>
      </c>
      <c r="K22" s="161">
        <f t="shared" si="5"/>
        <v>-7775</v>
      </c>
    </row>
    <row r="23" spans="2:23" x14ac:dyDescent="0.25">
      <c r="B23" s="62" t="s">
        <v>264</v>
      </c>
      <c r="C23" s="163">
        <v>756</v>
      </c>
      <c r="D23" s="163">
        <v>72</v>
      </c>
      <c r="E23" s="163">
        <f>C23-D23</f>
        <v>684</v>
      </c>
      <c r="F23" s="163">
        <v>119</v>
      </c>
      <c r="G23" s="163">
        <v>80</v>
      </c>
      <c r="H23" s="163">
        <f t="shared" ref="H23:H45" si="6">F23-G23</f>
        <v>39</v>
      </c>
      <c r="I23" s="163">
        <v>133</v>
      </c>
      <c r="J23" s="163">
        <v>64</v>
      </c>
      <c r="K23" s="163">
        <f t="shared" ref="K23:K45" si="7">I23-J23</f>
        <v>69</v>
      </c>
      <c r="L23"/>
      <c r="M23" s="165"/>
      <c r="N23" s="165"/>
      <c r="O23"/>
      <c r="P23"/>
      <c r="R23" s="165"/>
    </row>
    <row r="24" spans="2:23" x14ac:dyDescent="0.25">
      <c r="B24" s="61" t="s">
        <v>210</v>
      </c>
      <c r="C24" s="162">
        <v>11098</v>
      </c>
      <c r="D24" s="162">
        <v>11034</v>
      </c>
      <c r="E24" s="162">
        <f>C24-D24</f>
        <v>64</v>
      </c>
      <c r="F24" s="162">
        <v>12429</v>
      </c>
      <c r="G24" s="162">
        <v>9704</v>
      </c>
      <c r="H24" s="162">
        <f t="shared" si="6"/>
        <v>2725</v>
      </c>
      <c r="I24" s="162">
        <v>11676</v>
      </c>
      <c r="J24" s="162">
        <v>12501</v>
      </c>
      <c r="K24" s="162">
        <f t="shared" si="7"/>
        <v>-825</v>
      </c>
      <c r="L24"/>
      <c r="M24"/>
      <c r="N24"/>
      <c r="O24"/>
      <c r="P24"/>
      <c r="S24" s="165"/>
      <c r="T24" s="165"/>
      <c r="U24" s="165"/>
      <c r="V24" s="165"/>
      <c r="W24" s="165"/>
    </row>
    <row r="25" spans="2:23" x14ac:dyDescent="0.25">
      <c r="B25" s="62" t="s">
        <v>283</v>
      </c>
      <c r="C25" s="163">
        <v>65345</v>
      </c>
      <c r="D25" s="163">
        <v>65632</v>
      </c>
      <c r="E25" s="163">
        <f t="shared" ref="E25:E45" si="8">C25-D25</f>
        <v>-287</v>
      </c>
      <c r="F25" s="163">
        <v>111995</v>
      </c>
      <c r="G25" s="163">
        <v>105293</v>
      </c>
      <c r="H25" s="163">
        <f t="shared" si="6"/>
        <v>6702</v>
      </c>
      <c r="I25" s="163">
        <v>73710</v>
      </c>
      <c r="J25" s="163">
        <v>70087</v>
      </c>
      <c r="K25" s="163">
        <f t="shared" si="7"/>
        <v>3623</v>
      </c>
      <c r="L25"/>
      <c r="M25"/>
      <c r="N25"/>
      <c r="O25"/>
      <c r="P25"/>
      <c r="U25" s="165"/>
      <c r="V25" s="165"/>
      <c r="W25" s="165"/>
    </row>
    <row r="26" spans="2:23" x14ac:dyDescent="0.25">
      <c r="B26" s="61" t="s">
        <v>345</v>
      </c>
      <c r="C26" s="162">
        <v>12108</v>
      </c>
      <c r="D26" s="162">
        <v>11240</v>
      </c>
      <c r="E26" s="162">
        <f t="shared" si="8"/>
        <v>868</v>
      </c>
      <c r="F26" s="162">
        <v>14412</v>
      </c>
      <c r="G26" s="162">
        <v>14200</v>
      </c>
      <c r="H26" s="162">
        <f t="shared" si="6"/>
        <v>212</v>
      </c>
      <c r="I26" s="162">
        <v>12501</v>
      </c>
      <c r="J26" s="162">
        <v>10897</v>
      </c>
      <c r="K26" s="162">
        <f t="shared" si="7"/>
        <v>1604</v>
      </c>
      <c r="L26"/>
      <c r="M26"/>
      <c r="N26"/>
      <c r="O26"/>
      <c r="P26"/>
      <c r="U26" s="165"/>
      <c r="V26" s="165"/>
      <c r="W26" s="165"/>
    </row>
    <row r="27" spans="2:23" x14ac:dyDescent="0.25">
      <c r="B27" s="62" t="s">
        <v>346</v>
      </c>
      <c r="C27" s="163">
        <v>31499</v>
      </c>
      <c r="D27" s="163">
        <v>31289</v>
      </c>
      <c r="E27" s="163">
        <f t="shared" si="8"/>
        <v>210</v>
      </c>
      <c r="F27" s="163">
        <v>36986</v>
      </c>
      <c r="G27" s="163">
        <v>44000</v>
      </c>
      <c r="H27" s="163">
        <f t="shared" si="6"/>
        <v>-7014</v>
      </c>
      <c r="I27" s="163">
        <v>38576</v>
      </c>
      <c r="J27" s="163">
        <v>36516</v>
      </c>
      <c r="K27" s="163">
        <f t="shared" si="7"/>
        <v>2060</v>
      </c>
      <c r="L27"/>
      <c r="M27"/>
      <c r="N27"/>
      <c r="O27"/>
      <c r="P27"/>
      <c r="U27" s="165"/>
      <c r="V27" s="165"/>
      <c r="W27" s="165"/>
    </row>
    <row r="28" spans="2:23" x14ac:dyDescent="0.25">
      <c r="B28" s="61" t="s">
        <v>204</v>
      </c>
      <c r="C28" s="162">
        <v>8917</v>
      </c>
      <c r="D28" s="162">
        <v>7531</v>
      </c>
      <c r="E28" s="162">
        <f t="shared" si="8"/>
        <v>1386</v>
      </c>
      <c r="F28" s="162">
        <v>11041</v>
      </c>
      <c r="G28" s="162">
        <v>9993</v>
      </c>
      <c r="H28" s="162">
        <f t="shared" si="6"/>
        <v>1048</v>
      </c>
      <c r="I28" s="162">
        <v>13151</v>
      </c>
      <c r="J28" s="162">
        <v>11207</v>
      </c>
      <c r="K28" s="162">
        <f t="shared" si="7"/>
        <v>1944</v>
      </c>
      <c r="L28"/>
      <c r="M28"/>
      <c r="N28"/>
      <c r="O28"/>
      <c r="P28"/>
      <c r="U28" s="165"/>
      <c r="V28" s="165"/>
      <c r="W28" s="165"/>
    </row>
    <row r="29" spans="2:23" x14ac:dyDescent="0.25">
      <c r="B29" s="62" t="s">
        <v>260</v>
      </c>
      <c r="C29" s="163">
        <v>13092</v>
      </c>
      <c r="D29" s="163">
        <v>11529</v>
      </c>
      <c r="E29" s="163">
        <f t="shared" si="8"/>
        <v>1563</v>
      </c>
      <c r="F29" s="163">
        <v>11596</v>
      </c>
      <c r="G29" s="163">
        <v>11922</v>
      </c>
      <c r="H29" s="163">
        <f t="shared" si="6"/>
        <v>-326</v>
      </c>
      <c r="I29" s="163">
        <v>14035</v>
      </c>
      <c r="J29" s="163">
        <v>12663</v>
      </c>
      <c r="K29" s="163">
        <f t="shared" si="7"/>
        <v>1372</v>
      </c>
      <c r="L29"/>
      <c r="M29"/>
      <c r="N29"/>
      <c r="O29"/>
      <c r="P29"/>
      <c r="U29" s="165"/>
      <c r="V29" s="165"/>
      <c r="W29" s="165"/>
    </row>
    <row r="30" spans="2:23" x14ac:dyDescent="0.25">
      <c r="B30" s="61" t="s">
        <v>231</v>
      </c>
      <c r="C30" s="162">
        <v>12053</v>
      </c>
      <c r="D30" s="162">
        <v>12448</v>
      </c>
      <c r="E30" s="162">
        <f t="shared" si="8"/>
        <v>-395</v>
      </c>
      <c r="F30" s="162">
        <v>11081</v>
      </c>
      <c r="G30" s="162">
        <v>9993</v>
      </c>
      <c r="H30" s="162">
        <f t="shared" si="6"/>
        <v>1088</v>
      </c>
      <c r="I30" s="162">
        <v>13804</v>
      </c>
      <c r="J30" s="162">
        <v>13936</v>
      </c>
      <c r="K30" s="162">
        <f t="shared" si="7"/>
        <v>-132</v>
      </c>
      <c r="L30"/>
      <c r="M30"/>
      <c r="N30"/>
      <c r="O30"/>
      <c r="P30"/>
      <c r="U30" s="165"/>
      <c r="V30" s="165"/>
      <c r="W30" s="165"/>
    </row>
    <row r="31" spans="2:23" x14ac:dyDescent="0.25">
      <c r="B31" s="62" t="s">
        <v>206</v>
      </c>
      <c r="C31" s="163">
        <v>41710</v>
      </c>
      <c r="D31" s="163">
        <v>45665</v>
      </c>
      <c r="E31" s="163">
        <f t="shared" si="8"/>
        <v>-3955</v>
      </c>
      <c r="F31" s="163">
        <v>42253</v>
      </c>
      <c r="G31" s="163">
        <v>44895</v>
      </c>
      <c r="H31" s="163">
        <f t="shared" si="6"/>
        <v>-2642</v>
      </c>
      <c r="I31" s="163">
        <v>41766</v>
      </c>
      <c r="J31" s="163">
        <v>43445</v>
      </c>
      <c r="K31" s="163">
        <f t="shared" si="7"/>
        <v>-1679</v>
      </c>
      <c r="L31"/>
      <c r="M31"/>
      <c r="N31"/>
      <c r="O31"/>
      <c r="P31"/>
      <c r="U31" s="165"/>
      <c r="V31" s="165"/>
      <c r="W31" s="165"/>
    </row>
    <row r="32" spans="2:23" x14ac:dyDescent="0.25">
      <c r="B32" s="61" t="s">
        <v>205</v>
      </c>
      <c r="C32" s="162">
        <v>9888</v>
      </c>
      <c r="D32" s="162">
        <v>9647</v>
      </c>
      <c r="E32" s="162">
        <f t="shared" si="8"/>
        <v>241</v>
      </c>
      <c r="F32" s="162">
        <v>11752</v>
      </c>
      <c r="G32" s="162">
        <v>11426</v>
      </c>
      <c r="H32" s="162">
        <f t="shared" si="6"/>
        <v>326</v>
      </c>
      <c r="I32" s="162">
        <v>12478</v>
      </c>
      <c r="J32" s="162">
        <v>11298</v>
      </c>
      <c r="K32" s="162">
        <f t="shared" si="7"/>
        <v>1180</v>
      </c>
      <c r="L32"/>
      <c r="M32"/>
      <c r="N32"/>
      <c r="O32"/>
      <c r="P32"/>
      <c r="U32" s="165"/>
      <c r="V32" s="165"/>
      <c r="W32" s="165"/>
    </row>
    <row r="33" spans="2:23" x14ac:dyDescent="0.25">
      <c r="B33" s="62" t="s">
        <v>212</v>
      </c>
      <c r="C33" s="163">
        <v>22064</v>
      </c>
      <c r="D33" s="163">
        <v>26732</v>
      </c>
      <c r="E33" s="163">
        <f t="shared" si="8"/>
        <v>-4668</v>
      </c>
      <c r="F33" s="163">
        <v>24499</v>
      </c>
      <c r="G33" s="163">
        <v>16502</v>
      </c>
      <c r="H33" s="163">
        <f t="shared" si="6"/>
        <v>7997</v>
      </c>
      <c r="I33" s="163">
        <v>25538</v>
      </c>
      <c r="J33" s="163">
        <v>31559</v>
      </c>
      <c r="K33" s="163">
        <f t="shared" si="7"/>
        <v>-6021</v>
      </c>
      <c r="L33"/>
      <c r="M33"/>
      <c r="N33"/>
      <c r="O33"/>
      <c r="P33"/>
      <c r="U33" s="165"/>
      <c r="V33" s="165"/>
      <c r="W33" s="165"/>
    </row>
    <row r="34" spans="2:23" x14ac:dyDescent="0.25">
      <c r="B34" s="61" t="s">
        <v>347</v>
      </c>
      <c r="C34" s="162">
        <v>4149</v>
      </c>
      <c r="D34" s="162">
        <v>5768</v>
      </c>
      <c r="E34" s="162">
        <f t="shared" si="8"/>
        <v>-1619</v>
      </c>
      <c r="F34" s="162">
        <v>6805</v>
      </c>
      <c r="G34" s="162">
        <v>4008</v>
      </c>
      <c r="H34" s="162">
        <f t="shared" si="6"/>
        <v>2797</v>
      </c>
      <c r="I34" s="162">
        <v>4483</v>
      </c>
      <c r="J34" s="162">
        <v>6806</v>
      </c>
      <c r="K34" s="162">
        <f t="shared" si="7"/>
        <v>-2323</v>
      </c>
      <c r="L34"/>
      <c r="M34"/>
      <c r="N34"/>
      <c r="O34"/>
      <c r="P34"/>
      <c r="U34" s="165"/>
      <c r="V34" s="165"/>
      <c r="W34" s="165"/>
    </row>
    <row r="35" spans="2:23" x14ac:dyDescent="0.25">
      <c r="B35" s="62" t="s">
        <v>208</v>
      </c>
      <c r="C35" s="163">
        <v>4953</v>
      </c>
      <c r="D35" s="163">
        <v>4417</v>
      </c>
      <c r="E35" s="163">
        <f t="shared" si="8"/>
        <v>536</v>
      </c>
      <c r="F35" s="163">
        <v>5345</v>
      </c>
      <c r="G35" s="163">
        <v>4884</v>
      </c>
      <c r="H35" s="163">
        <f t="shared" si="6"/>
        <v>461</v>
      </c>
      <c r="I35" s="163">
        <v>6444</v>
      </c>
      <c r="J35" s="163">
        <v>5417</v>
      </c>
      <c r="K35" s="163">
        <f t="shared" si="7"/>
        <v>1027</v>
      </c>
      <c r="L35"/>
      <c r="M35"/>
      <c r="N35"/>
      <c r="O35"/>
      <c r="P35"/>
      <c r="U35" s="165"/>
      <c r="V35" s="165"/>
      <c r="W35" s="165"/>
    </row>
    <row r="36" spans="2:23" x14ac:dyDescent="0.25">
      <c r="B36" s="61" t="s">
        <v>209</v>
      </c>
      <c r="C36" s="162">
        <v>16307</v>
      </c>
      <c r="D36" s="162">
        <v>16353</v>
      </c>
      <c r="E36" s="162">
        <f t="shared" si="8"/>
        <v>-46</v>
      </c>
      <c r="F36" s="162">
        <v>13435</v>
      </c>
      <c r="G36" s="162">
        <v>11469</v>
      </c>
      <c r="H36" s="162">
        <f t="shared" si="6"/>
        <v>1966</v>
      </c>
      <c r="I36" s="162">
        <v>20301</v>
      </c>
      <c r="J36" s="162">
        <v>21172</v>
      </c>
      <c r="K36" s="162">
        <f t="shared" si="7"/>
        <v>-871</v>
      </c>
      <c r="L36"/>
      <c r="M36"/>
      <c r="N36"/>
      <c r="O36"/>
      <c r="P36"/>
      <c r="U36" s="165"/>
      <c r="V36" s="165"/>
      <c r="W36" s="165"/>
    </row>
    <row r="37" spans="2:23" x14ac:dyDescent="0.25">
      <c r="B37" s="62" t="s">
        <v>211</v>
      </c>
      <c r="C37" s="163">
        <v>8344</v>
      </c>
      <c r="D37" s="163">
        <v>8320</v>
      </c>
      <c r="E37" s="163">
        <f t="shared" si="8"/>
        <v>24</v>
      </c>
      <c r="F37" s="163">
        <v>8541</v>
      </c>
      <c r="G37" s="163">
        <v>8133</v>
      </c>
      <c r="H37" s="163">
        <f t="shared" si="6"/>
        <v>408</v>
      </c>
      <c r="I37" s="163">
        <v>9741</v>
      </c>
      <c r="J37" s="163">
        <v>9568</v>
      </c>
      <c r="K37" s="163">
        <f t="shared" si="7"/>
        <v>173</v>
      </c>
      <c r="L37"/>
      <c r="M37"/>
      <c r="N37"/>
      <c r="O37"/>
      <c r="P37"/>
      <c r="U37" s="165"/>
      <c r="V37" s="165"/>
      <c r="W37" s="165"/>
    </row>
    <row r="38" spans="2:23" x14ac:dyDescent="0.25">
      <c r="B38" s="61" t="s">
        <v>348</v>
      </c>
      <c r="C38" s="162">
        <v>15603</v>
      </c>
      <c r="D38" s="162">
        <v>15172</v>
      </c>
      <c r="E38" s="162">
        <f t="shared" si="8"/>
        <v>431</v>
      </c>
      <c r="F38" s="162">
        <v>18822</v>
      </c>
      <c r="G38" s="162">
        <v>16629</v>
      </c>
      <c r="H38" s="162">
        <f t="shared" si="6"/>
        <v>2193</v>
      </c>
      <c r="I38" s="162">
        <v>15493</v>
      </c>
      <c r="J38" s="162">
        <v>13374</v>
      </c>
      <c r="K38" s="162">
        <f t="shared" si="7"/>
        <v>2119</v>
      </c>
      <c r="L38"/>
      <c r="M38"/>
      <c r="N38"/>
      <c r="O38"/>
      <c r="P38"/>
      <c r="U38" s="165"/>
      <c r="V38" s="165"/>
      <c r="W38" s="165"/>
    </row>
    <row r="39" spans="2:23" x14ac:dyDescent="0.25">
      <c r="B39" s="62" t="s">
        <v>277</v>
      </c>
      <c r="C39" s="163">
        <v>11557</v>
      </c>
      <c r="D39" s="163">
        <v>11613</v>
      </c>
      <c r="E39" s="163">
        <f t="shared" si="8"/>
        <v>-56</v>
      </c>
      <c r="F39" s="163">
        <v>12365</v>
      </c>
      <c r="G39" s="163">
        <v>11347</v>
      </c>
      <c r="H39" s="163">
        <f t="shared" si="6"/>
        <v>1018</v>
      </c>
      <c r="I39" s="163">
        <v>15415</v>
      </c>
      <c r="J39" s="163">
        <v>14713</v>
      </c>
      <c r="K39" s="163">
        <f t="shared" si="7"/>
        <v>702</v>
      </c>
      <c r="L39"/>
      <c r="M39"/>
      <c r="N39"/>
      <c r="O39"/>
      <c r="P39"/>
      <c r="U39" s="165"/>
      <c r="V39" s="165"/>
      <c r="W39" s="165"/>
    </row>
    <row r="40" spans="2:23" x14ac:dyDescent="0.25">
      <c r="B40" s="61" t="s">
        <v>224</v>
      </c>
      <c r="C40" s="162">
        <v>17176</v>
      </c>
      <c r="D40" s="162">
        <v>16969</v>
      </c>
      <c r="E40" s="162">
        <f t="shared" si="8"/>
        <v>207</v>
      </c>
      <c r="F40" s="162">
        <v>17013</v>
      </c>
      <c r="G40" s="162">
        <v>16031</v>
      </c>
      <c r="H40" s="162">
        <f t="shared" si="6"/>
        <v>982</v>
      </c>
      <c r="I40" s="162">
        <v>20222</v>
      </c>
      <c r="J40" s="162">
        <v>19446</v>
      </c>
      <c r="K40" s="162">
        <f t="shared" si="7"/>
        <v>776</v>
      </c>
      <c r="L40"/>
      <c r="M40"/>
      <c r="N40"/>
      <c r="O40"/>
      <c r="P40"/>
      <c r="U40" s="165"/>
      <c r="V40" s="165"/>
      <c r="W40" s="165"/>
    </row>
    <row r="41" spans="2:23" x14ac:dyDescent="0.25">
      <c r="B41" s="62" t="s">
        <v>207</v>
      </c>
      <c r="C41" s="163">
        <v>8178</v>
      </c>
      <c r="D41" s="163">
        <v>8810</v>
      </c>
      <c r="E41" s="163">
        <f t="shared" si="8"/>
        <v>-632</v>
      </c>
      <c r="F41" s="163">
        <v>9758</v>
      </c>
      <c r="G41" s="163">
        <v>8019</v>
      </c>
      <c r="H41" s="163">
        <f t="shared" si="6"/>
        <v>1739</v>
      </c>
      <c r="I41" s="163">
        <v>9400</v>
      </c>
      <c r="J41" s="163">
        <v>10204</v>
      </c>
      <c r="K41" s="163">
        <f t="shared" si="7"/>
        <v>-804</v>
      </c>
      <c r="L41"/>
      <c r="M41"/>
      <c r="N41"/>
      <c r="O41"/>
      <c r="P41"/>
      <c r="U41" s="165"/>
      <c r="V41" s="165"/>
      <c r="W41" s="165"/>
    </row>
    <row r="42" spans="2:23" x14ac:dyDescent="0.25">
      <c r="B42" s="61" t="s">
        <v>349</v>
      </c>
      <c r="C42" s="162">
        <v>1703</v>
      </c>
      <c r="D42" s="162">
        <v>1664</v>
      </c>
      <c r="E42" s="162">
        <f t="shared" si="8"/>
        <v>39</v>
      </c>
      <c r="F42" s="162">
        <v>1761</v>
      </c>
      <c r="G42" s="162">
        <v>1801</v>
      </c>
      <c r="H42" s="162">
        <f t="shared" si="6"/>
        <v>-40</v>
      </c>
      <c r="I42" s="162">
        <v>1804</v>
      </c>
      <c r="J42" s="162">
        <v>1535</v>
      </c>
      <c r="K42" s="162">
        <f t="shared" si="7"/>
        <v>269</v>
      </c>
      <c r="L42"/>
      <c r="M42"/>
      <c r="N42"/>
      <c r="O42"/>
      <c r="P42"/>
      <c r="U42" s="165"/>
      <c r="V42" s="165"/>
      <c r="W42" s="165"/>
    </row>
    <row r="43" spans="2:23" x14ac:dyDescent="0.25">
      <c r="B43" s="62" t="s">
        <v>350</v>
      </c>
      <c r="C43" s="163">
        <v>19871</v>
      </c>
      <c r="D43" s="163">
        <v>18202</v>
      </c>
      <c r="E43" s="163">
        <f t="shared" si="8"/>
        <v>1669</v>
      </c>
      <c r="F43" s="163">
        <v>24157</v>
      </c>
      <c r="G43" s="163">
        <v>26568</v>
      </c>
      <c r="H43" s="163">
        <f t="shared" si="6"/>
        <v>-2411</v>
      </c>
      <c r="I43" s="163">
        <v>21228</v>
      </c>
      <c r="J43" s="163">
        <v>19366</v>
      </c>
      <c r="K43" s="163">
        <f t="shared" si="7"/>
        <v>1862</v>
      </c>
      <c r="L43"/>
      <c r="M43"/>
      <c r="N43"/>
      <c r="O43"/>
      <c r="P43"/>
      <c r="U43" s="165"/>
      <c r="V43" s="165"/>
      <c r="W43" s="165"/>
    </row>
    <row r="44" spans="2:23" x14ac:dyDescent="0.25">
      <c r="B44" s="61" t="s">
        <v>255</v>
      </c>
      <c r="C44" s="162">
        <v>17690</v>
      </c>
      <c r="D44" s="162">
        <v>5765</v>
      </c>
      <c r="E44" s="162">
        <f t="shared" si="8"/>
        <v>11925</v>
      </c>
      <c r="F44" s="162">
        <v>13871</v>
      </c>
      <c r="G44" s="162">
        <v>5087</v>
      </c>
      <c r="H44" s="162">
        <f t="shared" si="6"/>
        <v>8784</v>
      </c>
      <c r="I44" s="162">
        <v>18445</v>
      </c>
      <c r="J44" s="162">
        <v>5931</v>
      </c>
      <c r="K44" s="162">
        <f t="shared" si="7"/>
        <v>12514</v>
      </c>
      <c r="L44"/>
      <c r="M44" s="165"/>
      <c r="N44" s="165"/>
      <c r="O44"/>
      <c r="P44"/>
      <c r="U44" s="165"/>
      <c r="V44" s="165"/>
      <c r="W44" s="165"/>
    </row>
    <row r="45" spans="2:23" x14ac:dyDescent="0.25">
      <c r="B45" s="62" t="s">
        <v>46</v>
      </c>
      <c r="C45" s="163">
        <v>698343</v>
      </c>
      <c r="D45" s="163">
        <v>747237</v>
      </c>
      <c r="E45" s="163">
        <f t="shared" si="8"/>
        <v>-48894</v>
      </c>
      <c r="F45" s="163">
        <v>935430</v>
      </c>
      <c r="G45" s="163">
        <v>943176</v>
      </c>
      <c r="H45" s="163">
        <f t="shared" si="6"/>
        <v>-7746</v>
      </c>
      <c r="I45" s="163">
        <v>807821</v>
      </c>
      <c r="J45" s="163">
        <v>834235</v>
      </c>
      <c r="K45" s="163">
        <f t="shared" si="7"/>
        <v>-26414</v>
      </c>
      <c r="L45" s="165"/>
      <c r="U45" s="165"/>
      <c r="V45" s="165"/>
      <c r="W45" s="165"/>
    </row>
    <row r="46" spans="2:23" x14ac:dyDescent="0.25">
      <c r="B46" s="191" t="s">
        <v>343</v>
      </c>
      <c r="C46" s="191"/>
      <c r="D46" s="191"/>
      <c r="E46" s="191"/>
      <c r="F46" s="191"/>
      <c r="G46" s="191"/>
      <c r="H46" s="191"/>
      <c r="I46" s="191"/>
      <c r="J46" s="191"/>
      <c r="K46" s="191"/>
      <c r="L46" s="166"/>
      <c r="U46" s="165"/>
      <c r="V46" s="165"/>
      <c r="W46" s="165"/>
    </row>
    <row r="47" spans="2:23" s="3" customFormat="1" x14ac:dyDescent="0.25">
      <c r="L47" s="165"/>
      <c r="M47"/>
      <c r="N47"/>
      <c r="U47" s="165"/>
      <c r="V47" s="165"/>
      <c r="W47" s="165"/>
    </row>
    <row r="48" spans="2:23" s="3" customFormat="1" x14ac:dyDescent="0.25">
      <c r="L48" s="165"/>
      <c r="M48" s="165"/>
      <c r="N48" s="165"/>
      <c r="U48" s="165"/>
      <c r="V48" s="165"/>
      <c r="W48" s="165"/>
    </row>
    <row r="49" spans="2:23" s="3" customFormat="1" x14ac:dyDescent="0.25">
      <c r="L49" s="165"/>
      <c r="M49" s="165"/>
      <c r="N49" s="165"/>
      <c r="U49" s="165"/>
      <c r="V49" s="165"/>
      <c r="W49" s="165"/>
    </row>
    <row r="50" spans="2:23" ht="27.75" customHeight="1" x14ac:dyDescent="0.25">
      <c r="B50" s="193" t="s">
        <v>351</v>
      </c>
      <c r="C50" s="193"/>
      <c r="D50" s="193"/>
      <c r="E50" s="193"/>
      <c r="F50" s="193"/>
      <c r="G50" s="193"/>
      <c r="H50" s="193"/>
      <c r="I50" s="193"/>
      <c r="J50" s="193"/>
      <c r="K50" s="193"/>
      <c r="L50" s="165"/>
      <c r="M50" s="165"/>
      <c r="N50" s="165"/>
      <c r="U50" s="165"/>
      <c r="V50" s="165"/>
      <c r="W50" s="165"/>
    </row>
    <row r="51" spans="2:23" ht="15" customHeight="1" x14ac:dyDescent="0.25">
      <c r="B51" s="194" t="s">
        <v>71</v>
      </c>
      <c r="C51" s="192">
        <v>45139</v>
      </c>
      <c r="D51" s="189"/>
      <c r="E51" s="190"/>
      <c r="F51" s="192">
        <v>45474</v>
      </c>
      <c r="G51" s="189"/>
      <c r="H51" s="190"/>
      <c r="I51" s="192">
        <v>45505</v>
      </c>
      <c r="J51" s="189"/>
      <c r="K51" s="190"/>
      <c r="L51" s="165"/>
      <c r="M51" s="165"/>
      <c r="N51" s="165"/>
      <c r="U51" s="165"/>
      <c r="V51" s="165"/>
      <c r="W51" s="165"/>
    </row>
    <row r="52" spans="2:23" x14ac:dyDescent="0.25">
      <c r="B52" s="195"/>
      <c r="C52" s="27" t="s">
        <v>341</v>
      </c>
      <c r="D52" s="28" t="s">
        <v>342</v>
      </c>
      <c r="E52" s="28" t="s">
        <v>59</v>
      </c>
      <c r="F52" s="27" t="s">
        <v>341</v>
      </c>
      <c r="G52" s="28" t="s">
        <v>342</v>
      </c>
      <c r="H52" s="28" t="s">
        <v>59</v>
      </c>
      <c r="I52" s="27" t="s">
        <v>341</v>
      </c>
      <c r="J52" s="28" t="s">
        <v>342</v>
      </c>
      <c r="K52" s="28" t="s">
        <v>59</v>
      </c>
      <c r="L52" s="165"/>
      <c r="M52" s="165"/>
      <c r="N52" s="165"/>
      <c r="U52" s="165"/>
      <c r="V52" s="165"/>
      <c r="W52" s="165"/>
    </row>
    <row r="53" spans="2:23" x14ac:dyDescent="0.25">
      <c r="B53" s="29" t="s">
        <v>47</v>
      </c>
      <c r="C53" s="161">
        <f t="shared" ref="C53:K53" si="9">C54+C62+C72+C77+C81</f>
        <v>1052404</v>
      </c>
      <c r="D53" s="161">
        <f t="shared" si="9"/>
        <v>1093109</v>
      </c>
      <c r="E53" s="161">
        <f t="shared" si="9"/>
        <v>-40705</v>
      </c>
      <c r="F53" s="161">
        <f t="shared" si="9"/>
        <v>1355466</v>
      </c>
      <c r="G53" s="161">
        <f t="shared" si="9"/>
        <v>1335160</v>
      </c>
      <c r="H53" s="161">
        <f t="shared" si="9"/>
        <v>20306</v>
      </c>
      <c r="I53" s="161">
        <f t="shared" si="9"/>
        <v>1208165</v>
      </c>
      <c r="J53" s="161">
        <f t="shared" si="9"/>
        <v>1215940</v>
      </c>
      <c r="K53" s="161">
        <f t="shared" si="9"/>
        <v>-7775</v>
      </c>
      <c r="L53" s="165"/>
      <c r="M53" s="165"/>
      <c r="N53" s="165"/>
      <c r="U53" s="165"/>
      <c r="V53" s="165"/>
      <c r="W53" s="165"/>
    </row>
    <row r="54" spans="2:23" x14ac:dyDescent="0.25">
      <c r="B54" s="32" t="s">
        <v>9</v>
      </c>
      <c r="C54" s="167">
        <f t="shared" ref="C54:D54" si="10">SUM(C55:C61)</f>
        <v>39681</v>
      </c>
      <c r="D54" s="167">
        <f t="shared" si="10"/>
        <v>28440</v>
      </c>
      <c r="E54" s="167">
        <f t="shared" ref="E54:K54" si="11">SUM(E55:E61)</f>
        <v>11241</v>
      </c>
      <c r="F54" s="167">
        <f t="shared" si="11"/>
        <v>44682</v>
      </c>
      <c r="G54" s="167">
        <f t="shared" si="11"/>
        <v>32733</v>
      </c>
      <c r="H54" s="167">
        <f t="shared" si="11"/>
        <v>11949</v>
      </c>
      <c r="I54" s="167">
        <f t="shared" si="11"/>
        <v>45152</v>
      </c>
      <c r="J54" s="167">
        <f t="shared" si="11"/>
        <v>33056</v>
      </c>
      <c r="K54" s="167">
        <f t="shared" si="11"/>
        <v>12096</v>
      </c>
      <c r="L54" s="165"/>
      <c r="M54" s="165"/>
      <c r="N54" s="165"/>
      <c r="U54" s="165"/>
      <c r="V54" s="165"/>
      <c r="W54" s="165"/>
    </row>
    <row r="55" spans="2:23" x14ac:dyDescent="0.25">
      <c r="B55" s="31" t="s">
        <v>10</v>
      </c>
      <c r="C55" s="163">
        <v>673</v>
      </c>
      <c r="D55" s="163">
        <v>732</v>
      </c>
      <c r="E55" s="163">
        <f t="shared" ref="E55:E61" si="12">C55-D55</f>
        <v>-59</v>
      </c>
      <c r="F55" s="163">
        <v>953</v>
      </c>
      <c r="G55" s="163">
        <v>1088</v>
      </c>
      <c r="H55" s="163">
        <f t="shared" ref="H55:H61" si="13">F55-G55</f>
        <v>-135</v>
      </c>
      <c r="I55" s="163">
        <v>634</v>
      </c>
      <c r="J55" s="163">
        <v>695</v>
      </c>
      <c r="K55" s="163">
        <f t="shared" ref="K55:K61" si="14">I55-J55</f>
        <v>-61</v>
      </c>
      <c r="L55" s="165"/>
      <c r="M55" s="165"/>
      <c r="N55" s="165"/>
      <c r="U55" s="165"/>
      <c r="V55" s="165"/>
      <c r="W55" s="165"/>
    </row>
    <row r="56" spans="2:23" x14ac:dyDescent="0.25">
      <c r="B56" s="30" t="s">
        <v>11</v>
      </c>
      <c r="C56" s="162">
        <v>3712</v>
      </c>
      <c r="D56" s="162">
        <v>3726</v>
      </c>
      <c r="E56" s="162">
        <f t="shared" si="12"/>
        <v>-14</v>
      </c>
      <c r="F56" s="162">
        <v>6342</v>
      </c>
      <c r="G56" s="162">
        <v>6077</v>
      </c>
      <c r="H56" s="162">
        <f t="shared" si="13"/>
        <v>265</v>
      </c>
      <c r="I56" s="162">
        <v>4834</v>
      </c>
      <c r="J56" s="162">
        <v>4195</v>
      </c>
      <c r="K56" s="162">
        <f t="shared" si="14"/>
        <v>639</v>
      </c>
      <c r="L56" s="165"/>
      <c r="M56" s="165"/>
      <c r="N56" s="165"/>
      <c r="U56" s="165"/>
      <c r="V56" s="165"/>
      <c r="W56" s="165"/>
    </row>
    <row r="57" spans="2:23" x14ac:dyDescent="0.25">
      <c r="B57" s="31" t="s">
        <v>12</v>
      </c>
      <c r="C57" s="163">
        <v>5598</v>
      </c>
      <c r="D57" s="163">
        <v>6847</v>
      </c>
      <c r="E57" s="163">
        <f t="shared" si="12"/>
        <v>-1249</v>
      </c>
      <c r="F57" s="163">
        <v>7760</v>
      </c>
      <c r="G57" s="163">
        <v>7830</v>
      </c>
      <c r="H57" s="163">
        <f t="shared" si="13"/>
        <v>-70</v>
      </c>
      <c r="I57" s="163">
        <v>6155</v>
      </c>
      <c r="J57" s="163">
        <v>7094</v>
      </c>
      <c r="K57" s="163">
        <f t="shared" si="14"/>
        <v>-939</v>
      </c>
      <c r="L57" s="165"/>
      <c r="M57" s="165"/>
      <c r="N57" s="165"/>
      <c r="U57" s="165"/>
      <c r="V57" s="165"/>
      <c r="W57" s="165"/>
    </row>
    <row r="58" spans="2:23" x14ac:dyDescent="0.25">
      <c r="B58" s="30" t="s">
        <v>13</v>
      </c>
      <c r="C58" s="162">
        <v>15122</v>
      </c>
      <c r="D58" s="162">
        <v>3106</v>
      </c>
      <c r="E58" s="162">
        <f t="shared" si="12"/>
        <v>12016</v>
      </c>
      <c r="F58" s="162">
        <v>11427</v>
      </c>
      <c r="G58" s="162">
        <v>2678</v>
      </c>
      <c r="H58" s="162">
        <f t="shared" si="13"/>
        <v>8749</v>
      </c>
      <c r="I58" s="162">
        <v>14858</v>
      </c>
      <c r="J58" s="162">
        <v>2936</v>
      </c>
      <c r="K58" s="162">
        <f t="shared" si="14"/>
        <v>11922</v>
      </c>
      <c r="L58" s="165"/>
      <c r="M58" s="165"/>
      <c r="N58" s="165"/>
      <c r="U58" s="165"/>
      <c r="V58" s="165"/>
      <c r="W58" s="165"/>
    </row>
    <row r="59" spans="2:23" x14ac:dyDescent="0.25">
      <c r="B59" s="31" t="s">
        <v>14</v>
      </c>
      <c r="C59" s="163">
        <v>8462</v>
      </c>
      <c r="D59" s="163">
        <v>8778</v>
      </c>
      <c r="E59" s="163">
        <f t="shared" si="12"/>
        <v>-316</v>
      </c>
      <c r="F59" s="163">
        <v>11742</v>
      </c>
      <c r="G59" s="163">
        <v>11688</v>
      </c>
      <c r="H59" s="163">
        <f t="shared" si="13"/>
        <v>54</v>
      </c>
      <c r="I59" s="163">
        <v>9684</v>
      </c>
      <c r="J59" s="163">
        <v>11007</v>
      </c>
      <c r="K59" s="163">
        <f t="shared" si="14"/>
        <v>-1323</v>
      </c>
      <c r="L59" s="165"/>
      <c r="M59" s="165"/>
      <c r="N59" s="165"/>
      <c r="U59" s="165"/>
      <c r="V59" s="165"/>
      <c r="W59" s="165"/>
    </row>
    <row r="60" spans="2:23" x14ac:dyDescent="0.25">
      <c r="B60" s="30" t="s">
        <v>15</v>
      </c>
      <c r="C60" s="162">
        <v>6114</v>
      </c>
      <c r="D60" s="162">
        <v>5251</v>
      </c>
      <c r="E60" s="162">
        <f t="shared" si="12"/>
        <v>863</v>
      </c>
      <c r="F60" s="162">
        <v>6458</v>
      </c>
      <c r="G60" s="162">
        <v>3372</v>
      </c>
      <c r="H60" s="162">
        <f t="shared" si="13"/>
        <v>3086</v>
      </c>
      <c r="I60" s="162">
        <v>8987</v>
      </c>
      <c r="J60" s="162">
        <v>7129</v>
      </c>
      <c r="K60" s="162">
        <f t="shared" si="14"/>
        <v>1858</v>
      </c>
      <c r="L60" s="165"/>
      <c r="M60" s="165"/>
      <c r="N60" s="165"/>
      <c r="U60" s="165"/>
      <c r="V60" s="165"/>
      <c r="W60" s="165"/>
    </row>
    <row r="61" spans="2:23" x14ac:dyDescent="0.25">
      <c r="B61" s="31" t="s">
        <v>16</v>
      </c>
      <c r="C61" s="163">
        <v>0</v>
      </c>
      <c r="D61" s="163">
        <v>0</v>
      </c>
      <c r="E61" s="163">
        <f t="shared" si="12"/>
        <v>0</v>
      </c>
      <c r="F61" s="163">
        <v>0</v>
      </c>
      <c r="G61" s="163">
        <v>0</v>
      </c>
      <c r="H61" s="163">
        <f t="shared" si="13"/>
        <v>0</v>
      </c>
      <c r="I61" s="163">
        <v>0</v>
      </c>
      <c r="J61" s="163">
        <v>0</v>
      </c>
      <c r="K61" s="163">
        <f t="shared" si="14"/>
        <v>0</v>
      </c>
      <c r="L61" s="165"/>
      <c r="M61" s="165"/>
      <c r="N61" s="165"/>
      <c r="U61" s="165"/>
      <c r="V61" s="165"/>
      <c r="W61" s="165"/>
    </row>
    <row r="62" spans="2:23" x14ac:dyDescent="0.25">
      <c r="B62" s="32" t="s">
        <v>17</v>
      </c>
      <c r="C62" s="167">
        <f t="shared" ref="C62:K62" si="15">SUM(C63:C71)</f>
        <v>49408</v>
      </c>
      <c r="D62" s="167">
        <f t="shared" si="15"/>
        <v>53926</v>
      </c>
      <c r="E62" s="167">
        <f t="shared" si="15"/>
        <v>-4518</v>
      </c>
      <c r="F62" s="167">
        <f t="shared" si="15"/>
        <v>72158</v>
      </c>
      <c r="G62" s="167">
        <f t="shared" si="15"/>
        <v>62892</v>
      </c>
      <c r="H62" s="167">
        <f t="shared" si="15"/>
        <v>9266</v>
      </c>
      <c r="I62" s="167">
        <f t="shared" si="15"/>
        <v>65085</v>
      </c>
      <c r="J62" s="167">
        <f t="shared" si="15"/>
        <v>69502</v>
      </c>
      <c r="K62" s="167">
        <f t="shared" si="15"/>
        <v>-4417</v>
      </c>
      <c r="L62" s="165"/>
      <c r="M62" s="165"/>
      <c r="N62" s="165"/>
      <c r="U62" s="165"/>
      <c r="V62" s="165"/>
      <c r="W62" s="165"/>
    </row>
    <row r="63" spans="2:23" x14ac:dyDescent="0.25">
      <c r="B63" s="31" t="s">
        <v>18</v>
      </c>
      <c r="C63" s="163">
        <v>374</v>
      </c>
      <c r="D63" s="163">
        <v>365</v>
      </c>
      <c r="E63" s="163">
        <f t="shared" ref="E63:E71" si="16">C63-D63</f>
        <v>9</v>
      </c>
      <c r="F63" s="163">
        <v>335</v>
      </c>
      <c r="G63" s="163">
        <v>158</v>
      </c>
      <c r="H63" s="163">
        <f t="shared" ref="H63:H71" si="17">F63-G63</f>
        <v>177</v>
      </c>
      <c r="I63" s="163">
        <v>432</v>
      </c>
      <c r="J63" s="163">
        <v>192</v>
      </c>
      <c r="K63" s="163">
        <f t="shared" ref="K63:K71" si="18">I63-J63</f>
        <v>240</v>
      </c>
      <c r="L63" s="165"/>
      <c r="M63" s="165"/>
      <c r="N63" s="165"/>
      <c r="U63" s="165"/>
      <c r="V63" s="165"/>
      <c r="W63" s="165"/>
    </row>
    <row r="64" spans="2:23" x14ac:dyDescent="0.25">
      <c r="B64" s="30" t="s">
        <v>19</v>
      </c>
      <c r="C64" s="162">
        <v>0</v>
      </c>
      <c r="D64" s="162">
        <v>0</v>
      </c>
      <c r="E64" s="162">
        <f t="shared" si="16"/>
        <v>0</v>
      </c>
      <c r="F64" s="162">
        <v>0</v>
      </c>
      <c r="G64" s="162">
        <v>1</v>
      </c>
      <c r="H64" s="162">
        <f t="shared" si="17"/>
        <v>-1</v>
      </c>
      <c r="I64" s="162">
        <v>0</v>
      </c>
      <c r="J64" s="162">
        <v>0</v>
      </c>
      <c r="K64" s="162">
        <f t="shared" si="18"/>
        <v>0</v>
      </c>
      <c r="L64" s="165"/>
      <c r="M64" s="165"/>
      <c r="N64" s="165"/>
      <c r="U64" s="165"/>
      <c r="V64" s="165"/>
      <c r="W64" s="165"/>
    </row>
    <row r="65" spans="1:53" x14ac:dyDescent="0.25">
      <c r="B65" s="31" t="s">
        <v>20</v>
      </c>
      <c r="C65" s="163">
        <v>13797</v>
      </c>
      <c r="D65" s="163">
        <v>15797</v>
      </c>
      <c r="E65" s="163">
        <f t="shared" si="16"/>
        <v>-2000</v>
      </c>
      <c r="F65" s="163">
        <v>22323</v>
      </c>
      <c r="G65" s="163">
        <v>20068</v>
      </c>
      <c r="H65" s="163">
        <f t="shared" si="17"/>
        <v>2255</v>
      </c>
      <c r="I65" s="163">
        <v>19093</v>
      </c>
      <c r="J65" s="163">
        <v>21710</v>
      </c>
      <c r="K65" s="163">
        <f t="shared" si="18"/>
        <v>-2617</v>
      </c>
      <c r="L65" s="165"/>
      <c r="M65" s="165"/>
      <c r="N65" s="165"/>
      <c r="U65" s="165"/>
      <c r="V65" s="165"/>
      <c r="W65" s="165"/>
    </row>
    <row r="66" spans="1:53" x14ac:dyDescent="0.25">
      <c r="B66" s="30" t="s">
        <v>21</v>
      </c>
      <c r="C66" s="162">
        <v>4322</v>
      </c>
      <c r="D66" s="162">
        <v>4966</v>
      </c>
      <c r="E66" s="162">
        <f t="shared" si="16"/>
        <v>-644</v>
      </c>
      <c r="F66" s="162">
        <v>4759</v>
      </c>
      <c r="G66" s="162">
        <v>3244</v>
      </c>
      <c r="H66" s="162">
        <f t="shared" si="17"/>
        <v>1515</v>
      </c>
      <c r="I66" s="162">
        <v>3968</v>
      </c>
      <c r="J66" s="162">
        <v>4393</v>
      </c>
      <c r="K66" s="162">
        <f t="shared" si="18"/>
        <v>-425</v>
      </c>
      <c r="L66" s="165"/>
      <c r="M66" s="165"/>
      <c r="N66" s="165"/>
      <c r="U66" s="165"/>
      <c r="V66" s="165"/>
      <c r="W66" s="165"/>
    </row>
    <row r="67" spans="1:53" x14ac:dyDescent="0.25">
      <c r="B67" s="31" t="s">
        <v>22</v>
      </c>
      <c r="C67" s="163">
        <v>135</v>
      </c>
      <c r="D67" s="163">
        <v>235</v>
      </c>
      <c r="E67" s="163">
        <f t="shared" si="16"/>
        <v>-100</v>
      </c>
      <c r="F67" s="163">
        <v>206</v>
      </c>
      <c r="G67" s="163">
        <v>233</v>
      </c>
      <c r="H67" s="163">
        <f t="shared" si="17"/>
        <v>-27</v>
      </c>
      <c r="I67" s="163">
        <v>136</v>
      </c>
      <c r="J67" s="163">
        <v>157</v>
      </c>
      <c r="K67" s="163">
        <f t="shared" si="18"/>
        <v>-21</v>
      </c>
      <c r="L67" s="165"/>
      <c r="M67" s="165"/>
      <c r="N67" s="165"/>
      <c r="U67" s="165"/>
      <c r="V67" s="165"/>
      <c r="W67" s="165"/>
    </row>
    <row r="68" spans="1:53" x14ac:dyDescent="0.25">
      <c r="B68" s="30" t="s">
        <v>23</v>
      </c>
      <c r="C68" s="162">
        <v>16345</v>
      </c>
      <c r="D68" s="162">
        <v>17033</v>
      </c>
      <c r="E68" s="162">
        <f t="shared" si="16"/>
        <v>-688</v>
      </c>
      <c r="F68" s="162">
        <v>19473</v>
      </c>
      <c r="G68" s="162">
        <v>16926</v>
      </c>
      <c r="H68" s="162">
        <f t="shared" si="17"/>
        <v>2547</v>
      </c>
      <c r="I68" s="162">
        <v>19058</v>
      </c>
      <c r="J68" s="162">
        <v>19939</v>
      </c>
      <c r="K68" s="162">
        <f t="shared" si="18"/>
        <v>-881</v>
      </c>
      <c r="L68" s="165"/>
      <c r="M68" s="165"/>
      <c r="N68" s="165"/>
      <c r="U68" s="165"/>
      <c r="V68" s="165"/>
      <c r="W68" s="165"/>
    </row>
    <row r="69" spans="1:53" x14ac:dyDescent="0.25">
      <c r="B69" s="31" t="s">
        <v>24</v>
      </c>
      <c r="C69" s="163">
        <v>1397</v>
      </c>
      <c r="D69" s="163">
        <v>1155</v>
      </c>
      <c r="E69" s="163">
        <f t="shared" si="16"/>
        <v>242</v>
      </c>
      <c r="F69" s="163">
        <v>2130</v>
      </c>
      <c r="G69" s="163">
        <v>1840</v>
      </c>
      <c r="H69" s="163">
        <f t="shared" si="17"/>
        <v>290</v>
      </c>
      <c r="I69" s="163">
        <v>1851</v>
      </c>
      <c r="J69" s="163">
        <v>1370</v>
      </c>
      <c r="K69" s="163">
        <f t="shared" si="18"/>
        <v>481</v>
      </c>
      <c r="L69" s="165"/>
      <c r="U69" s="165"/>
      <c r="V69" s="165"/>
      <c r="W69" s="165"/>
    </row>
    <row r="70" spans="1:53" x14ac:dyDescent="0.25">
      <c r="B70" s="30" t="s">
        <v>25</v>
      </c>
      <c r="C70" s="162">
        <v>20</v>
      </c>
      <c r="D70" s="162">
        <v>19</v>
      </c>
      <c r="E70" s="162">
        <f t="shared" si="16"/>
        <v>1</v>
      </c>
      <c r="F70" s="162">
        <v>64</v>
      </c>
      <c r="G70" s="162">
        <v>84</v>
      </c>
      <c r="H70" s="162">
        <f t="shared" si="17"/>
        <v>-20</v>
      </c>
      <c r="I70" s="162">
        <v>44</v>
      </c>
      <c r="J70" s="162">
        <v>23</v>
      </c>
      <c r="K70" s="162">
        <f t="shared" si="18"/>
        <v>21</v>
      </c>
      <c r="L70" s="165"/>
      <c r="M70" s="165"/>
      <c r="N70" s="165"/>
      <c r="U70" s="165"/>
      <c r="V70" s="165"/>
      <c r="W70" s="165"/>
    </row>
    <row r="71" spans="1:53" x14ac:dyDescent="0.25">
      <c r="B71" s="31" t="s">
        <v>26</v>
      </c>
      <c r="C71" s="163">
        <v>13018</v>
      </c>
      <c r="D71" s="163">
        <v>14356</v>
      </c>
      <c r="E71" s="163">
        <f t="shared" si="16"/>
        <v>-1338</v>
      </c>
      <c r="F71" s="163">
        <v>22868</v>
      </c>
      <c r="G71" s="163">
        <v>20338</v>
      </c>
      <c r="H71" s="163">
        <f t="shared" si="17"/>
        <v>2530</v>
      </c>
      <c r="I71" s="163">
        <v>20503</v>
      </c>
      <c r="J71" s="163">
        <v>21718</v>
      </c>
      <c r="K71" s="163">
        <f t="shared" si="18"/>
        <v>-1215</v>
      </c>
      <c r="L71" s="165"/>
      <c r="M71" s="165"/>
      <c r="N71" s="165"/>
      <c r="U71" s="165"/>
      <c r="V71" s="165"/>
      <c r="W71" s="165"/>
    </row>
    <row r="72" spans="1:53" s="36" customFormat="1" x14ac:dyDescent="0.25">
      <c r="A72" s="6"/>
      <c r="B72" s="32" t="s">
        <v>27</v>
      </c>
      <c r="C72" s="167">
        <f t="shared" ref="C72:K72" si="19">SUM(C73:C76)</f>
        <v>826084</v>
      </c>
      <c r="D72" s="167">
        <f t="shared" si="19"/>
        <v>864058</v>
      </c>
      <c r="E72" s="167">
        <f t="shared" si="19"/>
        <v>-37974</v>
      </c>
      <c r="F72" s="167">
        <f t="shared" si="19"/>
        <v>1037254</v>
      </c>
      <c r="G72" s="167">
        <f t="shared" si="19"/>
        <v>1021421</v>
      </c>
      <c r="H72" s="167">
        <f t="shared" si="19"/>
        <v>15833</v>
      </c>
      <c r="I72" s="167">
        <f t="shared" si="19"/>
        <v>932933</v>
      </c>
      <c r="J72" s="167">
        <f t="shared" si="19"/>
        <v>947103</v>
      </c>
      <c r="K72" s="167">
        <f t="shared" si="19"/>
        <v>-14170</v>
      </c>
      <c r="L72" s="168"/>
      <c r="M72" s="3"/>
      <c r="N72" s="3"/>
      <c r="O72" s="6"/>
      <c r="P72" s="6"/>
      <c r="Q72" s="6"/>
      <c r="R72" s="6"/>
      <c r="S72" s="6"/>
      <c r="T72" s="6"/>
      <c r="U72" s="168"/>
      <c r="V72" s="168"/>
      <c r="W72" s="168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</row>
    <row r="73" spans="1:53" x14ac:dyDescent="0.25">
      <c r="B73" s="30" t="s">
        <v>28</v>
      </c>
      <c r="C73" s="162">
        <v>20670</v>
      </c>
      <c r="D73" s="162">
        <v>22000</v>
      </c>
      <c r="E73" s="162">
        <f t="shared" ref="E73:E76" si="20">C73-D73</f>
        <v>-1330</v>
      </c>
      <c r="F73" s="162">
        <v>28877</v>
      </c>
      <c r="G73" s="162">
        <v>29539</v>
      </c>
      <c r="H73" s="162">
        <f t="shared" ref="H73:H76" si="21">F73-G73</f>
        <v>-662</v>
      </c>
      <c r="I73" s="162">
        <v>29509</v>
      </c>
      <c r="J73" s="162">
        <v>29978</v>
      </c>
      <c r="K73" s="162">
        <f t="shared" ref="K73:K76" si="22">I73-J73</f>
        <v>-469</v>
      </c>
      <c r="L73" s="165"/>
      <c r="M73" s="165"/>
      <c r="N73" s="165"/>
      <c r="U73" s="165"/>
      <c r="V73" s="165"/>
      <c r="W73" s="165"/>
    </row>
    <row r="74" spans="1:53" x14ac:dyDescent="0.25">
      <c r="B74" s="31" t="s">
        <v>29</v>
      </c>
      <c r="C74" s="163">
        <v>318</v>
      </c>
      <c r="D74" s="163">
        <v>171</v>
      </c>
      <c r="E74" s="163">
        <f t="shared" si="20"/>
        <v>147</v>
      </c>
      <c r="F74" s="163">
        <v>1858</v>
      </c>
      <c r="G74" s="163">
        <v>1448</v>
      </c>
      <c r="H74" s="163">
        <f t="shared" si="21"/>
        <v>410</v>
      </c>
      <c r="I74" s="163">
        <v>1948</v>
      </c>
      <c r="J74" s="163">
        <v>1407</v>
      </c>
      <c r="K74" s="163">
        <f t="shared" si="22"/>
        <v>541</v>
      </c>
      <c r="L74" s="165"/>
      <c r="M74" s="165"/>
      <c r="N74" s="165"/>
      <c r="U74" s="165"/>
      <c r="V74" s="165"/>
      <c r="W74" s="165"/>
    </row>
    <row r="75" spans="1:53" x14ac:dyDescent="0.25">
      <c r="B75" s="30" t="s">
        <v>30</v>
      </c>
      <c r="C75" s="162">
        <v>156020</v>
      </c>
      <c r="D75" s="162">
        <v>160281</v>
      </c>
      <c r="E75" s="162">
        <f t="shared" si="20"/>
        <v>-4261</v>
      </c>
      <c r="F75" s="162">
        <v>217526</v>
      </c>
      <c r="G75" s="162">
        <v>215067</v>
      </c>
      <c r="H75" s="162">
        <f t="shared" si="21"/>
        <v>2459</v>
      </c>
      <c r="I75" s="162">
        <v>178314</v>
      </c>
      <c r="J75" s="162">
        <v>179460</v>
      </c>
      <c r="K75" s="162">
        <f t="shared" si="22"/>
        <v>-1146</v>
      </c>
      <c r="L75" s="165"/>
      <c r="M75" s="165"/>
      <c r="N75" s="165"/>
      <c r="U75" s="165"/>
      <c r="V75" s="165"/>
      <c r="W75" s="165"/>
    </row>
    <row r="76" spans="1:53" x14ac:dyDescent="0.25">
      <c r="B76" s="31" t="s">
        <v>31</v>
      </c>
      <c r="C76" s="163">
        <v>649076</v>
      </c>
      <c r="D76" s="163">
        <v>681606</v>
      </c>
      <c r="E76" s="163">
        <f t="shared" si="20"/>
        <v>-32530</v>
      </c>
      <c r="F76" s="163">
        <v>788993</v>
      </c>
      <c r="G76" s="163">
        <v>775367</v>
      </c>
      <c r="H76" s="163">
        <f t="shared" si="21"/>
        <v>13626</v>
      </c>
      <c r="I76" s="163">
        <v>723162</v>
      </c>
      <c r="J76" s="163">
        <v>736258</v>
      </c>
      <c r="K76" s="163">
        <f t="shared" si="22"/>
        <v>-13096</v>
      </c>
      <c r="L76" s="165"/>
      <c r="U76" s="165"/>
      <c r="V76" s="165"/>
      <c r="W76" s="165"/>
    </row>
    <row r="77" spans="1:53" s="36" customFormat="1" x14ac:dyDescent="0.25">
      <c r="A77" s="6"/>
      <c r="B77" s="32" t="s">
        <v>32</v>
      </c>
      <c r="C77" s="167">
        <f t="shared" ref="C77:K77" si="23">SUM(C78:C80)</f>
        <v>105180</v>
      </c>
      <c r="D77" s="167">
        <f t="shared" si="23"/>
        <v>114446</v>
      </c>
      <c r="E77" s="167">
        <f t="shared" si="23"/>
        <v>-9266</v>
      </c>
      <c r="F77" s="167">
        <f t="shared" si="23"/>
        <v>150428</v>
      </c>
      <c r="G77" s="167">
        <f t="shared" si="23"/>
        <v>167628</v>
      </c>
      <c r="H77" s="167">
        <f t="shared" si="23"/>
        <v>-17200</v>
      </c>
      <c r="I77" s="167">
        <f t="shared" si="23"/>
        <v>122039</v>
      </c>
      <c r="J77" s="167">
        <f t="shared" si="23"/>
        <v>123673</v>
      </c>
      <c r="K77" s="167">
        <f t="shared" si="23"/>
        <v>-1634</v>
      </c>
      <c r="L77" s="168"/>
      <c r="M77" s="165"/>
      <c r="N77" s="165"/>
      <c r="O77" s="6"/>
      <c r="P77" s="6"/>
      <c r="Q77" s="6"/>
      <c r="R77" s="6"/>
      <c r="S77" s="6"/>
      <c r="T77" s="6"/>
      <c r="U77" s="168"/>
      <c r="V77" s="168"/>
      <c r="W77" s="168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</row>
    <row r="78" spans="1:53" x14ac:dyDescent="0.25">
      <c r="B78" s="31" t="s">
        <v>33</v>
      </c>
      <c r="C78" s="163">
        <v>41466</v>
      </c>
      <c r="D78" s="163">
        <v>41156</v>
      </c>
      <c r="E78" s="163">
        <f t="shared" ref="E78:E80" si="24">C78-D78</f>
        <v>310</v>
      </c>
      <c r="F78" s="163">
        <v>74359</v>
      </c>
      <c r="G78" s="163">
        <v>71210</v>
      </c>
      <c r="H78" s="163">
        <f t="shared" ref="H78:H80" si="25">F78-G78</f>
        <v>3149</v>
      </c>
      <c r="I78" s="163">
        <v>58301</v>
      </c>
      <c r="J78" s="163">
        <v>52431</v>
      </c>
      <c r="K78" s="163">
        <f t="shared" ref="K78:K80" si="26">I78-J78</f>
        <v>5870</v>
      </c>
      <c r="L78" s="165"/>
      <c r="M78" s="165"/>
      <c r="N78" s="165"/>
      <c r="U78" s="165"/>
      <c r="V78" s="165"/>
      <c r="W78" s="165"/>
    </row>
    <row r="79" spans="1:53" x14ac:dyDescent="0.25">
      <c r="B79" s="30" t="s">
        <v>34</v>
      </c>
      <c r="C79" s="162">
        <v>12774</v>
      </c>
      <c r="D79" s="162">
        <v>13975</v>
      </c>
      <c r="E79" s="162">
        <f t="shared" si="24"/>
        <v>-1201</v>
      </c>
      <c r="F79" s="162">
        <v>36321</v>
      </c>
      <c r="G79" s="162">
        <v>40264</v>
      </c>
      <c r="H79" s="162">
        <f t="shared" si="25"/>
        <v>-3943</v>
      </c>
      <c r="I79" s="162">
        <v>36357</v>
      </c>
      <c r="J79" s="162">
        <v>36689</v>
      </c>
      <c r="K79" s="162">
        <f t="shared" si="26"/>
        <v>-332</v>
      </c>
      <c r="L79" s="165"/>
      <c r="U79" s="165"/>
      <c r="V79" s="165"/>
      <c r="W79" s="165"/>
    </row>
    <row r="80" spans="1:53" x14ac:dyDescent="0.25">
      <c r="B80" s="31" t="s">
        <v>35</v>
      </c>
      <c r="C80" s="163">
        <v>50940</v>
      </c>
      <c r="D80" s="163">
        <v>59315</v>
      </c>
      <c r="E80" s="163">
        <f t="shared" si="24"/>
        <v>-8375</v>
      </c>
      <c r="F80" s="163">
        <v>39748</v>
      </c>
      <c r="G80" s="163">
        <v>56154</v>
      </c>
      <c r="H80" s="163">
        <f t="shared" si="25"/>
        <v>-16406</v>
      </c>
      <c r="I80" s="163">
        <v>27381</v>
      </c>
      <c r="J80" s="163">
        <v>34553</v>
      </c>
      <c r="K80" s="163">
        <f t="shared" si="26"/>
        <v>-7172</v>
      </c>
      <c r="L80" s="165"/>
      <c r="M80" s="165"/>
      <c r="N80" s="165"/>
      <c r="U80" s="165"/>
      <c r="V80" s="165"/>
      <c r="W80" s="165"/>
    </row>
    <row r="81" spans="1:53" s="36" customFormat="1" x14ac:dyDescent="0.25">
      <c r="A81" s="6"/>
      <c r="B81" s="32" t="s">
        <v>36</v>
      </c>
      <c r="C81" s="167">
        <f t="shared" ref="C81:K81" si="27">SUM(C82:C85)</f>
        <v>32051</v>
      </c>
      <c r="D81" s="167">
        <f t="shared" si="27"/>
        <v>32239</v>
      </c>
      <c r="E81" s="167">
        <f t="shared" si="27"/>
        <v>-188</v>
      </c>
      <c r="F81" s="167">
        <f t="shared" si="27"/>
        <v>50944</v>
      </c>
      <c r="G81" s="167">
        <f t="shared" si="27"/>
        <v>50486</v>
      </c>
      <c r="H81" s="167">
        <f t="shared" si="27"/>
        <v>458</v>
      </c>
      <c r="I81" s="167">
        <f t="shared" si="27"/>
        <v>42956</v>
      </c>
      <c r="J81" s="167">
        <f t="shared" si="27"/>
        <v>42606</v>
      </c>
      <c r="K81" s="167">
        <f t="shared" si="27"/>
        <v>350</v>
      </c>
      <c r="L81" s="168"/>
      <c r="M81" s="165"/>
      <c r="N81" s="165"/>
      <c r="O81" s="6"/>
      <c r="P81" s="6"/>
      <c r="Q81" s="6"/>
      <c r="R81" s="6"/>
      <c r="S81" s="6"/>
      <c r="T81" s="6"/>
      <c r="U81" s="168"/>
      <c r="V81" s="168"/>
      <c r="W81" s="168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</row>
    <row r="82" spans="1:53" x14ac:dyDescent="0.25">
      <c r="B82" s="31" t="s">
        <v>37</v>
      </c>
      <c r="C82" s="163">
        <v>6145</v>
      </c>
      <c r="D82" s="163">
        <v>5530</v>
      </c>
      <c r="E82" s="163">
        <f t="shared" ref="E82:E85" si="28">C82-D82</f>
        <v>615</v>
      </c>
      <c r="F82" s="163">
        <v>9766</v>
      </c>
      <c r="G82" s="163">
        <v>8634</v>
      </c>
      <c r="H82" s="163">
        <f t="shared" ref="H82:H85" si="29">F82-G82</f>
        <v>1132</v>
      </c>
      <c r="I82" s="163">
        <v>7368</v>
      </c>
      <c r="J82" s="163">
        <v>4994</v>
      </c>
      <c r="K82" s="163">
        <f t="shared" ref="K82:K85" si="30">I82-J82</f>
        <v>2374</v>
      </c>
      <c r="L82" s="165"/>
      <c r="M82" s="165"/>
      <c r="N82" s="165"/>
      <c r="U82" s="165"/>
      <c r="V82" s="165"/>
      <c r="W82" s="165"/>
    </row>
    <row r="83" spans="1:53" x14ac:dyDescent="0.25">
      <c r="B83" s="30" t="s">
        <v>38</v>
      </c>
      <c r="C83" s="162">
        <v>348</v>
      </c>
      <c r="D83" s="162">
        <v>430</v>
      </c>
      <c r="E83" s="162">
        <f t="shared" si="28"/>
        <v>-82</v>
      </c>
      <c r="F83" s="162">
        <v>494</v>
      </c>
      <c r="G83" s="162">
        <v>688</v>
      </c>
      <c r="H83" s="162">
        <f t="shared" si="29"/>
        <v>-194</v>
      </c>
      <c r="I83" s="162">
        <v>333</v>
      </c>
      <c r="J83" s="162">
        <v>433</v>
      </c>
      <c r="K83" s="162">
        <f t="shared" si="30"/>
        <v>-100</v>
      </c>
      <c r="L83" s="165"/>
      <c r="M83" s="165"/>
      <c r="N83" s="165"/>
      <c r="U83" s="165"/>
      <c r="V83" s="165"/>
      <c r="W83" s="165"/>
    </row>
    <row r="84" spans="1:53" x14ac:dyDescent="0.25">
      <c r="B84" s="31" t="s">
        <v>39</v>
      </c>
      <c r="C84" s="163">
        <v>172</v>
      </c>
      <c r="D84" s="163">
        <v>88</v>
      </c>
      <c r="E84" s="163">
        <f t="shared" si="28"/>
        <v>84</v>
      </c>
      <c r="F84" s="163">
        <v>23</v>
      </c>
      <c r="G84" s="163">
        <v>25</v>
      </c>
      <c r="H84" s="163">
        <f t="shared" si="29"/>
        <v>-2</v>
      </c>
      <c r="I84" s="163">
        <v>37</v>
      </c>
      <c r="J84" s="163">
        <v>26</v>
      </c>
      <c r="K84" s="163">
        <f t="shared" si="30"/>
        <v>11</v>
      </c>
      <c r="L84" s="165"/>
      <c r="U84" s="165"/>
      <c r="V84" s="165"/>
      <c r="W84" s="165"/>
    </row>
    <row r="85" spans="1:53" x14ac:dyDescent="0.25">
      <c r="B85" s="30" t="s">
        <v>40</v>
      </c>
      <c r="C85" s="162">
        <v>25386</v>
      </c>
      <c r="D85" s="162">
        <v>26191</v>
      </c>
      <c r="E85" s="162">
        <f t="shared" si="28"/>
        <v>-805</v>
      </c>
      <c r="F85" s="162">
        <v>40661</v>
      </c>
      <c r="G85" s="162">
        <v>41139</v>
      </c>
      <c r="H85" s="162">
        <f t="shared" si="29"/>
        <v>-478</v>
      </c>
      <c r="I85" s="162">
        <v>35218</v>
      </c>
      <c r="J85" s="162">
        <v>37153</v>
      </c>
      <c r="K85" s="162">
        <f t="shared" si="30"/>
        <v>-1935</v>
      </c>
      <c r="L85" s="165"/>
      <c r="M85" s="165"/>
      <c r="N85" s="165"/>
      <c r="U85" s="165"/>
      <c r="V85" s="165"/>
      <c r="W85" s="165"/>
    </row>
    <row r="86" spans="1:53" x14ac:dyDescent="0.25">
      <c r="B86" s="191" t="s">
        <v>352</v>
      </c>
      <c r="C86" s="191"/>
      <c r="D86" s="191"/>
      <c r="E86" s="191"/>
      <c r="F86" s="191"/>
      <c r="G86" s="191"/>
      <c r="H86" s="191"/>
      <c r="I86" s="191"/>
      <c r="J86" s="191"/>
      <c r="K86" s="191"/>
      <c r="L86" s="165"/>
      <c r="M86" s="165"/>
      <c r="N86" s="165"/>
      <c r="U86" s="165"/>
      <c r="V86" s="165"/>
      <c r="W86" s="165"/>
    </row>
    <row r="87" spans="1:53" s="3" customFormat="1" x14ac:dyDescent="0.25">
      <c r="L87" s="165"/>
      <c r="M87" s="165"/>
      <c r="N87" s="165"/>
      <c r="U87" s="165"/>
      <c r="V87" s="165"/>
      <c r="W87" s="165"/>
    </row>
    <row r="88" spans="1:53" s="3" customFormat="1" x14ac:dyDescent="0.25">
      <c r="L88" s="165"/>
      <c r="M88" s="165"/>
      <c r="N88" s="165"/>
      <c r="U88" s="165"/>
      <c r="V88" s="165"/>
      <c r="W88" s="165"/>
    </row>
    <row r="89" spans="1:53" s="3" customFormat="1" x14ac:dyDescent="0.25">
      <c r="L89" s="165"/>
      <c r="M89" s="165"/>
      <c r="N89" s="165"/>
      <c r="U89" s="165"/>
      <c r="V89" s="165"/>
      <c r="W89" s="165"/>
    </row>
    <row r="90" spans="1:53" s="3" customFormat="1" x14ac:dyDescent="0.25">
      <c r="L90" s="165"/>
      <c r="U90" s="165"/>
      <c r="V90" s="165"/>
      <c r="W90" s="165"/>
    </row>
    <row r="91" spans="1:53" s="3" customFormat="1" x14ac:dyDescent="0.25">
      <c r="L91" s="165"/>
      <c r="M91" s="168"/>
      <c r="N91" s="168"/>
      <c r="U91" s="165"/>
      <c r="V91" s="165"/>
      <c r="W91" s="165"/>
    </row>
    <row r="92" spans="1:53" s="3" customFormat="1" x14ac:dyDescent="0.25">
      <c r="L92" s="165"/>
      <c r="M92" s="165"/>
      <c r="N92" s="165"/>
      <c r="U92" s="165"/>
      <c r="V92" s="165"/>
      <c r="W92" s="165"/>
    </row>
    <row r="93" spans="1:53" s="3" customFormat="1" x14ac:dyDescent="0.25">
      <c r="L93" s="165"/>
      <c r="M93" s="165"/>
      <c r="N93" s="165"/>
      <c r="U93" s="165"/>
      <c r="V93" s="165"/>
      <c r="W93" s="165"/>
    </row>
    <row r="94" spans="1:53" s="3" customFormat="1" x14ac:dyDescent="0.25">
      <c r="L94" s="165"/>
      <c r="M94" s="168"/>
      <c r="N94" s="168"/>
      <c r="U94" s="165"/>
      <c r="V94" s="165"/>
      <c r="W94" s="165"/>
    </row>
    <row r="95" spans="1:53" s="3" customFormat="1" x14ac:dyDescent="0.25">
      <c r="L95" s="165"/>
      <c r="M95" s="165"/>
      <c r="N95" s="165"/>
      <c r="U95" s="165"/>
      <c r="V95" s="165"/>
      <c r="W95" s="165"/>
    </row>
    <row r="96" spans="1:53" s="3" customFormat="1" x14ac:dyDescent="0.25">
      <c r="L96" s="165"/>
      <c r="M96" s="165"/>
      <c r="N96" s="166"/>
      <c r="U96" s="165"/>
      <c r="V96" s="165"/>
      <c r="W96" s="165"/>
    </row>
    <row r="97" spans="12:23" s="3" customFormat="1" x14ac:dyDescent="0.25">
      <c r="L97" s="165"/>
      <c r="M97" s="165"/>
      <c r="N97" s="165"/>
      <c r="U97" s="165"/>
      <c r="V97" s="165"/>
      <c r="W97" s="165"/>
    </row>
    <row r="98" spans="12:23" s="3" customFormat="1" x14ac:dyDescent="0.25">
      <c r="L98" s="165"/>
      <c r="M98" s="165"/>
      <c r="N98" s="165"/>
      <c r="U98" s="165"/>
      <c r="V98" s="165"/>
      <c r="W98" s="165"/>
    </row>
    <row r="99" spans="12:23" s="3" customFormat="1" x14ac:dyDescent="0.25">
      <c r="L99" s="165"/>
      <c r="M99" s="165"/>
      <c r="N99" s="165"/>
      <c r="U99" s="165"/>
      <c r="V99" s="165"/>
      <c r="W99" s="165"/>
    </row>
    <row r="100" spans="12:23" s="3" customFormat="1" x14ac:dyDescent="0.25">
      <c r="L100" s="165"/>
      <c r="M100" s="165"/>
      <c r="N100" s="165"/>
      <c r="U100" s="165"/>
      <c r="V100" s="165"/>
      <c r="W100" s="165"/>
    </row>
    <row r="101" spans="12:23" s="3" customFormat="1" x14ac:dyDescent="0.25">
      <c r="L101" s="165"/>
      <c r="M101" s="165"/>
      <c r="N101" s="165"/>
      <c r="U101" s="165"/>
      <c r="V101" s="165"/>
      <c r="W101" s="165"/>
    </row>
    <row r="102" spans="12:23" s="3" customFormat="1" x14ac:dyDescent="0.25">
      <c r="L102" s="165"/>
      <c r="M102" s="165"/>
      <c r="N102" s="165"/>
      <c r="U102" s="165"/>
      <c r="V102" s="165"/>
      <c r="W102" s="165"/>
    </row>
    <row r="103" spans="12:23" s="3" customFormat="1" x14ac:dyDescent="0.25">
      <c r="L103" s="165"/>
      <c r="M103" s="165"/>
      <c r="N103" s="165"/>
      <c r="U103" s="165"/>
      <c r="V103" s="165"/>
      <c r="W103" s="165"/>
    </row>
    <row r="104" spans="12:23" s="3" customFormat="1" x14ac:dyDescent="0.25">
      <c r="L104" s="165"/>
      <c r="M104" s="165"/>
      <c r="N104" s="165"/>
      <c r="U104" s="165"/>
      <c r="V104" s="165"/>
      <c r="W104" s="165"/>
    </row>
    <row r="105" spans="12:23" s="3" customFormat="1" x14ac:dyDescent="0.25">
      <c r="L105" s="165"/>
      <c r="M105" s="165"/>
      <c r="N105" s="165"/>
      <c r="U105" s="165"/>
      <c r="V105" s="165"/>
      <c r="W105" s="165"/>
    </row>
    <row r="106" spans="12:23" s="3" customFormat="1" x14ac:dyDescent="0.25">
      <c r="L106" s="165"/>
      <c r="M106" s="165"/>
      <c r="N106" s="165"/>
      <c r="U106" s="165"/>
      <c r="V106" s="165"/>
      <c r="W106" s="165"/>
    </row>
    <row r="107" spans="12:23" s="3" customFormat="1" x14ac:dyDescent="0.25">
      <c r="L107" s="165"/>
      <c r="M107" s="165"/>
      <c r="N107" s="165"/>
      <c r="U107" s="165"/>
      <c r="V107" s="165"/>
      <c r="W107" s="165"/>
    </row>
    <row r="108" spans="12:23" s="3" customFormat="1" x14ac:dyDescent="0.25">
      <c r="L108" s="165"/>
      <c r="M108" s="165"/>
      <c r="N108" s="165"/>
      <c r="U108" s="165"/>
      <c r="V108" s="165"/>
      <c r="W108" s="165"/>
    </row>
    <row r="109" spans="12:23" s="3" customFormat="1" x14ac:dyDescent="0.25">
      <c r="L109" s="165"/>
      <c r="M109" s="165"/>
      <c r="N109" s="165"/>
      <c r="U109" s="165"/>
      <c r="V109" s="165"/>
      <c r="W109" s="165"/>
    </row>
    <row r="110" spans="12:23" s="3" customFormat="1" x14ac:dyDescent="0.25">
      <c r="L110" s="165"/>
      <c r="M110" s="165"/>
      <c r="N110" s="165"/>
      <c r="U110" s="165"/>
      <c r="V110" s="165"/>
      <c r="W110" s="165"/>
    </row>
    <row r="111" spans="12:23" s="3" customFormat="1" x14ac:dyDescent="0.25">
      <c r="L111" s="165"/>
      <c r="M111" s="165"/>
      <c r="N111" s="165"/>
      <c r="U111" s="165"/>
      <c r="V111" s="165"/>
      <c r="W111" s="165"/>
    </row>
    <row r="112" spans="12:23" s="3" customFormat="1" x14ac:dyDescent="0.25">
      <c r="L112" s="165"/>
      <c r="M112" s="165"/>
      <c r="N112" s="165"/>
      <c r="U112" s="165"/>
      <c r="V112" s="165"/>
      <c r="W112" s="165"/>
    </row>
    <row r="113" spans="12:23" s="3" customFormat="1" x14ac:dyDescent="0.25">
      <c r="L113" s="165"/>
      <c r="M113" s="165"/>
      <c r="N113" s="165"/>
      <c r="U113" s="165"/>
      <c r="V113" s="165"/>
      <c r="W113" s="165"/>
    </row>
    <row r="114" spans="12:23" s="3" customFormat="1" x14ac:dyDescent="0.25">
      <c r="L114" s="165"/>
      <c r="M114" s="165"/>
      <c r="N114" s="165"/>
      <c r="U114" s="165"/>
      <c r="V114" s="165"/>
      <c r="W114" s="165"/>
    </row>
    <row r="115" spans="12:23" s="3" customFormat="1" x14ac:dyDescent="0.25">
      <c r="L115" s="165"/>
      <c r="M115" s="168"/>
      <c r="N115" s="168"/>
      <c r="U115" s="165"/>
      <c r="V115" s="165"/>
      <c r="W115" s="165"/>
    </row>
    <row r="116" spans="12:23" s="3" customFormat="1" x14ac:dyDescent="0.25">
      <c r="L116" s="165"/>
      <c r="M116" s="165"/>
      <c r="N116" s="165"/>
      <c r="U116" s="165"/>
      <c r="V116" s="165"/>
      <c r="W116" s="165"/>
    </row>
    <row r="117" spans="12:23" s="3" customFormat="1" x14ac:dyDescent="0.25">
      <c r="L117" s="165"/>
      <c r="M117" s="165"/>
      <c r="N117" s="165"/>
      <c r="U117" s="165"/>
      <c r="V117" s="165"/>
      <c r="W117" s="165"/>
    </row>
    <row r="118" spans="12:23" s="3" customFormat="1" x14ac:dyDescent="0.25">
      <c r="L118" s="165"/>
      <c r="M118" s="165"/>
      <c r="N118" s="165"/>
      <c r="U118" s="165"/>
      <c r="V118" s="165"/>
      <c r="W118" s="165"/>
    </row>
    <row r="119" spans="12:23" s="3" customFormat="1" x14ac:dyDescent="0.25">
      <c r="L119" s="165"/>
      <c r="U119" s="165"/>
      <c r="V119" s="165"/>
      <c r="W119" s="165"/>
    </row>
    <row r="120" spans="12:23" s="3" customFormat="1" x14ac:dyDescent="0.25">
      <c r="L120" s="165"/>
      <c r="M120" s="165"/>
      <c r="N120" s="165"/>
      <c r="U120" s="165"/>
      <c r="V120" s="165"/>
      <c r="W120" s="165"/>
    </row>
    <row r="121" spans="12:23" s="3" customFormat="1" x14ac:dyDescent="0.25">
      <c r="L121" s="165"/>
      <c r="M121" s="165"/>
      <c r="N121" s="165"/>
      <c r="U121" s="165"/>
      <c r="V121" s="165"/>
      <c r="W121" s="165"/>
    </row>
    <row r="122" spans="12:23" s="3" customFormat="1" x14ac:dyDescent="0.25">
      <c r="L122" s="165"/>
      <c r="M122" s="165"/>
      <c r="N122" s="165"/>
      <c r="U122" s="165"/>
      <c r="V122" s="165"/>
      <c r="W122" s="165"/>
    </row>
    <row r="123" spans="12:23" s="3" customFormat="1" x14ac:dyDescent="0.25">
      <c r="L123" s="165"/>
      <c r="M123" s="165"/>
      <c r="N123" s="165"/>
      <c r="U123" s="165"/>
      <c r="V123" s="165"/>
      <c r="W123" s="165"/>
    </row>
    <row r="124" spans="12:23" s="3" customFormat="1" x14ac:dyDescent="0.25">
      <c r="L124" s="165"/>
      <c r="M124" s="165"/>
      <c r="N124" s="165"/>
      <c r="U124" s="165"/>
      <c r="V124" s="165"/>
      <c r="W124" s="165"/>
    </row>
    <row r="125" spans="12:23" s="3" customFormat="1" x14ac:dyDescent="0.25">
      <c r="L125" s="165"/>
      <c r="M125" s="165"/>
      <c r="N125" s="165"/>
      <c r="U125" s="165"/>
      <c r="V125" s="165"/>
      <c r="W125" s="165"/>
    </row>
    <row r="126" spans="12:23" s="3" customFormat="1" x14ac:dyDescent="0.25">
      <c r="L126" s="165"/>
      <c r="M126" s="165"/>
      <c r="N126" s="165"/>
      <c r="U126" s="165"/>
      <c r="V126" s="165"/>
      <c r="W126" s="165"/>
    </row>
    <row r="127" spans="12:23" s="3" customFormat="1" x14ac:dyDescent="0.25">
      <c r="L127" s="165"/>
      <c r="M127" s="165"/>
      <c r="N127" s="166"/>
      <c r="U127" s="165"/>
      <c r="V127" s="165"/>
      <c r="W127" s="165"/>
    </row>
    <row r="128" spans="12:23" s="3" customFormat="1" x14ac:dyDescent="0.25">
      <c r="L128" s="165"/>
      <c r="M128" s="165"/>
      <c r="N128" s="165"/>
      <c r="U128" s="165"/>
      <c r="V128" s="165"/>
      <c r="W128" s="165"/>
    </row>
    <row r="129" spans="12:23" s="3" customFormat="1" x14ac:dyDescent="0.25">
      <c r="L129" s="165"/>
      <c r="U129" s="165"/>
      <c r="V129" s="165"/>
      <c r="W129" s="165"/>
    </row>
    <row r="130" spans="12:23" s="3" customFormat="1" x14ac:dyDescent="0.25">
      <c r="L130" s="165"/>
      <c r="M130" s="165"/>
      <c r="N130" s="165"/>
      <c r="U130" s="165"/>
      <c r="V130" s="165"/>
      <c r="W130" s="165"/>
    </row>
    <row r="131" spans="12:23" s="3" customFormat="1" x14ac:dyDescent="0.25">
      <c r="L131" s="165"/>
      <c r="M131" s="165"/>
      <c r="N131" s="165"/>
      <c r="U131" s="165"/>
      <c r="V131" s="165"/>
      <c r="W131" s="165"/>
    </row>
    <row r="132" spans="12:23" s="3" customFormat="1" x14ac:dyDescent="0.25">
      <c r="L132" s="165"/>
      <c r="U132" s="165"/>
      <c r="V132" s="165"/>
      <c r="W132" s="165"/>
    </row>
    <row r="133" spans="12:23" s="3" customFormat="1" x14ac:dyDescent="0.25">
      <c r="L133" s="165"/>
      <c r="M133" s="165"/>
      <c r="N133" s="165"/>
      <c r="U133" s="165"/>
      <c r="V133" s="165"/>
      <c r="W133" s="165"/>
    </row>
    <row r="134" spans="12:23" s="3" customFormat="1" x14ac:dyDescent="0.25">
      <c r="L134" s="165"/>
      <c r="M134" s="165"/>
      <c r="N134" s="165"/>
      <c r="U134" s="165"/>
      <c r="V134" s="165"/>
      <c r="W134" s="165"/>
    </row>
    <row r="135" spans="12:23" s="3" customFormat="1" x14ac:dyDescent="0.25">
      <c r="L135" s="165"/>
      <c r="M135" s="165"/>
      <c r="N135" s="165"/>
      <c r="U135" s="165"/>
      <c r="V135" s="165"/>
      <c r="W135" s="165"/>
    </row>
    <row r="136" spans="12:23" s="3" customFormat="1" x14ac:dyDescent="0.25">
      <c r="L136" s="165"/>
      <c r="M136" s="165"/>
      <c r="N136" s="165"/>
      <c r="U136" s="165"/>
      <c r="V136" s="165"/>
      <c r="W136" s="165"/>
    </row>
    <row r="137" spans="12:23" s="3" customFormat="1" x14ac:dyDescent="0.25">
      <c r="L137" s="165"/>
      <c r="M137" s="165"/>
      <c r="N137" s="165"/>
      <c r="U137" s="165"/>
      <c r="V137" s="165"/>
      <c r="W137" s="165"/>
    </row>
    <row r="138" spans="12:23" s="3" customFormat="1" x14ac:dyDescent="0.25">
      <c r="L138" s="165"/>
      <c r="M138" s="165"/>
      <c r="N138" s="165"/>
      <c r="U138" s="165"/>
      <c r="V138" s="165"/>
      <c r="W138" s="165"/>
    </row>
    <row r="139" spans="12:23" s="3" customFormat="1" x14ac:dyDescent="0.25">
      <c r="L139" s="165"/>
      <c r="M139" s="165"/>
      <c r="N139" s="165"/>
      <c r="U139" s="165"/>
      <c r="V139" s="165"/>
      <c r="W139" s="165"/>
    </row>
    <row r="140" spans="12:23" s="3" customFormat="1" x14ac:dyDescent="0.25">
      <c r="L140" s="165"/>
      <c r="M140" s="165"/>
      <c r="N140" s="165"/>
      <c r="U140" s="165"/>
      <c r="V140" s="165"/>
      <c r="W140" s="165"/>
    </row>
    <row r="141" spans="12:23" s="3" customFormat="1" x14ac:dyDescent="0.25">
      <c r="L141" s="165"/>
      <c r="M141" s="165"/>
      <c r="N141" s="165"/>
      <c r="U141" s="165"/>
      <c r="V141" s="165"/>
      <c r="W141" s="165"/>
    </row>
    <row r="142" spans="12:23" s="3" customFormat="1" x14ac:dyDescent="0.25">
      <c r="L142" s="165"/>
      <c r="M142" s="165"/>
      <c r="N142" s="165"/>
      <c r="U142" s="165"/>
      <c r="V142" s="165"/>
      <c r="W142" s="165"/>
    </row>
    <row r="143" spans="12:23" s="3" customFormat="1" x14ac:dyDescent="0.25">
      <c r="L143" s="165"/>
      <c r="M143" s="165"/>
      <c r="N143" s="165"/>
      <c r="U143" s="165"/>
      <c r="V143" s="165"/>
      <c r="W143" s="165"/>
    </row>
    <row r="144" spans="12:23" s="3" customFormat="1" x14ac:dyDescent="0.25">
      <c r="L144" s="165"/>
      <c r="M144" s="165"/>
      <c r="N144" s="165"/>
      <c r="U144" s="165"/>
      <c r="V144" s="165"/>
      <c r="W144" s="165"/>
    </row>
    <row r="145" spans="12:23" s="3" customFormat="1" x14ac:dyDescent="0.25">
      <c r="L145" s="165"/>
      <c r="M145" s="165"/>
      <c r="N145" s="165"/>
      <c r="U145" s="165"/>
      <c r="V145" s="165"/>
      <c r="W145" s="165"/>
    </row>
    <row r="146" spans="12:23" s="3" customFormat="1" x14ac:dyDescent="0.25">
      <c r="L146" s="165"/>
      <c r="M146" s="165"/>
      <c r="N146" s="165"/>
      <c r="U146" s="165"/>
      <c r="V146" s="165"/>
      <c r="W146" s="165"/>
    </row>
    <row r="147" spans="12:23" s="3" customFormat="1" x14ac:dyDescent="0.25">
      <c r="L147" s="165"/>
      <c r="M147" s="165"/>
      <c r="N147" s="165"/>
      <c r="U147" s="165"/>
      <c r="V147" s="165"/>
      <c r="W147" s="165"/>
    </row>
    <row r="148" spans="12:23" s="3" customFormat="1" x14ac:dyDescent="0.25">
      <c r="L148" s="165"/>
      <c r="M148" s="165"/>
      <c r="N148" s="165"/>
      <c r="U148" s="165"/>
      <c r="V148" s="165"/>
      <c r="W148" s="165"/>
    </row>
    <row r="149" spans="12:23" s="3" customFormat="1" x14ac:dyDescent="0.25">
      <c r="L149" s="165"/>
      <c r="M149" s="165"/>
      <c r="N149" s="165"/>
      <c r="U149" s="165"/>
      <c r="V149" s="165"/>
      <c r="W149" s="165"/>
    </row>
    <row r="150" spans="12:23" s="3" customFormat="1" x14ac:dyDescent="0.25">
      <c r="L150" s="165"/>
      <c r="M150" s="165"/>
      <c r="N150" s="165"/>
      <c r="U150" s="165"/>
      <c r="V150" s="165"/>
      <c r="W150" s="165"/>
    </row>
    <row r="151" spans="12:23" s="3" customFormat="1" x14ac:dyDescent="0.25">
      <c r="L151" s="165"/>
      <c r="M151" s="165"/>
      <c r="N151" s="165"/>
      <c r="U151" s="165"/>
      <c r="V151" s="165"/>
      <c r="W151" s="165"/>
    </row>
    <row r="152" spans="12:23" s="3" customFormat="1" x14ac:dyDescent="0.25">
      <c r="L152" s="165"/>
      <c r="M152" s="165"/>
      <c r="N152" s="165"/>
      <c r="U152" s="165"/>
      <c r="V152" s="165"/>
      <c r="W152" s="165"/>
    </row>
    <row r="153" spans="12:23" s="3" customFormat="1" x14ac:dyDescent="0.25">
      <c r="L153" s="165"/>
      <c r="M153" s="165"/>
      <c r="N153" s="165"/>
      <c r="U153" s="165"/>
      <c r="V153" s="165"/>
      <c r="W153" s="165"/>
    </row>
    <row r="154" spans="12:23" s="3" customFormat="1" x14ac:dyDescent="0.25">
      <c r="L154" s="165"/>
      <c r="M154" s="165"/>
      <c r="N154" s="165"/>
      <c r="U154" s="165"/>
      <c r="V154" s="165"/>
      <c r="W154" s="165"/>
    </row>
    <row r="155" spans="12:23" s="3" customFormat="1" x14ac:dyDescent="0.25">
      <c r="L155" s="165"/>
      <c r="M155" s="165"/>
      <c r="N155" s="165"/>
      <c r="U155" s="165"/>
      <c r="V155" s="165"/>
      <c r="W155" s="165"/>
    </row>
    <row r="156" spans="12:23" s="3" customFormat="1" x14ac:dyDescent="0.25">
      <c r="L156" s="165"/>
      <c r="M156" s="165"/>
      <c r="N156" s="165"/>
      <c r="U156" s="165"/>
      <c r="V156" s="165"/>
      <c r="W156" s="165"/>
    </row>
    <row r="157" spans="12:23" s="3" customFormat="1" x14ac:dyDescent="0.25">
      <c r="L157" s="165"/>
      <c r="M157" s="165"/>
      <c r="N157" s="165"/>
      <c r="U157" s="165"/>
      <c r="V157" s="165"/>
      <c r="W157" s="165"/>
    </row>
    <row r="158" spans="12:23" s="3" customFormat="1" x14ac:dyDescent="0.25">
      <c r="L158" s="165"/>
      <c r="M158" s="165"/>
      <c r="N158" s="165"/>
      <c r="U158" s="165"/>
      <c r="V158" s="165"/>
      <c r="W158" s="165"/>
    </row>
    <row r="159" spans="12:23" s="3" customFormat="1" x14ac:dyDescent="0.25">
      <c r="L159" s="165"/>
      <c r="M159" s="165"/>
      <c r="N159" s="165"/>
      <c r="U159" s="165"/>
      <c r="V159" s="165"/>
      <c r="W159" s="165"/>
    </row>
    <row r="160" spans="12:23" s="3" customFormat="1" x14ac:dyDescent="0.25">
      <c r="L160" s="165"/>
      <c r="M160" s="165"/>
      <c r="N160" s="165"/>
      <c r="U160" s="165"/>
      <c r="V160" s="165"/>
      <c r="W160" s="165"/>
    </row>
    <row r="161" spans="12:23" s="3" customFormat="1" x14ac:dyDescent="0.25">
      <c r="L161" s="165"/>
      <c r="M161" s="165"/>
      <c r="N161" s="165"/>
      <c r="U161" s="165"/>
      <c r="V161" s="165"/>
      <c r="W161" s="165"/>
    </row>
    <row r="162" spans="12:23" s="3" customFormat="1" x14ac:dyDescent="0.25">
      <c r="L162" s="165"/>
      <c r="M162" s="165"/>
      <c r="N162" s="165"/>
      <c r="U162" s="165"/>
      <c r="V162" s="165"/>
      <c r="W162" s="165"/>
    </row>
    <row r="163" spans="12:23" s="3" customFormat="1" x14ac:dyDescent="0.25">
      <c r="L163" s="165"/>
      <c r="M163" s="165"/>
      <c r="N163" s="165"/>
      <c r="U163" s="165"/>
      <c r="V163" s="165"/>
      <c r="W163" s="165"/>
    </row>
    <row r="164" spans="12:23" s="3" customFormat="1" x14ac:dyDescent="0.25">
      <c r="L164" s="165"/>
      <c r="M164" s="165"/>
      <c r="N164" s="165"/>
      <c r="U164" s="165"/>
      <c r="V164" s="165"/>
      <c r="W164" s="165"/>
    </row>
    <row r="165" spans="12:23" s="3" customFormat="1" x14ac:dyDescent="0.25">
      <c r="L165" s="165"/>
      <c r="M165" s="165"/>
      <c r="N165" s="165"/>
      <c r="U165" s="165"/>
      <c r="V165" s="165"/>
      <c r="W165" s="165"/>
    </row>
    <row r="166" spans="12:23" s="3" customFormat="1" x14ac:dyDescent="0.25">
      <c r="L166" s="165"/>
      <c r="U166" s="165"/>
      <c r="V166" s="165"/>
      <c r="W166" s="165"/>
    </row>
    <row r="167" spans="12:23" s="3" customFormat="1" x14ac:dyDescent="0.25">
      <c r="L167" s="165"/>
      <c r="M167" s="165"/>
      <c r="N167" s="165"/>
      <c r="U167" s="165"/>
      <c r="V167" s="165"/>
      <c r="W167" s="165"/>
    </row>
    <row r="168" spans="12:23" s="3" customFormat="1" x14ac:dyDescent="0.25">
      <c r="L168" s="165"/>
      <c r="M168" s="165"/>
      <c r="N168" s="165"/>
      <c r="U168" s="165"/>
      <c r="V168" s="165"/>
      <c r="W168" s="165"/>
    </row>
    <row r="169" spans="12:23" s="3" customFormat="1" x14ac:dyDescent="0.25">
      <c r="L169" s="165"/>
      <c r="M169" s="165"/>
      <c r="N169" s="165"/>
      <c r="U169" s="165"/>
      <c r="V169" s="165"/>
      <c r="W169" s="165"/>
    </row>
    <row r="170" spans="12:23" s="3" customFormat="1" x14ac:dyDescent="0.25">
      <c r="L170" s="165"/>
      <c r="M170" s="165"/>
      <c r="N170" s="165"/>
      <c r="U170" s="165"/>
      <c r="V170" s="165"/>
      <c r="W170" s="165"/>
    </row>
    <row r="171" spans="12:23" s="3" customFormat="1" x14ac:dyDescent="0.25">
      <c r="L171" s="165"/>
      <c r="M171" s="165"/>
      <c r="N171" s="165"/>
      <c r="U171" s="165"/>
      <c r="V171" s="165"/>
      <c r="W171" s="165"/>
    </row>
    <row r="172" spans="12:23" s="3" customFormat="1" x14ac:dyDescent="0.25">
      <c r="L172" s="165"/>
      <c r="M172" s="165"/>
      <c r="N172" s="165"/>
      <c r="U172" s="165"/>
      <c r="V172" s="165"/>
      <c r="W172" s="165"/>
    </row>
    <row r="173" spans="12:23" s="3" customFormat="1" x14ac:dyDescent="0.25">
      <c r="L173" s="165"/>
      <c r="M173" s="165"/>
      <c r="N173" s="165"/>
      <c r="U173" s="165"/>
      <c r="V173" s="165"/>
      <c r="W173" s="165"/>
    </row>
    <row r="174" spans="12:23" s="3" customFormat="1" x14ac:dyDescent="0.25">
      <c r="L174" s="165"/>
      <c r="M174" s="165"/>
      <c r="N174" s="165"/>
      <c r="U174" s="165"/>
      <c r="V174" s="165"/>
      <c r="W174" s="165"/>
    </row>
    <row r="175" spans="12:23" s="3" customFormat="1" x14ac:dyDescent="0.25">
      <c r="L175" s="165"/>
      <c r="M175" s="165"/>
      <c r="N175" s="165"/>
      <c r="U175" s="165"/>
      <c r="V175" s="165"/>
      <c r="W175" s="165"/>
    </row>
    <row r="176" spans="12:23" s="3" customFormat="1" x14ac:dyDescent="0.25">
      <c r="L176" s="165"/>
      <c r="M176" s="165"/>
      <c r="N176" s="165"/>
      <c r="U176" s="165"/>
      <c r="V176" s="165"/>
      <c r="W176" s="165"/>
    </row>
    <row r="177" spans="12:23" s="3" customFormat="1" x14ac:dyDescent="0.25">
      <c r="L177" s="165"/>
      <c r="M177" s="165"/>
      <c r="N177" s="165"/>
      <c r="U177" s="165"/>
      <c r="V177" s="165"/>
      <c r="W177" s="165"/>
    </row>
    <row r="178" spans="12:23" s="3" customFormat="1" x14ac:dyDescent="0.25">
      <c r="L178" s="165"/>
      <c r="M178" s="165"/>
      <c r="N178" s="165"/>
      <c r="U178" s="165"/>
      <c r="V178" s="165"/>
      <c r="W178" s="165"/>
    </row>
    <row r="179" spans="12:23" s="3" customFormat="1" x14ac:dyDescent="0.25">
      <c r="L179" s="165"/>
      <c r="U179" s="165"/>
      <c r="V179" s="165"/>
      <c r="W179" s="165"/>
    </row>
    <row r="180" spans="12:23" s="3" customFormat="1" x14ac:dyDescent="0.25">
      <c r="L180" s="165"/>
      <c r="U180" s="165"/>
      <c r="V180" s="165"/>
      <c r="W180" s="165"/>
    </row>
    <row r="181" spans="12:23" s="3" customFormat="1" x14ac:dyDescent="0.25">
      <c r="L181" s="165"/>
      <c r="M181" s="165"/>
      <c r="N181" s="165"/>
      <c r="U181" s="165"/>
      <c r="V181" s="165"/>
      <c r="W181" s="165"/>
    </row>
    <row r="182" spans="12:23" s="3" customFormat="1" x14ac:dyDescent="0.25">
      <c r="L182" s="165"/>
      <c r="M182" s="165"/>
      <c r="N182" s="165"/>
      <c r="U182" s="165"/>
      <c r="V182" s="165"/>
      <c r="W182" s="165"/>
    </row>
    <row r="183" spans="12:23" s="3" customFormat="1" x14ac:dyDescent="0.25">
      <c r="L183" s="165"/>
      <c r="M183" s="165"/>
      <c r="N183" s="165"/>
      <c r="U183" s="165"/>
      <c r="V183" s="165"/>
      <c r="W183" s="165"/>
    </row>
    <row r="184" spans="12:23" s="3" customFormat="1" x14ac:dyDescent="0.25">
      <c r="L184" s="165"/>
      <c r="M184" s="165"/>
      <c r="N184" s="165"/>
      <c r="U184" s="165"/>
      <c r="V184" s="165"/>
      <c r="W184" s="165"/>
    </row>
    <row r="185" spans="12:23" s="3" customFormat="1" x14ac:dyDescent="0.25">
      <c r="L185" s="165"/>
      <c r="M185" s="165"/>
      <c r="N185" s="165"/>
      <c r="U185" s="165"/>
      <c r="V185" s="165"/>
      <c r="W185" s="165"/>
    </row>
    <row r="186" spans="12:23" s="3" customFormat="1" x14ac:dyDescent="0.25">
      <c r="L186" s="165"/>
      <c r="M186" s="165"/>
      <c r="N186" s="165"/>
      <c r="U186" s="165"/>
      <c r="V186" s="165"/>
      <c r="W186" s="165"/>
    </row>
    <row r="187" spans="12:23" s="3" customFormat="1" x14ac:dyDescent="0.25">
      <c r="L187" s="165"/>
      <c r="M187" s="165"/>
      <c r="N187" s="165"/>
      <c r="U187" s="165"/>
      <c r="V187" s="165"/>
      <c r="W187" s="165"/>
    </row>
    <row r="188" spans="12:23" s="3" customFormat="1" x14ac:dyDescent="0.25">
      <c r="L188" s="165"/>
      <c r="M188" s="165"/>
      <c r="N188" s="165"/>
      <c r="U188" s="165"/>
      <c r="V188" s="165"/>
      <c r="W188" s="165"/>
    </row>
    <row r="189" spans="12:23" s="3" customFormat="1" x14ac:dyDescent="0.25">
      <c r="L189" s="165"/>
      <c r="M189" s="165"/>
      <c r="N189" s="165"/>
      <c r="U189" s="165"/>
      <c r="V189" s="165"/>
      <c r="W189" s="165"/>
    </row>
    <row r="190" spans="12:23" s="3" customFormat="1" x14ac:dyDescent="0.25">
      <c r="L190" s="165"/>
      <c r="M190" s="165"/>
      <c r="N190" s="165"/>
      <c r="U190" s="165"/>
      <c r="V190" s="165"/>
      <c r="W190" s="165"/>
    </row>
    <row r="191" spans="12:23" s="3" customFormat="1" x14ac:dyDescent="0.25">
      <c r="L191" s="165"/>
      <c r="M191" s="165"/>
      <c r="N191" s="165"/>
      <c r="U191" s="165"/>
      <c r="V191" s="165"/>
      <c r="W191" s="165"/>
    </row>
    <row r="192" spans="12:23" s="3" customFormat="1" x14ac:dyDescent="0.25">
      <c r="L192" s="165"/>
      <c r="M192" s="165"/>
      <c r="N192" s="165"/>
      <c r="U192" s="165"/>
      <c r="V192" s="165"/>
      <c r="W192" s="165"/>
    </row>
    <row r="193" spans="12:23" s="3" customFormat="1" x14ac:dyDescent="0.25">
      <c r="L193" s="165"/>
      <c r="U193" s="165"/>
      <c r="V193" s="165"/>
      <c r="W193" s="165"/>
    </row>
    <row r="194" spans="12:23" s="3" customFormat="1" x14ac:dyDescent="0.25">
      <c r="L194" s="165"/>
      <c r="M194" s="165"/>
      <c r="N194" s="165"/>
      <c r="U194" s="165"/>
      <c r="V194" s="165"/>
      <c r="W194" s="165"/>
    </row>
    <row r="195" spans="12:23" s="3" customFormat="1" x14ac:dyDescent="0.25">
      <c r="L195" s="165"/>
      <c r="M195" s="165"/>
      <c r="N195" s="165"/>
      <c r="U195" s="165"/>
      <c r="V195" s="165"/>
      <c r="W195" s="165"/>
    </row>
    <row r="196" spans="12:23" s="3" customFormat="1" x14ac:dyDescent="0.25">
      <c r="L196" s="165"/>
      <c r="M196" s="165"/>
      <c r="N196" s="165"/>
      <c r="U196" s="165"/>
      <c r="V196" s="165"/>
      <c r="W196" s="165"/>
    </row>
    <row r="197" spans="12:23" s="3" customFormat="1" x14ac:dyDescent="0.25"/>
    <row r="198" spans="12:23" s="3" customFormat="1" x14ac:dyDescent="0.25">
      <c r="M198" s="165"/>
      <c r="N198" s="165"/>
    </row>
    <row r="199" spans="12:23" s="3" customFormat="1" x14ac:dyDescent="0.25">
      <c r="M199" s="165"/>
      <c r="N199" s="165"/>
    </row>
    <row r="200" spans="12:23" s="3" customFormat="1" x14ac:dyDescent="0.25">
      <c r="M200" s="165"/>
      <c r="N200" s="165"/>
    </row>
    <row r="201" spans="12:23" s="3" customFormat="1" x14ac:dyDescent="0.25">
      <c r="M201" s="165"/>
      <c r="N201" s="165"/>
    </row>
    <row r="202" spans="12:23" s="3" customFormat="1" x14ac:dyDescent="0.25"/>
    <row r="203" spans="12:23" s="3" customFormat="1" x14ac:dyDescent="0.25">
      <c r="M203" s="165"/>
      <c r="N203" s="165"/>
    </row>
    <row r="204" spans="12:23" s="3" customFormat="1" x14ac:dyDescent="0.25">
      <c r="M204" s="165"/>
      <c r="N204" s="165"/>
    </row>
    <row r="205" spans="12:23" s="3" customFormat="1" x14ac:dyDescent="0.25">
      <c r="M205" s="165"/>
      <c r="N205" s="165"/>
    </row>
    <row r="206" spans="12:23" s="3" customFormat="1" x14ac:dyDescent="0.25">
      <c r="M206" s="165"/>
      <c r="N206" s="165"/>
    </row>
    <row r="207" spans="12:23" s="3" customFormat="1" x14ac:dyDescent="0.25">
      <c r="M207" s="165"/>
      <c r="N207" s="165"/>
    </row>
    <row r="208" spans="12:23" s="3" customFormat="1" x14ac:dyDescent="0.25">
      <c r="M208" s="165"/>
      <c r="N208" s="165"/>
    </row>
    <row r="209" spans="13:14" s="3" customFormat="1" x14ac:dyDescent="0.25"/>
    <row r="210" spans="13:14" s="3" customFormat="1" x14ac:dyDescent="0.25">
      <c r="M210" s="165"/>
      <c r="N210" s="165"/>
    </row>
    <row r="211" spans="13:14" s="3" customFormat="1" x14ac:dyDescent="0.25">
      <c r="M211" s="165"/>
      <c r="N211" s="165"/>
    </row>
    <row r="212" spans="13:14" s="3" customFormat="1" x14ac:dyDescent="0.25">
      <c r="M212" s="165"/>
      <c r="N212" s="165"/>
    </row>
    <row r="213" spans="13:14" s="3" customFormat="1" x14ac:dyDescent="0.25">
      <c r="M213" s="165"/>
      <c r="N213" s="165"/>
    </row>
    <row r="214" spans="13:14" s="3" customFormat="1" x14ac:dyDescent="0.25"/>
    <row r="215" spans="13:14" s="3" customFormat="1" x14ac:dyDescent="0.25"/>
    <row r="216" spans="13:14" s="3" customFormat="1" x14ac:dyDescent="0.25"/>
    <row r="217" spans="13:14" s="3" customFormat="1" x14ac:dyDescent="0.25"/>
    <row r="218" spans="13:14" s="3" customFormat="1" x14ac:dyDescent="0.25"/>
    <row r="219" spans="13:14" s="3" customFormat="1" x14ac:dyDescent="0.25"/>
    <row r="220" spans="13:14" s="3" customFormat="1" x14ac:dyDescent="0.25"/>
    <row r="221" spans="13:14" s="3" customFormat="1" x14ac:dyDescent="0.25"/>
    <row r="222" spans="13:14" s="3" customFormat="1" x14ac:dyDescent="0.25"/>
    <row r="223" spans="13:14" s="3" customFormat="1" x14ac:dyDescent="0.25"/>
    <row r="224" spans="13:1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</sheetData>
  <mergeCells count="18">
    <mergeCell ref="B19:K19"/>
    <mergeCell ref="B4:B5"/>
    <mergeCell ref="I20:K20"/>
    <mergeCell ref="B20:B21"/>
    <mergeCell ref="C20:E20"/>
    <mergeCell ref="B3:K3"/>
    <mergeCell ref="C4:E4"/>
    <mergeCell ref="F4:H4"/>
    <mergeCell ref="I4:K4"/>
    <mergeCell ref="B15:K15"/>
    <mergeCell ref="B86:K86"/>
    <mergeCell ref="F20:H20"/>
    <mergeCell ref="B46:K46"/>
    <mergeCell ref="B50:K50"/>
    <mergeCell ref="B51:B52"/>
    <mergeCell ref="C51:E51"/>
    <mergeCell ref="F51:H51"/>
    <mergeCell ref="I51:K5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06"/>
  <sheetViews>
    <sheetView workbookViewId="0"/>
  </sheetViews>
  <sheetFormatPr defaultRowHeight="15" x14ac:dyDescent="0.25"/>
  <cols>
    <col min="1" max="1" width="8.85546875" style="3"/>
    <col min="2" max="2" width="34.5703125" customWidth="1"/>
    <col min="3" max="3" width="48.7109375" bestFit="1" customWidth="1"/>
    <col min="4" max="4" width="12.85546875" bestFit="1" customWidth="1"/>
    <col min="5" max="5" width="14.140625" bestFit="1" customWidth="1"/>
    <col min="6" max="6" width="13" customWidth="1"/>
    <col min="12" max="40" width="8.85546875" style="3"/>
  </cols>
  <sheetData>
    <row r="1" spans="2:6" s="3" customFormat="1" x14ac:dyDescent="0.25"/>
    <row r="2" spans="2:6" s="3" customFormat="1" x14ac:dyDescent="0.25">
      <c r="B2" s="6"/>
      <c r="C2" s="6"/>
    </row>
    <row r="3" spans="2:6" s="3" customFormat="1" ht="30.95" customHeight="1" x14ac:dyDescent="0.25">
      <c r="B3" s="201" t="s">
        <v>353</v>
      </c>
      <c r="C3" s="201"/>
      <c r="D3" s="201"/>
      <c r="E3" s="201"/>
    </row>
    <row r="4" spans="2:6" s="3" customFormat="1" ht="18.95" customHeight="1" x14ac:dyDescent="0.25">
      <c r="B4" s="60" t="s">
        <v>0</v>
      </c>
      <c r="C4" s="160">
        <v>45139</v>
      </c>
      <c r="D4" s="160">
        <v>45474</v>
      </c>
      <c r="E4" s="160">
        <v>45505</v>
      </c>
      <c r="F4" s="4"/>
    </row>
    <row r="5" spans="2:6" s="3" customFormat="1" x14ac:dyDescent="0.25">
      <c r="B5" s="22" t="s">
        <v>1</v>
      </c>
      <c r="C5" s="161">
        <f>SUM(C6:C9)</f>
        <v>23595</v>
      </c>
      <c r="D5" s="161">
        <f>SUM(D6:D9)</f>
        <v>20360</v>
      </c>
      <c r="E5" s="161">
        <f>SUM(E6:E9)</f>
        <v>21432</v>
      </c>
      <c r="F5" s="6"/>
    </row>
    <row r="6" spans="2:6" s="3" customFormat="1" x14ac:dyDescent="0.25">
      <c r="B6" s="23" t="s">
        <v>60</v>
      </c>
      <c r="C6" s="169">
        <v>2203</v>
      </c>
      <c r="D6" s="169">
        <v>2430</v>
      </c>
      <c r="E6" s="169">
        <v>2523</v>
      </c>
    </row>
    <row r="7" spans="2:6" s="3" customFormat="1" x14ac:dyDescent="0.25">
      <c r="B7" s="24" t="s">
        <v>2</v>
      </c>
      <c r="C7" s="170">
        <v>16641</v>
      </c>
      <c r="D7" s="170">
        <v>13947</v>
      </c>
      <c r="E7" s="170">
        <v>14922</v>
      </c>
    </row>
    <row r="8" spans="2:6" s="3" customFormat="1" x14ac:dyDescent="0.25">
      <c r="B8" s="23" t="s">
        <v>3</v>
      </c>
      <c r="C8" s="169">
        <v>139</v>
      </c>
      <c r="D8" s="169">
        <v>194</v>
      </c>
      <c r="E8" s="169">
        <v>195</v>
      </c>
    </row>
    <row r="9" spans="2:6" s="3" customFormat="1" x14ac:dyDescent="0.25">
      <c r="B9" s="24" t="s">
        <v>354</v>
      </c>
      <c r="C9" s="170">
        <v>4612</v>
      </c>
      <c r="D9" s="170">
        <v>3789</v>
      </c>
      <c r="E9" s="170">
        <v>3792</v>
      </c>
    </row>
    <row r="10" spans="2:6" s="3" customFormat="1" ht="32.25" customHeight="1" x14ac:dyDescent="0.25">
      <c r="B10" s="197" t="s">
        <v>355</v>
      </c>
      <c r="C10" s="197"/>
      <c r="D10" s="197"/>
      <c r="E10" s="197"/>
    </row>
    <row r="11" spans="2:6" s="3" customFormat="1" ht="15.6" customHeight="1" x14ac:dyDescent="0.25">
      <c r="B11" s="202" t="s">
        <v>61</v>
      </c>
      <c r="C11" s="203"/>
      <c r="D11" s="203"/>
      <c r="E11" s="203"/>
    </row>
    <row r="12" spans="2:6" s="3" customFormat="1" ht="15.6" customHeight="1" x14ac:dyDescent="0.25">
      <c r="B12" s="58"/>
      <c r="C12" s="58"/>
      <c r="D12" s="58"/>
      <c r="E12" s="58"/>
    </row>
    <row r="13" spans="2:6" s="3" customFormat="1" ht="15.6" customHeight="1" x14ac:dyDescent="0.25">
      <c r="B13" s="58"/>
      <c r="C13" s="58"/>
      <c r="D13" s="58"/>
      <c r="E13" s="58"/>
    </row>
    <row r="14" spans="2:6" s="3" customFormat="1" x14ac:dyDescent="0.25"/>
    <row r="15" spans="2:6" s="3" customFormat="1" ht="30.75" customHeight="1" x14ac:dyDescent="0.25">
      <c r="B15" s="205" t="s">
        <v>356</v>
      </c>
      <c r="C15" s="201"/>
      <c r="D15" s="201"/>
      <c r="E15" s="201"/>
      <c r="F15" s="206"/>
    </row>
    <row r="16" spans="2:6" s="3" customFormat="1" x14ac:dyDescent="0.25">
      <c r="B16" s="207" t="s">
        <v>108</v>
      </c>
      <c r="C16" s="194" t="s">
        <v>109</v>
      </c>
      <c r="D16" s="198" t="s">
        <v>110</v>
      </c>
      <c r="E16" s="199"/>
      <c r="F16" s="200"/>
    </row>
    <row r="17" spans="2:6" s="3" customFormat="1" x14ac:dyDescent="0.25">
      <c r="B17" s="208"/>
      <c r="C17" s="195"/>
      <c r="D17" s="160">
        <v>45139</v>
      </c>
      <c r="E17" s="160">
        <v>45474</v>
      </c>
      <c r="F17" s="160">
        <v>45505</v>
      </c>
    </row>
    <row r="18" spans="2:6" s="3" customFormat="1" x14ac:dyDescent="0.25">
      <c r="B18" s="105" t="s">
        <v>1</v>
      </c>
      <c r="C18" s="105"/>
      <c r="D18" s="171">
        <f t="shared" ref="D18:F18" si="0">SUM(D19:D31)</f>
        <v>23595</v>
      </c>
      <c r="E18" s="171">
        <f t="shared" si="0"/>
        <v>20360</v>
      </c>
      <c r="F18" s="171">
        <f t="shared" si="0"/>
        <v>21432</v>
      </c>
    </row>
    <row r="19" spans="2:6" s="3" customFormat="1" x14ac:dyDescent="0.25">
      <c r="B19" s="106">
        <v>132</v>
      </c>
      <c r="C19" s="107" t="s">
        <v>357</v>
      </c>
      <c r="D19" s="172">
        <v>242</v>
      </c>
      <c r="E19" s="172">
        <v>386</v>
      </c>
      <c r="F19" s="172">
        <v>372</v>
      </c>
    </row>
    <row r="20" spans="2:6" s="3" customFormat="1" x14ac:dyDescent="0.25">
      <c r="B20" s="108">
        <v>166</v>
      </c>
      <c r="C20" s="109" t="s">
        <v>358</v>
      </c>
      <c r="D20" s="173">
        <v>141</v>
      </c>
      <c r="E20" s="173">
        <v>157</v>
      </c>
      <c r="F20" s="173">
        <v>149</v>
      </c>
    </row>
    <row r="21" spans="2:6" s="3" customFormat="1" x14ac:dyDescent="0.25">
      <c r="B21" s="106">
        <v>200</v>
      </c>
      <c r="C21" s="107" t="s">
        <v>359</v>
      </c>
      <c r="D21" s="172">
        <v>544</v>
      </c>
      <c r="E21" s="172">
        <v>709</v>
      </c>
      <c r="F21" s="172">
        <v>690</v>
      </c>
    </row>
    <row r="22" spans="2:6" s="3" customFormat="1" x14ac:dyDescent="0.25">
      <c r="B22" s="108">
        <v>209</v>
      </c>
      <c r="C22" s="109" t="s">
        <v>360</v>
      </c>
      <c r="D22" s="173">
        <v>3876</v>
      </c>
      <c r="E22" s="173">
        <v>3741</v>
      </c>
      <c r="F22" s="173">
        <v>3806</v>
      </c>
    </row>
    <row r="23" spans="2:6" s="3" customFormat="1" x14ac:dyDescent="0.25">
      <c r="B23" s="106">
        <v>273</v>
      </c>
      <c r="C23" s="107" t="s">
        <v>361</v>
      </c>
      <c r="D23" s="172">
        <v>9924</v>
      </c>
      <c r="E23" s="172">
        <v>7719</v>
      </c>
      <c r="F23" s="172">
        <v>8010</v>
      </c>
    </row>
    <row r="24" spans="2:6" s="3" customFormat="1" x14ac:dyDescent="0.25">
      <c r="B24" s="108">
        <v>274</v>
      </c>
      <c r="C24" s="109" t="s">
        <v>362</v>
      </c>
      <c r="D24" s="173">
        <v>213</v>
      </c>
      <c r="E24" s="173">
        <v>191</v>
      </c>
      <c r="F24" s="173">
        <v>213</v>
      </c>
    </row>
    <row r="25" spans="2:6" s="3" customFormat="1" x14ac:dyDescent="0.25">
      <c r="B25" s="106">
        <v>278</v>
      </c>
      <c r="C25" s="107" t="s">
        <v>363</v>
      </c>
      <c r="D25" s="172">
        <v>92</v>
      </c>
      <c r="E25" s="172">
        <v>244</v>
      </c>
      <c r="F25" s="172">
        <v>217</v>
      </c>
    </row>
    <row r="26" spans="2:6" s="3" customFormat="1" x14ac:dyDescent="0.25">
      <c r="B26" s="108">
        <v>279</v>
      </c>
      <c r="C26" s="109" t="s">
        <v>364</v>
      </c>
      <c r="D26" s="173">
        <v>206</v>
      </c>
      <c r="E26" s="173">
        <v>160</v>
      </c>
      <c r="F26" s="173">
        <v>119</v>
      </c>
    </row>
    <row r="27" spans="2:6" s="3" customFormat="1" x14ac:dyDescent="0.25">
      <c r="B27" s="106">
        <v>280</v>
      </c>
      <c r="C27" s="107" t="s">
        <v>365</v>
      </c>
      <c r="D27" s="172">
        <v>1019</v>
      </c>
      <c r="E27" s="172">
        <v>328</v>
      </c>
      <c r="F27" s="172">
        <v>895</v>
      </c>
    </row>
    <row r="28" spans="2:6" s="3" customFormat="1" x14ac:dyDescent="0.25">
      <c r="B28" s="108">
        <v>284</v>
      </c>
      <c r="C28" s="109" t="s">
        <v>366</v>
      </c>
      <c r="D28" s="173">
        <v>136</v>
      </c>
      <c r="E28" s="173">
        <v>83</v>
      </c>
      <c r="F28" s="173">
        <v>109</v>
      </c>
    </row>
    <row r="29" spans="2:6" s="3" customFormat="1" x14ac:dyDescent="0.25">
      <c r="B29" s="106">
        <v>286</v>
      </c>
      <c r="C29" s="107" t="s">
        <v>367</v>
      </c>
      <c r="D29" s="172">
        <v>1170</v>
      </c>
      <c r="E29" s="172">
        <v>1277</v>
      </c>
      <c r="F29" s="172">
        <v>1393</v>
      </c>
    </row>
    <row r="30" spans="2:6" s="3" customFormat="1" x14ac:dyDescent="0.25">
      <c r="B30" s="108">
        <v>312</v>
      </c>
      <c r="C30" s="109" t="s">
        <v>368</v>
      </c>
      <c r="D30" s="173">
        <v>0</v>
      </c>
      <c r="E30" s="173">
        <v>2</v>
      </c>
      <c r="F30" s="173">
        <v>3</v>
      </c>
    </row>
    <row r="31" spans="2:6" s="3" customFormat="1" x14ac:dyDescent="0.25">
      <c r="B31" s="106" t="s">
        <v>369</v>
      </c>
      <c r="C31" s="107"/>
      <c r="D31" s="172">
        <v>6032</v>
      </c>
      <c r="E31" s="172">
        <v>5363</v>
      </c>
      <c r="F31" s="172">
        <v>5456</v>
      </c>
    </row>
    <row r="32" spans="2:6" s="3" customFormat="1" ht="26.25" customHeight="1" x14ac:dyDescent="0.25">
      <c r="B32" s="197" t="s">
        <v>355</v>
      </c>
      <c r="C32" s="197"/>
      <c r="D32" s="197"/>
      <c r="E32" s="197"/>
      <c r="F32" s="197"/>
    </row>
    <row r="33" spans="2:25" s="3" customFormat="1" x14ac:dyDescent="0.25">
      <c r="B33" s="58"/>
      <c r="C33" s="58"/>
      <c r="D33" s="58"/>
      <c r="E33" s="58"/>
      <c r="F33" s="58"/>
    </row>
    <row r="34" spans="2:25" s="3" customFormat="1" x14ac:dyDescent="0.25">
      <c r="B34" s="58"/>
      <c r="C34" s="58"/>
      <c r="D34" s="58"/>
      <c r="E34" s="58"/>
      <c r="F34" s="58"/>
    </row>
    <row r="35" spans="2:25" s="3" customFormat="1" x14ac:dyDescent="0.25">
      <c r="B35" s="58"/>
      <c r="C35" s="58"/>
      <c r="D35" s="58"/>
      <c r="E35" s="58"/>
      <c r="F35" s="58"/>
    </row>
    <row r="36" spans="2:25" s="3" customFormat="1" ht="29.45" customHeight="1" x14ac:dyDescent="0.25">
      <c r="B36" s="201" t="s">
        <v>370</v>
      </c>
      <c r="C36" s="201"/>
      <c r="D36" s="201"/>
      <c r="E36" s="201"/>
      <c r="F36" s="201"/>
      <c r="G36" s="201"/>
      <c r="H36" s="201"/>
      <c r="I36" s="201"/>
      <c r="J36" s="201"/>
      <c r="K36" s="201"/>
    </row>
    <row r="37" spans="2:25" s="3" customFormat="1" x14ac:dyDescent="0.25">
      <c r="B37" s="196" t="s">
        <v>6</v>
      </c>
      <c r="C37" s="192">
        <v>45139</v>
      </c>
      <c r="D37" s="188"/>
      <c r="E37" s="204"/>
      <c r="F37" s="192">
        <v>45474</v>
      </c>
      <c r="G37" s="189"/>
      <c r="H37" s="190"/>
      <c r="I37" s="192">
        <v>45505</v>
      </c>
      <c r="J37" s="189"/>
      <c r="K37" s="190"/>
    </row>
    <row r="38" spans="2:25" s="3" customFormat="1" x14ac:dyDescent="0.25">
      <c r="B38" s="196"/>
      <c r="C38" s="21" t="s">
        <v>1</v>
      </c>
      <c r="D38" s="35" t="s">
        <v>4</v>
      </c>
      <c r="E38" s="35" t="s">
        <v>5</v>
      </c>
      <c r="F38" s="21" t="s">
        <v>1</v>
      </c>
      <c r="G38" s="35" t="s">
        <v>4</v>
      </c>
      <c r="H38" s="35" t="s">
        <v>5</v>
      </c>
      <c r="I38" s="21" t="s">
        <v>1</v>
      </c>
      <c r="J38" s="35" t="s">
        <v>4</v>
      </c>
      <c r="K38" s="35" t="s">
        <v>5</v>
      </c>
    </row>
    <row r="39" spans="2:25" s="3" customFormat="1" x14ac:dyDescent="0.25">
      <c r="B39" s="22" t="s">
        <v>1</v>
      </c>
      <c r="C39" s="161">
        <f>SUM(C40:C51)</f>
        <v>23581</v>
      </c>
      <c r="D39" s="161">
        <f t="shared" ref="D39:K39" si="1">SUM(D40:D51)</f>
        <v>12571</v>
      </c>
      <c r="E39" s="161">
        <f t="shared" si="1"/>
        <v>11010</v>
      </c>
      <c r="F39" s="161">
        <f t="shared" si="1"/>
        <v>20352</v>
      </c>
      <c r="G39" s="161">
        <f t="shared" si="1"/>
        <v>11065</v>
      </c>
      <c r="H39" s="161">
        <f t="shared" si="1"/>
        <v>9287</v>
      </c>
      <c r="I39" s="161">
        <f t="shared" si="1"/>
        <v>21425</v>
      </c>
      <c r="J39" s="161">
        <f t="shared" si="1"/>
        <v>11421</v>
      </c>
      <c r="K39" s="161">
        <f t="shared" si="1"/>
        <v>10004</v>
      </c>
    </row>
    <row r="40" spans="2:25" s="3" customFormat="1" x14ac:dyDescent="0.25">
      <c r="B40" s="26" t="s">
        <v>264</v>
      </c>
      <c r="C40" s="174">
        <f t="shared" ref="C40:C51" si="2">D40+E40</f>
        <v>254</v>
      </c>
      <c r="D40" s="174">
        <v>154</v>
      </c>
      <c r="E40" s="174">
        <v>100</v>
      </c>
      <c r="F40" s="174">
        <f t="shared" ref="F40:F51" si="3">G40+H40</f>
        <v>57</v>
      </c>
      <c r="G40" s="174">
        <v>36</v>
      </c>
      <c r="H40" s="174">
        <v>21</v>
      </c>
      <c r="I40" s="174">
        <f>J40+K40</f>
        <v>28</v>
      </c>
      <c r="J40" s="174">
        <v>18</v>
      </c>
      <c r="K40" s="174">
        <v>10</v>
      </c>
      <c r="L40" s="175"/>
      <c r="M40" s="175"/>
      <c r="N40" s="175"/>
      <c r="P40" s="175"/>
      <c r="Y40" s="175"/>
    </row>
    <row r="41" spans="2:25" s="3" customFormat="1" x14ac:dyDescent="0.25">
      <c r="B41" s="25" t="s">
        <v>259</v>
      </c>
      <c r="C41" s="176">
        <f t="shared" si="2"/>
        <v>367</v>
      </c>
      <c r="D41" s="176">
        <v>204</v>
      </c>
      <c r="E41" s="176">
        <v>163</v>
      </c>
      <c r="F41" s="176">
        <f t="shared" si="3"/>
        <v>586</v>
      </c>
      <c r="G41" s="176">
        <v>315</v>
      </c>
      <c r="H41" s="176">
        <v>271</v>
      </c>
      <c r="I41" s="176">
        <f t="shared" ref="I41:I51" si="4">J41+K41</f>
        <v>503</v>
      </c>
      <c r="J41" s="176">
        <v>275</v>
      </c>
      <c r="K41" s="176">
        <v>228</v>
      </c>
      <c r="L41" s="175"/>
      <c r="M41" s="175"/>
      <c r="N41" s="175"/>
      <c r="P41" s="175"/>
      <c r="Y41" s="175"/>
    </row>
    <row r="42" spans="2:25" s="3" customFormat="1" x14ac:dyDescent="0.25">
      <c r="B42" s="26" t="s">
        <v>283</v>
      </c>
      <c r="C42" s="174">
        <f t="shared" si="2"/>
        <v>746</v>
      </c>
      <c r="D42" s="174">
        <v>433</v>
      </c>
      <c r="E42" s="174">
        <v>313</v>
      </c>
      <c r="F42" s="174">
        <f t="shared" si="3"/>
        <v>1106</v>
      </c>
      <c r="G42" s="174">
        <v>625</v>
      </c>
      <c r="H42" s="174">
        <v>481</v>
      </c>
      <c r="I42" s="174">
        <f t="shared" si="4"/>
        <v>1034</v>
      </c>
      <c r="J42" s="174">
        <v>588</v>
      </c>
      <c r="K42" s="174">
        <v>446</v>
      </c>
      <c r="L42" s="175"/>
      <c r="M42" s="175"/>
      <c r="N42" s="175"/>
      <c r="P42" s="175"/>
      <c r="Y42" s="175"/>
    </row>
    <row r="43" spans="2:25" s="3" customFormat="1" x14ac:dyDescent="0.25">
      <c r="B43" s="25" t="s">
        <v>345</v>
      </c>
      <c r="C43" s="176">
        <f t="shared" si="2"/>
        <v>1769</v>
      </c>
      <c r="D43" s="176">
        <v>886</v>
      </c>
      <c r="E43" s="176">
        <v>883</v>
      </c>
      <c r="F43" s="176">
        <f t="shared" si="3"/>
        <v>1402</v>
      </c>
      <c r="G43" s="176">
        <v>694</v>
      </c>
      <c r="H43" s="176">
        <v>708</v>
      </c>
      <c r="I43" s="176">
        <f t="shared" si="4"/>
        <v>1576</v>
      </c>
      <c r="J43" s="176">
        <v>787</v>
      </c>
      <c r="K43" s="176">
        <v>789</v>
      </c>
      <c r="M43" s="175"/>
      <c r="N43" s="175"/>
      <c r="P43" s="175"/>
      <c r="Y43" s="175"/>
    </row>
    <row r="44" spans="2:25" s="3" customFormat="1" x14ac:dyDescent="0.25">
      <c r="B44" s="26" t="s">
        <v>204</v>
      </c>
      <c r="C44" s="174">
        <f t="shared" si="2"/>
        <v>333</v>
      </c>
      <c r="D44" s="174">
        <v>211</v>
      </c>
      <c r="E44" s="174">
        <v>122</v>
      </c>
      <c r="F44" s="174">
        <f t="shared" si="3"/>
        <v>460</v>
      </c>
      <c r="G44" s="174">
        <v>323</v>
      </c>
      <c r="H44" s="174">
        <v>137</v>
      </c>
      <c r="I44" s="174">
        <f t="shared" si="4"/>
        <v>596</v>
      </c>
      <c r="J44" s="174">
        <v>412</v>
      </c>
      <c r="K44" s="174">
        <v>184</v>
      </c>
      <c r="L44" s="175"/>
      <c r="N44" s="175"/>
      <c r="P44" s="175"/>
      <c r="Y44" s="175"/>
    </row>
    <row r="45" spans="2:25" s="3" customFormat="1" x14ac:dyDescent="0.25">
      <c r="B45" s="25" t="s">
        <v>260</v>
      </c>
      <c r="C45" s="176">
        <f t="shared" si="2"/>
        <v>1008</v>
      </c>
      <c r="D45" s="176">
        <v>645</v>
      </c>
      <c r="E45" s="176">
        <v>363</v>
      </c>
      <c r="F45" s="176">
        <f t="shared" si="3"/>
        <v>1085</v>
      </c>
      <c r="G45" s="176">
        <v>700</v>
      </c>
      <c r="H45" s="176">
        <v>385</v>
      </c>
      <c r="I45" s="176">
        <f t="shared" si="4"/>
        <v>1055</v>
      </c>
      <c r="J45" s="176">
        <v>653</v>
      </c>
      <c r="K45" s="176">
        <v>402</v>
      </c>
      <c r="L45" s="175"/>
      <c r="M45" s="175"/>
      <c r="N45" s="175"/>
      <c r="P45" s="175"/>
      <c r="Y45" s="175"/>
    </row>
    <row r="46" spans="2:25" s="3" customFormat="1" ht="14.25" customHeight="1" x14ac:dyDescent="0.25">
      <c r="B46" s="26" t="s">
        <v>256</v>
      </c>
      <c r="C46" s="174">
        <f t="shared" si="2"/>
        <v>1030</v>
      </c>
      <c r="D46" s="174">
        <v>550</v>
      </c>
      <c r="E46" s="174">
        <v>480</v>
      </c>
      <c r="F46" s="174">
        <f t="shared" si="3"/>
        <v>1059</v>
      </c>
      <c r="G46" s="174">
        <v>538</v>
      </c>
      <c r="H46" s="174">
        <v>521</v>
      </c>
      <c r="I46" s="174">
        <f t="shared" si="4"/>
        <v>1097</v>
      </c>
      <c r="J46" s="174">
        <v>575</v>
      </c>
      <c r="K46" s="174">
        <v>522</v>
      </c>
      <c r="L46" s="175"/>
      <c r="M46" s="175"/>
      <c r="N46" s="175"/>
      <c r="P46" s="175"/>
      <c r="Y46" s="175"/>
    </row>
    <row r="47" spans="2:25" s="3" customFormat="1" x14ac:dyDescent="0.25">
      <c r="B47" s="25" t="s">
        <v>371</v>
      </c>
      <c r="C47" s="176">
        <f t="shared" si="2"/>
        <v>433</v>
      </c>
      <c r="D47" s="176">
        <v>216</v>
      </c>
      <c r="E47" s="176">
        <v>217</v>
      </c>
      <c r="F47" s="176">
        <f t="shared" si="3"/>
        <v>750</v>
      </c>
      <c r="G47" s="176">
        <v>340</v>
      </c>
      <c r="H47" s="176">
        <v>410</v>
      </c>
      <c r="I47" s="176">
        <f t="shared" si="4"/>
        <v>643</v>
      </c>
      <c r="J47" s="176">
        <v>305</v>
      </c>
      <c r="K47" s="176">
        <v>338</v>
      </c>
      <c r="L47" s="175"/>
      <c r="M47" s="175"/>
      <c r="N47" s="175"/>
      <c r="P47" s="175"/>
      <c r="Y47" s="175"/>
    </row>
    <row r="48" spans="2:25" s="3" customFormat="1" x14ac:dyDescent="0.25">
      <c r="B48" s="26" t="s">
        <v>348</v>
      </c>
      <c r="C48" s="174">
        <f t="shared" si="2"/>
        <v>784</v>
      </c>
      <c r="D48" s="174">
        <v>384</v>
      </c>
      <c r="E48" s="174">
        <v>400</v>
      </c>
      <c r="F48" s="174">
        <f t="shared" si="3"/>
        <v>698</v>
      </c>
      <c r="G48" s="174">
        <v>356</v>
      </c>
      <c r="H48" s="174">
        <v>342</v>
      </c>
      <c r="I48" s="174">
        <f t="shared" si="4"/>
        <v>809</v>
      </c>
      <c r="J48" s="174">
        <v>397</v>
      </c>
      <c r="K48" s="174">
        <v>412</v>
      </c>
      <c r="L48" s="175"/>
      <c r="M48" s="175"/>
      <c r="N48" s="175"/>
      <c r="P48" s="175"/>
      <c r="Y48" s="175"/>
    </row>
    <row r="49" spans="2:25" s="3" customFormat="1" x14ac:dyDescent="0.25">
      <c r="B49" s="25" t="s">
        <v>349</v>
      </c>
      <c r="C49" s="176">
        <f t="shared" si="2"/>
        <v>24</v>
      </c>
      <c r="D49" s="176">
        <v>16</v>
      </c>
      <c r="E49" s="176">
        <v>8</v>
      </c>
      <c r="F49" s="176">
        <f t="shared" si="3"/>
        <v>14</v>
      </c>
      <c r="G49" s="176">
        <v>9</v>
      </c>
      <c r="H49" s="176">
        <v>5</v>
      </c>
      <c r="I49" s="176">
        <f t="shared" si="4"/>
        <v>19</v>
      </c>
      <c r="J49" s="176">
        <v>9</v>
      </c>
      <c r="K49" s="176">
        <v>10</v>
      </c>
      <c r="M49" s="175"/>
      <c r="N49" s="175"/>
      <c r="P49" s="175"/>
      <c r="Y49" s="175"/>
    </row>
    <row r="50" spans="2:25" s="3" customFormat="1" x14ac:dyDescent="0.25">
      <c r="B50" s="24" t="s">
        <v>255</v>
      </c>
      <c r="C50" s="177">
        <f t="shared" si="2"/>
        <v>12889</v>
      </c>
      <c r="D50" s="177">
        <v>6500</v>
      </c>
      <c r="E50" s="177">
        <v>6389</v>
      </c>
      <c r="F50" s="177">
        <f t="shared" si="3"/>
        <v>9704</v>
      </c>
      <c r="G50" s="177">
        <v>4947</v>
      </c>
      <c r="H50" s="177">
        <v>4757</v>
      </c>
      <c r="I50" s="177">
        <f t="shared" si="4"/>
        <v>10220</v>
      </c>
      <c r="J50" s="177">
        <v>5087</v>
      </c>
      <c r="K50" s="177">
        <v>5133</v>
      </c>
      <c r="L50" s="175"/>
      <c r="M50" s="175"/>
      <c r="N50" s="175"/>
      <c r="P50" s="175"/>
      <c r="Y50" s="175"/>
    </row>
    <row r="51" spans="2:25" s="3" customFormat="1" x14ac:dyDescent="0.25">
      <c r="B51" s="25" t="s">
        <v>8</v>
      </c>
      <c r="C51" s="176">
        <f t="shared" si="2"/>
        <v>3944</v>
      </c>
      <c r="D51" s="176">
        <v>2372</v>
      </c>
      <c r="E51" s="176">
        <v>1572</v>
      </c>
      <c r="F51" s="176">
        <f t="shared" si="3"/>
        <v>3431</v>
      </c>
      <c r="G51" s="176">
        <v>2182</v>
      </c>
      <c r="H51" s="176">
        <v>1249</v>
      </c>
      <c r="I51" s="176">
        <f t="shared" si="4"/>
        <v>3845</v>
      </c>
      <c r="J51" s="176">
        <v>2315</v>
      </c>
      <c r="K51" s="176">
        <v>1530</v>
      </c>
      <c r="L51" s="175"/>
      <c r="M51" s="175"/>
    </row>
    <row r="52" spans="2:25" s="3" customFormat="1" x14ac:dyDescent="0.25">
      <c r="B52" s="197" t="s">
        <v>355</v>
      </c>
      <c r="C52" s="197"/>
      <c r="D52" s="197"/>
      <c r="E52" s="197"/>
      <c r="F52" s="197"/>
      <c r="G52" s="197"/>
      <c r="H52" s="197"/>
      <c r="I52" s="197"/>
      <c r="J52" s="197"/>
      <c r="K52" s="197"/>
      <c r="L52" s="175"/>
    </row>
    <row r="53" spans="2:25" s="3" customFormat="1" x14ac:dyDescent="0.25">
      <c r="B53" s="3" t="s">
        <v>372</v>
      </c>
      <c r="D53"/>
      <c r="E53"/>
      <c r="F53"/>
      <c r="G53"/>
    </row>
    <row r="54" spans="2:25" s="3" customFormat="1" x14ac:dyDescent="0.25">
      <c r="D54" s="5"/>
      <c r="E54" s="5"/>
      <c r="F54" s="5"/>
    </row>
    <row r="55" spans="2:25" s="3" customFormat="1" x14ac:dyDescent="0.25">
      <c r="D55" s="5"/>
      <c r="E55" s="5"/>
      <c r="F55" s="5"/>
    </row>
    <row r="56" spans="2:25" s="3" customFormat="1" x14ac:dyDescent="0.25">
      <c r="D56" s="5"/>
      <c r="E56" s="5"/>
      <c r="F56" s="5"/>
    </row>
    <row r="57" spans="2:25" s="3" customFormat="1" ht="27.75" customHeight="1" x14ac:dyDescent="0.25">
      <c r="B57" s="201" t="s">
        <v>373</v>
      </c>
      <c r="C57" s="201"/>
      <c r="D57" s="201"/>
      <c r="E57" s="201"/>
      <c r="F57" s="2"/>
    </row>
    <row r="58" spans="2:25" s="3" customFormat="1" x14ac:dyDescent="0.25">
      <c r="B58" s="60" t="s">
        <v>72</v>
      </c>
      <c r="C58" s="160">
        <v>45139</v>
      </c>
      <c r="D58" s="160">
        <v>45474</v>
      </c>
      <c r="E58" s="160">
        <v>45505</v>
      </c>
      <c r="F58" s="2"/>
    </row>
    <row r="59" spans="2:25" s="3" customFormat="1" x14ac:dyDescent="0.25">
      <c r="B59" s="22" t="s">
        <v>1</v>
      </c>
      <c r="C59" s="178">
        <f>SUM(C60:C62)</f>
        <v>6414</v>
      </c>
      <c r="D59" s="178">
        <f t="shared" ref="D59:E59" si="5">SUM(D60:D62)</f>
        <v>4971</v>
      </c>
      <c r="E59" s="178">
        <f t="shared" si="5"/>
        <v>5764</v>
      </c>
      <c r="F59" s="2"/>
    </row>
    <row r="60" spans="2:25" s="3" customFormat="1" x14ac:dyDescent="0.25">
      <c r="B60" s="25" t="s">
        <v>140</v>
      </c>
      <c r="C60" s="179">
        <v>2502</v>
      </c>
      <c r="D60" s="179">
        <v>1888</v>
      </c>
      <c r="E60" s="179">
        <v>2082</v>
      </c>
      <c r="F60" s="2"/>
    </row>
    <row r="61" spans="2:25" s="3" customFormat="1" x14ac:dyDescent="0.25">
      <c r="B61" s="26" t="s">
        <v>141</v>
      </c>
      <c r="C61" s="180">
        <v>1407</v>
      </c>
      <c r="D61" s="180">
        <v>1167</v>
      </c>
      <c r="E61" s="180">
        <v>1380</v>
      </c>
      <c r="F61" s="2"/>
    </row>
    <row r="62" spans="2:25" s="3" customFormat="1" x14ac:dyDescent="0.25">
      <c r="B62" s="25" t="s">
        <v>142</v>
      </c>
      <c r="C62" s="179">
        <v>2505</v>
      </c>
      <c r="D62" s="179">
        <v>1916</v>
      </c>
      <c r="E62" s="179">
        <v>2302</v>
      </c>
      <c r="F62" s="2"/>
    </row>
    <row r="63" spans="2:25" s="3" customFormat="1" x14ac:dyDescent="0.25">
      <c r="B63" s="22" t="s">
        <v>1</v>
      </c>
      <c r="C63" s="178">
        <f>SUM(C64:C69)</f>
        <v>23595</v>
      </c>
      <c r="D63" s="178">
        <f>SUM(D64:D73)</f>
        <v>20360</v>
      </c>
      <c r="E63" s="178">
        <f>SUM(E64:E73)</f>
        <v>21432</v>
      </c>
      <c r="F63" s="2"/>
    </row>
    <row r="64" spans="2:25" s="3" customFormat="1" x14ac:dyDescent="0.25">
      <c r="B64" s="26" t="s">
        <v>41</v>
      </c>
      <c r="C64" s="180">
        <v>4715</v>
      </c>
      <c r="D64" s="180">
        <v>3714</v>
      </c>
      <c r="E64" s="180">
        <v>4204</v>
      </c>
      <c r="F64" s="2"/>
    </row>
    <row r="65" spans="2:6" s="3" customFormat="1" x14ac:dyDescent="0.25">
      <c r="B65" s="25" t="s">
        <v>42</v>
      </c>
      <c r="C65" s="179">
        <v>5688</v>
      </c>
      <c r="D65" s="179">
        <v>4451</v>
      </c>
      <c r="E65" s="179">
        <v>5168</v>
      </c>
      <c r="F65" s="2"/>
    </row>
    <row r="66" spans="2:6" s="3" customFormat="1" x14ac:dyDescent="0.25">
      <c r="B66" s="26" t="s">
        <v>43</v>
      </c>
      <c r="C66" s="180">
        <v>6243</v>
      </c>
      <c r="D66" s="180">
        <v>6038</v>
      </c>
      <c r="E66" s="180">
        <v>6283</v>
      </c>
      <c r="F66" s="2"/>
    </row>
    <row r="67" spans="2:6" s="3" customFormat="1" x14ac:dyDescent="0.25">
      <c r="B67" s="25" t="s">
        <v>44</v>
      </c>
      <c r="C67" s="179">
        <v>3893</v>
      </c>
      <c r="D67" s="179">
        <v>3721</v>
      </c>
      <c r="E67" s="179">
        <v>4079</v>
      </c>
      <c r="F67" s="2"/>
    </row>
    <row r="68" spans="2:6" s="3" customFormat="1" x14ac:dyDescent="0.25">
      <c r="B68" s="26" t="s">
        <v>45</v>
      </c>
      <c r="C68" s="180">
        <v>685</v>
      </c>
      <c r="D68" s="180">
        <v>964</v>
      </c>
      <c r="E68" s="180">
        <v>1106</v>
      </c>
      <c r="F68" s="2"/>
    </row>
    <row r="69" spans="2:6" s="3" customFormat="1" x14ac:dyDescent="0.25">
      <c r="B69" s="25" t="s">
        <v>374</v>
      </c>
      <c r="C69" s="179">
        <v>2371</v>
      </c>
      <c r="D69" s="179">
        <v>1472</v>
      </c>
      <c r="E69" s="179">
        <v>592</v>
      </c>
      <c r="F69" s="2"/>
    </row>
    <row r="70" spans="2:6" s="3" customFormat="1" ht="29.25" customHeight="1" x14ac:dyDescent="0.25">
      <c r="B70" s="197" t="s">
        <v>355</v>
      </c>
      <c r="C70" s="197"/>
      <c r="D70" s="197"/>
      <c r="E70" s="197"/>
      <c r="F70" s="2"/>
    </row>
    <row r="71" spans="2:6" s="3" customFormat="1" x14ac:dyDescent="0.25">
      <c r="D71" s="5"/>
      <c r="E71" s="5"/>
      <c r="F71" s="5"/>
    </row>
    <row r="72" spans="2:6" s="3" customFormat="1" x14ac:dyDescent="0.25">
      <c r="D72" s="5"/>
      <c r="E72" s="5"/>
      <c r="F72" s="5"/>
    </row>
    <row r="73" spans="2:6" s="3" customFormat="1" x14ac:dyDescent="0.25">
      <c r="B73" s="2"/>
      <c r="C73" s="2"/>
      <c r="D73" s="2"/>
      <c r="E73" s="2"/>
      <c r="F73" s="2"/>
    </row>
    <row r="74" spans="2:6" s="3" customFormat="1" x14ac:dyDescent="0.25">
      <c r="B74" s="58"/>
      <c r="C74" s="58"/>
      <c r="D74" s="58"/>
      <c r="E74" s="58"/>
      <c r="F74" s="2"/>
    </row>
    <row r="75" spans="2:6" s="3" customFormat="1" x14ac:dyDescent="0.25">
      <c r="B75" s="58"/>
      <c r="C75" s="58"/>
      <c r="D75" s="58"/>
      <c r="E75" s="58"/>
      <c r="F75" s="2"/>
    </row>
    <row r="76" spans="2:6" s="3" customFormat="1" x14ac:dyDescent="0.25">
      <c r="B76" s="2"/>
      <c r="C76" s="2"/>
      <c r="D76" s="2"/>
      <c r="E76" s="2"/>
      <c r="F76" s="2"/>
    </row>
    <row r="77" spans="2:6" s="3" customFormat="1" ht="47.1" customHeight="1" x14ac:dyDescent="0.25">
      <c r="B77" s="201" t="s">
        <v>375</v>
      </c>
      <c r="C77" s="201"/>
      <c r="D77" s="201"/>
      <c r="E77" s="201"/>
    </row>
    <row r="78" spans="2:6" s="3" customFormat="1" ht="27.95" customHeight="1" x14ac:dyDescent="0.25">
      <c r="B78" s="60" t="s">
        <v>71</v>
      </c>
      <c r="C78" s="160">
        <v>45139</v>
      </c>
      <c r="D78" s="160">
        <v>45474</v>
      </c>
      <c r="E78" s="160">
        <v>45505</v>
      </c>
      <c r="F78" s="4"/>
    </row>
    <row r="79" spans="2:6" s="3" customFormat="1" x14ac:dyDescent="0.25">
      <c r="B79" s="22" t="s">
        <v>47</v>
      </c>
      <c r="C79" s="161">
        <f t="shared" ref="C79" si="6">C80+C88+C98+C103+C107+C112</f>
        <v>23595</v>
      </c>
      <c r="D79" s="161">
        <f>D80+D88+D98+D103+D107+D112</f>
        <v>20360</v>
      </c>
      <c r="E79" s="161">
        <f>E80+E88+E98+E103+E107+E112</f>
        <v>21432</v>
      </c>
      <c r="F79" s="6"/>
    </row>
    <row r="80" spans="2:6" s="3" customFormat="1" x14ac:dyDescent="0.25">
      <c r="B80" s="34" t="s">
        <v>9</v>
      </c>
      <c r="C80" s="181">
        <f t="shared" ref="C80" si="7">SUM(C81:C87)</f>
        <v>7253</v>
      </c>
      <c r="D80" s="181">
        <f>SUM(D81:D87)</f>
        <v>4845</v>
      </c>
      <c r="E80" s="181">
        <f>SUM(E81:E87)</f>
        <v>5283</v>
      </c>
      <c r="F80" s="5"/>
    </row>
    <row r="81" spans="2:6" s="3" customFormat="1" x14ac:dyDescent="0.25">
      <c r="B81" s="25" t="s">
        <v>10</v>
      </c>
      <c r="C81" s="169">
        <v>205</v>
      </c>
      <c r="D81" s="169">
        <v>235</v>
      </c>
      <c r="E81" s="169">
        <v>354</v>
      </c>
      <c r="F81" s="5"/>
    </row>
    <row r="82" spans="2:6" s="3" customFormat="1" x14ac:dyDescent="0.25">
      <c r="B82" s="26" t="s">
        <v>11</v>
      </c>
      <c r="C82" s="170">
        <v>90</v>
      </c>
      <c r="D82" s="170">
        <v>65</v>
      </c>
      <c r="E82" s="170">
        <v>74</v>
      </c>
      <c r="F82" s="5"/>
    </row>
    <row r="83" spans="2:6" s="3" customFormat="1" x14ac:dyDescent="0.25">
      <c r="B83" s="25" t="s">
        <v>12</v>
      </c>
      <c r="C83" s="169">
        <v>1819</v>
      </c>
      <c r="D83" s="169">
        <v>921</v>
      </c>
      <c r="E83" s="169">
        <v>582</v>
      </c>
      <c r="F83" s="5"/>
    </row>
    <row r="84" spans="2:6" s="3" customFormat="1" x14ac:dyDescent="0.25">
      <c r="B84" s="26" t="s">
        <v>13</v>
      </c>
      <c r="C84" s="170">
        <v>4929</v>
      </c>
      <c r="D84" s="170">
        <v>3420</v>
      </c>
      <c r="E84" s="170">
        <v>4103</v>
      </c>
      <c r="F84" s="5"/>
    </row>
    <row r="85" spans="2:6" s="3" customFormat="1" x14ac:dyDescent="0.25">
      <c r="B85" s="25" t="s">
        <v>14</v>
      </c>
      <c r="C85" s="169">
        <v>166</v>
      </c>
      <c r="D85" s="169">
        <v>155</v>
      </c>
      <c r="E85" s="169">
        <v>130</v>
      </c>
      <c r="F85" s="5"/>
    </row>
    <row r="86" spans="2:6" s="3" customFormat="1" x14ac:dyDescent="0.25">
      <c r="B86" s="26" t="s">
        <v>15</v>
      </c>
      <c r="C86" s="170">
        <v>26</v>
      </c>
      <c r="D86" s="170">
        <v>30</v>
      </c>
      <c r="E86" s="170">
        <v>29</v>
      </c>
      <c r="F86" s="5"/>
    </row>
    <row r="87" spans="2:6" s="3" customFormat="1" x14ac:dyDescent="0.25">
      <c r="B87" s="25" t="s">
        <v>16</v>
      </c>
      <c r="C87" s="169">
        <v>18</v>
      </c>
      <c r="D87" s="169">
        <v>19</v>
      </c>
      <c r="E87" s="169">
        <v>11</v>
      </c>
      <c r="F87" s="5"/>
    </row>
    <row r="88" spans="2:6" s="3" customFormat="1" x14ac:dyDescent="0.25">
      <c r="B88" s="34" t="s">
        <v>17</v>
      </c>
      <c r="C88" s="181">
        <f t="shared" ref="C88" si="8">SUM(C89:C97)</f>
        <v>991</v>
      </c>
      <c r="D88" s="181">
        <v>900</v>
      </c>
      <c r="E88" s="181">
        <f t="shared" ref="E88" si="9">SUM(E89:E97)</f>
        <v>1055</v>
      </c>
      <c r="F88" s="5"/>
    </row>
    <row r="89" spans="2:6" s="3" customFormat="1" x14ac:dyDescent="0.25">
      <c r="B89" s="25" t="s">
        <v>18</v>
      </c>
      <c r="C89" s="169">
        <v>80</v>
      </c>
      <c r="D89" s="169">
        <v>77</v>
      </c>
      <c r="E89" s="169">
        <v>48</v>
      </c>
      <c r="F89" s="5"/>
    </row>
    <row r="90" spans="2:6" s="3" customFormat="1" x14ac:dyDescent="0.25">
      <c r="B90" s="26" t="s">
        <v>19</v>
      </c>
      <c r="C90" s="170">
        <v>42</v>
      </c>
      <c r="D90" s="170">
        <v>25</v>
      </c>
      <c r="E90" s="170">
        <v>41</v>
      </c>
      <c r="F90" s="5"/>
    </row>
    <row r="91" spans="2:6" s="3" customFormat="1" x14ac:dyDescent="0.25">
      <c r="B91" s="25" t="s">
        <v>20</v>
      </c>
      <c r="C91" s="169">
        <v>286</v>
      </c>
      <c r="D91" s="169">
        <v>156</v>
      </c>
      <c r="E91" s="169">
        <v>300</v>
      </c>
      <c r="F91" s="5"/>
    </row>
    <row r="92" spans="2:6" s="3" customFormat="1" x14ac:dyDescent="0.25">
      <c r="B92" s="26" t="s">
        <v>21</v>
      </c>
      <c r="C92" s="170">
        <v>82</v>
      </c>
      <c r="D92" s="170">
        <v>79</v>
      </c>
      <c r="E92" s="170">
        <v>97</v>
      </c>
      <c r="F92" s="5"/>
    </row>
    <row r="93" spans="2:6" s="3" customFormat="1" x14ac:dyDescent="0.25">
      <c r="B93" s="25" t="s">
        <v>22</v>
      </c>
      <c r="C93" s="169">
        <v>66</v>
      </c>
      <c r="D93" s="169">
        <v>71</v>
      </c>
      <c r="E93" s="169">
        <v>57</v>
      </c>
      <c r="F93" s="5"/>
    </row>
    <row r="94" spans="2:6" s="3" customFormat="1" x14ac:dyDescent="0.25">
      <c r="B94" s="26" t="s">
        <v>23</v>
      </c>
      <c r="C94" s="170">
        <v>140</v>
      </c>
      <c r="D94" s="170">
        <v>147</v>
      </c>
      <c r="E94" s="170">
        <v>159</v>
      </c>
      <c r="F94" s="5"/>
    </row>
    <row r="95" spans="2:6" s="3" customFormat="1" x14ac:dyDescent="0.25">
      <c r="B95" s="25" t="s">
        <v>24</v>
      </c>
      <c r="C95" s="169">
        <v>39</v>
      </c>
      <c r="D95" s="169">
        <v>41</v>
      </c>
      <c r="E95" s="169">
        <v>44</v>
      </c>
      <c r="F95" s="5"/>
    </row>
    <row r="96" spans="2:6" s="3" customFormat="1" x14ac:dyDescent="0.25">
      <c r="B96" s="26" t="s">
        <v>25</v>
      </c>
      <c r="C96" s="170">
        <v>39</v>
      </c>
      <c r="D96" s="170">
        <v>25</v>
      </c>
      <c r="E96" s="170">
        <v>33</v>
      </c>
      <c r="F96" s="5"/>
    </row>
    <row r="97" spans="2:6" s="3" customFormat="1" x14ac:dyDescent="0.25">
      <c r="B97" s="25" t="s">
        <v>26</v>
      </c>
      <c r="C97" s="169">
        <v>217</v>
      </c>
      <c r="D97" s="169">
        <v>279</v>
      </c>
      <c r="E97" s="169">
        <v>276</v>
      </c>
      <c r="F97" s="5"/>
    </row>
    <row r="98" spans="2:6" s="3" customFormat="1" x14ac:dyDescent="0.25">
      <c r="B98" s="34" t="s">
        <v>27</v>
      </c>
      <c r="C98" s="182">
        <f t="shared" ref="C98" si="10">SUM(C99:C102)</f>
        <v>6841</v>
      </c>
      <c r="D98" s="182">
        <v>6125</v>
      </c>
      <c r="E98" s="182">
        <f t="shared" ref="E98" si="11">SUM(E99:E102)</f>
        <v>6444</v>
      </c>
      <c r="F98" s="5"/>
    </row>
    <row r="99" spans="2:6" s="3" customFormat="1" x14ac:dyDescent="0.25">
      <c r="B99" s="25" t="s">
        <v>28</v>
      </c>
      <c r="C99" s="169">
        <v>634</v>
      </c>
      <c r="D99" s="169">
        <v>543</v>
      </c>
      <c r="E99" s="169">
        <v>554</v>
      </c>
      <c r="F99" s="5"/>
    </row>
    <row r="100" spans="2:6" s="3" customFormat="1" x14ac:dyDescent="0.25">
      <c r="B100" s="26" t="s">
        <v>29</v>
      </c>
      <c r="C100" s="170">
        <v>80</v>
      </c>
      <c r="D100" s="170">
        <v>112</v>
      </c>
      <c r="E100" s="170">
        <v>104</v>
      </c>
      <c r="F100" s="5"/>
    </row>
    <row r="101" spans="2:6" s="3" customFormat="1" x14ac:dyDescent="0.25">
      <c r="B101" s="25" t="s">
        <v>30</v>
      </c>
      <c r="C101" s="169">
        <v>884</v>
      </c>
      <c r="D101" s="169">
        <v>826</v>
      </c>
      <c r="E101" s="169">
        <v>1022</v>
      </c>
      <c r="F101" s="5"/>
    </row>
    <row r="102" spans="2:6" s="3" customFormat="1" x14ac:dyDescent="0.25">
      <c r="B102" s="26" t="s">
        <v>31</v>
      </c>
      <c r="C102" s="170">
        <v>5243</v>
      </c>
      <c r="D102" s="170">
        <v>4644</v>
      </c>
      <c r="E102" s="170">
        <v>4764</v>
      </c>
      <c r="F102" s="5"/>
    </row>
    <row r="103" spans="2:6" s="3" customFormat="1" x14ac:dyDescent="0.25">
      <c r="B103" s="33" t="s">
        <v>32</v>
      </c>
      <c r="C103" s="183">
        <f>SUM(C104:C106)</f>
        <v>6840</v>
      </c>
      <c r="D103" s="183">
        <v>6716</v>
      </c>
      <c r="E103" s="183">
        <f>SUM(E104:E106)</f>
        <v>6852</v>
      </c>
      <c r="F103" s="5"/>
    </row>
    <row r="104" spans="2:6" s="3" customFormat="1" x14ac:dyDescent="0.25">
      <c r="B104" s="26" t="s">
        <v>33</v>
      </c>
      <c r="C104" s="170">
        <v>2482</v>
      </c>
      <c r="D104" s="170">
        <v>2821</v>
      </c>
      <c r="E104" s="170">
        <v>2561</v>
      </c>
      <c r="F104" s="5"/>
    </row>
    <row r="105" spans="2:6" s="3" customFormat="1" x14ac:dyDescent="0.25">
      <c r="B105" s="25" t="s">
        <v>34</v>
      </c>
      <c r="C105" s="169">
        <v>2821</v>
      </c>
      <c r="D105" s="169">
        <v>2406</v>
      </c>
      <c r="E105" s="169">
        <v>2717</v>
      </c>
      <c r="F105" s="5"/>
    </row>
    <row r="106" spans="2:6" s="3" customFormat="1" x14ac:dyDescent="0.25">
      <c r="B106" s="26" t="s">
        <v>35</v>
      </c>
      <c r="C106" s="170">
        <v>1537</v>
      </c>
      <c r="D106" s="170">
        <v>1489</v>
      </c>
      <c r="E106" s="170">
        <v>1574</v>
      </c>
      <c r="F106" s="5"/>
    </row>
    <row r="107" spans="2:6" s="3" customFormat="1" x14ac:dyDescent="0.25">
      <c r="B107" s="33" t="s">
        <v>36</v>
      </c>
      <c r="C107" s="183">
        <f t="shared" ref="C107" si="12">SUM(C108:C111)</f>
        <v>1607</v>
      </c>
      <c r="D107" s="183">
        <v>1659</v>
      </c>
      <c r="E107" s="183">
        <f t="shared" ref="E107" si="13">SUM(E108:E111)</f>
        <v>1687</v>
      </c>
      <c r="F107" s="5"/>
    </row>
    <row r="108" spans="2:6" s="3" customFormat="1" x14ac:dyDescent="0.25">
      <c r="B108" s="26" t="s">
        <v>37</v>
      </c>
      <c r="C108" s="170">
        <v>567</v>
      </c>
      <c r="D108" s="170">
        <v>562</v>
      </c>
      <c r="E108" s="170">
        <v>575</v>
      </c>
      <c r="F108" s="5"/>
    </row>
    <row r="109" spans="2:6" s="3" customFormat="1" x14ac:dyDescent="0.25">
      <c r="B109" s="25" t="s">
        <v>38</v>
      </c>
      <c r="C109" s="169">
        <v>524</v>
      </c>
      <c r="D109" s="169">
        <v>550</v>
      </c>
      <c r="E109" s="169">
        <v>563</v>
      </c>
      <c r="F109" s="5"/>
    </row>
    <row r="110" spans="2:6" s="3" customFormat="1" x14ac:dyDescent="0.25">
      <c r="B110" s="26" t="s">
        <v>39</v>
      </c>
      <c r="C110" s="170">
        <v>288</v>
      </c>
      <c r="D110" s="170">
        <v>325</v>
      </c>
      <c r="E110" s="170">
        <v>305</v>
      </c>
      <c r="F110" s="5"/>
    </row>
    <row r="111" spans="2:6" s="3" customFormat="1" x14ac:dyDescent="0.25">
      <c r="B111" s="25" t="s">
        <v>40</v>
      </c>
      <c r="C111" s="169">
        <v>228</v>
      </c>
      <c r="D111" s="169">
        <v>222</v>
      </c>
      <c r="E111" s="169">
        <v>244</v>
      </c>
      <c r="F111" s="5"/>
    </row>
    <row r="112" spans="2:6" s="3" customFormat="1" x14ac:dyDescent="0.25">
      <c r="B112" s="26" t="s">
        <v>7</v>
      </c>
      <c r="C112" s="170">
        <v>63</v>
      </c>
      <c r="D112" s="170">
        <v>115</v>
      </c>
      <c r="E112" s="170">
        <v>111</v>
      </c>
      <c r="F112" s="5"/>
    </row>
    <row r="113" spans="2:11" s="3" customFormat="1" ht="30" customHeight="1" x14ac:dyDescent="0.25">
      <c r="B113" s="197" t="s">
        <v>355</v>
      </c>
      <c r="C113" s="197"/>
      <c r="D113" s="197"/>
      <c r="E113" s="197"/>
      <c r="F113" s="5"/>
    </row>
    <row r="114" spans="2:11" s="3" customFormat="1" x14ac:dyDescent="0.25">
      <c r="B114" s="58"/>
      <c r="C114" s="58"/>
      <c r="D114" s="58"/>
      <c r="E114" s="58"/>
      <c r="F114" s="5"/>
    </row>
    <row r="115" spans="2:11" s="3" customFormat="1" x14ac:dyDescent="0.25">
      <c r="B115" s="2"/>
      <c r="C115" s="2"/>
      <c r="D115" s="5"/>
      <c r="E115" s="5"/>
      <c r="F115" s="5"/>
    </row>
    <row r="116" spans="2:11" s="3" customFormat="1" x14ac:dyDescent="0.25">
      <c r="F116" s="2"/>
    </row>
    <row r="117" spans="2:11" ht="32.1" customHeight="1" x14ac:dyDescent="0.25">
      <c r="B117" s="201" t="s">
        <v>376</v>
      </c>
      <c r="C117" s="201"/>
      <c r="D117" s="201"/>
      <c r="E117" s="201"/>
      <c r="F117" s="3"/>
      <c r="G117" s="3"/>
      <c r="H117" s="3"/>
      <c r="I117" s="3"/>
      <c r="J117" s="3"/>
      <c r="K117" s="3"/>
    </row>
    <row r="118" spans="2:11" x14ac:dyDescent="0.25">
      <c r="B118" s="60" t="s">
        <v>83</v>
      </c>
      <c r="C118" s="160">
        <v>45139</v>
      </c>
      <c r="D118" s="160">
        <v>45474</v>
      </c>
      <c r="E118" s="160">
        <v>45505</v>
      </c>
      <c r="F118" s="3"/>
      <c r="G118" s="3"/>
      <c r="H118" s="3"/>
      <c r="I118" s="3"/>
      <c r="J118" s="3"/>
      <c r="K118" s="3"/>
    </row>
    <row r="119" spans="2:11" x14ac:dyDescent="0.25">
      <c r="B119" s="22" t="s">
        <v>47</v>
      </c>
      <c r="C119" s="161">
        <f>SUM(C120:C130)</f>
        <v>23595</v>
      </c>
      <c r="D119" s="161">
        <f t="shared" ref="D119" si="14">SUM(D120:D130)</f>
        <v>20360</v>
      </c>
      <c r="E119" s="161">
        <f>SUM(E120:E130)</f>
        <v>21432</v>
      </c>
      <c r="F119" s="3"/>
      <c r="G119" s="3"/>
      <c r="H119" s="3"/>
      <c r="I119" s="3"/>
      <c r="J119" s="3"/>
      <c r="K119" s="3"/>
    </row>
    <row r="120" spans="2:11" x14ac:dyDescent="0.25">
      <c r="B120" s="55" t="s">
        <v>377</v>
      </c>
      <c r="C120" s="170">
        <v>1707</v>
      </c>
      <c r="D120" s="170">
        <v>822</v>
      </c>
      <c r="E120" s="170">
        <v>534</v>
      </c>
      <c r="F120" s="175"/>
      <c r="G120" s="175"/>
      <c r="H120" s="175"/>
      <c r="I120" s="3"/>
      <c r="J120" s="175"/>
      <c r="K120" s="3"/>
    </row>
    <row r="121" spans="2:11" x14ac:dyDescent="0.25">
      <c r="B121" s="56" t="s">
        <v>378</v>
      </c>
      <c r="C121" s="169">
        <v>212</v>
      </c>
      <c r="D121" s="169">
        <v>189</v>
      </c>
      <c r="E121" s="169">
        <v>251</v>
      </c>
      <c r="F121" s="175"/>
      <c r="G121" s="175"/>
      <c r="H121" s="175"/>
      <c r="I121" s="3"/>
      <c r="J121" s="175"/>
      <c r="K121" s="3"/>
    </row>
    <row r="122" spans="2:11" x14ac:dyDescent="0.25">
      <c r="B122" s="55" t="s">
        <v>379</v>
      </c>
      <c r="C122" s="170">
        <v>238</v>
      </c>
      <c r="D122" s="170">
        <v>312</v>
      </c>
      <c r="E122" s="170">
        <v>289</v>
      </c>
      <c r="F122" s="175"/>
      <c r="G122" s="175"/>
      <c r="H122" s="175"/>
      <c r="I122" s="3"/>
      <c r="J122" s="175"/>
      <c r="K122" s="3"/>
    </row>
    <row r="123" spans="2:11" x14ac:dyDescent="0.25">
      <c r="B123" s="56" t="s">
        <v>380</v>
      </c>
      <c r="C123" s="169">
        <v>757</v>
      </c>
      <c r="D123" s="169">
        <v>901</v>
      </c>
      <c r="E123" s="169">
        <v>769</v>
      </c>
      <c r="F123" s="175"/>
      <c r="G123" s="175"/>
      <c r="H123" s="175"/>
      <c r="I123" s="3"/>
      <c r="J123" s="175"/>
      <c r="K123" s="3"/>
    </row>
    <row r="124" spans="2:11" x14ac:dyDescent="0.25">
      <c r="B124" s="55" t="s">
        <v>381</v>
      </c>
      <c r="C124" s="170">
        <v>530</v>
      </c>
      <c r="D124" s="170">
        <v>499</v>
      </c>
      <c r="E124" s="170">
        <v>692</v>
      </c>
      <c r="F124" s="175"/>
      <c r="G124" s="175"/>
      <c r="H124" s="175"/>
      <c r="I124" s="3"/>
      <c r="J124" s="175"/>
      <c r="K124" s="3"/>
    </row>
    <row r="125" spans="2:11" x14ac:dyDescent="0.25">
      <c r="B125" s="56" t="s">
        <v>382</v>
      </c>
      <c r="C125" s="169">
        <v>3706</v>
      </c>
      <c r="D125" s="169">
        <v>2873</v>
      </c>
      <c r="E125" s="169">
        <v>3238</v>
      </c>
      <c r="F125" s="175"/>
      <c r="G125" s="175"/>
      <c r="H125" s="175"/>
      <c r="I125" s="3"/>
      <c r="J125" s="175"/>
      <c r="K125" s="3"/>
    </row>
    <row r="126" spans="2:11" x14ac:dyDescent="0.25">
      <c r="B126" s="55" t="s">
        <v>383</v>
      </c>
      <c r="C126" s="170">
        <v>1000</v>
      </c>
      <c r="D126" s="170">
        <v>407</v>
      </c>
      <c r="E126" s="170">
        <v>648</v>
      </c>
      <c r="F126" s="175"/>
      <c r="G126" s="175"/>
      <c r="H126" s="175"/>
      <c r="I126" s="3"/>
      <c r="J126" s="175"/>
      <c r="K126" s="3"/>
    </row>
    <row r="127" spans="2:11" x14ac:dyDescent="0.25">
      <c r="B127" s="56" t="s">
        <v>384</v>
      </c>
      <c r="C127" s="169">
        <v>449</v>
      </c>
      <c r="D127" s="169">
        <v>299</v>
      </c>
      <c r="E127" s="169">
        <v>475</v>
      </c>
      <c r="F127" s="175"/>
      <c r="G127" s="175"/>
      <c r="H127" s="175"/>
      <c r="I127" s="3"/>
      <c r="J127" s="175"/>
      <c r="K127" s="3"/>
    </row>
    <row r="128" spans="2:11" x14ac:dyDescent="0.25">
      <c r="B128" s="55" t="s">
        <v>385</v>
      </c>
      <c r="C128" s="170">
        <v>354</v>
      </c>
      <c r="D128" s="170">
        <v>398</v>
      </c>
      <c r="E128" s="170">
        <v>367</v>
      </c>
      <c r="F128" s="175"/>
      <c r="G128" s="175"/>
      <c r="H128" s="175"/>
      <c r="I128" s="3"/>
      <c r="J128" s="175"/>
      <c r="K128" s="3"/>
    </row>
    <row r="129" spans="2:11" x14ac:dyDescent="0.25">
      <c r="B129" s="56" t="s">
        <v>386</v>
      </c>
      <c r="C129" s="169">
        <v>3470</v>
      </c>
      <c r="D129" s="169">
        <v>3124</v>
      </c>
      <c r="E129" s="169">
        <v>3121</v>
      </c>
      <c r="F129" s="175"/>
      <c r="G129" s="175"/>
      <c r="H129" s="175"/>
      <c r="I129" s="3"/>
      <c r="J129" s="175"/>
      <c r="K129" s="3"/>
    </row>
    <row r="130" spans="2:11" x14ac:dyDescent="0.25">
      <c r="B130" s="55" t="s">
        <v>84</v>
      </c>
      <c r="C130" s="170">
        <v>11172</v>
      </c>
      <c r="D130" s="170">
        <v>10536</v>
      </c>
      <c r="E130" s="170">
        <v>11048</v>
      </c>
      <c r="F130" s="175"/>
      <c r="G130" s="3"/>
      <c r="H130" s="175"/>
      <c r="I130" s="3"/>
      <c r="J130" s="3"/>
      <c r="K130" s="3"/>
    </row>
    <row r="131" spans="2:11" ht="34.5" customHeight="1" x14ac:dyDescent="0.25">
      <c r="B131" s="197" t="s">
        <v>355</v>
      </c>
      <c r="C131" s="197"/>
      <c r="D131" s="197"/>
      <c r="E131" s="197"/>
      <c r="F131" s="175"/>
      <c r="G131" s="3"/>
      <c r="H131" s="175"/>
      <c r="I131" s="3"/>
      <c r="J131" s="3"/>
      <c r="K131" s="3"/>
    </row>
    <row r="132" spans="2:11" s="3" customFormat="1" x14ac:dyDescent="0.25"/>
    <row r="133" spans="2:11" s="3" customFormat="1" x14ac:dyDescent="0.25"/>
    <row r="134" spans="2:11" s="3" customFormat="1" x14ac:dyDescent="0.25"/>
    <row r="135" spans="2:11" s="3" customFormat="1" x14ac:dyDescent="0.25"/>
    <row r="136" spans="2:11" s="3" customFormat="1" x14ac:dyDescent="0.25"/>
    <row r="137" spans="2:11" s="3" customFormat="1" x14ac:dyDescent="0.25"/>
    <row r="138" spans="2:11" s="3" customFormat="1" x14ac:dyDescent="0.25"/>
    <row r="139" spans="2:11" s="3" customFormat="1" x14ac:dyDescent="0.25"/>
    <row r="140" spans="2:11" s="3" customFormat="1" x14ac:dyDescent="0.25"/>
    <row r="141" spans="2:11" s="3" customFormat="1" x14ac:dyDescent="0.25"/>
    <row r="142" spans="2:11" s="3" customFormat="1" x14ac:dyDescent="0.25"/>
    <row r="143" spans="2:11" s="3" customFormat="1" x14ac:dyDescent="0.25"/>
    <row r="144" spans="2:11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</sheetData>
  <mergeCells count="20">
    <mergeCell ref="B3:E3"/>
    <mergeCell ref="B10:E10"/>
    <mergeCell ref="B11:E11"/>
    <mergeCell ref="B37:B38"/>
    <mergeCell ref="B36:K36"/>
    <mergeCell ref="C37:E37"/>
    <mergeCell ref="F37:H37"/>
    <mergeCell ref="I37:K37"/>
    <mergeCell ref="B15:F15"/>
    <mergeCell ref="B16:B17"/>
    <mergeCell ref="B131:E131"/>
    <mergeCell ref="C16:C17"/>
    <mergeCell ref="D16:F16"/>
    <mergeCell ref="B32:F32"/>
    <mergeCell ref="B52:K52"/>
    <mergeCell ref="B57:E57"/>
    <mergeCell ref="B70:E70"/>
    <mergeCell ref="B77:E77"/>
    <mergeCell ref="B113:E113"/>
    <mergeCell ref="B117:E117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499"/>
  <sheetViews>
    <sheetView zoomScale="80" zoomScaleNormal="80" workbookViewId="0">
      <selection activeCell="B19" sqref="B19:N19"/>
    </sheetView>
  </sheetViews>
  <sheetFormatPr defaultRowHeight="15" x14ac:dyDescent="0.25"/>
  <cols>
    <col min="1" max="1" width="9.140625" style="3"/>
    <col min="2" max="2" width="35.5703125" customWidth="1"/>
    <col min="3" max="5" width="13" customWidth="1"/>
    <col min="6" max="6" width="14.28515625" bestFit="1" customWidth="1"/>
    <col min="10" max="10" width="14.42578125" customWidth="1"/>
    <col min="12" max="12" width="9.140625" style="3"/>
    <col min="13" max="13" width="15.85546875" style="3" bestFit="1" customWidth="1"/>
    <col min="14" max="14" width="13.5703125" style="3" customWidth="1"/>
    <col min="15" max="67" width="9.140625" style="3"/>
  </cols>
  <sheetData>
    <row r="1" spans="2:14" s="3" customFormat="1" x14ac:dyDescent="0.25"/>
    <row r="2" spans="2:14" s="3" customFormat="1" x14ac:dyDescent="0.25"/>
    <row r="3" spans="2:14" ht="32.25" customHeight="1" x14ac:dyDescent="0.25">
      <c r="B3" s="210" t="s">
        <v>147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</row>
    <row r="4" spans="2:14" x14ac:dyDescent="0.25">
      <c r="B4" s="211" t="s">
        <v>6</v>
      </c>
      <c r="C4" s="213">
        <v>45139</v>
      </c>
      <c r="D4" s="213"/>
      <c r="E4" s="213"/>
      <c r="F4" s="213"/>
      <c r="G4" s="213">
        <v>45474</v>
      </c>
      <c r="H4" s="213"/>
      <c r="I4" s="213"/>
      <c r="J4" s="213"/>
      <c r="K4" s="213">
        <v>45505</v>
      </c>
      <c r="L4" s="213"/>
      <c r="M4" s="213"/>
      <c r="N4" s="214"/>
    </row>
    <row r="5" spans="2:14" ht="30.75" thickBot="1" x14ac:dyDescent="0.3">
      <c r="B5" s="212"/>
      <c r="C5" s="112" t="s">
        <v>1</v>
      </c>
      <c r="D5" s="112" t="s">
        <v>4</v>
      </c>
      <c r="E5" s="112" t="s">
        <v>5</v>
      </c>
      <c r="F5" s="112" t="s">
        <v>73</v>
      </c>
      <c r="G5" s="112" t="s">
        <v>1</v>
      </c>
      <c r="H5" s="112" t="s">
        <v>4</v>
      </c>
      <c r="I5" s="112" t="s">
        <v>5</v>
      </c>
      <c r="J5" s="112" t="s">
        <v>73</v>
      </c>
      <c r="K5" s="112" t="s">
        <v>1</v>
      </c>
      <c r="L5" s="112" t="s">
        <v>4</v>
      </c>
      <c r="M5" s="112" t="s">
        <v>5</v>
      </c>
      <c r="N5" s="41" t="s">
        <v>73</v>
      </c>
    </row>
    <row r="6" spans="2:14" ht="15.75" thickTop="1" x14ac:dyDescent="0.25">
      <c r="B6" s="116" t="s">
        <v>1</v>
      </c>
      <c r="C6" s="115">
        <f t="shared" ref="C6:N6" si="0">SUM(C7:C18)</f>
        <v>5106</v>
      </c>
      <c r="D6" s="115">
        <f t="shared" si="0"/>
        <v>2987</v>
      </c>
      <c r="E6" s="115">
        <f t="shared" si="0"/>
        <v>2117</v>
      </c>
      <c r="F6" s="115">
        <f t="shared" si="0"/>
        <v>2</v>
      </c>
      <c r="G6" s="115">
        <f t="shared" si="0"/>
        <v>6042</v>
      </c>
      <c r="H6" s="115">
        <f t="shared" si="0"/>
        <v>3592</v>
      </c>
      <c r="I6" s="115">
        <f t="shared" si="0"/>
        <v>2448</v>
      </c>
      <c r="J6" s="115">
        <f t="shared" si="0"/>
        <v>2</v>
      </c>
      <c r="K6" s="115">
        <f t="shared" si="0"/>
        <v>7171</v>
      </c>
      <c r="L6" s="115">
        <f t="shared" si="0"/>
        <v>4451</v>
      </c>
      <c r="M6" s="115">
        <f t="shared" si="0"/>
        <v>2714</v>
      </c>
      <c r="N6" s="115">
        <f t="shared" si="0"/>
        <v>6</v>
      </c>
    </row>
    <row r="7" spans="2:14" x14ac:dyDescent="0.25">
      <c r="B7" s="44" t="s">
        <v>255</v>
      </c>
      <c r="C7" s="45">
        <v>2848</v>
      </c>
      <c r="D7" s="45">
        <v>1529</v>
      </c>
      <c r="E7" s="45">
        <v>1317</v>
      </c>
      <c r="F7" s="45">
        <v>2</v>
      </c>
      <c r="G7" s="45">
        <v>2205</v>
      </c>
      <c r="H7" s="45">
        <v>1209</v>
      </c>
      <c r="I7" s="45">
        <v>996</v>
      </c>
      <c r="J7" s="45">
        <v>0</v>
      </c>
      <c r="K7" s="45">
        <v>2446</v>
      </c>
      <c r="L7" s="45">
        <v>1353</v>
      </c>
      <c r="M7" s="45">
        <v>1093</v>
      </c>
      <c r="N7" s="45">
        <v>0</v>
      </c>
    </row>
    <row r="8" spans="2:14" x14ac:dyDescent="0.25">
      <c r="B8" s="44" t="s">
        <v>256</v>
      </c>
      <c r="C8" s="46">
        <v>915</v>
      </c>
      <c r="D8" s="46">
        <v>500</v>
      </c>
      <c r="E8" s="46">
        <v>415</v>
      </c>
      <c r="F8" s="46">
        <v>0</v>
      </c>
      <c r="G8" s="46">
        <v>1617</v>
      </c>
      <c r="H8" s="46">
        <v>857</v>
      </c>
      <c r="I8" s="46">
        <v>760</v>
      </c>
      <c r="J8" s="46">
        <v>0</v>
      </c>
      <c r="K8" s="46">
        <v>2108</v>
      </c>
      <c r="L8" s="46">
        <v>1127</v>
      </c>
      <c r="M8" s="46">
        <v>981</v>
      </c>
      <c r="N8" s="46">
        <v>0</v>
      </c>
    </row>
    <row r="9" spans="2:14" x14ac:dyDescent="0.25">
      <c r="B9" s="44" t="s">
        <v>257</v>
      </c>
      <c r="C9" s="45">
        <v>21</v>
      </c>
      <c r="D9" s="45">
        <v>13</v>
      </c>
      <c r="E9" s="45">
        <v>8</v>
      </c>
      <c r="F9" s="45">
        <v>0</v>
      </c>
      <c r="G9" s="45">
        <v>477</v>
      </c>
      <c r="H9" s="45">
        <v>322</v>
      </c>
      <c r="I9" s="45">
        <v>155</v>
      </c>
      <c r="J9" s="45">
        <v>0</v>
      </c>
      <c r="K9" s="45">
        <v>563</v>
      </c>
      <c r="L9" s="45">
        <v>380</v>
      </c>
      <c r="M9" s="45">
        <v>182</v>
      </c>
      <c r="N9" s="45">
        <v>1</v>
      </c>
    </row>
    <row r="10" spans="2:14" x14ac:dyDescent="0.25">
      <c r="B10" s="44" t="s">
        <v>258</v>
      </c>
      <c r="C10" s="46">
        <v>254</v>
      </c>
      <c r="D10" s="46">
        <v>237</v>
      </c>
      <c r="E10" s="46">
        <v>17</v>
      </c>
      <c r="F10" s="46">
        <v>0</v>
      </c>
      <c r="G10" s="46">
        <v>203</v>
      </c>
      <c r="H10" s="46">
        <v>183</v>
      </c>
      <c r="I10" s="46">
        <v>20</v>
      </c>
      <c r="J10" s="46">
        <v>0</v>
      </c>
      <c r="K10" s="46">
        <v>436</v>
      </c>
      <c r="L10" s="46">
        <v>408</v>
      </c>
      <c r="M10" s="46">
        <v>28</v>
      </c>
      <c r="N10" s="46">
        <v>0</v>
      </c>
    </row>
    <row r="11" spans="2:14" x14ac:dyDescent="0.25">
      <c r="B11" s="44" t="s">
        <v>208</v>
      </c>
      <c r="C11" s="45">
        <v>30</v>
      </c>
      <c r="D11" s="45">
        <v>29</v>
      </c>
      <c r="E11" s="45">
        <v>1</v>
      </c>
      <c r="F11" s="45">
        <v>0</v>
      </c>
      <c r="G11" s="45">
        <v>173</v>
      </c>
      <c r="H11" s="45">
        <v>167</v>
      </c>
      <c r="I11" s="45">
        <v>6</v>
      </c>
      <c r="J11" s="45">
        <v>0</v>
      </c>
      <c r="K11" s="45">
        <v>298</v>
      </c>
      <c r="L11" s="45">
        <v>289</v>
      </c>
      <c r="M11" s="45">
        <v>9</v>
      </c>
      <c r="N11" s="45">
        <v>0</v>
      </c>
    </row>
    <row r="12" spans="2:14" x14ac:dyDescent="0.25">
      <c r="B12" s="44" t="s">
        <v>259</v>
      </c>
      <c r="C12" s="46">
        <v>252</v>
      </c>
      <c r="D12" s="46">
        <v>137</v>
      </c>
      <c r="E12" s="46">
        <v>115</v>
      </c>
      <c r="F12" s="46">
        <v>0</v>
      </c>
      <c r="G12" s="46">
        <v>409</v>
      </c>
      <c r="H12" s="46">
        <v>223</v>
      </c>
      <c r="I12" s="46">
        <v>186</v>
      </c>
      <c r="J12" s="46">
        <v>0</v>
      </c>
      <c r="K12" s="46">
        <v>224</v>
      </c>
      <c r="L12" s="46">
        <v>112</v>
      </c>
      <c r="M12" s="46">
        <v>112</v>
      </c>
      <c r="N12" s="46">
        <v>0</v>
      </c>
    </row>
    <row r="13" spans="2:14" x14ac:dyDescent="0.25">
      <c r="B13" s="44" t="s">
        <v>260</v>
      </c>
      <c r="C13" s="45">
        <v>93</v>
      </c>
      <c r="D13" s="45">
        <v>52</v>
      </c>
      <c r="E13" s="45">
        <v>41</v>
      </c>
      <c r="F13" s="45">
        <v>0</v>
      </c>
      <c r="G13" s="45">
        <v>83</v>
      </c>
      <c r="H13" s="45">
        <v>49</v>
      </c>
      <c r="I13" s="45">
        <v>34</v>
      </c>
      <c r="J13" s="45">
        <v>0</v>
      </c>
      <c r="K13" s="45">
        <v>104</v>
      </c>
      <c r="L13" s="45">
        <v>57</v>
      </c>
      <c r="M13" s="45">
        <v>46</v>
      </c>
      <c r="N13" s="45">
        <v>1</v>
      </c>
    </row>
    <row r="14" spans="2:14" x14ac:dyDescent="0.25">
      <c r="B14" s="44" t="s">
        <v>261</v>
      </c>
      <c r="C14" s="46">
        <v>5</v>
      </c>
      <c r="D14" s="46">
        <v>3</v>
      </c>
      <c r="E14" s="46">
        <v>2</v>
      </c>
      <c r="F14" s="46">
        <v>0</v>
      </c>
      <c r="G14" s="46">
        <v>100</v>
      </c>
      <c r="H14" s="46">
        <v>45</v>
      </c>
      <c r="I14" s="46">
        <v>54</v>
      </c>
      <c r="J14" s="46">
        <v>1</v>
      </c>
      <c r="K14" s="46">
        <v>103</v>
      </c>
      <c r="L14" s="46">
        <v>72</v>
      </c>
      <c r="M14" s="46">
        <v>30</v>
      </c>
      <c r="N14" s="46">
        <v>1</v>
      </c>
    </row>
    <row r="15" spans="2:14" x14ac:dyDescent="0.25">
      <c r="B15" s="44" t="s">
        <v>262</v>
      </c>
      <c r="C15" s="45">
        <v>5</v>
      </c>
      <c r="D15" s="45">
        <v>3</v>
      </c>
      <c r="E15" s="45">
        <v>2</v>
      </c>
      <c r="F15" s="45">
        <v>0</v>
      </c>
      <c r="G15" s="45">
        <v>25</v>
      </c>
      <c r="H15" s="45">
        <v>22</v>
      </c>
      <c r="I15" s="45">
        <v>3</v>
      </c>
      <c r="J15" s="45">
        <v>0</v>
      </c>
      <c r="K15" s="45">
        <v>103</v>
      </c>
      <c r="L15" s="45">
        <v>86</v>
      </c>
      <c r="M15" s="45">
        <v>17</v>
      </c>
      <c r="N15" s="45">
        <v>0</v>
      </c>
    </row>
    <row r="16" spans="2:14" x14ac:dyDescent="0.25">
      <c r="B16" s="44" t="s">
        <v>263</v>
      </c>
      <c r="C16" s="46">
        <v>26</v>
      </c>
      <c r="D16" s="46">
        <v>25</v>
      </c>
      <c r="E16" s="46">
        <v>1</v>
      </c>
      <c r="F16" s="46">
        <v>0</v>
      </c>
      <c r="G16" s="46">
        <v>30</v>
      </c>
      <c r="H16" s="46">
        <v>29</v>
      </c>
      <c r="I16" s="46">
        <v>1</v>
      </c>
      <c r="J16" s="46">
        <v>0</v>
      </c>
      <c r="K16" s="46">
        <v>89</v>
      </c>
      <c r="L16" s="46">
        <v>84</v>
      </c>
      <c r="M16" s="46">
        <v>4</v>
      </c>
      <c r="N16" s="46">
        <v>1</v>
      </c>
    </row>
    <row r="17" spans="2:14" x14ac:dyDescent="0.25">
      <c r="B17" s="44" t="s">
        <v>264</v>
      </c>
      <c r="C17" s="45">
        <v>35</v>
      </c>
      <c r="D17" s="45">
        <v>20</v>
      </c>
      <c r="E17" s="45">
        <v>15</v>
      </c>
      <c r="F17" s="45">
        <v>0</v>
      </c>
      <c r="G17" s="45">
        <v>24</v>
      </c>
      <c r="H17" s="45">
        <v>16</v>
      </c>
      <c r="I17" s="45">
        <v>8</v>
      </c>
      <c r="J17" s="45">
        <v>0</v>
      </c>
      <c r="K17" s="45">
        <v>23</v>
      </c>
      <c r="L17" s="45">
        <v>15</v>
      </c>
      <c r="M17" s="45">
        <v>8</v>
      </c>
      <c r="N17" s="45">
        <v>0</v>
      </c>
    </row>
    <row r="18" spans="2:14" ht="15.75" thickBot="1" x14ac:dyDescent="0.3">
      <c r="B18" s="47" t="s">
        <v>76</v>
      </c>
      <c r="C18" s="157">
        <v>622</v>
      </c>
      <c r="D18" s="157">
        <v>439</v>
      </c>
      <c r="E18" s="157">
        <v>183</v>
      </c>
      <c r="F18" s="157">
        <v>0</v>
      </c>
      <c r="G18" s="157">
        <v>696</v>
      </c>
      <c r="H18" s="157">
        <v>470</v>
      </c>
      <c r="I18" s="157">
        <v>225</v>
      </c>
      <c r="J18" s="157">
        <v>1</v>
      </c>
      <c r="K18" s="157">
        <v>674</v>
      </c>
      <c r="L18" s="157">
        <v>468</v>
      </c>
      <c r="M18" s="157">
        <v>204</v>
      </c>
      <c r="N18" s="157">
        <v>2</v>
      </c>
    </row>
    <row r="19" spans="2:14" ht="15.75" thickTop="1" x14ac:dyDescent="0.25">
      <c r="B19" s="215" t="s">
        <v>148</v>
      </c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</row>
    <row r="20" spans="2:14" x14ac:dyDescent="0.25">
      <c r="B20" s="7"/>
      <c r="C20" s="7"/>
      <c r="D20" s="7"/>
      <c r="E20" s="7"/>
      <c r="F20" s="3"/>
      <c r="G20" s="3"/>
      <c r="H20" s="3"/>
      <c r="I20" s="3"/>
      <c r="J20" s="3"/>
      <c r="K20" s="3"/>
    </row>
    <row r="21" spans="2:14" x14ac:dyDescent="0.25">
      <c r="B21" s="7"/>
      <c r="C21" s="7"/>
      <c r="D21" s="7"/>
      <c r="E21" s="7"/>
      <c r="F21" s="3"/>
      <c r="G21" s="3"/>
      <c r="H21" s="3"/>
      <c r="I21" s="3"/>
      <c r="J21" s="3"/>
      <c r="K21" s="3"/>
    </row>
    <row r="22" spans="2:14" x14ac:dyDescent="0.25">
      <c r="F22" s="3"/>
      <c r="G22" s="3"/>
      <c r="H22" s="3"/>
      <c r="I22" s="3"/>
      <c r="J22" s="3"/>
      <c r="K22" s="3"/>
    </row>
    <row r="23" spans="2:14" ht="45" customHeight="1" x14ac:dyDescent="0.25">
      <c r="B23" s="210" t="s">
        <v>149</v>
      </c>
      <c r="C23" s="210"/>
      <c r="D23" s="210"/>
      <c r="E23" s="210"/>
      <c r="F23" s="3"/>
      <c r="G23" s="3"/>
      <c r="H23" s="3"/>
      <c r="I23" s="3"/>
      <c r="J23" s="3"/>
      <c r="K23" s="3"/>
    </row>
    <row r="24" spans="2:14" ht="25.5" customHeight="1" thickBot="1" x14ac:dyDescent="0.3">
      <c r="B24" s="117" t="s">
        <v>72</v>
      </c>
      <c r="C24" s="144" t="s">
        <v>186</v>
      </c>
      <c r="D24" s="144" t="s">
        <v>144</v>
      </c>
      <c r="E24" s="144" t="s">
        <v>187</v>
      </c>
      <c r="F24" s="3"/>
      <c r="G24" s="3"/>
      <c r="H24" s="3"/>
      <c r="I24" s="3"/>
      <c r="J24" s="3"/>
      <c r="K24" s="3"/>
    </row>
    <row r="25" spans="2:14" ht="15.75" thickTop="1" x14ac:dyDescent="0.25">
      <c r="B25" s="116" t="s">
        <v>1</v>
      </c>
      <c r="C25" s="115">
        <v>5106</v>
      </c>
      <c r="D25" s="115">
        <v>6042</v>
      </c>
      <c r="E25" s="115">
        <v>7171</v>
      </c>
      <c r="F25" s="3"/>
      <c r="G25" s="3"/>
      <c r="H25" s="3"/>
      <c r="I25" s="3"/>
      <c r="J25" s="3"/>
      <c r="K25" s="3"/>
    </row>
    <row r="26" spans="2:14" x14ac:dyDescent="0.25">
      <c r="B26" s="44" t="s">
        <v>104</v>
      </c>
      <c r="C26" s="45">
        <v>1316</v>
      </c>
      <c r="D26" s="45">
        <v>1208</v>
      </c>
      <c r="E26" s="45">
        <v>1363</v>
      </c>
      <c r="F26" s="3"/>
      <c r="G26" s="3"/>
      <c r="H26" s="3"/>
      <c r="I26" s="3"/>
      <c r="J26" s="3"/>
      <c r="K26" s="3"/>
    </row>
    <row r="27" spans="2:14" x14ac:dyDescent="0.25">
      <c r="B27" s="44" t="s">
        <v>140</v>
      </c>
      <c r="C27" s="46">
        <v>619</v>
      </c>
      <c r="D27" s="46">
        <v>503</v>
      </c>
      <c r="E27" s="46">
        <v>588</v>
      </c>
      <c r="F27" s="3"/>
      <c r="G27" s="3"/>
      <c r="H27" s="3"/>
      <c r="I27" s="3"/>
      <c r="J27" s="3"/>
      <c r="K27" s="3"/>
    </row>
    <row r="28" spans="2:14" x14ac:dyDescent="0.25">
      <c r="B28" s="44" t="s">
        <v>141</v>
      </c>
      <c r="C28" s="45">
        <v>473</v>
      </c>
      <c r="D28" s="45">
        <v>489</v>
      </c>
      <c r="E28" s="45">
        <v>529</v>
      </c>
      <c r="F28" s="3"/>
      <c r="G28" s="3"/>
      <c r="H28" s="3"/>
      <c r="I28" s="3"/>
      <c r="J28" s="3"/>
      <c r="K28" s="3"/>
    </row>
    <row r="29" spans="2:14" x14ac:dyDescent="0.25">
      <c r="B29" s="44" t="s">
        <v>142</v>
      </c>
      <c r="C29" s="46">
        <v>538</v>
      </c>
      <c r="D29" s="46">
        <v>531</v>
      </c>
      <c r="E29" s="46">
        <v>660</v>
      </c>
      <c r="F29" s="3"/>
      <c r="G29" s="3"/>
      <c r="H29" s="3"/>
      <c r="I29" s="3"/>
      <c r="J29" s="3"/>
      <c r="K29" s="3"/>
    </row>
    <row r="30" spans="2:14" x14ac:dyDescent="0.25">
      <c r="B30" s="44" t="s">
        <v>42</v>
      </c>
      <c r="C30" s="45">
        <v>1099</v>
      </c>
      <c r="D30" s="45">
        <v>1305</v>
      </c>
      <c r="E30" s="45">
        <v>1650</v>
      </c>
      <c r="F30" s="3"/>
      <c r="G30" s="3"/>
      <c r="H30" s="3"/>
      <c r="I30" s="3"/>
      <c r="J30" s="3"/>
      <c r="K30" s="3"/>
    </row>
    <row r="31" spans="2:14" x14ac:dyDescent="0.25">
      <c r="B31" s="44" t="s">
        <v>105</v>
      </c>
      <c r="C31" s="46">
        <v>1754</v>
      </c>
      <c r="D31" s="46">
        <v>2174</v>
      </c>
      <c r="E31" s="46">
        <v>2645</v>
      </c>
      <c r="F31" s="3"/>
      <c r="G31" s="3"/>
      <c r="H31" s="3"/>
      <c r="I31" s="3"/>
      <c r="J31" s="3"/>
      <c r="K31" s="3"/>
    </row>
    <row r="32" spans="2:14" x14ac:dyDescent="0.25">
      <c r="B32" s="44" t="s">
        <v>101</v>
      </c>
      <c r="C32" s="45">
        <v>543</v>
      </c>
      <c r="D32" s="45">
        <v>721</v>
      </c>
      <c r="E32" s="45">
        <v>779</v>
      </c>
      <c r="F32" s="3"/>
      <c r="G32" s="3"/>
      <c r="H32" s="3"/>
      <c r="I32" s="3"/>
      <c r="J32" s="3"/>
      <c r="K32" s="3"/>
    </row>
    <row r="33" spans="1:67" x14ac:dyDescent="0.25">
      <c r="B33" s="44" t="s">
        <v>102</v>
      </c>
      <c r="C33" s="46">
        <v>248</v>
      </c>
      <c r="D33" s="46">
        <v>365</v>
      </c>
      <c r="E33" s="46">
        <v>397</v>
      </c>
      <c r="F33" s="3"/>
      <c r="G33" s="3"/>
      <c r="H33" s="3"/>
      <c r="I33" s="3"/>
      <c r="J33" s="3"/>
      <c r="K33" s="3"/>
    </row>
    <row r="34" spans="1:67" ht="15.75" thickBot="1" x14ac:dyDescent="0.3">
      <c r="B34" s="44" t="s">
        <v>103</v>
      </c>
      <c r="C34" s="45">
        <v>146</v>
      </c>
      <c r="D34" s="45">
        <v>269</v>
      </c>
      <c r="E34" s="45">
        <v>337</v>
      </c>
      <c r="F34" s="3"/>
      <c r="G34" s="3"/>
      <c r="H34" s="3"/>
      <c r="I34" s="3"/>
      <c r="J34" s="3"/>
      <c r="K34" s="3"/>
    </row>
    <row r="35" spans="1:67" ht="51" customHeight="1" thickTop="1" x14ac:dyDescent="0.25">
      <c r="B35" s="209" t="s">
        <v>148</v>
      </c>
      <c r="C35" s="209"/>
      <c r="D35" s="209"/>
      <c r="E35" s="209"/>
      <c r="F35" s="3"/>
      <c r="G35" s="3"/>
      <c r="H35" s="3"/>
      <c r="I35" s="3"/>
      <c r="J35" s="3"/>
      <c r="K35" s="3"/>
    </row>
    <row r="36" spans="1:67" s="3" customFormat="1" x14ac:dyDescent="0.25"/>
    <row r="37" spans="1:67" s="3" customFormat="1" x14ac:dyDescent="0.25"/>
    <row r="38" spans="1:67" s="3" customFormat="1" x14ac:dyDescent="0.25"/>
    <row r="39" spans="1:67" ht="47.25" customHeight="1" x14ac:dyDescent="0.25">
      <c r="B39" s="210" t="s">
        <v>150</v>
      </c>
      <c r="C39" s="210"/>
      <c r="D39" s="210"/>
      <c r="E39" s="210"/>
      <c r="F39" s="3"/>
      <c r="G39" s="3"/>
      <c r="H39" s="3"/>
      <c r="I39" s="3"/>
      <c r="J39" s="3"/>
      <c r="K39" s="3"/>
    </row>
    <row r="40" spans="1:67" ht="35.25" customHeight="1" thickBot="1" x14ac:dyDescent="0.3">
      <c r="B40" s="100" t="s">
        <v>71</v>
      </c>
      <c r="C40" s="144" t="s">
        <v>186</v>
      </c>
      <c r="D40" s="144" t="s">
        <v>144</v>
      </c>
      <c r="E40" s="144" t="s">
        <v>187</v>
      </c>
      <c r="F40" s="3"/>
      <c r="G40" s="3"/>
      <c r="H40" s="3"/>
      <c r="I40" s="3"/>
      <c r="J40" s="3"/>
      <c r="K40" s="3"/>
    </row>
    <row r="41" spans="1:67" ht="15.75" thickTop="1" x14ac:dyDescent="0.25">
      <c r="B41" s="158" t="s">
        <v>47</v>
      </c>
      <c r="C41" s="115">
        <v>5106</v>
      </c>
      <c r="D41" s="115">
        <v>6042</v>
      </c>
      <c r="E41" s="115">
        <v>7171</v>
      </c>
      <c r="F41" s="3"/>
      <c r="G41" s="3"/>
      <c r="H41" s="3"/>
      <c r="I41" s="3"/>
      <c r="J41" s="3"/>
      <c r="K41" s="3"/>
    </row>
    <row r="42" spans="1:67" s="36" customFormat="1" x14ac:dyDescent="0.25">
      <c r="A42" s="6"/>
      <c r="B42" s="1" t="s">
        <v>9</v>
      </c>
      <c r="C42" s="49">
        <v>3123</v>
      </c>
      <c r="D42" s="49">
        <v>3185</v>
      </c>
      <c r="E42" s="49">
        <v>3783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</row>
    <row r="43" spans="1:67" x14ac:dyDescent="0.25">
      <c r="B43" s="44" t="s">
        <v>10</v>
      </c>
      <c r="C43" s="50">
        <v>14</v>
      </c>
      <c r="D43" s="50">
        <v>12</v>
      </c>
      <c r="E43" s="50">
        <v>6</v>
      </c>
      <c r="F43" s="3"/>
      <c r="G43" s="3"/>
      <c r="H43" s="3"/>
      <c r="I43" s="3"/>
      <c r="J43" s="3"/>
      <c r="K43" s="3"/>
    </row>
    <row r="44" spans="1:67" x14ac:dyDescent="0.25">
      <c r="B44" s="44" t="s">
        <v>11</v>
      </c>
      <c r="C44" s="45">
        <v>245</v>
      </c>
      <c r="D44" s="45">
        <v>62</v>
      </c>
      <c r="E44" s="45">
        <v>70</v>
      </c>
      <c r="F44" s="3"/>
      <c r="G44" s="3"/>
      <c r="H44" s="3"/>
      <c r="I44" s="3"/>
      <c r="J44" s="3"/>
      <c r="K44" s="3"/>
    </row>
    <row r="45" spans="1:67" x14ac:dyDescent="0.25">
      <c r="B45" s="44" t="s">
        <v>12</v>
      </c>
      <c r="C45" s="50">
        <v>354</v>
      </c>
      <c r="D45" s="50">
        <v>241</v>
      </c>
      <c r="E45" s="50">
        <v>88</v>
      </c>
      <c r="F45" s="3"/>
      <c r="G45" s="3"/>
      <c r="H45" s="3"/>
      <c r="I45" s="3"/>
      <c r="J45" s="3"/>
      <c r="K45" s="3"/>
    </row>
    <row r="46" spans="1:67" x14ac:dyDescent="0.25">
      <c r="B46" s="44" t="s">
        <v>13</v>
      </c>
      <c r="C46" s="45">
        <v>2476</v>
      </c>
      <c r="D46" s="45">
        <v>2238</v>
      </c>
      <c r="E46" s="45">
        <v>2554</v>
      </c>
      <c r="F46" s="3"/>
      <c r="G46" s="3"/>
      <c r="H46" s="3"/>
      <c r="I46" s="3"/>
      <c r="J46" s="3"/>
      <c r="K46" s="3"/>
    </row>
    <row r="47" spans="1:67" x14ac:dyDescent="0.25">
      <c r="B47" s="44" t="s">
        <v>14</v>
      </c>
      <c r="C47" s="50">
        <v>29</v>
      </c>
      <c r="D47" s="50">
        <v>32</v>
      </c>
      <c r="E47" s="50">
        <v>20</v>
      </c>
      <c r="F47" s="3"/>
      <c r="G47" s="3"/>
      <c r="H47" s="3"/>
      <c r="I47" s="3"/>
      <c r="J47" s="3"/>
      <c r="K47" s="3"/>
    </row>
    <row r="48" spans="1:67" x14ac:dyDescent="0.25">
      <c r="B48" s="44" t="s">
        <v>15</v>
      </c>
      <c r="C48" s="45">
        <v>5</v>
      </c>
      <c r="D48" s="45">
        <v>599</v>
      </c>
      <c r="E48" s="45">
        <v>1044</v>
      </c>
      <c r="F48" s="3"/>
      <c r="G48" s="3"/>
      <c r="H48" s="3"/>
      <c r="I48" s="3"/>
      <c r="J48" s="3"/>
      <c r="K48" s="3"/>
    </row>
    <row r="49" spans="1:67" s="36" customFormat="1" x14ac:dyDescent="0.25">
      <c r="A49" s="6"/>
      <c r="B49" s="44" t="s">
        <v>16</v>
      </c>
      <c r="C49" s="50">
        <v>0</v>
      </c>
      <c r="D49" s="50">
        <v>1</v>
      </c>
      <c r="E49" s="50">
        <v>1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</row>
    <row r="50" spans="1:67" x14ac:dyDescent="0.25">
      <c r="B50" s="1" t="s">
        <v>17</v>
      </c>
      <c r="C50" s="49">
        <v>75</v>
      </c>
      <c r="D50" s="49">
        <v>76</v>
      </c>
      <c r="E50" s="49">
        <v>80</v>
      </c>
      <c r="F50" s="3"/>
      <c r="G50" s="3"/>
      <c r="H50" s="3"/>
      <c r="I50" s="3"/>
      <c r="J50" s="3"/>
      <c r="K50" s="3"/>
    </row>
    <row r="51" spans="1:67" x14ac:dyDescent="0.25">
      <c r="B51" s="44" t="s">
        <v>18</v>
      </c>
      <c r="C51" s="50">
        <v>12</v>
      </c>
      <c r="D51" s="50">
        <v>10</v>
      </c>
      <c r="E51" s="50">
        <v>8</v>
      </c>
      <c r="F51" s="3"/>
      <c r="G51" s="3"/>
      <c r="H51" s="3"/>
      <c r="I51" s="3"/>
      <c r="J51" s="3"/>
      <c r="K51" s="3"/>
    </row>
    <row r="52" spans="1:67" x14ac:dyDescent="0.25">
      <c r="B52" s="44" t="s">
        <v>19</v>
      </c>
      <c r="C52" s="45">
        <v>0</v>
      </c>
      <c r="D52" s="45">
        <v>1</v>
      </c>
      <c r="E52" s="45">
        <v>0</v>
      </c>
      <c r="F52" s="3"/>
      <c r="G52" s="3"/>
      <c r="H52" s="3"/>
      <c r="I52" s="3"/>
      <c r="J52" s="3"/>
      <c r="K52" s="3"/>
    </row>
    <row r="53" spans="1:67" x14ac:dyDescent="0.25">
      <c r="B53" s="44" t="s">
        <v>20</v>
      </c>
      <c r="C53" s="50">
        <v>13</v>
      </c>
      <c r="D53" s="50">
        <v>9</v>
      </c>
      <c r="E53" s="50">
        <v>12</v>
      </c>
      <c r="F53" s="3"/>
      <c r="G53" s="3"/>
      <c r="H53" s="3"/>
      <c r="I53" s="3"/>
      <c r="J53" s="3"/>
      <c r="K53" s="3"/>
    </row>
    <row r="54" spans="1:67" x14ac:dyDescent="0.25">
      <c r="B54" s="44" t="s">
        <v>21</v>
      </c>
      <c r="C54" s="45">
        <v>2</v>
      </c>
      <c r="D54" s="45">
        <v>3</v>
      </c>
      <c r="E54" s="45">
        <v>6</v>
      </c>
      <c r="F54" s="3"/>
      <c r="G54" s="3"/>
      <c r="H54" s="3"/>
      <c r="I54" s="3"/>
      <c r="J54" s="3"/>
      <c r="K54" s="3"/>
    </row>
    <row r="55" spans="1:67" x14ac:dyDescent="0.25">
      <c r="B55" s="44" t="s">
        <v>22</v>
      </c>
      <c r="C55" s="50">
        <v>22</v>
      </c>
      <c r="D55" s="50">
        <v>25</v>
      </c>
      <c r="E55" s="50">
        <v>7</v>
      </c>
      <c r="F55" s="3"/>
      <c r="G55" s="3"/>
      <c r="H55" s="3"/>
      <c r="I55" s="3"/>
      <c r="J55" s="3"/>
      <c r="K55" s="3"/>
    </row>
    <row r="56" spans="1:67" x14ac:dyDescent="0.25">
      <c r="B56" s="44" t="s">
        <v>23</v>
      </c>
      <c r="C56" s="45">
        <v>10</v>
      </c>
      <c r="D56" s="45">
        <v>10</v>
      </c>
      <c r="E56" s="45">
        <v>4</v>
      </c>
      <c r="F56" s="3"/>
      <c r="G56" s="3"/>
      <c r="H56" s="3"/>
      <c r="I56" s="3"/>
      <c r="J56" s="3"/>
      <c r="K56" s="3"/>
    </row>
    <row r="57" spans="1:67" x14ac:dyDescent="0.25">
      <c r="B57" s="44" t="s">
        <v>24</v>
      </c>
      <c r="C57" s="50">
        <v>2</v>
      </c>
      <c r="D57" s="50">
        <v>2</v>
      </c>
      <c r="E57" s="50">
        <v>2</v>
      </c>
      <c r="F57" s="3"/>
      <c r="G57" s="3"/>
      <c r="H57" s="3"/>
      <c r="I57" s="3"/>
      <c r="J57" s="3"/>
      <c r="K57" s="3"/>
    </row>
    <row r="58" spans="1:67" x14ac:dyDescent="0.25">
      <c r="B58" s="44" t="s">
        <v>25</v>
      </c>
      <c r="C58" s="45">
        <v>3</v>
      </c>
      <c r="D58" s="45">
        <v>2</v>
      </c>
      <c r="E58" s="45">
        <v>7</v>
      </c>
      <c r="F58" s="3"/>
      <c r="G58" s="3"/>
      <c r="H58" s="3"/>
      <c r="I58" s="3"/>
      <c r="J58" s="3"/>
      <c r="K58" s="3"/>
    </row>
    <row r="59" spans="1:67" x14ac:dyDescent="0.25">
      <c r="B59" s="44" t="s">
        <v>26</v>
      </c>
      <c r="C59" s="50">
        <v>11</v>
      </c>
      <c r="D59" s="50">
        <v>14</v>
      </c>
      <c r="E59" s="50">
        <v>34</v>
      </c>
      <c r="F59" s="3"/>
      <c r="G59" s="3"/>
      <c r="H59" s="3"/>
      <c r="I59" s="3"/>
      <c r="J59" s="3"/>
      <c r="K59" s="3"/>
    </row>
    <row r="60" spans="1:67" x14ac:dyDescent="0.25">
      <c r="B60" s="1" t="s">
        <v>27</v>
      </c>
      <c r="C60" s="49">
        <v>1188</v>
      </c>
      <c r="D60" s="49">
        <v>2114</v>
      </c>
      <c r="E60" s="49">
        <v>2477</v>
      </c>
      <c r="F60" s="3"/>
      <c r="G60" s="3"/>
      <c r="H60" s="3"/>
      <c r="I60" s="3"/>
      <c r="J60" s="3"/>
      <c r="K60" s="3"/>
    </row>
    <row r="61" spans="1:67" s="36" customFormat="1" x14ac:dyDescent="0.25">
      <c r="A61" s="6"/>
      <c r="B61" s="44" t="s">
        <v>28</v>
      </c>
      <c r="C61" s="50">
        <v>39</v>
      </c>
      <c r="D61" s="50">
        <v>49</v>
      </c>
      <c r="E61" s="50">
        <v>41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</row>
    <row r="62" spans="1:67" x14ac:dyDescent="0.25">
      <c r="B62" s="63" t="s">
        <v>29</v>
      </c>
      <c r="C62" s="45">
        <v>2</v>
      </c>
      <c r="D62" s="45">
        <v>13</v>
      </c>
      <c r="E62" s="45">
        <v>6</v>
      </c>
      <c r="F62" s="3"/>
      <c r="G62" s="3"/>
      <c r="H62" s="3"/>
      <c r="I62" s="3"/>
      <c r="J62" s="3"/>
      <c r="K62" s="3"/>
    </row>
    <row r="63" spans="1:67" x14ac:dyDescent="0.25">
      <c r="B63" s="63" t="s">
        <v>30</v>
      </c>
      <c r="C63" s="50">
        <v>59</v>
      </c>
      <c r="D63" s="50">
        <v>78</v>
      </c>
      <c r="E63" s="50">
        <v>87</v>
      </c>
      <c r="F63" s="3"/>
      <c r="G63" s="3"/>
      <c r="H63" s="3"/>
      <c r="I63" s="3"/>
      <c r="J63" s="3"/>
      <c r="K63" s="3"/>
    </row>
    <row r="64" spans="1:67" x14ac:dyDescent="0.25">
      <c r="B64" s="44" t="s">
        <v>31</v>
      </c>
      <c r="C64" s="45">
        <v>1088</v>
      </c>
      <c r="D64" s="45">
        <v>1974</v>
      </c>
      <c r="E64" s="45">
        <v>2343</v>
      </c>
      <c r="F64" s="3"/>
      <c r="G64" s="3"/>
      <c r="H64" s="3"/>
      <c r="I64" s="3"/>
      <c r="J64" s="3"/>
      <c r="K64" s="3"/>
    </row>
    <row r="65" spans="2:11" x14ac:dyDescent="0.25">
      <c r="B65" s="1" t="s">
        <v>32</v>
      </c>
      <c r="C65" s="43">
        <v>555</v>
      </c>
      <c r="D65" s="43">
        <v>526</v>
      </c>
      <c r="E65" s="43">
        <v>621</v>
      </c>
      <c r="F65" s="3"/>
      <c r="G65" s="3"/>
      <c r="H65" s="3"/>
      <c r="I65" s="3"/>
      <c r="J65" s="3"/>
      <c r="K65" s="3"/>
    </row>
    <row r="66" spans="2:11" x14ac:dyDescent="0.25">
      <c r="B66" s="44" t="s">
        <v>33</v>
      </c>
      <c r="C66" s="45">
        <v>282</v>
      </c>
      <c r="D66" s="45">
        <v>259</v>
      </c>
      <c r="E66" s="45">
        <v>342</v>
      </c>
      <c r="F66" s="3"/>
      <c r="G66" s="3"/>
      <c r="H66" s="3"/>
      <c r="I66" s="3"/>
      <c r="J66" s="3"/>
      <c r="K66" s="3"/>
    </row>
    <row r="67" spans="2:11" x14ac:dyDescent="0.25">
      <c r="B67" s="44" t="s">
        <v>34</v>
      </c>
      <c r="C67" s="50">
        <v>182</v>
      </c>
      <c r="D67" s="50">
        <v>171</v>
      </c>
      <c r="E67" s="50">
        <v>179</v>
      </c>
      <c r="F67" s="3"/>
      <c r="G67" s="3"/>
      <c r="H67" s="3"/>
      <c r="I67" s="3"/>
      <c r="J67" s="3"/>
      <c r="K67" s="3"/>
    </row>
    <row r="68" spans="2:11" x14ac:dyDescent="0.25">
      <c r="B68" s="44" t="s">
        <v>35</v>
      </c>
      <c r="C68" s="45">
        <v>91</v>
      </c>
      <c r="D68" s="45">
        <v>96</v>
      </c>
      <c r="E68" s="45">
        <v>100</v>
      </c>
      <c r="F68" s="3"/>
      <c r="G68" s="3"/>
      <c r="H68" s="3"/>
      <c r="I68" s="3"/>
      <c r="J68" s="3"/>
      <c r="K68" s="3"/>
    </row>
    <row r="69" spans="2:11" x14ac:dyDescent="0.25">
      <c r="B69" s="1" t="s">
        <v>36</v>
      </c>
      <c r="C69" s="50">
        <v>165</v>
      </c>
      <c r="D69" s="50">
        <v>141</v>
      </c>
      <c r="E69" s="50">
        <v>210</v>
      </c>
      <c r="F69" s="3"/>
      <c r="G69" s="3"/>
      <c r="H69" s="3"/>
      <c r="I69" s="3"/>
      <c r="J69" s="3"/>
      <c r="K69" s="3"/>
    </row>
    <row r="70" spans="2:11" x14ac:dyDescent="0.25">
      <c r="B70" s="44" t="s">
        <v>265</v>
      </c>
      <c r="C70" s="45">
        <v>35</v>
      </c>
      <c r="D70" s="45">
        <v>37</v>
      </c>
      <c r="E70" s="45">
        <v>50</v>
      </c>
      <c r="F70" s="3"/>
      <c r="G70" s="3"/>
      <c r="H70" s="3"/>
      <c r="I70" s="3"/>
      <c r="J70" s="3"/>
      <c r="K70" s="3"/>
    </row>
    <row r="71" spans="2:11" x14ac:dyDescent="0.25">
      <c r="B71" s="44" t="s">
        <v>266</v>
      </c>
      <c r="C71" s="50">
        <v>80</v>
      </c>
      <c r="D71" s="50">
        <v>48</v>
      </c>
      <c r="E71" s="50">
        <v>88</v>
      </c>
      <c r="F71" s="3"/>
      <c r="G71" s="3"/>
      <c r="H71" s="3"/>
      <c r="I71" s="3"/>
      <c r="J71" s="3"/>
      <c r="K71" s="3"/>
    </row>
    <row r="72" spans="2:11" x14ac:dyDescent="0.25">
      <c r="B72" s="44" t="s">
        <v>39</v>
      </c>
      <c r="C72" s="45">
        <v>24</v>
      </c>
      <c r="D72" s="45">
        <v>25</v>
      </c>
      <c r="E72" s="45">
        <v>31</v>
      </c>
      <c r="F72" s="3"/>
      <c r="G72" s="3"/>
      <c r="H72" s="3"/>
      <c r="I72" s="3"/>
      <c r="J72" s="3"/>
      <c r="K72" s="3"/>
    </row>
    <row r="73" spans="2:11" ht="15.75" thickBot="1" x14ac:dyDescent="0.3">
      <c r="B73" s="44" t="s">
        <v>40</v>
      </c>
      <c r="C73" s="45">
        <v>26</v>
      </c>
      <c r="D73" s="45">
        <v>31</v>
      </c>
      <c r="E73" s="45">
        <v>41</v>
      </c>
      <c r="F73" s="3"/>
      <c r="G73" s="3"/>
      <c r="H73" s="3"/>
      <c r="I73" s="3"/>
      <c r="J73" s="3"/>
      <c r="K73" s="3"/>
    </row>
    <row r="74" spans="2:11" ht="51.75" customHeight="1" thickTop="1" x14ac:dyDescent="0.25">
      <c r="B74" s="209" t="s">
        <v>148</v>
      </c>
      <c r="C74" s="209"/>
      <c r="D74" s="209"/>
      <c r="E74" s="209"/>
      <c r="F74" s="3"/>
      <c r="G74" s="3"/>
      <c r="H74" s="3"/>
      <c r="I74" s="3"/>
      <c r="J74" s="3"/>
      <c r="K74" s="3"/>
    </row>
    <row r="75" spans="2:11" s="3" customFormat="1" x14ac:dyDescent="0.25"/>
    <row r="76" spans="2:11" s="3" customFormat="1" x14ac:dyDescent="0.25"/>
    <row r="77" spans="2:11" s="3" customFormat="1" x14ac:dyDescent="0.25"/>
    <row r="78" spans="2:11" ht="42" customHeight="1" x14ac:dyDescent="0.25">
      <c r="B78" s="210" t="s">
        <v>151</v>
      </c>
      <c r="C78" s="210"/>
      <c r="D78" s="210"/>
      <c r="E78" s="210"/>
      <c r="F78" s="3"/>
      <c r="G78" s="3"/>
      <c r="H78" s="3"/>
      <c r="I78" s="3"/>
      <c r="J78" s="3"/>
      <c r="K78" s="3"/>
    </row>
    <row r="79" spans="2:11" ht="15.75" thickBot="1" x14ac:dyDescent="0.3">
      <c r="B79" s="100" t="s">
        <v>83</v>
      </c>
      <c r="C79" s="144" t="s">
        <v>186</v>
      </c>
      <c r="D79" s="144" t="s">
        <v>144</v>
      </c>
      <c r="E79" s="144" t="s">
        <v>187</v>
      </c>
      <c r="F79" s="3"/>
      <c r="G79" s="3"/>
      <c r="H79" s="3"/>
      <c r="I79" s="3"/>
      <c r="J79" s="3"/>
      <c r="K79" s="3"/>
    </row>
    <row r="80" spans="2:11" ht="15.75" thickTop="1" x14ac:dyDescent="0.25">
      <c r="B80" s="118" t="s">
        <v>47</v>
      </c>
      <c r="C80" s="115">
        <f>SUM(C81:C91)</f>
        <v>5106</v>
      </c>
      <c r="D80" s="115">
        <f t="shared" ref="D80:E80" si="1">SUM(D81:D91)</f>
        <v>6042</v>
      </c>
      <c r="E80" s="115">
        <f t="shared" si="1"/>
        <v>7171</v>
      </c>
      <c r="F80" s="3"/>
      <c r="G80" s="3"/>
      <c r="H80" s="3"/>
      <c r="I80" s="3"/>
      <c r="J80" s="3"/>
      <c r="K80" s="3"/>
    </row>
    <row r="81" spans="2:11" x14ac:dyDescent="0.25">
      <c r="B81" s="63" t="s">
        <v>267</v>
      </c>
      <c r="C81" s="45">
        <v>413</v>
      </c>
      <c r="D81" s="45">
        <v>1131</v>
      </c>
      <c r="E81" s="45">
        <v>1763</v>
      </c>
      <c r="F81" s="3"/>
      <c r="G81" s="3"/>
      <c r="H81" s="3"/>
      <c r="I81" s="3"/>
      <c r="J81" s="3"/>
      <c r="K81" s="3"/>
    </row>
    <row r="82" spans="2:11" x14ac:dyDescent="0.25">
      <c r="B82" s="63" t="s">
        <v>268</v>
      </c>
      <c r="C82" s="46">
        <v>1539</v>
      </c>
      <c r="D82" s="46">
        <v>1371</v>
      </c>
      <c r="E82" s="46">
        <v>1690</v>
      </c>
      <c r="F82" s="3"/>
      <c r="G82" s="3"/>
      <c r="H82" s="3"/>
      <c r="I82" s="3"/>
      <c r="J82" s="3"/>
      <c r="K82" s="3"/>
    </row>
    <row r="83" spans="2:11" x14ac:dyDescent="0.25">
      <c r="B83" s="63" t="s">
        <v>269</v>
      </c>
      <c r="C83" s="45">
        <v>0</v>
      </c>
      <c r="D83" s="45">
        <v>598</v>
      </c>
      <c r="E83" s="45">
        <v>1041</v>
      </c>
      <c r="F83" s="3"/>
      <c r="G83" s="3"/>
      <c r="H83" s="3"/>
      <c r="I83" s="3"/>
      <c r="J83" s="3"/>
      <c r="K83" s="3"/>
    </row>
    <row r="84" spans="2:11" x14ac:dyDescent="0.25">
      <c r="B84" s="63" t="s">
        <v>270</v>
      </c>
      <c r="C84" s="46">
        <v>937</v>
      </c>
      <c r="D84" s="46">
        <v>862</v>
      </c>
      <c r="E84" s="46">
        <v>861</v>
      </c>
      <c r="F84" s="3"/>
      <c r="G84" s="3"/>
      <c r="H84" s="3"/>
      <c r="I84" s="3"/>
      <c r="J84" s="3"/>
      <c r="K84" s="3"/>
    </row>
    <row r="85" spans="2:11" x14ac:dyDescent="0.25">
      <c r="B85" s="63" t="s">
        <v>271</v>
      </c>
      <c r="C85" s="45">
        <v>581</v>
      </c>
      <c r="D85" s="45">
        <v>762</v>
      </c>
      <c r="E85" s="45">
        <v>505</v>
      </c>
      <c r="F85" s="3"/>
      <c r="G85" s="3"/>
      <c r="H85" s="3"/>
      <c r="I85" s="3"/>
      <c r="J85" s="3"/>
      <c r="K85" s="3"/>
    </row>
    <row r="86" spans="2:11" x14ac:dyDescent="0.25">
      <c r="B86" s="63" t="s">
        <v>272</v>
      </c>
      <c r="C86" s="46">
        <v>188</v>
      </c>
      <c r="D86" s="46">
        <v>178</v>
      </c>
      <c r="E86" s="46">
        <v>228</v>
      </c>
      <c r="F86" s="3"/>
      <c r="G86" s="3"/>
      <c r="H86" s="3"/>
      <c r="I86" s="3"/>
      <c r="J86" s="3"/>
      <c r="K86" s="3"/>
    </row>
    <row r="87" spans="2:11" x14ac:dyDescent="0.25">
      <c r="B87" s="63" t="s">
        <v>273</v>
      </c>
      <c r="C87" s="45">
        <v>325</v>
      </c>
      <c r="D87" s="45">
        <v>221</v>
      </c>
      <c r="E87" s="45">
        <v>74</v>
      </c>
      <c r="F87" s="3"/>
      <c r="G87" s="3"/>
      <c r="H87" s="3"/>
      <c r="I87" s="3"/>
      <c r="J87" s="3"/>
      <c r="K87" s="3"/>
    </row>
    <row r="88" spans="2:11" x14ac:dyDescent="0.25">
      <c r="B88" s="63" t="s">
        <v>274</v>
      </c>
      <c r="C88" s="46">
        <v>48</v>
      </c>
      <c r="D88" s="46">
        <v>70</v>
      </c>
      <c r="E88" s="46">
        <v>72</v>
      </c>
      <c r="F88" s="3"/>
      <c r="G88" s="3"/>
      <c r="H88" s="3"/>
      <c r="I88" s="3"/>
      <c r="J88" s="3"/>
      <c r="K88" s="3"/>
    </row>
    <row r="89" spans="2:11" x14ac:dyDescent="0.25">
      <c r="B89" s="63" t="s">
        <v>275</v>
      </c>
      <c r="C89" s="45">
        <v>68</v>
      </c>
      <c r="D89" s="45">
        <v>47</v>
      </c>
      <c r="E89" s="45">
        <v>68</v>
      </c>
      <c r="F89" s="3"/>
      <c r="G89" s="3"/>
      <c r="H89" s="3"/>
      <c r="I89" s="3"/>
      <c r="J89" s="3"/>
      <c r="K89" s="3"/>
    </row>
    <row r="90" spans="2:11" x14ac:dyDescent="0.25">
      <c r="B90" s="63" t="s">
        <v>276</v>
      </c>
      <c r="C90" s="46">
        <v>0</v>
      </c>
      <c r="D90" s="46">
        <v>54</v>
      </c>
      <c r="E90" s="46">
        <v>65</v>
      </c>
      <c r="F90" s="3"/>
      <c r="G90" s="3"/>
      <c r="H90" s="3"/>
      <c r="I90" s="3"/>
      <c r="J90" s="3"/>
      <c r="K90" s="3"/>
    </row>
    <row r="91" spans="2:11" ht="15.75" thickBot="1" x14ac:dyDescent="0.3">
      <c r="B91" s="47" t="s">
        <v>76</v>
      </c>
      <c r="C91" s="48">
        <v>1007</v>
      </c>
      <c r="D91" s="48">
        <v>748</v>
      </c>
      <c r="E91" s="48">
        <v>804</v>
      </c>
      <c r="F91" s="3"/>
      <c r="G91" s="3"/>
      <c r="H91" s="3"/>
      <c r="I91" s="3"/>
      <c r="J91" s="3"/>
      <c r="K91" s="3"/>
    </row>
    <row r="92" spans="2:11" ht="48" customHeight="1" thickTop="1" x14ac:dyDescent="0.25">
      <c r="B92" s="209" t="s">
        <v>148</v>
      </c>
      <c r="C92" s="209"/>
      <c r="D92" s="209"/>
      <c r="E92" s="209"/>
      <c r="F92" s="3"/>
      <c r="G92" s="3"/>
      <c r="H92" s="3"/>
      <c r="I92" s="3"/>
      <c r="J92" s="3"/>
      <c r="K92" s="3"/>
    </row>
    <row r="93" spans="2:11" s="3" customFormat="1" x14ac:dyDescent="0.25"/>
    <row r="94" spans="2:11" s="3" customFormat="1" x14ac:dyDescent="0.25"/>
    <row r="95" spans="2:11" s="3" customFormat="1" x14ac:dyDescent="0.25"/>
    <row r="96" spans="2:11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pans="6:11" s="3" customFormat="1" x14ac:dyDescent="0.25"/>
    <row r="370" spans="6:11" s="3" customFormat="1" x14ac:dyDescent="0.25"/>
    <row r="371" spans="6:11" s="3" customFormat="1" x14ac:dyDescent="0.25"/>
    <row r="372" spans="6:11" x14ac:dyDescent="0.25">
      <c r="F372" s="3"/>
      <c r="G372" s="3"/>
      <c r="H372" s="3"/>
      <c r="I372" s="3"/>
      <c r="J372" s="3"/>
      <c r="K372" s="3"/>
    </row>
    <row r="373" spans="6:11" x14ac:dyDescent="0.25">
      <c r="F373" s="3"/>
      <c r="G373" s="3"/>
      <c r="H373" s="3"/>
      <c r="I373" s="3"/>
      <c r="J373" s="3"/>
      <c r="K373" s="3"/>
    </row>
    <row r="374" spans="6:11" x14ac:dyDescent="0.25">
      <c r="F374" s="3"/>
      <c r="G374" s="3"/>
      <c r="H374" s="3"/>
      <c r="I374" s="3"/>
      <c r="J374" s="3"/>
      <c r="K374" s="3"/>
    </row>
    <row r="375" spans="6:11" x14ac:dyDescent="0.25">
      <c r="F375" s="3"/>
      <c r="G375" s="3"/>
      <c r="H375" s="3"/>
      <c r="I375" s="3"/>
      <c r="J375" s="3"/>
      <c r="K375" s="3"/>
    </row>
    <row r="376" spans="6:11" x14ac:dyDescent="0.25">
      <c r="F376" s="3"/>
      <c r="G376" s="3"/>
      <c r="H376" s="3"/>
      <c r="I376" s="3"/>
      <c r="J376" s="3"/>
      <c r="K376" s="3"/>
    </row>
    <row r="377" spans="6:11" x14ac:dyDescent="0.25">
      <c r="F377" s="3"/>
      <c r="G377" s="3"/>
      <c r="H377" s="3"/>
      <c r="I377" s="3"/>
      <c r="J377" s="3"/>
      <c r="K377" s="3"/>
    </row>
    <row r="378" spans="6:11" x14ac:dyDescent="0.25">
      <c r="F378" s="3"/>
      <c r="G378" s="3"/>
      <c r="H378" s="3"/>
      <c r="I378" s="3"/>
      <c r="J378" s="3"/>
      <c r="K378" s="3"/>
    </row>
    <row r="379" spans="6:11" x14ac:dyDescent="0.25">
      <c r="F379" s="3"/>
      <c r="G379" s="3"/>
      <c r="H379" s="3"/>
      <c r="I379" s="3"/>
      <c r="J379" s="3"/>
      <c r="K379" s="3"/>
    </row>
    <row r="380" spans="6:11" x14ac:dyDescent="0.25">
      <c r="F380" s="3"/>
      <c r="G380" s="3"/>
      <c r="H380" s="3"/>
      <c r="I380" s="3"/>
      <c r="J380" s="3"/>
      <c r="K380" s="3"/>
    </row>
    <row r="381" spans="6:11" x14ac:dyDescent="0.25">
      <c r="F381" s="3"/>
      <c r="G381" s="3"/>
      <c r="H381" s="3"/>
      <c r="I381" s="3"/>
      <c r="J381" s="3"/>
      <c r="K381" s="3"/>
    </row>
    <row r="382" spans="6:11" x14ac:dyDescent="0.25">
      <c r="F382" s="3"/>
      <c r="G382" s="3"/>
      <c r="H382" s="3"/>
      <c r="I382" s="3"/>
      <c r="J382" s="3"/>
      <c r="K382" s="3"/>
    </row>
    <row r="383" spans="6:11" x14ac:dyDescent="0.25">
      <c r="F383" s="3"/>
      <c r="G383" s="3"/>
      <c r="H383" s="3"/>
      <c r="I383" s="3"/>
      <c r="J383" s="3"/>
      <c r="K383" s="3"/>
    </row>
    <row r="384" spans="6:11" x14ac:dyDescent="0.25">
      <c r="F384" s="3"/>
      <c r="G384" s="3"/>
      <c r="H384" s="3"/>
      <c r="I384" s="3"/>
      <c r="J384" s="3"/>
      <c r="K384" s="3"/>
    </row>
    <row r="385" spans="6:11" x14ac:dyDescent="0.25">
      <c r="F385" s="3"/>
      <c r="G385" s="3"/>
      <c r="H385" s="3"/>
      <c r="I385" s="3"/>
      <c r="J385" s="3"/>
      <c r="K385" s="3"/>
    </row>
    <row r="386" spans="6:11" x14ac:dyDescent="0.25">
      <c r="F386" s="3"/>
      <c r="G386" s="3"/>
      <c r="H386" s="3"/>
      <c r="I386" s="3"/>
      <c r="J386" s="3"/>
      <c r="K386" s="3"/>
    </row>
    <row r="387" spans="6:11" x14ac:dyDescent="0.25">
      <c r="F387" s="3"/>
      <c r="G387" s="3"/>
      <c r="H387" s="3"/>
      <c r="I387" s="3"/>
      <c r="J387" s="3"/>
      <c r="K387" s="3"/>
    </row>
    <row r="388" spans="6:11" x14ac:dyDescent="0.25">
      <c r="F388" s="3"/>
      <c r="G388" s="3"/>
      <c r="H388" s="3"/>
      <c r="I388" s="3"/>
      <c r="J388" s="3"/>
      <c r="K388" s="3"/>
    </row>
    <row r="389" spans="6:11" x14ac:dyDescent="0.25">
      <c r="F389" s="3"/>
      <c r="G389" s="3"/>
      <c r="H389" s="3"/>
      <c r="I389" s="3"/>
      <c r="J389" s="3"/>
      <c r="K389" s="3"/>
    </row>
    <row r="390" spans="6:11" x14ac:dyDescent="0.25">
      <c r="F390" s="3"/>
      <c r="G390" s="3"/>
      <c r="H390" s="3"/>
      <c r="I390" s="3"/>
      <c r="J390" s="3"/>
      <c r="K390" s="3"/>
    </row>
    <row r="391" spans="6:11" x14ac:dyDescent="0.25">
      <c r="F391" s="3"/>
      <c r="G391" s="3"/>
      <c r="H391" s="3"/>
      <c r="I391" s="3"/>
      <c r="J391" s="3"/>
      <c r="K391" s="3"/>
    </row>
    <row r="392" spans="6:11" x14ac:dyDescent="0.25">
      <c r="F392" s="3"/>
      <c r="G392" s="3"/>
      <c r="H392" s="3"/>
      <c r="I392" s="3"/>
      <c r="J392" s="3"/>
      <c r="K392" s="3"/>
    </row>
    <row r="393" spans="6:11" x14ac:dyDescent="0.25">
      <c r="F393" s="3"/>
      <c r="G393" s="3"/>
      <c r="H393" s="3"/>
      <c r="I393" s="3"/>
      <c r="J393" s="3"/>
      <c r="K393" s="3"/>
    </row>
    <row r="394" spans="6:11" x14ac:dyDescent="0.25">
      <c r="F394" s="3"/>
      <c r="G394" s="3"/>
      <c r="H394" s="3"/>
      <c r="I394" s="3"/>
      <c r="J394" s="3"/>
      <c r="K394" s="3"/>
    </row>
    <row r="395" spans="6:11" x14ac:dyDescent="0.25">
      <c r="F395" s="3"/>
      <c r="G395" s="3"/>
      <c r="H395" s="3"/>
      <c r="I395" s="3"/>
      <c r="J395" s="3"/>
      <c r="K395" s="3"/>
    </row>
    <row r="396" spans="6:11" x14ac:dyDescent="0.25">
      <c r="F396" s="3"/>
      <c r="G396" s="3"/>
      <c r="H396" s="3"/>
      <c r="I396" s="3"/>
      <c r="J396" s="3"/>
      <c r="K396" s="3"/>
    </row>
    <row r="397" spans="6:11" x14ac:dyDescent="0.25">
      <c r="F397" s="3"/>
      <c r="G397" s="3"/>
      <c r="H397" s="3"/>
      <c r="I397" s="3"/>
      <c r="J397" s="3"/>
      <c r="K397" s="3"/>
    </row>
    <row r="398" spans="6:11" x14ac:dyDescent="0.25">
      <c r="F398" s="3"/>
      <c r="G398" s="3"/>
      <c r="H398" s="3"/>
      <c r="I398" s="3"/>
      <c r="J398" s="3"/>
      <c r="K398" s="3"/>
    </row>
    <row r="399" spans="6:11" x14ac:dyDescent="0.25">
      <c r="F399" s="3"/>
      <c r="G399" s="3"/>
      <c r="H399" s="3"/>
      <c r="I399" s="3"/>
      <c r="J399" s="3"/>
      <c r="K399" s="3"/>
    </row>
    <row r="400" spans="6:11" x14ac:dyDescent="0.25">
      <c r="F400" s="3"/>
      <c r="G400" s="3"/>
      <c r="H400" s="3"/>
      <c r="I400" s="3"/>
      <c r="J400" s="3"/>
      <c r="K400" s="3"/>
    </row>
    <row r="401" spans="6:11" x14ac:dyDescent="0.25">
      <c r="F401" s="3"/>
      <c r="G401" s="3"/>
      <c r="H401" s="3"/>
      <c r="I401" s="3"/>
      <c r="J401" s="3"/>
      <c r="K401" s="3"/>
    </row>
    <row r="402" spans="6:11" x14ac:dyDescent="0.25">
      <c r="F402" s="3"/>
      <c r="G402" s="3"/>
      <c r="H402" s="3"/>
      <c r="I402" s="3"/>
      <c r="J402" s="3"/>
      <c r="K402" s="3"/>
    </row>
    <row r="403" spans="6:11" x14ac:dyDescent="0.25">
      <c r="F403" s="3"/>
      <c r="G403" s="3"/>
      <c r="H403" s="3"/>
      <c r="I403" s="3"/>
      <c r="J403" s="3"/>
      <c r="K403" s="3"/>
    </row>
    <row r="404" spans="6:11" x14ac:dyDescent="0.25">
      <c r="F404" s="3"/>
      <c r="G404" s="3"/>
      <c r="H404" s="3"/>
      <c r="I404" s="3"/>
      <c r="J404" s="3"/>
      <c r="K404" s="3"/>
    </row>
    <row r="405" spans="6:11" x14ac:dyDescent="0.25">
      <c r="F405" s="3"/>
      <c r="G405" s="3"/>
      <c r="H405" s="3"/>
      <c r="I405" s="3"/>
      <c r="J405" s="3"/>
      <c r="K405" s="3"/>
    </row>
    <row r="406" spans="6:11" x14ac:dyDescent="0.25">
      <c r="F406" s="3"/>
      <c r="G406" s="3"/>
      <c r="H406" s="3"/>
      <c r="I406" s="3"/>
      <c r="J406" s="3"/>
      <c r="K406" s="3"/>
    </row>
    <row r="407" spans="6:11" x14ac:dyDescent="0.25">
      <c r="F407" s="3"/>
      <c r="G407" s="3"/>
      <c r="H407" s="3"/>
      <c r="I407" s="3"/>
      <c r="J407" s="3"/>
      <c r="K407" s="3"/>
    </row>
    <row r="408" spans="6:11" x14ac:dyDescent="0.25">
      <c r="F408" s="3"/>
      <c r="G408" s="3"/>
      <c r="H408" s="3"/>
      <c r="I408" s="3"/>
      <c r="J408" s="3"/>
      <c r="K408" s="3"/>
    </row>
    <row r="409" spans="6:11" x14ac:dyDescent="0.25">
      <c r="F409" s="3"/>
      <c r="G409" s="3"/>
      <c r="H409" s="3"/>
      <c r="I409" s="3"/>
      <c r="J409" s="3"/>
      <c r="K409" s="3"/>
    </row>
    <row r="410" spans="6:11" x14ac:dyDescent="0.25">
      <c r="F410" s="3"/>
      <c r="G410" s="3"/>
      <c r="H410" s="3"/>
      <c r="I410" s="3"/>
      <c r="J410" s="3"/>
      <c r="K410" s="3"/>
    </row>
    <row r="411" spans="6:11" x14ac:dyDescent="0.25">
      <c r="F411" s="3"/>
      <c r="G411" s="3"/>
      <c r="H411" s="3"/>
      <c r="I411" s="3"/>
      <c r="J411" s="3"/>
      <c r="K411" s="3"/>
    </row>
    <row r="412" spans="6:11" x14ac:dyDescent="0.25">
      <c r="F412" s="3"/>
      <c r="G412" s="3"/>
      <c r="H412" s="3"/>
      <c r="I412" s="3"/>
      <c r="J412" s="3"/>
      <c r="K412" s="3"/>
    </row>
    <row r="413" spans="6:11" x14ac:dyDescent="0.25">
      <c r="F413" s="3"/>
      <c r="G413" s="3"/>
      <c r="H413" s="3"/>
      <c r="I413" s="3"/>
      <c r="J413" s="3"/>
      <c r="K413" s="3"/>
    </row>
    <row r="414" spans="6:11" x14ac:dyDescent="0.25">
      <c r="F414" s="3"/>
      <c r="G414" s="3"/>
      <c r="H414" s="3"/>
      <c r="I414" s="3"/>
      <c r="J414" s="3"/>
      <c r="K414" s="3"/>
    </row>
    <row r="415" spans="6:11" x14ac:dyDescent="0.25">
      <c r="F415" s="3"/>
      <c r="G415" s="3"/>
      <c r="H415" s="3"/>
      <c r="I415" s="3"/>
      <c r="J415" s="3"/>
      <c r="K415" s="3"/>
    </row>
    <row r="416" spans="6:11" x14ac:dyDescent="0.25">
      <c r="F416" s="3"/>
      <c r="G416" s="3"/>
      <c r="H416" s="3"/>
      <c r="I416" s="3"/>
      <c r="J416" s="3"/>
      <c r="K416" s="3"/>
    </row>
    <row r="417" spans="6:11" x14ac:dyDescent="0.25">
      <c r="F417" s="3"/>
      <c r="G417" s="3"/>
      <c r="H417" s="3"/>
      <c r="I417" s="3"/>
      <c r="J417" s="3"/>
      <c r="K417" s="3"/>
    </row>
    <row r="418" spans="6:11" x14ac:dyDescent="0.25">
      <c r="F418" s="3"/>
      <c r="G418" s="3"/>
      <c r="H418" s="3"/>
      <c r="I418" s="3"/>
      <c r="J418" s="3"/>
      <c r="K418" s="3"/>
    </row>
    <row r="419" spans="6:11" x14ac:dyDescent="0.25">
      <c r="F419" s="3"/>
      <c r="G419" s="3"/>
      <c r="H419" s="3"/>
      <c r="I419" s="3"/>
      <c r="J419" s="3"/>
      <c r="K419" s="3"/>
    </row>
    <row r="420" spans="6:11" x14ac:dyDescent="0.25">
      <c r="F420" s="3"/>
      <c r="G420" s="3"/>
      <c r="H420" s="3"/>
      <c r="I420" s="3"/>
      <c r="J420" s="3"/>
      <c r="K420" s="3"/>
    </row>
    <row r="421" spans="6:11" x14ac:dyDescent="0.25">
      <c r="F421" s="3"/>
      <c r="G421" s="3"/>
      <c r="H421" s="3"/>
      <c r="I421" s="3"/>
      <c r="J421" s="3"/>
      <c r="K421" s="3"/>
    </row>
    <row r="422" spans="6:11" x14ac:dyDescent="0.25">
      <c r="F422" s="3"/>
      <c r="G422" s="3"/>
      <c r="H422" s="3"/>
      <c r="I422" s="3"/>
      <c r="J422" s="3"/>
      <c r="K422" s="3"/>
    </row>
    <row r="423" spans="6:11" x14ac:dyDescent="0.25">
      <c r="F423" s="3"/>
      <c r="G423" s="3"/>
      <c r="H423" s="3"/>
      <c r="I423" s="3"/>
      <c r="J423" s="3"/>
      <c r="K423" s="3"/>
    </row>
    <row r="424" spans="6:11" x14ac:dyDescent="0.25">
      <c r="F424" s="3"/>
      <c r="G424" s="3"/>
      <c r="H424" s="3"/>
      <c r="I424" s="3"/>
      <c r="J424" s="3"/>
      <c r="K424" s="3"/>
    </row>
    <row r="425" spans="6:11" x14ac:dyDescent="0.25">
      <c r="F425" s="3"/>
      <c r="G425" s="3"/>
      <c r="H425" s="3"/>
      <c r="I425" s="3"/>
      <c r="J425" s="3"/>
      <c r="K425" s="3"/>
    </row>
    <row r="426" spans="6:11" x14ac:dyDescent="0.25">
      <c r="F426" s="3"/>
      <c r="G426" s="3"/>
      <c r="H426" s="3"/>
      <c r="I426" s="3"/>
      <c r="J426" s="3"/>
      <c r="K426" s="3"/>
    </row>
    <row r="427" spans="6:11" x14ac:dyDescent="0.25">
      <c r="F427" s="3"/>
      <c r="G427" s="3"/>
      <c r="H427" s="3"/>
      <c r="I427" s="3"/>
      <c r="J427" s="3"/>
      <c r="K427" s="3"/>
    </row>
    <row r="428" spans="6:11" x14ac:dyDescent="0.25">
      <c r="F428" s="3"/>
      <c r="G428" s="3"/>
      <c r="H428" s="3"/>
      <c r="I428" s="3"/>
      <c r="J428" s="3"/>
      <c r="K428" s="3"/>
    </row>
    <row r="429" spans="6:11" x14ac:dyDescent="0.25">
      <c r="F429" s="3"/>
      <c r="G429" s="3"/>
      <c r="H429" s="3"/>
      <c r="I429" s="3"/>
      <c r="J429" s="3"/>
      <c r="K429" s="3"/>
    </row>
    <row r="430" spans="6:11" x14ac:dyDescent="0.25">
      <c r="F430" s="3"/>
      <c r="G430" s="3"/>
      <c r="H430" s="3"/>
      <c r="I430" s="3"/>
      <c r="J430" s="3"/>
      <c r="K430" s="3"/>
    </row>
    <row r="431" spans="6:11" x14ac:dyDescent="0.25">
      <c r="F431" s="3"/>
      <c r="G431" s="3"/>
      <c r="H431" s="3"/>
      <c r="I431" s="3"/>
      <c r="J431" s="3"/>
      <c r="K431" s="3"/>
    </row>
    <row r="432" spans="6:11" x14ac:dyDescent="0.25">
      <c r="F432" s="3"/>
      <c r="G432" s="3"/>
      <c r="H432" s="3"/>
      <c r="I432" s="3"/>
      <c r="J432" s="3"/>
      <c r="K432" s="3"/>
    </row>
    <row r="433" spans="6:11" x14ac:dyDescent="0.25">
      <c r="F433" s="3"/>
      <c r="G433" s="3"/>
      <c r="H433" s="3"/>
      <c r="I433" s="3"/>
      <c r="J433" s="3"/>
      <c r="K433" s="3"/>
    </row>
    <row r="434" spans="6:11" x14ac:dyDescent="0.25">
      <c r="F434" s="3"/>
      <c r="G434" s="3"/>
      <c r="H434" s="3"/>
      <c r="I434" s="3"/>
      <c r="J434" s="3"/>
      <c r="K434" s="3"/>
    </row>
    <row r="435" spans="6:11" x14ac:dyDescent="0.25">
      <c r="F435" s="3"/>
      <c r="G435" s="3"/>
      <c r="H435" s="3"/>
      <c r="I435" s="3"/>
      <c r="J435" s="3"/>
      <c r="K435" s="3"/>
    </row>
    <row r="436" spans="6:11" x14ac:dyDescent="0.25">
      <c r="F436" s="3"/>
      <c r="G436" s="3"/>
      <c r="H436" s="3"/>
      <c r="I436" s="3"/>
      <c r="J436" s="3"/>
      <c r="K436" s="3"/>
    </row>
    <row r="437" spans="6:11" x14ac:dyDescent="0.25">
      <c r="F437" s="3"/>
      <c r="G437" s="3"/>
      <c r="H437" s="3"/>
      <c r="I437" s="3"/>
      <c r="J437" s="3"/>
      <c r="K437" s="3"/>
    </row>
    <row r="438" spans="6:11" x14ac:dyDescent="0.25">
      <c r="F438" s="3"/>
      <c r="G438" s="3"/>
      <c r="H438" s="3"/>
      <c r="I438" s="3"/>
      <c r="J438" s="3"/>
      <c r="K438" s="3"/>
    </row>
    <row r="439" spans="6:11" x14ac:dyDescent="0.25">
      <c r="F439" s="3"/>
      <c r="G439" s="3"/>
      <c r="H439" s="3"/>
      <c r="I439" s="3"/>
      <c r="J439" s="3"/>
      <c r="K439" s="3"/>
    </row>
    <row r="440" spans="6:11" x14ac:dyDescent="0.25">
      <c r="F440" s="3"/>
      <c r="G440" s="3"/>
      <c r="H440" s="3"/>
      <c r="I440" s="3"/>
      <c r="J440" s="3"/>
      <c r="K440" s="3"/>
    </row>
    <row r="441" spans="6:11" x14ac:dyDescent="0.25">
      <c r="F441" s="3"/>
      <c r="G441" s="3"/>
      <c r="H441" s="3"/>
      <c r="I441" s="3"/>
      <c r="J441" s="3"/>
      <c r="K441" s="3"/>
    </row>
    <row r="442" spans="6:11" x14ac:dyDescent="0.25">
      <c r="F442" s="3"/>
      <c r="G442" s="3"/>
      <c r="H442" s="3"/>
      <c r="I442" s="3"/>
      <c r="J442" s="3"/>
      <c r="K442" s="3"/>
    </row>
    <row r="443" spans="6:11" x14ac:dyDescent="0.25">
      <c r="F443" s="3"/>
      <c r="G443" s="3"/>
      <c r="H443" s="3"/>
      <c r="I443" s="3"/>
      <c r="J443" s="3"/>
      <c r="K443" s="3"/>
    </row>
    <row r="444" spans="6:11" x14ac:dyDescent="0.25">
      <c r="F444" s="3"/>
      <c r="G444" s="3"/>
      <c r="H444" s="3"/>
      <c r="I444" s="3"/>
      <c r="J444" s="3"/>
      <c r="K444" s="3"/>
    </row>
    <row r="445" spans="6:11" x14ac:dyDescent="0.25">
      <c r="F445" s="3"/>
      <c r="G445" s="3"/>
      <c r="H445" s="3"/>
      <c r="I445" s="3"/>
      <c r="J445" s="3"/>
      <c r="K445" s="3"/>
    </row>
    <row r="446" spans="6:11" x14ac:dyDescent="0.25">
      <c r="F446" s="3"/>
      <c r="G446" s="3"/>
      <c r="H446" s="3"/>
      <c r="I446" s="3"/>
      <c r="J446" s="3"/>
      <c r="K446" s="3"/>
    </row>
    <row r="447" spans="6:11" x14ac:dyDescent="0.25">
      <c r="F447" s="3"/>
      <c r="G447" s="3"/>
      <c r="H447" s="3"/>
      <c r="I447" s="3"/>
      <c r="J447" s="3"/>
      <c r="K447" s="3"/>
    </row>
    <row r="448" spans="6:11" x14ac:dyDescent="0.25">
      <c r="F448" s="3"/>
      <c r="G448" s="3"/>
      <c r="H448" s="3"/>
      <c r="I448" s="3"/>
      <c r="J448" s="3"/>
      <c r="K448" s="3"/>
    </row>
    <row r="449" spans="6:11" x14ac:dyDescent="0.25">
      <c r="F449" s="3"/>
      <c r="G449" s="3"/>
      <c r="H449" s="3"/>
      <c r="I449" s="3"/>
      <c r="J449" s="3"/>
      <c r="K449" s="3"/>
    </row>
    <row r="450" spans="6:11" x14ac:dyDescent="0.25">
      <c r="F450" s="3"/>
      <c r="G450" s="3"/>
      <c r="H450" s="3"/>
      <c r="I450" s="3"/>
      <c r="J450" s="3"/>
      <c r="K450" s="3"/>
    </row>
    <row r="451" spans="6:11" x14ac:dyDescent="0.25">
      <c r="F451" s="3"/>
      <c r="G451" s="3"/>
      <c r="H451" s="3"/>
      <c r="I451" s="3"/>
      <c r="J451" s="3"/>
      <c r="K451" s="3"/>
    </row>
    <row r="452" spans="6:11" x14ac:dyDescent="0.25">
      <c r="F452" s="3"/>
      <c r="G452" s="3"/>
      <c r="H452" s="3"/>
      <c r="I452" s="3"/>
      <c r="J452" s="3"/>
      <c r="K452" s="3"/>
    </row>
    <row r="453" spans="6:11" x14ac:dyDescent="0.25">
      <c r="F453" s="3"/>
      <c r="G453" s="3"/>
      <c r="H453" s="3"/>
      <c r="I453" s="3"/>
      <c r="J453" s="3"/>
      <c r="K453" s="3"/>
    </row>
    <row r="454" spans="6:11" x14ac:dyDescent="0.25">
      <c r="F454" s="3"/>
      <c r="G454" s="3"/>
      <c r="H454" s="3"/>
      <c r="I454" s="3"/>
      <c r="J454" s="3"/>
      <c r="K454" s="3"/>
    </row>
    <row r="455" spans="6:11" x14ac:dyDescent="0.25">
      <c r="F455" s="3"/>
      <c r="G455" s="3"/>
      <c r="H455" s="3"/>
      <c r="I455" s="3"/>
      <c r="J455" s="3"/>
      <c r="K455" s="3"/>
    </row>
    <row r="456" spans="6:11" x14ac:dyDescent="0.25">
      <c r="F456" s="3"/>
      <c r="G456" s="3"/>
      <c r="H456" s="3"/>
      <c r="I456" s="3"/>
      <c r="J456" s="3"/>
      <c r="K456" s="3"/>
    </row>
    <row r="457" spans="6:11" x14ac:dyDescent="0.25">
      <c r="F457" s="3"/>
      <c r="G457" s="3"/>
      <c r="H457" s="3"/>
      <c r="I457" s="3"/>
      <c r="J457" s="3"/>
      <c r="K457" s="3"/>
    </row>
    <row r="458" spans="6:11" x14ac:dyDescent="0.25">
      <c r="F458" s="3"/>
      <c r="G458" s="3"/>
      <c r="H458" s="3"/>
      <c r="I458" s="3"/>
      <c r="J458" s="3"/>
      <c r="K458" s="3"/>
    </row>
    <row r="459" spans="6:11" x14ac:dyDescent="0.25">
      <c r="F459" s="3"/>
      <c r="G459" s="3"/>
      <c r="H459" s="3"/>
      <c r="I459" s="3"/>
      <c r="J459" s="3"/>
      <c r="K459" s="3"/>
    </row>
    <row r="460" spans="6:11" x14ac:dyDescent="0.25">
      <c r="F460" s="3"/>
      <c r="G460" s="3"/>
      <c r="H460" s="3"/>
      <c r="I460" s="3"/>
      <c r="J460" s="3"/>
      <c r="K460" s="3"/>
    </row>
    <row r="461" spans="6:11" x14ac:dyDescent="0.25">
      <c r="F461" s="3"/>
      <c r="G461" s="3"/>
      <c r="H461" s="3"/>
      <c r="I461" s="3"/>
      <c r="J461" s="3"/>
      <c r="K461" s="3"/>
    </row>
    <row r="462" spans="6:11" x14ac:dyDescent="0.25">
      <c r="F462" s="3"/>
      <c r="G462" s="3"/>
      <c r="H462" s="3"/>
      <c r="I462" s="3"/>
      <c r="J462" s="3"/>
      <c r="K462" s="3"/>
    </row>
    <row r="463" spans="6:11" x14ac:dyDescent="0.25">
      <c r="F463" s="3"/>
      <c r="G463" s="3"/>
      <c r="H463" s="3"/>
      <c r="I463" s="3"/>
      <c r="J463" s="3"/>
      <c r="K463" s="3"/>
    </row>
    <row r="464" spans="6:11" x14ac:dyDescent="0.25">
      <c r="F464" s="3"/>
      <c r="G464" s="3"/>
      <c r="H464" s="3"/>
      <c r="I464" s="3"/>
      <c r="J464" s="3"/>
      <c r="K464" s="3"/>
    </row>
    <row r="465" spans="6:11" x14ac:dyDescent="0.25">
      <c r="F465" s="3"/>
      <c r="G465" s="3"/>
      <c r="H465" s="3"/>
      <c r="I465" s="3"/>
      <c r="J465" s="3"/>
      <c r="K465" s="3"/>
    </row>
    <row r="466" spans="6:11" x14ac:dyDescent="0.25">
      <c r="F466" s="3"/>
      <c r="G466" s="3"/>
      <c r="H466" s="3"/>
      <c r="I466" s="3"/>
      <c r="J466" s="3"/>
      <c r="K466" s="3"/>
    </row>
    <row r="467" spans="6:11" x14ac:dyDescent="0.25">
      <c r="F467" s="3"/>
      <c r="G467" s="3"/>
      <c r="H467" s="3"/>
      <c r="I467" s="3"/>
      <c r="J467" s="3"/>
      <c r="K467" s="3"/>
    </row>
    <row r="468" spans="6:11" x14ac:dyDescent="0.25">
      <c r="F468" s="3"/>
      <c r="G468" s="3"/>
      <c r="H468" s="3"/>
      <c r="I468" s="3"/>
      <c r="J468" s="3"/>
      <c r="K468" s="3"/>
    </row>
    <row r="469" spans="6:11" x14ac:dyDescent="0.25">
      <c r="F469" s="3"/>
      <c r="G469" s="3"/>
      <c r="H469" s="3"/>
      <c r="I469" s="3"/>
      <c r="J469" s="3"/>
      <c r="K469" s="3"/>
    </row>
    <row r="470" spans="6:11" x14ac:dyDescent="0.25">
      <c r="F470" s="3"/>
      <c r="G470" s="3"/>
      <c r="H470" s="3"/>
      <c r="I470" s="3"/>
      <c r="J470" s="3"/>
      <c r="K470" s="3"/>
    </row>
    <row r="471" spans="6:11" x14ac:dyDescent="0.25">
      <c r="F471" s="3"/>
      <c r="G471" s="3"/>
      <c r="H471" s="3"/>
      <c r="I471" s="3"/>
      <c r="J471" s="3"/>
      <c r="K471" s="3"/>
    </row>
    <row r="472" spans="6:11" x14ac:dyDescent="0.25">
      <c r="F472" s="3"/>
      <c r="G472" s="3"/>
      <c r="H472" s="3"/>
      <c r="I472" s="3"/>
      <c r="J472" s="3"/>
      <c r="K472" s="3"/>
    </row>
    <row r="473" spans="6:11" x14ac:dyDescent="0.25">
      <c r="F473" s="3"/>
      <c r="G473" s="3"/>
      <c r="H473" s="3"/>
      <c r="I473" s="3"/>
      <c r="J473" s="3"/>
      <c r="K473" s="3"/>
    </row>
    <row r="474" spans="6:11" x14ac:dyDescent="0.25">
      <c r="F474" s="3"/>
      <c r="G474" s="3"/>
      <c r="H474" s="3"/>
      <c r="I474" s="3"/>
      <c r="J474" s="3"/>
      <c r="K474" s="3"/>
    </row>
    <row r="475" spans="6:11" x14ac:dyDescent="0.25">
      <c r="F475" s="3"/>
      <c r="G475" s="3"/>
      <c r="H475" s="3"/>
      <c r="I475" s="3"/>
      <c r="J475" s="3"/>
      <c r="K475" s="3"/>
    </row>
    <row r="476" spans="6:11" x14ac:dyDescent="0.25">
      <c r="F476" s="3"/>
      <c r="G476" s="3"/>
      <c r="H476" s="3"/>
      <c r="I476" s="3"/>
      <c r="J476" s="3"/>
      <c r="K476" s="3"/>
    </row>
    <row r="477" spans="6:11" x14ac:dyDescent="0.25">
      <c r="F477" s="3"/>
      <c r="G477" s="3"/>
      <c r="H477" s="3"/>
      <c r="I477" s="3"/>
      <c r="J477" s="3"/>
      <c r="K477" s="3"/>
    </row>
    <row r="478" spans="6:11" x14ac:dyDescent="0.25">
      <c r="F478" s="3"/>
      <c r="G478" s="3"/>
      <c r="H478" s="3"/>
      <c r="I478" s="3"/>
      <c r="J478" s="3"/>
      <c r="K478" s="3"/>
    </row>
    <row r="479" spans="6:11" x14ac:dyDescent="0.25">
      <c r="F479" s="3"/>
      <c r="G479" s="3"/>
      <c r="H479" s="3"/>
      <c r="I479" s="3"/>
      <c r="J479" s="3"/>
      <c r="K479" s="3"/>
    </row>
    <row r="480" spans="6:11" x14ac:dyDescent="0.25">
      <c r="F480" s="3"/>
      <c r="G480" s="3"/>
      <c r="H480" s="3"/>
      <c r="I480" s="3"/>
      <c r="J480" s="3"/>
      <c r="K480" s="3"/>
    </row>
    <row r="481" spans="6:11" x14ac:dyDescent="0.25">
      <c r="F481" s="3"/>
      <c r="G481" s="3"/>
      <c r="H481" s="3"/>
      <c r="I481" s="3"/>
      <c r="J481" s="3"/>
      <c r="K481" s="3"/>
    </row>
    <row r="482" spans="6:11" x14ac:dyDescent="0.25">
      <c r="F482" s="3"/>
      <c r="G482" s="3"/>
      <c r="H482" s="3"/>
      <c r="I482" s="3"/>
      <c r="J482" s="3"/>
      <c r="K482" s="3"/>
    </row>
    <row r="483" spans="6:11" x14ac:dyDescent="0.25">
      <c r="F483" s="3"/>
      <c r="G483" s="3"/>
      <c r="H483" s="3"/>
      <c r="I483" s="3"/>
      <c r="J483" s="3"/>
      <c r="K483" s="3"/>
    </row>
    <row r="484" spans="6:11" x14ac:dyDescent="0.25">
      <c r="F484" s="3"/>
      <c r="G484" s="3"/>
      <c r="H484" s="3"/>
      <c r="I484" s="3"/>
      <c r="J484" s="3"/>
      <c r="K484" s="3"/>
    </row>
    <row r="485" spans="6:11" x14ac:dyDescent="0.25">
      <c r="F485" s="3"/>
      <c r="G485" s="3"/>
      <c r="H485" s="3"/>
      <c r="I485" s="3"/>
      <c r="J485" s="3"/>
      <c r="K485" s="3"/>
    </row>
    <row r="486" spans="6:11" x14ac:dyDescent="0.25">
      <c r="F486" s="3"/>
      <c r="G486" s="3"/>
      <c r="H486" s="3"/>
      <c r="I486" s="3"/>
      <c r="J486" s="3"/>
      <c r="K486" s="3"/>
    </row>
    <row r="487" spans="6:11" x14ac:dyDescent="0.25">
      <c r="F487" s="3"/>
      <c r="G487" s="3"/>
      <c r="H487" s="3"/>
      <c r="I487" s="3"/>
      <c r="J487" s="3"/>
      <c r="K487" s="3"/>
    </row>
    <row r="488" spans="6:11" x14ac:dyDescent="0.25">
      <c r="F488" s="3"/>
      <c r="G488" s="3"/>
      <c r="H488" s="3"/>
      <c r="I488" s="3"/>
      <c r="J488" s="3"/>
      <c r="K488" s="3"/>
    </row>
    <row r="489" spans="6:11" x14ac:dyDescent="0.25">
      <c r="F489" s="3"/>
      <c r="G489" s="3"/>
      <c r="H489" s="3"/>
      <c r="I489" s="3"/>
      <c r="J489" s="3"/>
      <c r="K489" s="3"/>
    </row>
    <row r="490" spans="6:11" x14ac:dyDescent="0.25">
      <c r="F490" s="3"/>
      <c r="G490" s="3"/>
      <c r="H490" s="3"/>
      <c r="I490" s="3"/>
      <c r="J490" s="3"/>
      <c r="K490" s="3"/>
    </row>
    <row r="491" spans="6:11" x14ac:dyDescent="0.25">
      <c r="F491" s="3"/>
      <c r="G491" s="3"/>
      <c r="H491" s="3"/>
      <c r="I491" s="3"/>
      <c r="J491" s="3"/>
      <c r="K491" s="3"/>
    </row>
    <row r="492" spans="6:11" x14ac:dyDescent="0.25">
      <c r="F492" s="3"/>
      <c r="G492" s="3"/>
      <c r="H492" s="3"/>
      <c r="I492" s="3"/>
      <c r="J492" s="3"/>
      <c r="K492" s="3"/>
    </row>
    <row r="493" spans="6:11" x14ac:dyDescent="0.25">
      <c r="F493" s="3"/>
      <c r="G493" s="3"/>
      <c r="H493" s="3"/>
      <c r="I493" s="3"/>
      <c r="J493" s="3"/>
      <c r="K493" s="3"/>
    </row>
    <row r="494" spans="6:11" x14ac:dyDescent="0.25">
      <c r="F494" s="3"/>
      <c r="G494" s="3"/>
      <c r="H494" s="3"/>
      <c r="I494" s="3"/>
      <c r="J494" s="3"/>
      <c r="K494" s="3"/>
    </row>
    <row r="495" spans="6:11" x14ac:dyDescent="0.25">
      <c r="F495" s="3"/>
      <c r="G495" s="3"/>
      <c r="H495" s="3"/>
      <c r="I495" s="3"/>
      <c r="J495" s="3"/>
      <c r="K495" s="3"/>
    </row>
    <row r="496" spans="6:11" x14ac:dyDescent="0.25">
      <c r="F496" s="3"/>
      <c r="G496" s="3"/>
      <c r="H496" s="3"/>
      <c r="I496" s="3"/>
      <c r="J496" s="3"/>
      <c r="K496" s="3"/>
    </row>
    <row r="497" spans="6:11" x14ac:dyDescent="0.25">
      <c r="F497" s="3"/>
      <c r="G497" s="3"/>
      <c r="H497" s="3"/>
      <c r="I497" s="3"/>
      <c r="J497" s="3"/>
      <c r="K497" s="3"/>
    </row>
    <row r="498" spans="6:11" x14ac:dyDescent="0.25">
      <c r="F498" s="3"/>
      <c r="G498" s="3"/>
      <c r="H498" s="3"/>
      <c r="I498" s="3"/>
      <c r="J498" s="3"/>
      <c r="K498" s="3"/>
    </row>
    <row r="499" spans="6:11" x14ac:dyDescent="0.25">
      <c r="F499" s="3"/>
      <c r="G499" s="3"/>
      <c r="H499" s="3"/>
      <c r="I499" s="3"/>
      <c r="J499" s="3"/>
      <c r="K499" s="3"/>
    </row>
  </sheetData>
  <mergeCells count="12">
    <mergeCell ref="B3:N3"/>
    <mergeCell ref="C4:F4"/>
    <mergeCell ref="G4:J4"/>
    <mergeCell ref="K4:N4"/>
    <mergeCell ref="B19:N19"/>
    <mergeCell ref="B74:E74"/>
    <mergeCell ref="B78:E78"/>
    <mergeCell ref="B92:E92"/>
    <mergeCell ref="B4:B5"/>
    <mergeCell ref="B23:E23"/>
    <mergeCell ref="B35:E35"/>
    <mergeCell ref="B39:E3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13A77-B339-4E0D-AAC7-8B1D608B0A5B}">
  <dimension ref="A1:BR511"/>
  <sheetViews>
    <sheetView workbookViewId="0"/>
  </sheetViews>
  <sheetFormatPr defaultRowHeight="15" x14ac:dyDescent="0.25"/>
  <cols>
    <col min="1" max="1" width="9.140625" style="3"/>
    <col min="2" max="2" width="35.5703125" customWidth="1"/>
    <col min="3" max="3" width="10.28515625" customWidth="1"/>
    <col min="4" max="4" width="8.5703125" customWidth="1"/>
    <col min="5" max="5" width="10.5703125" customWidth="1"/>
    <col min="6" max="6" width="15.5703125" bestFit="1" customWidth="1"/>
    <col min="7" max="7" width="10.5703125" bestFit="1" customWidth="1"/>
    <col min="8" max="8" width="9.5703125" bestFit="1" customWidth="1"/>
    <col min="9" max="9" width="9.7109375" bestFit="1" customWidth="1"/>
    <col min="10" max="10" width="15.5703125" bestFit="1" customWidth="1"/>
    <col min="11" max="11" width="7.140625" bestFit="1" customWidth="1"/>
    <col min="12" max="12" width="8.28515625" customWidth="1"/>
    <col min="13" max="13" width="10.42578125" customWidth="1"/>
    <col min="14" max="14" width="15.5703125" bestFit="1" customWidth="1"/>
    <col min="15" max="15" width="9.140625" style="3"/>
    <col min="16" max="16" width="15.85546875" style="3" bestFit="1" customWidth="1"/>
    <col min="17" max="70" width="9.140625" style="3"/>
  </cols>
  <sheetData>
    <row r="1" spans="2:14" s="3" customFormat="1" x14ac:dyDescent="0.25"/>
    <row r="2" spans="2:14" s="3" customFormat="1" x14ac:dyDescent="0.25">
      <c r="B2" s="217" t="s">
        <v>152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2:14" s="3" customFormat="1" x14ac:dyDescent="0.25">
      <c r="B3" s="218" t="s">
        <v>130</v>
      </c>
      <c r="C3" s="220" t="s">
        <v>186</v>
      </c>
      <c r="D3" s="221"/>
      <c r="E3" s="221"/>
      <c r="F3" s="221"/>
      <c r="G3" s="220" t="s">
        <v>144</v>
      </c>
      <c r="H3" s="221"/>
      <c r="I3" s="221"/>
      <c r="J3" s="221"/>
      <c r="K3" s="222" t="s">
        <v>187</v>
      </c>
      <c r="L3" s="223"/>
      <c r="M3" s="223"/>
      <c r="N3" s="224"/>
    </row>
    <row r="4" spans="2:14" s="3" customFormat="1" ht="15.75" thickBot="1" x14ac:dyDescent="0.3">
      <c r="B4" s="219"/>
      <c r="C4" s="127" t="s">
        <v>1</v>
      </c>
      <c r="D4" s="128" t="s">
        <v>4</v>
      </c>
      <c r="E4" s="129" t="s">
        <v>5</v>
      </c>
      <c r="F4" s="129" t="s">
        <v>131</v>
      </c>
      <c r="G4" s="127" t="s">
        <v>1</v>
      </c>
      <c r="H4" s="129" t="s">
        <v>4</v>
      </c>
      <c r="I4" s="129" t="s">
        <v>5</v>
      </c>
      <c r="J4" s="129" t="s">
        <v>131</v>
      </c>
      <c r="K4" s="130" t="s">
        <v>1</v>
      </c>
      <c r="L4" s="131" t="s">
        <v>4</v>
      </c>
      <c r="M4" s="132" t="s">
        <v>5</v>
      </c>
      <c r="N4" s="133" t="s">
        <v>131</v>
      </c>
    </row>
    <row r="5" spans="2:14" s="3" customFormat="1" ht="15.75" thickTop="1" x14ac:dyDescent="0.25">
      <c r="B5" s="116" t="s">
        <v>1</v>
      </c>
      <c r="C5" s="115">
        <f>SUM(C6:C11)</f>
        <v>17160</v>
      </c>
      <c r="D5" s="115">
        <f t="shared" ref="D5:N5" si="0">SUM(D6:D11)</f>
        <v>7187</v>
      </c>
      <c r="E5" s="115">
        <f t="shared" si="0"/>
        <v>7433</v>
      </c>
      <c r="F5" s="115">
        <f t="shared" si="0"/>
        <v>2540</v>
      </c>
      <c r="G5" s="115">
        <f t="shared" si="0"/>
        <v>6439</v>
      </c>
      <c r="H5" s="115">
        <f t="shared" si="0"/>
        <v>3864</v>
      </c>
      <c r="I5" s="115">
        <f t="shared" si="0"/>
        <v>2574</v>
      </c>
      <c r="J5" s="115">
        <f t="shared" si="0"/>
        <v>1</v>
      </c>
      <c r="K5" s="115">
        <f t="shared" si="0"/>
        <v>5642</v>
      </c>
      <c r="L5" s="115">
        <f t="shared" si="0"/>
        <v>3534</v>
      </c>
      <c r="M5" s="115">
        <f t="shared" si="0"/>
        <v>2106</v>
      </c>
      <c r="N5" s="115">
        <f t="shared" si="0"/>
        <v>2</v>
      </c>
    </row>
    <row r="6" spans="2:14" s="3" customFormat="1" x14ac:dyDescent="0.25">
      <c r="B6" s="134" t="s">
        <v>132</v>
      </c>
      <c r="C6" s="135">
        <v>14541</v>
      </c>
      <c r="D6" s="135">
        <v>7147</v>
      </c>
      <c r="E6" s="135">
        <v>7387</v>
      </c>
      <c r="F6" s="135">
        <v>7</v>
      </c>
      <c r="G6" s="135">
        <v>437</v>
      </c>
      <c r="H6" s="135">
        <v>257</v>
      </c>
      <c r="I6" s="135">
        <v>180</v>
      </c>
      <c r="J6" s="135">
        <v>0</v>
      </c>
      <c r="K6" s="135">
        <v>1051</v>
      </c>
      <c r="L6" s="135">
        <v>581</v>
      </c>
      <c r="M6" s="135">
        <v>470</v>
      </c>
      <c r="N6" s="135">
        <v>0</v>
      </c>
    </row>
    <row r="7" spans="2:14" s="3" customFormat="1" x14ac:dyDescent="0.25">
      <c r="B7" s="134" t="s">
        <v>133</v>
      </c>
      <c r="C7" s="136">
        <v>16</v>
      </c>
      <c r="D7" s="136">
        <v>5</v>
      </c>
      <c r="E7" s="136">
        <v>7</v>
      </c>
      <c r="F7" s="136">
        <v>4</v>
      </c>
      <c r="G7" s="136">
        <v>24</v>
      </c>
      <c r="H7" s="136">
        <v>11</v>
      </c>
      <c r="I7" s="136">
        <v>13</v>
      </c>
      <c r="J7" s="136">
        <v>0</v>
      </c>
      <c r="K7" s="136">
        <v>66</v>
      </c>
      <c r="L7" s="136">
        <v>31</v>
      </c>
      <c r="M7" s="136">
        <v>35</v>
      </c>
      <c r="N7" s="136">
        <v>0</v>
      </c>
    </row>
    <row r="8" spans="2:14" s="3" customFormat="1" x14ac:dyDescent="0.25">
      <c r="B8" s="134" t="s">
        <v>134</v>
      </c>
      <c r="C8" s="135">
        <v>2</v>
      </c>
      <c r="D8" s="135">
        <v>2</v>
      </c>
      <c r="E8" s="135">
        <v>0</v>
      </c>
      <c r="F8" s="135">
        <v>0</v>
      </c>
      <c r="G8" s="135">
        <v>73</v>
      </c>
      <c r="H8" s="135">
        <v>51</v>
      </c>
      <c r="I8" s="135">
        <v>22</v>
      </c>
      <c r="J8" s="135">
        <v>0</v>
      </c>
      <c r="K8" s="135">
        <v>32</v>
      </c>
      <c r="L8" s="135">
        <v>26</v>
      </c>
      <c r="M8" s="135">
        <v>6</v>
      </c>
      <c r="N8" s="135">
        <v>0</v>
      </c>
    </row>
    <row r="9" spans="2:14" s="3" customFormat="1" x14ac:dyDescent="0.25">
      <c r="B9" s="134" t="s">
        <v>135</v>
      </c>
      <c r="C9" s="136">
        <v>0</v>
      </c>
      <c r="D9" s="136">
        <v>0</v>
      </c>
      <c r="E9" s="136">
        <v>0</v>
      </c>
      <c r="F9" s="136">
        <v>0</v>
      </c>
      <c r="G9" s="136">
        <v>0</v>
      </c>
      <c r="H9" s="136">
        <v>0</v>
      </c>
      <c r="I9" s="136">
        <v>0</v>
      </c>
      <c r="J9" s="136">
        <v>0</v>
      </c>
      <c r="K9" s="136">
        <v>0</v>
      </c>
      <c r="L9" s="136">
        <v>0</v>
      </c>
      <c r="M9" s="136">
        <v>0</v>
      </c>
      <c r="N9" s="136">
        <v>0</v>
      </c>
    </row>
    <row r="10" spans="2:14" s="3" customFormat="1" x14ac:dyDescent="0.25">
      <c r="B10" s="134" t="s">
        <v>136</v>
      </c>
      <c r="C10" s="135">
        <v>12</v>
      </c>
      <c r="D10" s="135">
        <v>7</v>
      </c>
      <c r="E10" s="135">
        <v>5</v>
      </c>
      <c r="F10" s="135">
        <v>0</v>
      </c>
      <c r="G10" s="135">
        <v>57</v>
      </c>
      <c r="H10" s="135">
        <v>38</v>
      </c>
      <c r="I10" s="135">
        <v>19</v>
      </c>
      <c r="J10" s="135">
        <v>0</v>
      </c>
      <c r="K10" s="135">
        <v>1734</v>
      </c>
      <c r="L10" s="135">
        <v>1060</v>
      </c>
      <c r="M10" s="135">
        <v>673</v>
      </c>
      <c r="N10" s="135">
        <v>1</v>
      </c>
    </row>
    <row r="11" spans="2:14" s="3" customFormat="1" ht="15.75" thickBot="1" x14ac:dyDescent="0.3">
      <c r="B11" s="134" t="s">
        <v>137</v>
      </c>
      <c r="C11" s="136">
        <v>2589</v>
      </c>
      <c r="D11" s="136">
        <v>26</v>
      </c>
      <c r="E11" s="136">
        <v>34</v>
      </c>
      <c r="F11" s="136">
        <v>2529</v>
      </c>
      <c r="G11" s="136">
        <v>5848</v>
      </c>
      <c r="H11" s="136">
        <v>3507</v>
      </c>
      <c r="I11" s="136">
        <v>2340</v>
      </c>
      <c r="J11" s="136">
        <v>1</v>
      </c>
      <c r="K11" s="136">
        <v>2759</v>
      </c>
      <c r="L11" s="136">
        <v>1836</v>
      </c>
      <c r="M11" s="136">
        <v>922</v>
      </c>
      <c r="N11" s="136">
        <v>1</v>
      </c>
    </row>
    <row r="12" spans="2:14" s="3" customFormat="1" ht="15.75" thickTop="1" x14ac:dyDescent="0.25">
      <c r="B12" s="216" t="s">
        <v>153</v>
      </c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</row>
    <row r="13" spans="2:14" s="3" customFormat="1" x14ac:dyDescent="0.25"/>
    <row r="14" spans="2:14" s="3" customFormat="1" x14ac:dyDescent="0.25"/>
    <row r="15" spans="2:14" s="3" customFormat="1" x14ac:dyDescent="0.25"/>
    <row r="16" spans="2:14" ht="32.25" customHeight="1" x14ac:dyDescent="0.25">
      <c r="B16" s="217" t="s">
        <v>154</v>
      </c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</row>
    <row r="17" spans="2:14" x14ac:dyDescent="0.25">
      <c r="B17" s="218" t="s">
        <v>6</v>
      </c>
      <c r="C17" s="220" t="s">
        <v>186</v>
      </c>
      <c r="D17" s="221"/>
      <c r="E17" s="221"/>
      <c r="F17" s="221"/>
      <c r="G17" s="220" t="s">
        <v>144</v>
      </c>
      <c r="H17" s="221"/>
      <c r="I17" s="221"/>
      <c r="J17" s="221"/>
      <c r="K17" s="222" t="s">
        <v>187</v>
      </c>
      <c r="L17" s="223"/>
      <c r="M17" s="223"/>
      <c r="N17" s="224"/>
    </row>
    <row r="18" spans="2:14" ht="15.75" thickBot="1" x14ac:dyDescent="0.3">
      <c r="B18" s="219"/>
      <c r="C18" s="127" t="s">
        <v>1</v>
      </c>
      <c r="D18" s="128" t="s">
        <v>4</v>
      </c>
      <c r="E18" s="129" t="s">
        <v>5</v>
      </c>
      <c r="F18" s="129" t="s">
        <v>131</v>
      </c>
      <c r="G18" s="127" t="s">
        <v>1</v>
      </c>
      <c r="H18" s="129" t="s">
        <v>4</v>
      </c>
      <c r="I18" s="129" t="s">
        <v>5</v>
      </c>
      <c r="J18" s="129" t="s">
        <v>131</v>
      </c>
      <c r="K18" s="130" t="s">
        <v>1</v>
      </c>
      <c r="L18" s="131" t="s">
        <v>4</v>
      </c>
      <c r="M18" s="132" t="s">
        <v>5</v>
      </c>
      <c r="N18" s="133" t="s">
        <v>131</v>
      </c>
    </row>
    <row r="19" spans="2:14" ht="15.75" thickTop="1" x14ac:dyDescent="0.25">
      <c r="B19" s="116" t="s">
        <v>1</v>
      </c>
      <c r="C19" s="115">
        <f t="shared" ref="C19:N19" si="1">SUM(C20:C30)</f>
        <v>14557</v>
      </c>
      <c r="D19" s="115">
        <f t="shared" si="1"/>
        <v>7152</v>
      </c>
      <c r="E19" s="115">
        <f t="shared" si="1"/>
        <v>7394</v>
      </c>
      <c r="F19" s="115">
        <f t="shared" si="1"/>
        <v>11</v>
      </c>
      <c r="G19" s="115">
        <f t="shared" si="1"/>
        <v>461</v>
      </c>
      <c r="H19" s="115">
        <f t="shared" si="1"/>
        <v>268</v>
      </c>
      <c r="I19" s="115">
        <f t="shared" si="1"/>
        <v>193</v>
      </c>
      <c r="J19" s="115">
        <f t="shared" si="1"/>
        <v>0</v>
      </c>
      <c r="K19" s="115">
        <f t="shared" si="1"/>
        <v>1117</v>
      </c>
      <c r="L19" s="115">
        <f t="shared" si="1"/>
        <v>612</v>
      </c>
      <c r="M19" s="115">
        <f t="shared" si="1"/>
        <v>505</v>
      </c>
      <c r="N19" s="115">
        <f t="shared" si="1"/>
        <v>0</v>
      </c>
    </row>
    <row r="20" spans="2:14" x14ac:dyDescent="0.25">
      <c r="B20" s="134" t="s">
        <v>255</v>
      </c>
      <c r="C20" s="135">
        <v>14466</v>
      </c>
      <c r="D20" s="135">
        <v>7104</v>
      </c>
      <c r="E20" s="135">
        <v>7358</v>
      </c>
      <c r="F20" s="135">
        <v>4</v>
      </c>
      <c r="G20" s="135">
        <v>241</v>
      </c>
      <c r="H20" s="135">
        <v>132</v>
      </c>
      <c r="I20" s="135">
        <v>109</v>
      </c>
      <c r="J20" s="135">
        <v>0</v>
      </c>
      <c r="K20" s="135">
        <v>1017</v>
      </c>
      <c r="L20" s="135">
        <v>564</v>
      </c>
      <c r="M20" s="135">
        <v>453</v>
      </c>
      <c r="N20" s="135">
        <v>0</v>
      </c>
    </row>
    <row r="21" spans="2:14" x14ac:dyDescent="0.25">
      <c r="B21" s="134" t="s">
        <v>260</v>
      </c>
      <c r="C21" s="136">
        <v>0</v>
      </c>
      <c r="D21" s="136">
        <v>0</v>
      </c>
      <c r="E21" s="136">
        <v>0</v>
      </c>
      <c r="F21" s="136">
        <v>0</v>
      </c>
      <c r="G21" s="136">
        <v>10</v>
      </c>
      <c r="H21" s="136">
        <v>3</v>
      </c>
      <c r="I21" s="136">
        <v>7</v>
      </c>
      <c r="J21" s="136">
        <v>0</v>
      </c>
      <c r="K21" s="136">
        <v>51</v>
      </c>
      <c r="L21" s="136">
        <v>31</v>
      </c>
      <c r="M21" s="136">
        <v>20</v>
      </c>
      <c r="N21" s="136">
        <v>0</v>
      </c>
    </row>
    <row r="22" spans="2:14" x14ac:dyDescent="0.25">
      <c r="B22" s="134" t="s">
        <v>277</v>
      </c>
      <c r="C22" s="135">
        <v>0</v>
      </c>
      <c r="D22" s="135">
        <v>0</v>
      </c>
      <c r="E22" s="135">
        <v>0</v>
      </c>
      <c r="F22" s="135">
        <v>0</v>
      </c>
      <c r="G22" s="135">
        <v>7</v>
      </c>
      <c r="H22" s="135">
        <v>3</v>
      </c>
      <c r="I22" s="135">
        <v>4</v>
      </c>
      <c r="J22" s="135">
        <v>0</v>
      </c>
      <c r="K22" s="135">
        <v>16</v>
      </c>
      <c r="L22" s="135">
        <v>5</v>
      </c>
      <c r="M22" s="135">
        <v>11</v>
      </c>
      <c r="N22" s="135">
        <v>0</v>
      </c>
    </row>
    <row r="23" spans="2:14" x14ac:dyDescent="0.25">
      <c r="B23" s="134" t="s">
        <v>278</v>
      </c>
      <c r="C23" s="136">
        <v>9</v>
      </c>
      <c r="D23" s="136">
        <v>4</v>
      </c>
      <c r="E23" s="136">
        <v>4</v>
      </c>
      <c r="F23" s="136">
        <v>1</v>
      </c>
      <c r="G23" s="136">
        <v>0</v>
      </c>
      <c r="H23" s="136">
        <v>0</v>
      </c>
      <c r="I23" s="136">
        <v>0</v>
      </c>
      <c r="J23" s="136">
        <v>0</v>
      </c>
      <c r="K23" s="136">
        <v>6</v>
      </c>
      <c r="L23" s="136">
        <v>4</v>
      </c>
      <c r="M23" s="136">
        <v>2</v>
      </c>
      <c r="N23" s="136">
        <v>0</v>
      </c>
    </row>
    <row r="24" spans="2:14" x14ac:dyDescent="0.25">
      <c r="B24" s="134" t="s">
        <v>279</v>
      </c>
      <c r="C24" s="135">
        <v>1</v>
      </c>
      <c r="D24" s="135">
        <v>0</v>
      </c>
      <c r="E24" s="135">
        <v>1</v>
      </c>
      <c r="F24" s="135">
        <v>0</v>
      </c>
      <c r="G24" s="135">
        <v>0</v>
      </c>
      <c r="H24" s="135">
        <v>0</v>
      </c>
      <c r="I24" s="135">
        <v>0</v>
      </c>
      <c r="J24" s="135">
        <v>0</v>
      </c>
      <c r="K24" s="135">
        <v>4</v>
      </c>
      <c r="L24" s="135">
        <v>0</v>
      </c>
      <c r="M24" s="135">
        <v>4</v>
      </c>
      <c r="N24" s="135">
        <v>0</v>
      </c>
    </row>
    <row r="25" spans="2:14" x14ac:dyDescent="0.25">
      <c r="B25" s="134" t="s">
        <v>256</v>
      </c>
      <c r="C25" s="136">
        <v>6</v>
      </c>
      <c r="D25" s="136">
        <v>2</v>
      </c>
      <c r="E25" s="136">
        <v>3</v>
      </c>
      <c r="F25" s="136">
        <v>1</v>
      </c>
      <c r="G25" s="136">
        <v>0</v>
      </c>
      <c r="H25" s="136">
        <v>0</v>
      </c>
      <c r="I25" s="136">
        <v>0</v>
      </c>
      <c r="J25" s="136">
        <v>0</v>
      </c>
      <c r="K25" s="136">
        <v>3</v>
      </c>
      <c r="L25" s="136">
        <v>0</v>
      </c>
      <c r="M25" s="136">
        <v>3</v>
      </c>
      <c r="N25" s="136">
        <v>0</v>
      </c>
    </row>
    <row r="26" spans="2:14" x14ac:dyDescent="0.25">
      <c r="B26" s="134" t="s">
        <v>280</v>
      </c>
      <c r="C26" s="135">
        <v>3</v>
      </c>
      <c r="D26" s="135">
        <v>3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3</v>
      </c>
      <c r="L26" s="135">
        <v>1</v>
      </c>
      <c r="M26" s="135">
        <v>2</v>
      </c>
      <c r="N26" s="135">
        <v>0</v>
      </c>
    </row>
    <row r="27" spans="2:14" x14ac:dyDescent="0.25">
      <c r="B27" s="134" t="s">
        <v>281</v>
      </c>
      <c r="C27" s="136">
        <v>7</v>
      </c>
      <c r="D27" s="136">
        <v>4</v>
      </c>
      <c r="E27" s="136">
        <v>3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3</v>
      </c>
      <c r="L27" s="136">
        <v>3</v>
      </c>
      <c r="M27" s="136">
        <v>0</v>
      </c>
      <c r="N27" s="136">
        <v>0</v>
      </c>
    </row>
    <row r="28" spans="2:14" x14ac:dyDescent="0.25">
      <c r="B28" s="134" t="s">
        <v>282</v>
      </c>
      <c r="C28" s="135">
        <v>0</v>
      </c>
      <c r="D28" s="135">
        <v>0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2</v>
      </c>
      <c r="L28" s="135">
        <v>2</v>
      </c>
      <c r="M28" s="135">
        <v>0</v>
      </c>
      <c r="N28" s="135">
        <v>0</v>
      </c>
    </row>
    <row r="29" spans="2:14" x14ac:dyDescent="0.25">
      <c r="B29" s="134" t="s">
        <v>283</v>
      </c>
      <c r="C29" s="136">
        <v>0</v>
      </c>
      <c r="D29" s="136">
        <v>0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1</v>
      </c>
      <c r="L29" s="136">
        <v>0</v>
      </c>
      <c r="M29" s="136">
        <v>1</v>
      </c>
      <c r="N29" s="136">
        <v>0</v>
      </c>
    </row>
    <row r="30" spans="2:14" ht="15.75" thickBot="1" x14ac:dyDescent="0.3">
      <c r="B30" s="134" t="s">
        <v>76</v>
      </c>
      <c r="C30" s="135">
        <v>65</v>
      </c>
      <c r="D30" s="135">
        <v>35</v>
      </c>
      <c r="E30" s="135">
        <v>25</v>
      </c>
      <c r="F30" s="135">
        <v>5</v>
      </c>
      <c r="G30" s="135">
        <v>203</v>
      </c>
      <c r="H30" s="135">
        <v>130</v>
      </c>
      <c r="I30" s="135">
        <v>73</v>
      </c>
      <c r="J30" s="135">
        <v>0</v>
      </c>
      <c r="K30" s="135">
        <v>11</v>
      </c>
      <c r="L30" s="135">
        <v>2</v>
      </c>
      <c r="M30" s="135">
        <v>9</v>
      </c>
      <c r="N30" s="135">
        <v>0</v>
      </c>
    </row>
    <row r="31" spans="2:14" ht="15.75" thickTop="1" x14ac:dyDescent="0.25">
      <c r="B31" s="216" t="s">
        <v>153</v>
      </c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</row>
    <row r="32" spans="2:14" x14ac:dyDescent="0.25">
      <c r="B32" s="7"/>
      <c r="C32" s="7"/>
      <c r="D32" s="7"/>
      <c r="E32" s="7"/>
      <c r="F32" s="7"/>
      <c r="G32" s="3"/>
      <c r="H32" s="3"/>
      <c r="I32" s="3"/>
      <c r="J32" s="3"/>
      <c r="K32" s="3"/>
      <c r="L32" s="3"/>
      <c r="M32" s="3"/>
      <c r="N32" s="3"/>
    </row>
    <row r="33" spans="2:70" x14ac:dyDescent="0.25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  <c r="M33" s="3"/>
      <c r="N33" s="3"/>
    </row>
    <row r="34" spans="2:70" s="3" customFormat="1" x14ac:dyDescent="0.25"/>
    <row r="35" spans="2:70" ht="45" customHeight="1" x14ac:dyDescent="0.25">
      <c r="B35" s="217" t="s">
        <v>155</v>
      </c>
      <c r="C35" s="217"/>
      <c r="D35" s="217"/>
      <c r="E35" s="217"/>
      <c r="F35" s="3"/>
      <c r="G35" s="3"/>
      <c r="H35" s="3"/>
      <c r="I35" s="3"/>
      <c r="J35" s="3"/>
      <c r="K35" s="3"/>
      <c r="L35" s="3"/>
      <c r="M35" s="3"/>
      <c r="N35" s="3"/>
      <c r="BR35"/>
    </row>
    <row r="36" spans="2:70" ht="25.5" customHeight="1" thickBot="1" x14ac:dyDescent="0.3">
      <c r="B36" s="137" t="s">
        <v>72</v>
      </c>
      <c r="C36" s="143" t="s">
        <v>186</v>
      </c>
      <c r="D36" s="143" t="s">
        <v>144</v>
      </c>
      <c r="E36" s="143" t="s">
        <v>188</v>
      </c>
      <c r="F36" s="3"/>
      <c r="G36" s="3"/>
      <c r="H36" s="3"/>
      <c r="I36" s="3"/>
      <c r="J36" s="3"/>
      <c r="K36" s="3"/>
      <c r="L36" s="3"/>
      <c r="M36" s="3"/>
      <c r="N36" s="3"/>
      <c r="BR36"/>
    </row>
    <row r="37" spans="2:70" ht="15.75" thickTop="1" x14ac:dyDescent="0.25">
      <c r="B37" s="116" t="s">
        <v>1</v>
      </c>
      <c r="C37" s="115">
        <v>14557</v>
      </c>
      <c r="D37" s="115">
        <v>461</v>
      </c>
      <c r="E37" s="115">
        <v>1117</v>
      </c>
      <c r="F37" s="3"/>
      <c r="G37" s="3"/>
      <c r="H37" s="3"/>
      <c r="I37" s="3"/>
      <c r="J37" s="3"/>
      <c r="K37" s="3"/>
      <c r="L37" s="3"/>
      <c r="M37" s="3"/>
      <c r="N37" s="3"/>
      <c r="BR37"/>
    </row>
    <row r="38" spans="2:70" x14ac:dyDescent="0.25">
      <c r="B38" s="134" t="s">
        <v>104</v>
      </c>
      <c r="C38" s="135">
        <v>6632</v>
      </c>
      <c r="D38" s="135">
        <v>249</v>
      </c>
      <c r="E38" s="135">
        <v>353</v>
      </c>
      <c r="F38" s="3"/>
      <c r="G38" s="3"/>
      <c r="H38" s="3"/>
      <c r="I38" s="3"/>
      <c r="J38" s="3"/>
      <c r="K38" s="3"/>
      <c r="L38" s="3"/>
      <c r="M38" s="3"/>
      <c r="N38" s="3"/>
      <c r="BR38"/>
    </row>
    <row r="39" spans="2:70" x14ac:dyDescent="0.25">
      <c r="B39" s="134" t="s">
        <v>140</v>
      </c>
      <c r="C39" s="136">
        <v>1883</v>
      </c>
      <c r="D39" s="136">
        <v>74</v>
      </c>
      <c r="E39" s="136">
        <v>176</v>
      </c>
      <c r="F39" s="3"/>
      <c r="G39" s="3"/>
      <c r="H39" s="3"/>
      <c r="I39" s="3"/>
      <c r="J39" s="3"/>
      <c r="K39" s="3"/>
      <c r="L39" s="3"/>
      <c r="M39" s="3"/>
      <c r="N39" s="3"/>
      <c r="BR39"/>
    </row>
    <row r="40" spans="2:70" x14ac:dyDescent="0.25">
      <c r="B40" s="134" t="s">
        <v>141</v>
      </c>
      <c r="C40" s="135">
        <v>2909</v>
      </c>
      <c r="D40" s="135">
        <v>107</v>
      </c>
      <c r="E40" s="135">
        <v>117</v>
      </c>
      <c r="F40" s="3"/>
      <c r="G40" s="3"/>
      <c r="H40" s="3"/>
      <c r="I40" s="3"/>
      <c r="J40" s="3"/>
      <c r="K40" s="3"/>
      <c r="L40" s="3"/>
      <c r="M40" s="3"/>
      <c r="N40" s="3"/>
      <c r="BR40"/>
    </row>
    <row r="41" spans="2:70" x14ac:dyDescent="0.25">
      <c r="B41" s="134" t="s">
        <v>142</v>
      </c>
      <c r="C41" s="136">
        <v>3003</v>
      </c>
      <c r="D41" s="136">
        <v>121</v>
      </c>
      <c r="E41" s="136">
        <v>130</v>
      </c>
      <c r="F41" s="3"/>
      <c r="G41" s="3"/>
      <c r="H41" s="3"/>
      <c r="I41" s="3"/>
      <c r="J41" s="3"/>
      <c r="K41" s="3"/>
      <c r="L41" s="3"/>
      <c r="M41" s="3"/>
      <c r="N41" s="3"/>
      <c r="BR41"/>
    </row>
    <row r="42" spans="2:70" x14ac:dyDescent="0.25">
      <c r="B42" s="134" t="s">
        <v>42</v>
      </c>
      <c r="C42" s="135">
        <v>2967</v>
      </c>
      <c r="D42" s="135">
        <v>76</v>
      </c>
      <c r="E42" s="135">
        <v>238</v>
      </c>
      <c r="F42" s="3"/>
      <c r="G42" s="3"/>
      <c r="H42" s="3"/>
      <c r="I42" s="3"/>
      <c r="J42" s="3"/>
      <c r="K42" s="3"/>
      <c r="L42" s="3"/>
      <c r="M42" s="3"/>
      <c r="N42" s="3"/>
      <c r="BR42"/>
    </row>
    <row r="43" spans="2:70" x14ac:dyDescent="0.25">
      <c r="B43" s="134" t="s">
        <v>105</v>
      </c>
      <c r="C43" s="136">
        <v>3169</v>
      </c>
      <c r="D43" s="136">
        <v>96</v>
      </c>
      <c r="E43" s="136">
        <v>326</v>
      </c>
      <c r="F43" s="3"/>
      <c r="G43" s="3"/>
      <c r="H43" s="3"/>
      <c r="I43" s="3"/>
      <c r="J43" s="3"/>
      <c r="K43" s="3"/>
      <c r="L43" s="3"/>
      <c r="M43" s="3"/>
      <c r="N43" s="3"/>
      <c r="BR43"/>
    </row>
    <row r="44" spans="2:70" x14ac:dyDescent="0.25">
      <c r="B44" s="134" t="s">
        <v>101</v>
      </c>
      <c r="C44" s="135">
        <v>989</v>
      </c>
      <c r="D44" s="135">
        <v>17</v>
      </c>
      <c r="E44" s="135">
        <v>100</v>
      </c>
      <c r="F44" s="3"/>
      <c r="G44" s="3"/>
      <c r="H44" s="3"/>
      <c r="I44" s="3"/>
      <c r="J44" s="3"/>
      <c r="K44" s="3"/>
      <c r="L44" s="3"/>
      <c r="M44" s="3"/>
      <c r="N44" s="3"/>
      <c r="BR44"/>
    </row>
    <row r="45" spans="2:70" x14ac:dyDescent="0.25">
      <c r="B45" s="134" t="s">
        <v>102</v>
      </c>
      <c r="C45" s="136">
        <v>564</v>
      </c>
      <c r="D45" s="136">
        <v>11</v>
      </c>
      <c r="E45" s="136">
        <v>51</v>
      </c>
      <c r="F45" s="3"/>
      <c r="G45" s="3"/>
      <c r="H45" s="3"/>
      <c r="I45" s="3"/>
      <c r="J45" s="3"/>
      <c r="K45" s="3"/>
      <c r="L45" s="3"/>
      <c r="M45" s="3"/>
      <c r="N45" s="3"/>
      <c r="BR45"/>
    </row>
    <row r="46" spans="2:70" ht="15.75" thickBot="1" x14ac:dyDescent="0.3">
      <c r="B46" s="134" t="s">
        <v>103</v>
      </c>
      <c r="C46" s="135">
        <v>236</v>
      </c>
      <c r="D46" s="135">
        <v>12</v>
      </c>
      <c r="E46" s="135">
        <v>49</v>
      </c>
      <c r="F46" s="3"/>
      <c r="G46" s="3"/>
      <c r="H46" s="3"/>
      <c r="I46" s="3"/>
      <c r="J46" s="3"/>
      <c r="K46" s="3"/>
      <c r="L46" s="3"/>
      <c r="M46" s="3"/>
      <c r="N46" s="3"/>
      <c r="BR46"/>
    </row>
    <row r="47" spans="2:70" ht="44.25" customHeight="1" thickTop="1" x14ac:dyDescent="0.25">
      <c r="B47" s="216" t="s">
        <v>153</v>
      </c>
      <c r="C47" s="216"/>
      <c r="D47" s="216"/>
      <c r="E47" s="216"/>
      <c r="F47" s="3"/>
      <c r="G47" s="3"/>
      <c r="H47" s="3"/>
      <c r="I47" s="3"/>
      <c r="J47" s="3"/>
      <c r="K47" s="3"/>
      <c r="L47" s="3"/>
      <c r="M47" s="3"/>
      <c r="N47" s="3"/>
      <c r="BR47"/>
    </row>
    <row r="48" spans="2:70" s="3" customFormat="1" x14ac:dyDescent="0.25"/>
    <row r="49" spans="2:70" s="3" customFormat="1" x14ac:dyDescent="0.25"/>
    <row r="50" spans="2:70" s="3" customFormat="1" x14ac:dyDescent="0.25"/>
    <row r="51" spans="2:70" ht="47.25" customHeight="1" x14ac:dyDescent="0.25">
      <c r="B51" s="217" t="s">
        <v>156</v>
      </c>
      <c r="C51" s="217"/>
      <c r="D51" s="217"/>
      <c r="E51" s="217"/>
      <c r="F51" s="3"/>
      <c r="G51" s="3"/>
      <c r="H51" s="3"/>
      <c r="I51" s="3"/>
      <c r="J51" s="3"/>
      <c r="K51" s="3"/>
      <c r="L51" s="3"/>
      <c r="M51" s="3"/>
      <c r="N51" s="3"/>
      <c r="BR51"/>
    </row>
    <row r="52" spans="2:70" ht="35.25" customHeight="1" thickBot="1" x14ac:dyDescent="0.3">
      <c r="B52" s="137" t="s">
        <v>71</v>
      </c>
      <c r="C52" s="143" t="s">
        <v>186</v>
      </c>
      <c r="D52" s="143" t="s">
        <v>144</v>
      </c>
      <c r="E52" s="143" t="s">
        <v>188</v>
      </c>
      <c r="F52" s="3"/>
      <c r="G52" s="3"/>
      <c r="H52" s="3"/>
      <c r="I52" s="3"/>
      <c r="J52" s="3"/>
      <c r="K52" s="3"/>
      <c r="L52" s="3"/>
      <c r="M52" s="3"/>
      <c r="N52" s="3"/>
      <c r="BR52"/>
    </row>
    <row r="53" spans="2:70" ht="15.75" thickTop="1" x14ac:dyDescent="0.25">
      <c r="B53" s="118" t="s">
        <v>47</v>
      </c>
      <c r="C53" s="138">
        <v>14557</v>
      </c>
      <c r="D53" s="138">
        <v>461</v>
      </c>
      <c r="E53" s="138">
        <v>1117</v>
      </c>
      <c r="F53" s="3"/>
      <c r="G53" s="3"/>
      <c r="H53" s="3"/>
      <c r="I53" s="3"/>
      <c r="J53" s="3"/>
      <c r="K53" s="3"/>
      <c r="L53" s="3"/>
      <c r="M53" s="3"/>
      <c r="N53" s="3"/>
      <c r="BR53"/>
    </row>
    <row r="54" spans="2:70" s="36" customFormat="1" x14ac:dyDescent="0.25">
      <c r="B54" s="139" t="s">
        <v>9</v>
      </c>
      <c r="C54" s="135">
        <v>13108</v>
      </c>
      <c r="D54" s="135">
        <v>195</v>
      </c>
      <c r="E54" s="135">
        <v>966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</row>
    <row r="55" spans="2:70" x14ac:dyDescent="0.25">
      <c r="B55" s="134" t="s">
        <v>10</v>
      </c>
      <c r="C55" s="136">
        <v>61</v>
      </c>
      <c r="D55" s="136">
        <v>2</v>
      </c>
      <c r="E55" s="136">
        <v>4</v>
      </c>
      <c r="F55" s="3"/>
      <c r="G55" s="3"/>
      <c r="H55" s="3"/>
      <c r="I55" s="3"/>
      <c r="J55" s="3"/>
      <c r="K55" s="3"/>
      <c r="L55" s="3"/>
      <c r="M55" s="3"/>
      <c r="N55" s="3"/>
      <c r="BR55"/>
    </row>
    <row r="56" spans="2:70" x14ac:dyDescent="0.25">
      <c r="B56" s="134" t="s">
        <v>11</v>
      </c>
      <c r="C56" s="135">
        <v>617</v>
      </c>
      <c r="D56" s="135">
        <v>2</v>
      </c>
      <c r="E56" s="135">
        <v>73</v>
      </c>
      <c r="F56" s="3"/>
      <c r="G56" s="3"/>
      <c r="H56" s="3"/>
      <c r="I56" s="3"/>
      <c r="J56" s="3"/>
      <c r="K56" s="3"/>
      <c r="L56" s="3"/>
      <c r="M56" s="3"/>
      <c r="N56" s="3"/>
      <c r="BR56"/>
    </row>
    <row r="57" spans="2:70" x14ac:dyDescent="0.25">
      <c r="B57" s="134" t="s">
        <v>12</v>
      </c>
      <c r="C57" s="136">
        <v>3435</v>
      </c>
      <c r="D57" s="136">
        <v>26</v>
      </c>
      <c r="E57" s="136">
        <v>86</v>
      </c>
      <c r="F57" s="3"/>
      <c r="G57" s="3"/>
      <c r="H57" s="3"/>
      <c r="I57" s="3"/>
      <c r="J57" s="3"/>
      <c r="K57" s="3"/>
      <c r="L57" s="3"/>
      <c r="M57" s="3"/>
      <c r="N57" s="3"/>
      <c r="BR57"/>
    </row>
    <row r="58" spans="2:70" x14ac:dyDescent="0.25">
      <c r="B58" s="134" t="s">
        <v>13</v>
      </c>
      <c r="C58" s="135">
        <v>8906</v>
      </c>
      <c r="D58" s="135">
        <v>156</v>
      </c>
      <c r="E58" s="135">
        <v>798</v>
      </c>
      <c r="F58" s="3"/>
      <c r="G58" s="3" t="s">
        <v>143</v>
      </c>
      <c r="H58" s="3"/>
      <c r="I58" s="3"/>
      <c r="J58" s="3"/>
      <c r="K58" s="3"/>
      <c r="L58" s="3"/>
      <c r="M58" s="3"/>
      <c r="N58" s="3"/>
      <c r="BR58"/>
    </row>
    <row r="59" spans="2:70" x14ac:dyDescent="0.25">
      <c r="B59" s="134" t="s">
        <v>14</v>
      </c>
      <c r="C59" s="136">
        <v>70</v>
      </c>
      <c r="D59" s="136">
        <v>8</v>
      </c>
      <c r="E59" s="136">
        <v>5</v>
      </c>
      <c r="F59" s="3"/>
      <c r="G59" s="3"/>
      <c r="H59" s="3"/>
      <c r="I59" s="3"/>
      <c r="J59" s="3"/>
      <c r="K59" s="3"/>
      <c r="L59" s="3"/>
      <c r="M59" s="3"/>
      <c r="N59" s="3"/>
      <c r="BR59"/>
    </row>
    <row r="60" spans="2:70" x14ac:dyDescent="0.25">
      <c r="B60" s="134" t="s">
        <v>15</v>
      </c>
      <c r="C60" s="135">
        <v>3</v>
      </c>
      <c r="D60" s="135">
        <v>1</v>
      </c>
      <c r="E60" s="135">
        <v>0</v>
      </c>
      <c r="F60" s="3"/>
      <c r="G60" s="3"/>
      <c r="H60" s="3"/>
      <c r="I60" s="3"/>
      <c r="J60" s="3"/>
      <c r="K60" s="3"/>
      <c r="L60" s="3"/>
      <c r="M60" s="3"/>
      <c r="N60" s="3"/>
      <c r="BR60"/>
    </row>
    <row r="61" spans="2:70" x14ac:dyDescent="0.25">
      <c r="B61" s="134" t="s">
        <v>16</v>
      </c>
      <c r="C61" s="136">
        <v>16</v>
      </c>
      <c r="D61" s="136">
        <v>0</v>
      </c>
      <c r="E61" s="136">
        <v>0</v>
      </c>
      <c r="F61" s="3"/>
      <c r="G61" s="3"/>
      <c r="H61" s="3"/>
      <c r="I61" s="3"/>
      <c r="J61" s="3"/>
      <c r="K61" s="3"/>
      <c r="L61" s="3"/>
      <c r="M61" s="3"/>
      <c r="N61" s="3"/>
      <c r="BR61"/>
    </row>
    <row r="62" spans="2:70" s="36" customFormat="1" x14ac:dyDescent="0.25">
      <c r="B62" s="139" t="s">
        <v>17</v>
      </c>
      <c r="C62" s="135">
        <v>102</v>
      </c>
      <c r="D62" s="135">
        <v>2</v>
      </c>
      <c r="E62" s="135">
        <v>17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</row>
    <row r="63" spans="2:70" x14ac:dyDescent="0.25">
      <c r="B63" s="134" t="s">
        <v>18</v>
      </c>
      <c r="C63" s="136">
        <v>27</v>
      </c>
      <c r="D63" s="136">
        <v>1</v>
      </c>
      <c r="E63" s="136">
        <v>4</v>
      </c>
      <c r="F63" s="3"/>
      <c r="G63" s="3"/>
      <c r="H63" s="3"/>
      <c r="I63" s="3"/>
      <c r="J63" s="3"/>
      <c r="K63" s="3"/>
      <c r="L63" s="3"/>
      <c r="M63" s="3"/>
      <c r="N63" s="3"/>
      <c r="BR63"/>
    </row>
    <row r="64" spans="2:70" x14ac:dyDescent="0.25">
      <c r="B64" s="134" t="s">
        <v>19</v>
      </c>
      <c r="C64" s="135">
        <v>22</v>
      </c>
      <c r="D64" s="135">
        <v>0</v>
      </c>
      <c r="E64" s="135">
        <v>2</v>
      </c>
      <c r="F64" s="3"/>
      <c r="G64" s="3"/>
      <c r="H64" s="3"/>
      <c r="I64" s="3"/>
      <c r="J64" s="3"/>
      <c r="K64" s="3"/>
      <c r="L64" s="3"/>
      <c r="M64" s="3"/>
      <c r="N64" s="3"/>
      <c r="BR64"/>
    </row>
    <row r="65" spans="2:70" x14ac:dyDescent="0.25">
      <c r="B65" s="134" t="s">
        <v>20</v>
      </c>
      <c r="C65" s="136">
        <v>0</v>
      </c>
      <c r="D65" s="136">
        <v>0</v>
      </c>
      <c r="E65" s="136">
        <v>2</v>
      </c>
      <c r="F65" s="3"/>
      <c r="G65" s="3"/>
      <c r="H65" s="3"/>
      <c r="I65" s="3"/>
      <c r="J65" s="3"/>
      <c r="K65" s="3"/>
      <c r="L65" s="3"/>
      <c r="M65" s="3"/>
      <c r="N65" s="3"/>
      <c r="BR65"/>
    </row>
    <row r="66" spans="2:70" x14ac:dyDescent="0.25">
      <c r="B66" s="134" t="s">
        <v>21</v>
      </c>
      <c r="C66" s="135">
        <v>5</v>
      </c>
      <c r="D66" s="135">
        <v>0</v>
      </c>
      <c r="E66" s="135">
        <v>0</v>
      </c>
      <c r="F66" s="3"/>
      <c r="G66" s="3"/>
      <c r="H66" s="3"/>
      <c r="I66" s="3"/>
      <c r="J66" s="3"/>
      <c r="K66" s="3"/>
      <c r="L66" s="3"/>
      <c r="M66" s="3"/>
      <c r="N66" s="3"/>
      <c r="BR66"/>
    </row>
    <row r="67" spans="2:70" x14ac:dyDescent="0.25">
      <c r="B67" s="134" t="s">
        <v>22</v>
      </c>
      <c r="C67" s="136">
        <v>33</v>
      </c>
      <c r="D67" s="136">
        <v>1</v>
      </c>
      <c r="E67" s="136">
        <v>9</v>
      </c>
      <c r="F67" s="3"/>
      <c r="G67" s="3"/>
      <c r="H67" s="3"/>
      <c r="I67" s="3"/>
      <c r="J67" s="3"/>
      <c r="K67" s="3"/>
      <c r="L67" s="3"/>
      <c r="M67" s="3"/>
      <c r="N67" s="3"/>
      <c r="BR67"/>
    </row>
    <row r="68" spans="2:70" x14ac:dyDescent="0.25">
      <c r="B68" s="134" t="s">
        <v>23</v>
      </c>
      <c r="C68" s="135">
        <v>1</v>
      </c>
      <c r="D68" s="135">
        <v>0</v>
      </c>
      <c r="E68" s="135">
        <v>0</v>
      </c>
      <c r="F68" s="3"/>
      <c r="G68" s="3"/>
      <c r="H68" s="3"/>
      <c r="I68" s="3"/>
      <c r="J68" s="3"/>
      <c r="K68" s="3"/>
      <c r="L68" s="3"/>
      <c r="M68" s="3"/>
      <c r="N68" s="3"/>
      <c r="BR68"/>
    </row>
    <row r="69" spans="2:70" x14ac:dyDescent="0.25">
      <c r="B69" s="134" t="s">
        <v>24</v>
      </c>
      <c r="C69" s="136">
        <v>4</v>
      </c>
      <c r="D69" s="136">
        <v>0</v>
      </c>
      <c r="E69" s="136">
        <v>0</v>
      </c>
      <c r="F69" s="3"/>
      <c r="G69" s="3"/>
      <c r="H69" s="3"/>
      <c r="I69" s="3"/>
      <c r="J69" s="3"/>
      <c r="K69" s="3"/>
      <c r="L69" s="3"/>
      <c r="M69" s="3"/>
      <c r="N69" s="3"/>
      <c r="BR69"/>
    </row>
    <row r="70" spans="2:70" x14ac:dyDescent="0.25">
      <c r="B70" s="134" t="s">
        <v>25</v>
      </c>
      <c r="C70" s="135">
        <v>0</v>
      </c>
      <c r="D70" s="135">
        <v>0</v>
      </c>
      <c r="E70" s="135">
        <v>0</v>
      </c>
      <c r="F70" s="3"/>
      <c r="G70" s="3"/>
      <c r="H70" s="3"/>
      <c r="I70" s="3"/>
      <c r="J70" s="3"/>
      <c r="K70" s="3"/>
      <c r="L70" s="3"/>
      <c r="M70" s="3"/>
      <c r="N70" s="3"/>
      <c r="BR70"/>
    </row>
    <row r="71" spans="2:70" x14ac:dyDescent="0.25">
      <c r="B71" s="134" t="s">
        <v>26</v>
      </c>
      <c r="C71" s="136">
        <v>10</v>
      </c>
      <c r="D71" s="136">
        <v>0</v>
      </c>
      <c r="E71" s="136">
        <v>0</v>
      </c>
      <c r="F71" s="3"/>
      <c r="G71" s="3"/>
      <c r="H71" s="3"/>
      <c r="I71" s="3"/>
      <c r="J71" s="3"/>
      <c r="K71" s="3"/>
      <c r="L71" s="3"/>
      <c r="M71" s="3"/>
      <c r="N71" s="3"/>
      <c r="BR71"/>
    </row>
    <row r="72" spans="2:70" x14ac:dyDescent="0.25">
      <c r="B72" s="139" t="s">
        <v>27</v>
      </c>
      <c r="C72" s="135">
        <v>416</v>
      </c>
      <c r="D72" s="135">
        <v>197</v>
      </c>
      <c r="E72" s="135">
        <v>51</v>
      </c>
      <c r="F72" s="3"/>
      <c r="G72" s="3"/>
      <c r="H72" s="3"/>
      <c r="I72" s="3"/>
      <c r="J72" s="3"/>
      <c r="K72" s="3"/>
      <c r="L72" s="3"/>
      <c r="M72" s="3"/>
      <c r="N72" s="3"/>
      <c r="BR72"/>
    </row>
    <row r="73" spans="2:70" x14ac:dyDescent="0.25">
      <c r="B73" s="134" t="s">
        <v>28</v>
      </c>
      <c r="C73" s="136">
        <v>62</v>
      </c>
      <c r="D73" s="136">
        <v>6</v>
      </c>
      <c r="E73" s="136">
        <v>4</v>
      </c>
      <c r="F73" s="3"/>
      <c r="G73" s="3"/>
      <c r="H73" s="3"/>
      <c r="I73" s="3"/>
      <c r="J73" s="3"/>
      <c r="K73" s="3"/>
      <c r="L73" s="3"/>
      <c r="M73" s="3"/>
      <c r="N73" s="3"/>
      <c r="BR73"/>
    </row>
    <row r="74" spans="2:70" x14ac:dyDescent="0.25">
      <c r="B74" s="134" t="s">
        <v>29</v>
      </c>
      <c r="C74" s="135">
        <v>9</v>
      </c>
      <c r="D74" s="135">
        <v>0</v>
      </c>
      <c r="E74" s="135">
        <v>0</v>
      </c>
      <c r="F74" s="3"/>
      <c r="G74" s="3"/>
      <c r="H74" s="3"/>
      <c r="I74" s="3"/>
      <c r="J74" s="3"/>
      <c r="K74" s="3"/>
      <c r="L74" s="3"/>
      <c r="M74" s="3"/>
      <c r="N74" s="3"/>
      <c r="BR74"/>
    </row>
    <row r="75" spans="2:70" x14ac:dyDescent="0.25">
      <c r="B75" s="134" t="s">
        <v>30</v>
      </c>
      <c r="C75" s="136">
        <v>69</v>
      </c>
      <c r="D75" s="136">
        <v>2</v>
      </c>
      <c r="E75" s="136">
        <v>11</v>
      </c>
      <c r="F75" s="3"/>
      <c r="G75" s="3"/>
      <c r="H75" s="3"/>
      <c r="I75" s="3"/>
      <c r="J75" s="3"/>
      <c r="K75" s="3"/>
      <c r="L75" s="3"/>
      <c r="M75" s="3"/>
      <c r="N75" s="3"/>
      <c r="BR75"/>
    </row>
    <row r="76" spans="2:70" x14ac:dyDescent="0.25">
      <c r="B76" s="134" t="s">
        <v>31</v>
      </c>
      <c r="C76" s="135">
        <v>276</v>
      </c>
      <c r="D76" s="135">
        <v>189</v>
      </c>
      <c r="E76" s="135">
        <v>36</v>
      </c>
      <c r="F76" s="3"/>
      <c r="G76" s="3"/>
      <c r="H76" s="3"/>
      <c r="I76" s="3"/>
      <c r="J76" s="3"/>
      <c r="K76" s="3"/>
      <c r="L76" s="3"/>
      <c r="M76" s="3"/>
      <c r="N76" s="3"/>
      <c r="BR76"/>
    </row>
    <row r="77" spans="2:70" x14ac:dyDescent="0.25">
      <c r="B77" s="139" t="s">
        <v>32</v>
      </c>
      <c r="C77" s="136">
        <v>717</v>
      </c>
      <c r="D77" s="136">
        <v>62</v>
      </c>
      <c r="E77" s="136">
        <v>49</v>
      </c>
      <c r="F77" s="3"/>
      <c r="G77" s="3"/>
      <c r="H77" s="3"/>
      <c r="I77" s="3"/>
      <c r="J77" s="3"/>
      <c r="K77" s="3"/>
      <c r="L77" s="3"/>
      <c r="M77" s="3"/>
      <c r="N77" s="3"/>
      <c r="BR77"/>
    </row>
    <row r="78" spans="2:70" x14ac:dyDescent="0.25">
      <c r="B78" s="134" t="s">
        <v>33</v>
      </c>
      <c r="C78" s="135">
        <v>82</v>
      </c>
      <c r="D78" s="135">
        <v>8</v>
      </c>
      <c r="E78" s="135">
        <v>14</v>
      </c>
      <c r="F78" s="3"/>
      <c r="G78" s="3"/>
      <c r="H78" s="3"/>
      <c r="I78" s="3"/>
      <c r="J78" s="3"/>
      <c r="K78" s="3"/>
      <c r="L78" s="3"/>
      <c r="M78" s="3"/>
      <c r="N78" s="3"/>
      <c r="BR78"/>
    </row>
    <row r="79" spans="2:70" x14ac:dyDescent="0.25">
      <c r="B79" s="134" t="s">
        <v>34</v>
      </c>
      <c r="C79" s="136">
        <v>499</v>
      </c>
      <c r="D79" s="136">
        <v>49</v>
      </c>
      <c r="E79" s="136">
        <v>26</v>
      </c>
      <c r="F79" s="3"/>
      <c r="G79" s="3"/>
      <c r="H79" s="3"/>
      <c r="I79" s="3"/>
      <c r="J79" s="3"/>
      <c r="K79" s="3"/>
      <c r="L79" s="3"/>
      <c r="M79" s="3"/>
      <c r="N79" s="3"/>
      <c r="BR79"/>
    </row>
    <row r="80" spans="2:70" s="36" customFormat="1" x14ac:dyDescent="0.25">
      <c r="B80" s="134" t="s">
        <v>35</v>
      </c>
      <c r="C80" s="135">
        <v>136</v>
      </c>
      <c r="D80" s="135">
        <v>5</v>
      </c>
      <c r="E80" s="135">
        <v>9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</row>
    <row r="81" spans="2:70" x14ac:dyDescent="0.25">
      <c r="B81" s="139" t="s">
        <v>36</v>
      </c>
      <c r="C81" s="136">
        <v>213</v>
      </c>
      <c r="D81" s="136">
        <v>5</v>
      </c>
      <c r="E81" s="136">
        <v>34</v>
      </c>
      <c r="F81" s="3"/>
      <c r="G81" s="3"/>
      <c r="H81" s="3"/>
      <c r="I81" s="3"/>
      <c r="J81" s="3"/>
      <c r="K81" s="3"/>
      <c r="L81" s="3"/>
      <c r="M81" s="3"/>
      <c r="N81" s="3"/>
      <c r="BR81"/>
    </row>
    <row r="82" spans="2:70" x14ac:dyDescent="0.25">
      <c r="B82" s="134" t="s">
        <v>37</v>
      </c>
      <c r="C82" s="135">
        <v>75</v>
      </c>
      <c r="D82" s="135">
        <v>1</v>
      </c>
      <c r="E82" s="135">
        <v>16</v>
      </c>
      <c r="F82" s="3"/>
      <c r="G82" s="3"/>
      <c r="H82" s="3"/>
      <c r="I82" s="3"/>
      <c r="J82" s="3"/>
      <c r="K82" s="3"/>
      <c r="L82" s="3"/>
      <c r="M82" s="3"/>
      <c r="N82" s="3"/>
      <c r="BR82"/>
    </row>
    <row r="83" spans="2:70" x14ac:dyDescent="0.25">
      <c r="B83" s="134" t="s">
        <v>56</v>
      </c>
      <c r="C83" s="136">
        <v>52</v>
      </c>
      <c r="D83" s="136">
        <v>1</v>
      </c>
      <c r="E83" s="136">
        <v>3</v>
      </c>
      <c r="F83" s="3"/>
      <c r="G83" s="3"/>
      <c r="H83" s="3"/>
      <c r="I83" s="3"/>
      <c r="J83" s="3"/>
      <c r="K83" s="3"/>
      <c r="L83" s="3"/>
      <c r="M83" s="3"/>
      <c r="N83" s="3"/>
      <c r="BR83"/>
    </row>
    <row r="84" spans="2:70" x14ac:dyDescent="0.25">
      <c r="B84" s="134" t="s">
        <v>39</v>
      </c>
      <c r="C84" s="135">
        <v>58</v>
      </c>
      <c r="D84" s="135">
        <v>0</v>
      </c>
      <c r="E84" s="135">
        <v>9</v>
      </c>
      <c r="F84" s="3"/>
      <c r="G84" s="3"/>
      <c r="H84" s="3"/>
      <c r="I84" s="3"/>
      <c r="J84" s="3"/>
      <c r="K84" s="3"/>
      <c r="L84" s="3"/>
      <c r="M84" s="3"/>
      <c r="N84" s="3"/>
      <c r="BR84"/>
    </row>
    <row r="85" spans="2:70" x14ac:dyDescent="0.25">
      <c r="B85" s="134" t="s">
        <v>40</v>
      </c>
      <c r="C85" s="136">
        <v>28</v>
      </c>
      <c r="D85" s="136">
        <v>3</v>
      </c>
      <c r="E85" s="136">
        <v>6</v>
      </c>
      <c r="F85" s="3"/>
      <c r="G85" s="3"/>
      <c r="H85" s="3"/>
      <c r="I85" s="3"/>
      <c r="J85" s="3"/>
      <c r="K85" s="3"/>
      <c r="L85" s="3"/>
      <c r="M85" s="3"/>
      <c r="N85" s="3"/>
      <c r="BR85"/>
    </row>
    <row r="86" spans="2:70" ht="51.75" customHeight="1" x14ac:dyDescent="0.25">
      <c r="B86" s="225" t="s">
        <v>153</v>
      </c>
      <c r="C86" s="225"/>
      <c r="D86" s="225"/>
      <c r="E86" s="225"/>
      <c r="F86" s="3"/>
      <c r="G86" s="3"/>
      <c r="H86" s="3"/>
      <c r="I86" s="3"/>
      <c r="J86" s="3"/>
      <c r="K86" s="3"/>
      <c r="L86" s="3"/>
      <c r="M86" s="3"/>
      <c r="N86" s="3"/>
      <c r="BR86"/>
    </row>
    <row r="87" spans="2:70" s="3" customFormat="1" x14ac:dyDescent="0.25"/>
    <row r="88" spans="2:70" s="3" customFormat="1" x14ac:dyDescent="0.25"/>
    <row r="89" spans="2:70" s="3" customFormat="1" x14ac:dyDescent="0.25"/>
    <row r="90" spans="2:70" ht="42" customHeight="1" x14ac:dyDescent="0.25">
      <c r="B90" s="217" t="s">
        <v>157</v>
      </c>
      <c r="C90" s="217"/>
      <c r="D90" s="217"/>
      <c r="E90" s="217"/>
      <c r="F90" s="3"/>
      <c r="G90" s="3"/>
      <c r="H90" s="3"/>
      <c r="I90" s="3"/>
      <c r="J90" s="3"/>
      <c r="K90" s="3"/>
      <c r="L90" s="3"/>
      <c r="M90" s="3"/>
      <c r="N90" s="3"/>
      <c r="BR90"/>
    </row>
    <row r="91" spans="2:70" ht="15.75" thickBot="1" x14ac:dyDescent="0.3">
      <c r="B91" s="137" t="s">
        <v>138</v>
      </c>
      <c r="C91" s="143" t="s">
        <v>186</v>
      </c>
      <c r="D91" s="143" t="s">
        <v>144</v>
      </c>
      <c r="E91" s="143" t="s">
        <v>188</v>
      </c>
      <c r="F91" s="3"/>
      <c r="G91" s="3"/>
      <c r="H91" s="3"/>
      <c r="I91" s="3"/>
      <c r="J91" s="3"/>
      <c r="K91" s="3"/>
      <c r="L91" s="3"/>
      <c r="M91" s="3"/>
      <c r="N91" s="3"/>
      <c r="BR91"/>
    </row>
    <row r="92" spans="2:70" ht="15.75" thickTop="1" x14ac:dyDescent="0.25">
      <c r="B92" s="118" t="s">
        <v>47</v>
      </c>
      <c r="C92" s="115">
        <f t="shared" ref="C92:D92" si="2">SUM(C93:C103)</f>
        <v>14557</v>
      </c>
      <c r="D92" s="115">
        <f t="shared" si="2"/>
        <v>461</v>
      </c>
      <c r="E92" s="115">
        <f>SUM(E93:E103)</f>
        <v>1117</v>
      </c>
      <c r="F92" s="3"/>
      <c r="G92" s="3"/>
      <c r="H92" s="3"/>
      <c r="I92" s="3"/>
      <c r="J92" s="3"/>
      <c r="K92" s="3"/>
      <c r="L92" s="3"/>
      <c r="M92" s="3"/>
      <c r="N92" s="3"/>
      <c r="BR92"/>
    </row>
    <row r="93" spans="2:70" x14ac:dyDescent="0.25">
      <c r="B93" s="140" t="s">
        <v>268</v>
      </c>
      <c r="C93" s="135">
        <v>4355</v>
      </c>
      <c r="D93" s="135">
        <v>69</v>
      </c>
      <c r="E93" s="135">
        <v>467</v>
      </c>
      <c r="F93" s="3"/>
      <c r="G93" s="3"/>
      <c r="H93" s="3"/>
      <c r="I93" s="3"/>
      <c r="J93" s="3"/>
      <c r="K93" s="3"/>
      <c r="L93" s="3"/>
      <c r="M93" s="3"/>
      <c r="N93" s="3"/>
      <c r="BR93"/>
    </row>
    <row r="94" spans="2:70" x14ac:dyDescent="0.25">
      <c r="B94" s="140" t="s">
        <v>270</v>
      </c>
      <c r="C94" s="136">
        <v>4543</v>
      </c>
      <c r="D94" s="136">
        <v>87</v>
      </c>
      <c r="E94" s="136">
        <v>331</v>
      </c>
      <c r="F94" s="3"/>
      <c r="G94" s="3"/>
      <c r="H94" s="3"/>
      <c r="I94" s="3"/>
      <c r="J94" s="3"/>
      <c r="K94" s="3"/>
      <c r="L94" s="3"/>
      <c r="M94" s="3"/>
      <c r="N94" s="3"/>
      <c r="BR94"/>
    </row>
    <row r="95" spans="2:70" x14ac:dyDescent="0.25">
      <c r="B95" s="140" t="s">
        <v>273</v>
      </c>
      <c r="C95" s="135">
        <v>3293</v>
      </c>
      <c r="D95" s="135">
        <v>24</v>
      </c>
      <c r="E95" s="135">
        <v>74</v>
      </c>
      <c r="F95" s="3"/>
      <c r="G95" s="3"/>
      <c r="H95" s="3"/>
      <c r="I95" s="3"/>
      <c r="J95" s="3"/>
      <c r="K95" s="3"/>
      <c r="L95" s="3"/>
      <c r="M95" s="3"/>
      <c r="N95" s="3"/>
      <c r="BR95"/>
    </row>
    <row r="96" spans="2:70" x14ac:dyDescent="0.25">
      <c r="B96" s="140" t="s">
        <v>284</v>
      </c>
      <c r="C96" s="136">
        <v>604</v>
      </c>
      <c r="D96" s="136">
        <v>2</v>
      </c>
      <c r="E96" s="136">
        <v>42</v>
      </c>
      <c r="F96" s="3"/>
      <c r="G96" s="3"/>
      <c r="H96" s="3"/>
      <c r="I96" s="3"/>
      <c r="J96" s="3"/>
      <c r="K96" s="3"/>
      <c r="L96" s="3"/>
      <c r="M96" s="3"/>
      <c r="N96" s="3"/>
      <c r="BR96"/>
    </row>
    <row r="97" spans="2:70" x14ac:dyDescent="0.25">
      <c r="B97" s="140" t="s">
        <v>271</v>
      </c>
      <c r="C97" s="135">
        <v>260</v>
      </c>
      <c r="D97" s="135">
        <v>162</v>
      </c>
      <c r="E97" s="135">
        <v>35</v>
      </c>
      <c r="F97" s="3"/>
      <c r="G97" s="3"/>
      <c r="H97" s="3"/>
      <c r="I97" s="3"/>
      <c r="J97" s="3"/>
      <c r="K97" s="3"/>
      <c r="L97" s="3"/>
      <c r="M97" s="3"/>
      <c r="N97" s="3"/>
      <c r="BR97"/>
    </row>
    <row r="98" spans="2:70" x14ac:dyDescent="0.25">
      <c r="B98" s="140" t="s">
        <v>276</v>
      </c>
      <c r="C98" s="136">
        <v>0</v>
      </c>
      <c r="D98" s="136">
        <v>0</v>
      </c>
      <c r="E98" s="136">
        <v>29</v>
      </c>
      <c r="F98" s="3"/>
      <c r="G98" s="3"/>
      <c r="H98" s="3"/>
      <c r="I98" s="3"/>
      <c r="J98" s="3"/>
      <c r="K98" s="3"/>
      <c r="L98" s="3"/>
      <c r="M98" s="3"/>
      <c r="N98" s="3"/>
      <c r="BR98"/>
    </row>
    <row r="99" spans="2:70" x14ac:dyDescent="0.25">
      <c r="B99" s="140" t="s">
        <v>285</v>
      </c>
      <c r="C99" s="135">
        <v>456</v>
      </c>
      <c r="D99" s="135">
        <v>42</v>
      </c>
      <c r="E99" s="135">
        <v>18</v>
      </c>
      <c r="F99" s="3"/>
      <c r="G99" s="3"/>
      <c r="H99" s="3"/>
      <c r="I99" s="3"/>
      <c r="J99" s="3"/>
      <c r="K99" s="3"/>
      <c r="L99" s="3"/>
      <c r="M99" s="3"/>
      <c r="N99" s="3"/>
      <c r="BR99"/>
    </row>
    <row r="100" spans="2:70" x14ac:dyDescent="0.25">
      <c r="B100" s="140" t="s">
        <v>286</v>
      </c>
      <c r="C100" s="136">
        <v>132</v>
      </c>
      <c r="D100" s="136">
        <v>0</v>
      </c>
      <c r="E100" s="136">
        <v>11</v>
      </c>
      <c r="F100" s="3"/>
      <c r="G100" s="3"/>
      <c r="H100" s="3"/>
      <c r="I100" s="3"/>
      <c r="J100" s="3"/>
      <c r="K100" s="3"/>
      <c r="L100" s="3"/>
      <c r="M100" s="3"/>
      <c r="N100" s="3"/>
      <c r="BR100"/>
    </row>
    <row r="101" spans="2:70" x14ac:dyDescent="0.25">
      <c r="B101" s="140" t="s">
        <v>287</v>
      </c>
      <c r="C101" s="135">
        <v>55</v>
      </c>
      <c r="D101" s="135">
        <v>1</v>
      </c>
      <c r="E101" s="135">
        <v>10</v>
      </c>
      <c r="F101" s="3"/>
      <c r="G101" s="3"/>
      <c r="H101" s="3"/>
      <c r="I101" s="3"/>
      <c r="J101" s="3"/>
      <c r="K101" s="3"/>
      <c r="L101" s="3"/>
      <c r="M101" s="3"/>
      <c r="N101" s="3"/>
      <c r="BR101"/>
    </row>
    <row r="102" spans="2:70" x14ac:dyDescent="0.25">
      <c r="B102" s="140" t="s">
        <v>274</v>
      </c>
      <c r="C102" s="136">
        <v>57</v>
      </c>
      <c r="D102" s="136">
        <v>2</v>
      </c>
      <c r="E102" s="136">
        <v>9</v>
      </c>
      <c r="F102" s="3"/>
      <c r="G102" s="3"/>
      <c r="H102" s="3"/>
      <c r="I102" s="3"/>
      <c r="J102" s="3"/>
      <c r="K102" s="3"/>
      <c r="L102" s="3"/>
      <c r="M102" s="3"/>
      <c r="N102" s="3"/>
      <c r="BR102"/>
    </row>
    <row r="103" spans="2:70" x14ac:dyDescent="0.25">
      <c r="B103" s="134" t="s">
        <v>76</v>
      </c>
      <c r="C103" s="135">
        <v>802</v>
      </c>
      <c r="D103" s="135">
        <v>72</v>
      </c>
      <c r="E103" s="135">
        <v>91</v>
      </c>
      <c r="F103" s="3"/>
      <c r="G103" s="3"/>
      <c r="H103" s="3"/>
      <c r="I103" s="3"/>
      <c r="J103" s="3"/>
      <c r="K103" s="3"/>
      <c r="L103" s="3"/>
      <c r="M103" s="3"/>
      <c r="N103" s="3"/>
      <c r="BR103"/>
    </row>
    <row r="104" spans="2:70" ht="48" customHeight="1" x14ac:dyDescent="0.25">
      <c r="B104" s="225" t="s">
        <v>153</v>
      </c>
      <c r="C104" s="225"/>
      <c r="D104" s="225"/>
      <c r="E104" s="225"/>
      <c r="F104" s="3"/>
      <c r="G104" s="3"/>
      <c r="H104" s="3"/>
      <c r="I104" s="3"/>
      <c r="J104" s="3"/>
      <c r="K104" s="3"/>
      <c r="L104" s="3"/>
      <c r="M104" s="3"/>
      <c r="N104" s="3"/>
      <c r="BR104"/>
    </row>
    <row r="105" spans="2:70" s="3" customFormat="1" x14ac:dyDescent="0.25"/>
    <row r="106" spans="2:70" s="3" customFormat="1" x14ac:dyDescent="0.25"/>
    <row r="107" spans="2:70" s="3" customFormat="1" x14ac:dyDescent="0.25"/>
    <row r="108" spans="2:70" s="3" customFormat="1" x14ac:dyDescent="0.25"/>
    <row r="109" spans="2:70" s="3" customFormat="1" x14ac:dyDescent="0.25"/>
    <row r="110" spans="2:70" s="3" customFormat="1" x14ac:dyDescent="0.25"/>
    <row r="111" spans="2:70" s="3" customFormat="1" x14ac:dyDescent="0.25"/>
    <row r="112" spans="2:70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pans="7:14" s="3" customFormat="1" x14ac:dyDescent="0.25"/>
    <row r="386" spans="7:14" s="3" customFormat="1" x14ac:dyDescent="0.25"/>
    <row r="387" spans="7:14" x14ac:dyDescent="0.25">
      <c r="G387" s="3"/>
      <c r="H387" s="3"/>
      <c r="I387" s="3"/>
      <c r="J387" s="3"/>
      <c r="K387" s="3"/>
      <c r="L387" s="3"/>
      <c r="M387" s="3"/>
      <c r="N387" s="3"/>
    </row>
    <row r="388" spans="7:14" x14ac:dyDescent="0.25">
      <c r="G388" s="3"/>
      <c r="H388" s="3"/>
      <c r="I388" s="3"/>
      <c r="J388" s="3"/>
      <c r="K388" s="3"/>
      <c r="L388" s="3"/>
      <c r="M388" s="3"/>
      <c r="N388" s="3"/>
    </row>
    <row r="389" spans="7:14" x14ac:dyDescent="0.25">
      <c r="G389" s="3"/>
      <c r="H389" s="3"/>
      <c r="I389" s="3"/>
      <c r="J389" s="3"/>
      <c r="K389" s="3"/>
      <c r="L389" s="3"/>
      <c r="M389" s="3"/>
      <c r="N389" s="3"/>
    </row>
    <row r="390" spans="7:14" x14ac:dyDescent="0.25">
      <c r="G390" s="3"/>
      <c r="H390" s="3"/>
      <c r="I390" s="3"/>
      <c r="J390" s="3"/>
      <c r="K390" s="3"/>
      <c r="L390" s="3"/>
      <c r="M390" s="3"/>
      <c r="N390" s="3"/>
    </row>
    <row r="391" spans="7:14" x14ac:dyDescent="0.25">
      <c r="G391" s="3"/>
      <c r="H391" s="3"/>
      <c r="I391" s="3"/>
      <c r="J391" s="3"/>
      <c r="K391" s="3"/>
      <c r="L391" s="3"/>
      <c r="M391" s="3"/>
      <c r="N391" s="3"/>
    </row>
    <row r="392" spans="7:14" x14ac:dyDescent="0.25">
      <c r="G392" s="3"/>
      <c r="H392" s="3"/>
      <c r="I392" s="3"/>
      <c r="J392" s="3"/>
      <c r="K392" s="3"/>
      <c r="L392" s="3"/>
      <c r="M392" s="3"/>
      <c r="N392" s="3"/>
    </row>
    <row r="393" spans="7:14" x14ac:dyDescent="0.25">
      <c r="G393" s="3"/>
      <c r="H393" s="3"/>
      <c r="I393" s="3"/>
      <c r="J393" s="3"/>
      <c r="K393" s="3"/>
      <c r="L393" s="3"/>
      <c r="M393" s="3"/>
      <c r="N393" s="3"/>
    </row>
    <row r="394" spans="7:14" x14ac:dyDescent="0.25">
      <c r="G394" s="3"/>
      <c r="H394" s="3"/>
      <c r="I394" s="3"/>
      <c r="J394" s="3"/>
      <c r="K394" s="3"/>
      <c r="L394" s="3"/>
      <c r="M394" s="3"/>
      <c r="N394" s="3"/>
    </row>
    <row r="395" spans="7:14" x14ac:dyDescent="0.25">
      <c r="G395" s="3"/>
      <c r="H395" s="3"/>
      <c r="I395" s="3"/>
      <c r="J395" s="3"/>
      <c r="K395" s="3"/>
      <c r="L395" s="3"/>
      <c r="M395" s="3"/>
      <c r="N395" s="3"/>
    </row>
    <row r="396" spans="7:14" x14ac:dyDescent="0.25">
      <c r="G396" s="3"/>
      <c r="H396" s="3"/>
      <c r="I396" s="3"/>
      <c r="J396" s="3"/>
      <c r="K396" s="3"/>
      <c r="L396" s="3"/>
      <c r="M396" s="3"/>
      <c r="N396" s="3"/>
    </row>
    <row r="397" spans="7:14" x14ac:dyDescent="0.25">
      <c r="G397" s="3"/>
      <c r="H397" s="3"/>
      <c r="I397" s="3"/>
      <c r="J397" s="3"/>
      <c r="K397" s="3"/>
      <c r="L397" s="3"/>
      <c r="M397" s="3"/>
      <c r="N397" s="3"/>
    </row>
    <row r="398" spans="7:14" x14ac:dyDescent="0.25">
      <c r="G398" s="3"/>
      <c r="H398" s="3"/>
      <c r="I398" s="3"/>
      <c r="J398" s="3"/>
      <c r="K398" s="3"/>
      <c r="L398" s="3"/>
      <c r="M398" s="3"/>
      <c r="N398" s="3"/>
    </row>
    <row r="399" spans="7:14" x14ac:dyDescent="0.25">
      <c r="G399" s="3"/>
      <c r="H399" s="3"/>
      <c r="I399" s="3"/>
      <c r="J399" s="3"/>
      <c r="K399" s="3"/>
      <c r="L399" s="3"/>
      <c r="M399" s="3"/>
      <c r="N399" s="3"/>
    </row>
    <row r="400" spans="7:14" x14ac:dyDescent="0.25">
      <c r="G400" s="3"/>
      <c r="H400" s="3"/>
      <c r="I400" s="3"/>
      <c r="J400" s="3"/>
      <c r="K400" s="3"/>
      <c r="L400" s="3"/>
      <c r="M400" s="3"/>
      <c r="N400" s="3"/>
    </row>
    <row r="401" spans="7:14" x14ac:dyDescent="0.25">
      <c r="G401" s="3"/>
      <c r="H401" s="3"/>
      <c r="I401" s="3"/>
      <c r="J401" s="3"/>
      <c r="K401" s="3"/>
      <c r="L401" s="3"/>
      <c r="M401" s="3"/>
      <c r="N401" s="3"/>
    </row>
    <row r="402" spans="7:14" x14ac:dyDescent="0.25">
      <c r="G402" s="3"/>
      <c r="H402" s="3"/>
      <c r="I402" s="3"/>
      <c r="J402" s="3"/>
      <c r="K402" s="3"/>
      <c r="L402" s="3"/>
      <c r="M402" s="3"/>
      <c r="N402" s="3"/>
    </row>
    <row r="403" spans="7:14" x14ac:dyDescent="0.25">
      <c r="G403" s="3"/>
      <c r="H403" s="3"/>
      <c r="I403" s="3"/>
      <c r="J403" s="3"/>
      <c r="K403" s="3"/>
      <c r="L403" s="3"/>
      <c r="M403" s="3"/>
      <c r="N403" s="3"/>
    </row>
    <row r="404" spans="7:14" x14ac:dyDescent="0.25">
      <c r="G404" s="3"/>
      <c r="H404" s="3"/>
      <c r="I404" s="3"/>
      <c r="J404" s="3"/>
      <c r="K404" s="3"/>
      <c r="L404" s="3"/>
      <c r="M404" s="3"/>
      <c r="N404" s="3"/>
    </row>
    <row r="405" spans="7:14" x14ac:dyDescent="0.25">
      <c r="G405" s="3"/>
      <c r="H405" s="3"/>
      <c r="I405" s="3"/>
      <c r="J405" s="3"/>
      <c r="K405" s="3"/>
      <c r="L405" s="3"/>
      <c r="M405" s="3"/>
      <c r="N405" s="3"/>
    </row>
    <row r="406" spans="7:14" x14ac:dyDescent="0.25">
      <c r="G406" s="3"/>
      <c r="H406" s="3"/>
      <c r="I406" s="3"/>
      <c r="J406" s="3"/>
      <c r="K406" s="3"/>
      <c r="L406" s="3"/>
      <c r="M406" s="3"/>
      <c r="N406" s="3"/>
    </row>
    <row r="407" spans="7:14" x14ac:dyDescent="0.25">
      <c r="G407" s="3"/>
      <c r="H407" s="3"/>
      <c r="I407" s="3"/>
      <c r="J407" s="3"/>
      <c r="K407" s="3"/>
      <c r="L407" s="3"/>
      <c r="M407" s="3"/>
      <c r="N407" s="3"/>
    </row>
    <row r="408" spans="7:14" x14ac:dyDescent="0.25">
      <c r="G408" s="3"/>
      <c r="H408" s="3"/>
      <c r="I408" s="3"/>
      <c r="J408" s="3"/>
      <c r="K408" s="3"/>
      <c r="L408" s="3"/>
      <c r="M408" s="3"/>
      <c r="N408" s="3"/>
    </row>
    <row r="409" spans="7:14" x14ac:dyDescent="0.25">
      <c r="G409" s="3"/>
      <c r="H409" s="3"/>
      <c r="I409" s="3"/>
      <c r="J409" s="3"/>
      <c r="K409" s="3"/>
      <c r="L409" s="3"/>
      <c r="M409" s="3"/>
      <c r="N409" s="3"/>
    </row>
    <row r="410" spans="7:14" x14ac:dyDescent="0.25">
      <c r="G410" s="3"/>
      <c r="H410" s="3"/>
      <c r="I410" s="3"/>
      <c r="J410" s="3"/>
      <c r="K410" s="3"/>
      <c r="L410" s="3"/>
      <c r="M410" s="3"/>
      <c r="N410" s="3"/>
    </row>
    <row r="411" spans="7:14" x14ac:dyDescent="0.25">
      <c r="G411" s="3"/>
      <c r="H411" s="3"/>
      <c r="I411" s="3"/>
      <c r="J411" s="3"/>
      <c r="K411" s="3"/>
      <c r="L411" s="3"/>
      <c r="M411" s="3"/>
      <c r="N411" s="3"/>
    </row>
    <row r="412" spans="7:14" x14ac:dyDescent="0.25">
      <c r="G412" s="3"/>
      <c r="H412" s="3"/>
      <c r="I412" s="3"/>
      <c r="J412" s="3"/>
      <c r="K412" s="3"/>
      <c r="L412" s="3"/>
      <c r="M412" s="3"/>
      <c r="N412" s="3"/>
    </row>
    <row r="413" spans="7:14" x14ac:dyDescent="0.25">
      <c r="G413" s="3"/>
      <c r="H413" s="3"/>
      <c r="I413" s="3"/>
      <c r="J413" s="3"/>
      <c r="K413" s="3"/>
      <c r="L413" s="3"/>
      <c r="M413" s="3"/>
      <c r="N413" s="3"/>
    </row>
    <row r="414" spans="7:14" x14ac:dyDescent="0.25">
      <c r="G414" s="3"/>
      <c r="H414" s="3"/>
      <c r="I414" s="3"/>
      <c r="J414" s="3"/>
      <c r="K414" s="3"/>
      <c r="L414" s="3"/>
      <c r="M414" s="3"/>
      <c r="N414" s="3"/>
    </row>
    <row r="415" spans="7:14" x14ac:dyDescent="0.25">
      <c r="G415" s="3"/>
      <c r="H415" s="3"/>
      <c r="I415" s="3"/>
      <c r="J415" s="3"/>
      <c r="K415" s="3"/>
      <c r="L415" s="3"/>
      <c r="M415" s="3"/>
      <c r="N415" s="3"/>
    </row>
    <row r="416" spans="7:14" x14ac:dyDescent="0.25">
      <c r="G416" s="3"/>
      <c r="H416" s="3"/>
      <c r="I416" s="3"/>
      <c r="J416" s="3"/>
      <c r="K416" s="3"/>
      <c r="L416" s="3"/>
      <c r="M416" s="3"/>
      <c r="N416" s="3"/>
    </row>
    <row r="417" spans="7:14" x14ac:dyDescent="0.25">
      <c r="G417" s="3"/>
      <c r="H417" s="3"/>
      <c r="I417" s="3"/>
      <c r="J417" s="3"/>
      <c r="K417" s="3"/>
      <c r="L417" s="3"/>
      <c r="M417" s="3"/>
      <c r="N417" s="3"/>
    </row>
    <row r="418" spans="7:14" x14ac:dyDescent="0.25">
      <c r="G418" s="3"/>
      <c r="H418" s="3"/>
      <c r="I418" s="3"/>
      <c r="J418" s="3"/>
      <c r="K418" s="3"/>
      <c r="L418" s="3"/>
      <c r="M418" s="3"/>
      <c r="N418" s="3"/>
    </row>
    <row r="419" spans="7:14" x14ac:dyDescent="0.25">
      <c r="G419" s="3"/>
      <c r="H419" s="3"/>
      <c r="I419" s="3"/>
      <c r="J419" s="3"/>
      <c r="K419" s="3"/>
      <c r="L419" s="3"/>
      <c r="M419" s="3"/>
      <c r="N419" s="3"/>
    </row>
    <row r="420" spans="7:14" x14ac:dyDescent="0.25">
      <c r="G420" s="3"/>
      <c r="H420" s="3"/>
      <c r="I420" s="3"/>
      <c r="J420" s="3"/>
      <c r="K420" s="3"/>
      <c r="L420" s="3"/>
      <c r="M420" s="3"/>
      <c r="N420" s="3"/>
    </row>
    <row r="421" spans="7:14" x14ac:dyDescent="0.25">
      <c r="G421" s="3"/>
      <c r="H421" s="3"/>
      <c r="I421" s="3"/>
      <c r="J421" s="3"/>
      <c r="K421" s="3"/>
      <c r="L421" s="3"/>
      <c r="M421" s="3"/>
      <c r="N421" s="3"/>
    </row>
    <row r="422" spans="7:14" x14ac:dyDescent="0.25">
      <c r="G422" s="3"/>
      <c r="H422" s="3"/>
      <c r="I422" s="3"/>
      <c r="J422" s="3"/>
      <c r="K422" s="3"/>
      <c r="L422" s="3"/>
      <c r="M422" s="3"/>
      <c r="N422" s="3"/>
    </row>
    <row r="423" spans="7:14" x14ac:dyDescent="0.25">
      <c r="G423" s="3"/>
      <c r="H423" s="3"/>
      <c r="I423" s="3"/>
      <c r="J423" s="3"/>
      <c r="K423" s="3"/>
      <c r="L423" s="3"/>
      <c r="M423" s="3"/>
      <c r="N423" s="3"/>
    </row>
    <row r="424" spans="7:14" x14ac:dyDescent="0.25">
      <c r="G424" s="3"/>
      <c r="H424" s="3"/>
      <c r="I424" s="3"/>
      <c r="J424" s="3"/>
      <c r="K424" s="3"/>
      <c r="L424" s="3"/>
      <c r="M424" s="3"/>
      <c r="N424" s="3"/>
    </row>
    <row r="425" spans="7:14" x14ac:dyDescent="0.25">
      <c r="G425" s="3"/>
      <c r="H425" s="3"/>
      <c r="I425" s="3"/>
      <c r="J425" s="3"/>
      <c r="K425" s="3"/>
      <c r="L425" s="3"/>
      <c r="M425" s="3"/>
      <c r="N425" s="3"/>
    </row>
    <row r="426" spans="7:14" x14ac:dyDescent="0.25">
      <c r="G426" s="3"/>
      <c r="H426" s="3"/>
      <c r="I426" s="3"/>
      <c r="J426" s="3"/>
      <c r="K426" s="3"/>
      <c r="L426" s="3"/>
      <c r="M426" s="3"/>
      <c r="N426" s="3"/>
    </row>
    <row r="427" spans="7:14" x14ac:dyDescent="0.25">
      <c r="G427" s="3"/>
      <c r="H427" s="3"/>
      <c r="I427" s="3"/>
      <c r="J427" s="3"/>
      <c r="K427" s="3"/>
      <c r="L427" s="3"/>
      <c r="M427" s="3"/>
      <c r="N427" s="3"/>
    </row>
    <row r="428" spans="7:14" x14ac:dyDescent="0.25">
      <c r="G428" s="3"/>
      <c r="H428" s="3"/>
      <c r="I428" s="3"/>
      <c r="J428" s="3"/>
      <c r="K428" s="3"/>
      <c r="L428" s="3"/>
      <c r="M428" s="3"/>
      <c r="N428" s="3"/>
    </row>
    <row r="429" spans="7:14" x14ac:dyDescent="0.25">
      <c r="G429" s="3"/>
      <c r="H429" s="3"/>
      <c r="I429" s="3"/>
      <c r="J429" s="3"/>
      <c r="K429" s="3"/>
      <c r="L429" s="3"/>
      <c r="M429" s="3"/>
      <c r="N429" s="3"/>
    </row>
    <row r="430" spans="7:14" x14ac:dyDescent="0.25">
      <c r="G430" s="3"/>
      <c r="H430" s="3"/>
      <c r="I430" s="3"/>
      <c r="J430" s="3"/>
      <c r="K430" s="3"/>
      <c r="L430" s="3"/>
      <c r="M430" s="3"/>
      <c r="N430" s="3"/>
    </row>
    <row r="431" spans="7:14" x14ac:dyDescent="0.25">
      <c r="G431" s="3"/>
      <c r="H431" s="3"/>
      <c r="I431" s="3"/>
      <c r="J431" s="3"/>
      <c r="K431" s="3"/>
      <c r="L431" s="3"/>
      <c r="M431" s="3"/>
      <c r="N431" s="3"/>
    </row>
    <row r="432" spans="7:14" x14ac:dyDescent="0.25">
      <c r="G432" s="3"/>
      <c r="H432" s="3"/>
      <c r="I432" s="3"/>
      <c r="J432" s="3"/>
      <c r="K432" s="3"/>
      <c r="L432" s="3"/>
      <c r="M432" s="3"/>
      <c r="N432" s="3"/>
    </row>
    <row r="433" spans="7:14" x14ac:dyDescent="0.25">
      <c r="G433" s="3"/>
      <c r="H433" s="3"/>
      <c r="I433" s="3"/>
      <c r="J433" s="3"/>
      <c r="K433" s="3"/>
      <c r="L433" s="3"/>
      <c r="M433" s="3"/>
      <c r="N433" s="3"/>
    </row>
    <row r="434" spans="7:14" x14ac:dyDescent="0.25">
      <c r="G434" s="3"/>
      <c r="H434" s="3"/>
      <c r="I434" s="3"/>
      <c r="J434" s="3"/>
      <c r="K434" s="3"/>
      <c r="L434" s="3"/>
      <c r="M434" s="3"/>
      <c r="N434" s="3"/>
    </row>
    <row r="435" spans="7:14" x14ac:dyDescent="0.25">
      <c r="G435" s="3"/>
      <c r="H435" s="3"/>
      <c r="I435" s="3"/>
      <c r="J435" s="3"/>
      <c r="K435" s="3"/>
      <c r="L435" s="3"/>
      <c r="M435" s="3"/>
      <c r="N435" s="3"/>
    </row>
    <row r="436" spans="7:14" x14ac:dyDescent="0.25">
      <c r="G436" s="3"/>
      <c r="H436" s="3"/>
      <c r="I436" s="3"/>
      <c r="J436" s="3"/>
      <c r="K436" s="3"/>
      <c r="L436" s="3"/>
      <c r="M436" s="3"/>
      <c r="N436" s="3"/>
    </row>
    <row r="437" spans="7:14" x14ac:dyDescent="0.25">
      <c r="G437" s="3"/>
      <c r="H437" s="3"/>
      <c r="I437" s="3"/>
      <c r="J437" s="3"/>
      <c r="K437" s="3"/>
      <c r="L437" s="3"/>
      <c r="M437" s="3"/>
      <c r="N437" s="3"/>
    </row>
    <row r="438" spans="7:14" x14ac:dyDescent="0.25">
      <c r="G438" s="3"/>
      <c r="H438" s="3"/>
      <c r="I438" s="3"/>
      <c r="J438" s="3"/>
      <c r="K438" s="3"/>
      <c r="L438" s="3"/>
      <c r="M438" s="3"/>
      <c r="N438" s="3"/>
    </row>
    <row r="439" spans="7:14" x14ac:dyDescent="0.25">
      <c r="G439" s="3"/>
      <c r="H439" s="3"/>
      <c r="I439" s="3"/>
      <c r="J439" s="3"/>
      <c r="K439" s="3"/>
      <c r="L439" s="3"/>
      <c r="M439" s="3"/>
      <c r="N439" s="3"/>
    </row>
    <row r="440" spans="7:14" x14ac:dyDescent="0.25">
      <c r="G440" s="3"/>
      <c r="H440" s="3"/>
      <c r="I440" s="3"/>
      <c r="J440" s="3"/>
      <c r="K440" s="3"/>
      <c r="L440" s="3"/>
      <c r="M440" s="3"/>
      <c r="N440" s="3"/>
    </row>
    <row r="441" spans="7:14" x14ac:dyDescent="0.25">
      <c r="G441" s="3"/>
      <c r="H441" s="3"/>
      <c r="I441" s="3"/>
      <c r="J441" s="3"/>
      <c r="K441" s="3"/>
      <c r="L441" s="3"/>
      <c r="M441" s="3"/>
      <c r="N441" s="3"/>
    </row>
    <row r="442" spans="7:14" x14ac:dyDescent="0.25">
      <c r="G442" s="3"/>
      <c r="H442" s="3"/>
      <c r="I442" s="3"/>
      <c r="J442" s="3"/>
      <c r="K442" s="3"/>
      <c r="L442" s="3"/>
      <c r="M442" s="3"/>
      <c r="N442" s="3"/>
    </row>
    <row r="443" spans="7:14" x14ac:dyDescent="0.25">
      <c r="G443" s="3"/>
      <c r="H443" s="3"/>
      <c r="I443" s="3"/>
      <c r="J443" s="3"/>
      <c r="K443" s="3"/>
      <c r="L443" s="3"/>
      <c r="M443" s="3"/>
      <c r="N443" s="3"/>
    </row>
    <row r="444" spans="7:14" x14ac:dyDescent="0.25">
      <c r="G444" s="3"/>
      <c r="H444" s="3"/>
      <c r="I444" s="3"/>
      <c r="J444" s="3"/>
      <c r="K444" s="3"/>
      <c r="L444" s="3"/>
      <c r="M444" s="3"/>
      <c r="N444" s="3"/>
    </row>
    <row r="445" spans="7:14" x14ac:dyDescent="0.25">
      <c r="G445" s="3"/>
      <c r="H445" s="3"/>
      <c r="I445" s="3"/>
      <c r="J445" s="3"/>
      <c r="K445" s="3"/>
      <c r="L445" s="3"/>
      <c r="M445" s="3"/>
      <c r="N445" s="3"/>
    </row>
    <row r="446" spans="7:14" x14ac:dyDescent="0.25">
      <c r="G446" s="3"/>
      <c r="H446" s="3"/>
      <c r="I446" s="3"/>
      <c r="J446" s="3"/>
      <c r="K446" s="3"/>
      <c r="L446" s="3"/>
      <c r="M446" s="3"/>
      <c r="N446" s="3"/>
    </row>
    <row r="447" spans="7:14" x14ac:dyDescent="0.25">
      <c r="G447" s="3"/>
      <c r="H447" s="3"/>
      <c r="I447" s="3"/>
      <c r="J447" s="3"/>
      <c r="K447" s="3"/>
      <c r="L447" s="3"/>
      <c r="M447" s="3"/>
      <c r="N447" s="3"/>
    </row>
    <row r="448" spans="7:14" x14ac:dyDescent="0.25">
      <c r="G448" s="3"/>
      <c r="H448" s="3"/>
      <c r="I448" s="3"/>
      <c r="J448" s="3"/>
      <c r="K448" s="3"/>
      <c r="L448" s="3"/>
      <c r="M448" s="3"/>
      <c r="N448" s="3"/>
    </row>
    <row r="449" spans="7:14" x14ac:dyDescent="0.25">
      <c r="G449" s="3"/>
      <c r="H449" s="3"/>
      <c r="I449" s="3"/>
      <c r="J449" s="3"/>
      <c r="K449" s="3"/>
      <c r="L449" s="3"/>
      <c r="M449" s="3"/>
      <c r="N449" s="3"/>
    </row>
    <row r="450" spans="7:14" x14ac:dyDescent="0.25">
      <c r="G450" s="3"/>
      <c r="H450" s="3"/>
      <c r="I450" s="3"/>
      <c r="J450" s="3"/>
      <c r="K450" s="3"/>
      <c r="L450" s="3"/>
      <c r="M450" s="3"/>
      <c r="N450" s="3"/>
    </row>
    <row r="451" spans="7:14" x14ac:dyDescent="0.25">
      <c r="G451" s="3"/>
      <c r="H451" s="3"/>
      <c r="I451" s="3"/>
      <c r="J451" s="3"/>
      <c r="K451" s="3"/>
      <c r="L451" s="3"/>
      <c r="M451" s="3"/>
      <c r="N451" s="3"/>
    </row>
    <row r="452" spans="7:14" x14ac:dyDescent="0.25">
      <c r="G452" s="3"/>
      <c r="H452" s="3"/>
      <c r="I452" s="3"/>
      <c r="J452" s="3"/>
      <c r="K452" s="3"/>
      <c r="L452" s="3"/>
      <c r="M452" s="3"/>
      <c r="N452" s="3"/>
    </row>
    <row r="453" spans="7:14" x14ac:dyDescent="0.25">
      <c r="G453" s="3"/>
      <c r="H453" s="3"/>
      <c r="I453" s="3"/>
      <c r="J453" s="3"/>
      <c r="K453" s="3"/>
      <c r="L453" s="3"/>
      <c r="M453" s="3"/>
      <c r="N453" s="3"/>
    </row>
    <row r="454" spans="7:14" x14ac:dyDescent="0.25">
      <c r="G454" s="3"/>
      <c r="H454" s="3"/>
      <c r="I454" s="3"/>
      <c r="J454" s="3"/>
      <c r="K454" s="3"/>
      <c r="L454" s="3"/>
      <c r="M454" s="3"/>
      <c r="N454" s="3"/>
    </row>
    <row r="455" spans="7:14" x14ac:dyDescent="0.25">
      <c r="G455" s="3"/>
      <c r="H455" s="3"/>
      <c r="I455" s="3"/>
      <c r="J455" s="3"/>
      <c r="K455" s="3"/>
      <c r="L455" s="3"/>
      <c r="M455" s="3"/>
      <c r="N455" s="3"/>
    </row>
    <row r="456" spans="7:14" x14ac:dyDescent="0.25">
      <c r="G456" s="3"/>
      <c r="H456" s="3"/>
      <c r="I456" s="3"/>
      <c r="J456" s="3"/>
      <c r="K456" s="3"/>
      <c r="L456" s="3"/>
      <c r="M456" s="3"/>
      <c r="N456" s="3"/>
    </row>
    <row r="457" spans="7:14" x14ac:dyDescent="0.25">
      <c r="G457" s="3"/>
      <c r="H457" s="3"/>
      <c r="I457" s="3"/>
      <c r="J457" s="3"/>
      <c r="K457" s="3"/>
      <c r="L457" s="3"/>
      <c r="M457" s="3"/>
      <c r="N457" s="3"/>
    </row>
    <row r="458" spans="7:14" x14ac:dyDescent="0.25">
      <c r="G458" s="3"/>
      <c r="H458" s="3"/>
      <c r="I458" s="3"/>
      <c r="J458" s="3"/>
      <c r="K458" s="3"/>
      <c r="L458" s="3"/>
      <c r="M458" s="3"/>
      <c r="N458" s="3"/>
    </row>
    <row r="459" spans="7:14" x14ac:dyDescent="0.25">
      <c r="G459" s="3"/>
      <c r="H459" s="3"/>
      <c r="I459" s="3"/>
      <c r="J459" s="3"/>
      <c r="K459" s="3"/>
      <c r="L459" s="3"/>
      <c r="M459" s="3"/>
      <c r="N459" s="3"/>
    </row>
    <row r="460" spans="7:14" x14ac:dyDescent="0.25">
      <c r="G460" s="3"/>
      <c r="H460" s="3"/>
      <c r="I460" s="3"/>
      <c r="J460" s="3"/>
      <c r="K460" s="3"/>
      <c r="L460" s="3"/>
      <c r="M460" s="3"/>
      <c r="N460" s="3"/>
    </row>
    <row r="461" spans="7:14" x14ac:dyDescent="0.25">
      <c r="G461" s="3"/>
      <c r="H461" s="3"/>
      <c r="I461" s="3"/>
      <c r="J461" s="3"/>
      <c r="K461" s="3"/>
      <c r="L461" s="3"/>
      <c r="M461" s="3"/>
      <c r="N461" s="3"/>
    </row>
    <row r="462" spans="7:14" x14ac:dyDescent="0.25">
      <c r="G462" s="3"/>
      <c r="H462" s="3"/>
      <c r="I462" s="3"/>
      <c r="J462" s="3"/>
      <c r="K462" s="3"/>
      <c r="L462" s="3"/>
      <c r="M462" s="3"/>
      <c r="N462" s="3"/>
    </row>
    <row r="463" spans="7:14" x14ac:dyDescent="0.25">
      <c r="G463" s="3"/>
      <c r="H463" s="3"/>
      <c r="I463" s="3"/>
      <c r="J463" s="3"/>
      <c r="K463" s="3"/>
      <c r="L463" s="3"/>
      <c r="M463" s="3"/>
      <c r="N463" s="3"/>
    </row>
    <row r="464" spans="7:14" x14ac:dyDescent="0.25">
      <c r="G464" s="3"/>
      <c r="H464" s="3"/>
      <c r="I464" s="3"/>
      <c r="J464" s="3"/>
      <c r="K464" s="3"/>
      <c r="L464" s="3"/>
      <c r="M464" s="3"/>
      <c r="N464" s="3"/>
    </row>
    <row r="465" spans="7:14" x14ac:dyDescent="0.25">
      <c r="G465" s="3"/>
      <c r="H465" s="3"/>
      <c r="I465" s="3"/>
      <c r="J465" s="3"/>
      <c r="K465" s="3"/>
      <c r="L465" s="3"/>
      <c r="M465" s="3"/>
      <c r="N465" s="3"/>
    </row>
    <row r="466" spans="7:14" x14ac:dyDescent="0.25">
      <c r="G466" s="3"/>
      <c r="H466" s="3"/>
      <c r="I466" s="3"/>
      <c r="J466" s="3"/>
      <c r="K466" s="3"/>
      <c r="L466" s="3"/>
      <c r="M466" s="3"/>
      <c r="N466" s="3"/>
    </row>
    <row r="467" spans="7:14" x14ac:dyDescent="0.25">
      <c r="G467" s="3"/>
      <c r="H467" s="3"/>
      <c r="I467" s="3"/>
      <c r="J467" s="3"/>
      <c r="K467" s="3"/>
      <c r="L467" s="3"/>
      <c r="M467" s="3"/>
      <c r="N467" s="3"/>
    </row>
    <row r="468" spans="7:14" x14ac:dyDescent="0.25">
      <c r="G468" s="3"/>
      <c r="H468" s="3"/>
      <c r="I468" s="3"/>
      <c r="J468" s="3"/>
      <c r="K468" s="3"/>
      <c r="L468" s="3"/>
      <c r="M468" s="3"/>
      <c r="N468" s="3"/>
    </row>
    <row r="469" spans="7:14" x14ac:dyDescent="0.25">
      <c r="G469" s="3"/>
      <c r="H469" s="3"/>
      <c r="I469" s="3"/>
      <c r="J469" s="3"/>
      <c r="K469" s="3"/>
      <c r="L469" s="3"/>
      <c r="M469" s="3"/>
      <c r="N469" s="3"/>
    </row>
    <row r="470" spans="7:14" x14ac:dyDescent="0.25">
      <c r="G470" s="3"/>
      <c r="H470" s="3"/>
      <c r="I470" s="3"/>
      <c r="J470" s="3"/>
      <c r="K470" s="3"/>
      <c r="L470" s="3"/>
      <c r="M470" s="3"/>
      <c r="N470" s="3"/>
    </row>
    <row r="471" spans="7:14" x14ac:dyDescent="0.25">
      <c r="G471" s="3"/>
      <c r="H471" s="3"/>
      <c r="I471" s="3"/>
      <c r="J471" s="3"/>
      <c r="K471" s="3"/>
      <c r="L471" s="3"/>
      <c r="M471" s="3"/>
      <c r="N471" s="3"/>
    </row>
    <row r="472" spans="7:14" x14ac:dyDescent="0.25">
      <c r="G472" s="3"/>
      <c r="H472" s="3"/>
      <c r="I472" s="3"/>
      <c r="J472" s="3"/>
      <c r="K472" s="3"/>
      <c r="L472" s="3"/>
      <c r="M472" s="3"/>
      <c r="N472" s="3"/>
    </row>
    <row r="473" spans="7:14" x14ac:dyDescent="0.25">
      <c r="G473" s="3"/>
      <c r="H473" s="3"/>
      <c r="I473" s="3"/>
      <c r="J473" s="3"/>
      <c r="K473" s="3"/>
      <c r="L473" s="3"/>
      <c r="M473" s="3"/>
      <c r="N473" s="3"/>
    </row>
    <row r="474" spans="7:14" x14ac:dyDescent="0.25">
      <c r="G474" s="3"/>
      <c r="H474" s="3"/>
      <c r="I474" s="3"/>
      <c r="J474" s="3"/>
      <c r="K474" s="3"/>
      <c r="L474" s="3"/>
      <c r="M474" s="3"/>
      <c r="N474" s="3"/>
    </row>
    <row r="475" spans="7:14" x14ac:dyDescent="0.25">
      <c r="G475" s="3"/>
      <c r="H475" s="3"/>
      <c r="I475" s="3"/>
      <c r="J475" s="3"/>
      <c r="K475" s="3"/>
      <c r="L475" s="3"/>
      <c r="M475" s="3"/>
      <c r="N475" s="3"/>
    </row>
    <row r="476" spans="7:14" x14ac:dyDescent="0.25">
      <c r="G476" s="3"/>
      <c r="H476" s="3"/>
      <c r="I476" s="3"/>
      <c r="J476" s="3"/>
      <c r="K476" s="3"/>
      <c r="L476" s="3"/>
      <c r="M476" s="3"/>
      <c r="N476" s="3"/>
    </row>
    <row r="477" spans="7:14" x14ac:dyDescent="0.25">
      <c r="G477" s="3"/>
      <c r="H477" s="3"/>
      <c r="I477" s="3"/>
      <c r="J477" s="3"/>
      <c r="K477" s="3"/>
      <c r="L477" s="3"/>
      <c r="M477" s="3"/>
      <c r="N477" s="3"/>
    </row>
    <row r="478" spans="7:14" x14ac:dyDescent="0.25">
      <c r="G478" s="3"/>
      <c r="H478" s="3"/>
      <c r="I478" s="3"/>
      <c r="J478" s="3"/>
      <c r="K478" s="3"/>
      <c r="L478" s="3"/>
      <c r="M478" s="3"/>
      <c r="N478" s="3"/>
    </row>
    <row r="479" spans="7:14" x14ac:dyDescent="0.25">
      <c r="G479" s="3"/>
      <c r="H479" s="3"/>
      <c r="I479" s="3"/>
      <c r="J479" s="3"/>
      <c r="K479" s="3"/>
      <c r="L479" s="3"/>
      <c r="M479" s="3"/>
      <c r="N479" s="3"/>
    </row>
    <row r="480" spans="7:14" x14ac:dyDescent="0.25">
      <c r="G480" s="3"/>
      <c r="H480" s="3"/>
      <c r="I480" s="3"/>
      <c r="J480" s="3"/>
      <c r="K480" s="3"/>
      <c r="L480" s="3"/>
      <c r="M480" s="3"/>
      <c r="N480" s="3"/>
    </row>
    <row r="481" spans="7:14" x14ac:dyDescent="0.25">
      <c r="G481" s="3"/>
      <c r="H481" s="3"/>
      <c r="I481" s="3"/>
      <c r="J481" s="3"/>
      <c r="K481" s="3"/>
      <c r="L481" s="3"/>
      <c r="M481" s="3"/>
      <c r="N481" s="3"/>
    </row>
    <row r="482" spans="7:14" x14ac:dyDescent="0.25">
      <c r="G482" s="3"/>
      <c r="H482" s="3"/>
      <c r="I482" s="3"/>
      <c r="J482" s="3"/>
      <c r="K482" s="3"/>
      <c r="L482" s="3"/>
      <c r="M482" s="3"/>
      <c r="N482" s="3"/>
    </row>
    <row r="483" spans="7:14" x14ac:dyDescent="0.25">
      <c r="G483" s="3"/>
      <c r="H483" s="3"/>
      <c r="I483" s="3"/>
      <c r="J483" s="3"/>
      <c r="K483" s="3"/>
      <c r="L483" s="3"/>
      <c r="M483" s="3"/>
      <c r="N483" s="3"/>
    </row>
    <row r="484" spans="7:14" x14ac:dyDescent="0.25">
      <c r="G484" s="3"/>
      <c r="H484" s="3"/>
      <c r="I484" s="3"/>
      <c r="J484" s="3"/>
      <c r="K484" s="3"/>
      <c r="L484" s="3"/>
      <c r="M484" s="3"/>
      <c r="N484" s="3"/>
    </row>
    <row r="485" spans="7:14" x14ac:dyDescent="0.25">
      <c r="G485" s="3"/>
      <c r="H485" s="3"/>
      <c r="I485" s="3"/>
      <c r="J485" s="3"/>
      <c r="K485" s="3"/>
      <c r="L485" s="3"/>
      <c r="M485" s="3"/>
      <c r="N485" s="3"/>
    </row>
    <row r="486" spans="7:14" x14ac:dyDescent="0.25">
      <c r="G486" s="3"/>
      <c r="H486" s="3"/>
      <c r="I486" s="3"/>
      <c r="J486" s="3"/>
      <c r="K486" s="3"/>
      <c r="L486" s="3"/>
      <c r="M486" s="3"/>
      <c r="N486" s="3"/>
    </row>
    <row r="487" spans="7:14" x14ac:dyDescent="0.25">
      <c r="G487" s="3"/>
      <c r="H487" s="3"/>
      <c r="I487" s="3"/>
      <c r="J487" s="3"/>
      <c r="K487" s="3"/>
      <c r="L487" s="3"/>
      <c r="M487" s="3"/>
      <c r="N487" s="3"/>
    </row>
    <row r="488" spans="7:14" x14ac:dyDescent="0.25">
      <c r="G488" s="3"/>
      <c r="H488" s="3"/>
      <c r="I488" s="3"/>
      <c r="J488" s="3"/>
      <c r="K488" s="3"/>
      <c r="L488" s="3"/>
      <c r="M488" s="3"/>
      <c r="N488" s="3"/>
    </row>
    <row r="489" spans="7:14" x14ac:dyDescent="0.25">
      <c r="G489" s="3"/>
      <c r="H489" s="3"/>
      <c r="I489" s="3"/>
      <c r="J489" s="3"/>
      <c r="K489" s="3"/>
      <c r="L489" s="3"/>
      <c r="M489" s="3"/>
      <c r="N489" s="3"/>
    </row>
    <row r="490" spans="7:14" x14ac:dyDescent="0.25">
      <c r="G490" s="3"/>
      <c r="H490" s="3"/>
      <c r="I490" s="3"/>
      <c r="J490" s="3"/>
      <c r="K490" s="3"/>
      <c r="L490" s="3"/>
      <c r="M490" s="3"/>
      <c r="N490" s="3"/>
    </row>
    <row r="491" spans="7:14" x14ac:dyDescent="0.25">
      <c r="G491" s="3"/>
      <c r="H491" s="3"/>
      <c r="I491" s="3"/>
      <c r="J491" s="3"/>
      <c r="K491" s="3"/>
      <c r="L491" s="3"/>
      <c r="M491" s="3"/>
      <c r="N491" s="3"/>
    </row>
    <row r="492" spans="7:14" x14ac:dyDescent="0.25">
      <c r="G492" s="3"/>
      <c r="H492" s="3"/>
      <c r="I492" s="3"/>
      <c r="J492" s="3"/>
      <c r="K492" s="3"/>
      <c r="L492" s="3"/>
      <c r="M492" s="3"/>
      <c r="N492" s="3"/>
    </row>
    <row r="493" spans="7:14" x14ac:dyDescent="0.25">
      <c r="G493" s="3"/>
      <c r="H493" s="3"/>
      <c r="I493" s="3"/>
      <c r="J493" s="3"/>
      <c r="K493" s="3"/>
      <c r="L493" s="3"/>
      <c r="M493" s="3"/>
      <c r="N493" s="3"/>
    </row>
    <row r="494" spans="7:14" x14ac:dyDescent="0.25">
      <c r="G494" s="3"/>
      <c r="H494" s="3"/>
      <c r="I494" s="3"/>
      <c r="J494" s="3"/>
      <c r="K494" s="3"/>
      <c r="L494" s="3"/>
      <c r="M494" s="3"/>
      <c r="N494" s="3"/>
    </row>
    <row r="495" spans="7:14" x14ac:dyDescent="0.25">
      <c r="G495" s="3"/>
      <c r="H495" s="3"/>
      <c r="I495" s="3"/>
      <c r="J495" s="3"/>
      <c r="K495" s="3"/>
      <c r="L495" s="3"/>
      <c r="M495" s="3"/>
      <c r="N495" s="3"/>
    </row>
    <row r="496" spans="7:14" x14ac:dyDescent="0.25">
      <c r="G496" s="3"/>
      <c r="H496" s="3"/>
      <c r="I496" s="3"/>
      <c r="J496" s="3"/>
      <c r="K496" s="3"/>
      <c r="L496" s="3"/>
      <c r="M496" s="3"/>
      <c r="N496" s="3"/>
    </row>
    <row r="497" spans="7:14" x14ac:dyDescent="0.25">
      <c r="G497" s="3"/>
      <c r="H497" s="3"/>
      <c r="I497" s="3"/>
      <c r="J497" s="3"/>
      <c r="K497" s="3"/>
      <c r="L497" s="3"/>
      <c r="M497" s="3"/>
      <c r="N497" s="3"/>
    </row>
    <row r="498" spans="7:14" x14ac:dyDescent="0.25">
      <c r="G498" s="3"/>
      <c r="H498" s="3"/>
      <c r="I498" s="3"/>
      <c r="J498" s="3"/>
      <c r="K498" s="3"/>
      <c r="L498" s="3"/>
      <c r="M498" s="3"/>
      <c r="N498" s="3"/>
    </row>
    <row r="499" spans="7:14" x14ac:dyDescent="0.25">
      <c r="G499" s="3"/>
      <c r="H499" s="3"/>
      <c r="I499" s="3"/>
      <c r="J499" s="3"/>
      <c r="K499" s="3"/>
      <c r="L499" s="3"/>
      <c r="M499" s="3"/>
      <c r="N499" s="3"/>
    </row>
    <row r="500" spans="7:14" x14ac:dyDescent="0.25">
      <c r="G500" s="3"/>
      <c r="H500" s="3"/>
      <c r="I500" s="3"/>
      <c r="J500" s="3"/>
      <c r="K500" s="3"/>
      <c r="L500" s="3"/>
      <c r="M500" s="3"/>
      <c r="N500" s="3"/>
    </row>
    <row r="501" spans="7:14" x14ac:dyDescent="0.25">
      <c r="G501" s="3"/>
      <c r="H501" s="3"/>
      <c r="I501" s="3"/>
      <c r="J501" s="3"/>
      <c r="K501" s="3"/>
      <c r="L501" s="3"/>
      <c r="M501" s="3"/>
      <c r="N501" s="3"/>
    </row>
    <row r="502" spans="7:14" x14ac:dyDescent="0.25">
      <c r="G502" s="3"/>
      <c r="H502" s="3"/>
      <c r="I502" s="3"/>
      <c r="J502" s="3"/>
      <c r="K502" s="3"/>
      <c r="L502" s="3"/>
      <c r="M502" s="3"/>
      <c r="N502" s="3"/>
    </row>
    <row r="503" spans="7:14" x14ac:dyDescent="0.25">
      <c r="G503" s="3"/>
      <c r="H503" s="3"/>
      <c r="I503" s="3"/>
      <c r="J503" s="3"/>
      <c r="K503" s="3"/>
      <c r="L503" s="3"/>
      <c r="M503" s="3"/>
      <c r="N503" s="3"/>
    </row>
    <row r="504" spans="7:14" x14ac:dyDescent="0.25">
      <c r="G504" s="3"/>
      <c r="H504" s="3"/>
      <c r="I504" s="3"/>
      <c r="J504" s="3"/>
      <c r="K504" s="3"/>
      <c r="L504" s="3"/>
      <c r="M504" s="3"/>
      <c r="N504" s="3"/>
    </row>
    <row r="505" spans="7:14" x14ac:dyDescent="0.25">
      <c r="G505" s="3"/>
      <c r="H505" s="3"/>
      <c r="I505" s="3"/>
      <c r="J505" s="3"/>
      <c r="K505" s="3"/>
      <c r="L505" s="3"/>
      <c r="M505" s="3"/>
      <c r="N505" s="3"/>
    </row>
    <row r="506" spans="7:14" x14ac:dyDescent="0.25">
      <c r="G506" s="3"/>
      <c r="H506" s="3"/>
      <c r="I506" s="3"/>
      <c r="J506" s="3"/>
      <c r="K506" s="3"/>
      <c r="L506" s="3"/>
      <c r="M506" s="3"/>
      <c r="N506" s="3"/>
    </row>
    <row r="507" spans="7:14" x14ac:dyDescent="0.25">
      <c r="G507" s="3"/>
      <c r="H507" s="3"/>
      <c r="I507" s="3"/>
      <c r="J507" s="3"/>
      <c r="K507" s="3"/>
      <c r="L507" s="3"/>
      <c r="M507" s="3"/>
      <c r="N507" s="3"/>
    </row>
    <row r="508" spans="7:14" x14ac:dyDescent="0.25">
      <c r="G508" s="3"/>
      <c r="H508" s="3"/>
      <c r="I508" s="3"/>
      <c r="J508" s="3"/>
      <c r="K508" s="3"/>
      <c r="L508" s="3"/>
      <c r="M508" s="3"/>
      <c r="N508" s="3"/>
    </row>
    <row r="509" spans="7:14" x14ac:dyDescent="0.25">
      <c r="G509" s="3"/>
      <c r="H509" s="3"/>
      <c r="I509" s="3"/>
      <c r="J509" s="3"/>
      <c r="K509" s="3"/>
      <c r="L509" s="3"/>
      <c r="M509" s="3"/>
      <c r="N509" s="3"/>
    </row>
    <row r="510" spans="7:14" x14ac:dyDescent="0.25">
      <c r="G510" s="3"/>
      <c r="H510" s="3"/>
      <c r="I510" s="3"/>
      <c r="J510" s="3"/>
      <c r="K510" s="3"/>
      <c r="L510" s="3"/>
      <c r="M510" s="3"/>
      <c r="N510" s="3"/>
    </row>
    <row r="511" spans="7:14" x14ac:dyDescent="0.25">
      <c r="G511" s="3"/>
      <c r="H511" s="3"/>
      <c r="I511" s="3"/>
      <c r="J511" s="3"/>
      <c r="K511" s="3"/>
      <c r="L511" s="3"/>
      <c r="M511" s="3"/>
      <c r="N511" s="3"/>
    </row>
  </sheetData>
  <mergeCells count="18">
    <mergeCell ref="B47:E47"/>
    <mergeCell ref="B51:E51"/>
    <mergeCell ref="B86:E86"/>
    <mergeCell ref="B90:E90"/>
    <mergeCell ref="B104:E104"/>
    <mergeCell ref="B12:N12"/>
    <mergeCell ref="B2:N2"/>
    <mergeCell ref="B3:B4"/>
    <mergeCell ref="C3:F3"/>
    <mergeCell ref="G3:J3"/>
    <mergeCell ref="K3:N3"/>
    <mergeCell ref="B31:N31"/>
    <mergeCell ref="B35:E35"/>
    <mergeCell ref="B16:N16"/>
    <mergeCell ref="B17:B18"/>
    <mergeCell ref="C17:F17"/>
    <mergeCell ref="G17:J17"/>
    <mergeCell ref="K17:N17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677"/>
  <sheetViews>
    <sheetView tabSelected="1" workbookViewId="0">
      <selection sqref="A1:XFD1048576"/>
    </sheetView>
  </sheetViews>
  <sheetFormatPr defaultRowHeight="15" x14ac:dyDescent="0.25"/>
  <cols>
    <col min="1" max="1" width="9.140625" style="3"/>
    <col min="2" max="2" width="56.85546875" customWidth="1"/>
    <col min="3" max="5" width="18.28515625" bestFit="1" customWidth="1"/>
    <col min="6" max="6" width="16.85546875" customWidth="1"/>
    <col min="7" max="7" width="10.140625" bestFit="1" customWidth="1"/>
    <col min="8" max="8" width="9.7109375" bestFit="1" customWidth="1"/>
    <col min="9" max="10" width="10.140625" bestFit="1" customWidth="1"/>
    <col min="11" max="11" width="9" bestFit="1" customWidth="1"/>
    <col min="12" max="45" width="9.140625" style="3"/>
  </cols>
  <sheetData>
    <row r="1" spans="2:11" s="3" customFormat="1" x14ac:dyDescent="0.25"/>
    <row r="2" spans="2:11" s="3" customFormat="1" x14ac:dyDescent="0.25"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2:11" ht="15.75" x14ac:dyDescent="0.25">
      <c r="B3" s="234" t="s">
        <v>158</v>
      </c>
      <c r="C3" s="234"/>
      <c r="D3" s="234"/>
      <c r="E3" s="234"/>
      <c r="F3" s="234"/>
      <c r="G3" s="234"/>
      <c r="H3" s="234"/>
      <c r="I3" s="234"/>
      <c r="J3" s="234"/>
      <c r="K3" s="234"/>
    </row>
    <row r="4" spans="2:11" ht="15.75" customHeight="1" x14ac:dyDescent="0.25">
      <c r="B4" s="235" t="s">
        <v>129</v>
      </c>
      <c r="C4" s="231" t="s">
        <v>186</v>
      </c>
      <c r="D4" s="232"/>
      <c r="E4" s="233" t="s">
        <v>74</v>
      </c>
      <c r="F4" s="231" t="s">
        <v>144</v>
      </c>
      <c r="G4" s="232"/>
      <c r="H4" s="233" t="s">
        <v>75</v>
      </c>
      <c r="I4" s="231" t="s">
        <v>187</v>
      </c>
      <c r="J4" s="232"/>
      <c r="K4" s="233" t="s">
        <v>75</v>
      </c>
    </row>
    <row r="5" spans="2:11" ht="16.5" thickBot="1" x14ac:dyDescent="0.3">
      <c r="B5" s="235"/>
      <c r="C5" s="52" t="s">
        <v>1</v>
      </c>
      <c r="D5" s="53" t="s">
        <v>4</v>
      </c>
      <c r="E5" s="54" t="s">
        <v>5</v>
      </c>
      <c r="F5" s="52" t="s">
        <v>1</v>
      </c>
      <c r="G5" s="53" t="s">
        <v>4</v>
      </c>
      <c r="H5" s="54" t="s">
        <v>5</v>
      </c>
      <c r="I5" s="52" t="s">
        <v>1</v>
      </c>
      <c r="J5" s="8" t="s">
        <v>4</v>
      </c>
      <c r="K5" s="8" t="s">
        <v>5</v>
      </c>
    </row>
    <row r="6" spans="2:11" ht="15.75" x14ac:dyDescent="0.25">
      <c r="B6" s="9" t="s">
        <v>189</v>
      </c>
      <c r="C6" s="10">
        <v>2366</v>
      </c>
      <c r="D6" s="10">
        <v>2155</v>
      </c>
      <c r="E6" s="10">
        <v>211</v>
      </c>
      <c r="F6" s="10">
        <v>3368</v>
      </c>
      <c r="G6" s="10">
        <v>3009</v>
      </c>
      <c r="H6" s="10">
        <v>359</v>
      </c>
      <c r="I6" s="10">
        <v>3426</v>
      </c>
      <c r="J6" s="10">
        <v>3090</v>
      </c>
      <c r="K6" s="10">
        <v>336</v>
      </c>
    </row>
    <row r="7" spans="2:11" ht="15.75" x14ac:dyDescent="0.25">
      <c r="B7" s="15" t="s">
        <v>57</v>
      </c>
      <c r="C7" s="12">
        <v>662</v>
      </c>
      <c r="D7" s="12">
        <v>578</v>
      </c>
      <c r="E7" s="12">
        <v>84</v>
      </c>
      <c r="F7" s="12">
        <v>1235</v>
      </c>
      <c r="G7" s="12">
        <v>1014</v>
      </c>
      <c r="H7" s="12">
        <v>221</v>
      </c>
      <c r="I7" s="12">
        <v>1143</v>
      </c>
      <c r="J7" s="12">
        <v>960</v>
      </c>
      <c r="K7" s="12">
        <v>183</v>
      </c>
    </row>
    <row r="8" spans="2:11" ht="15.75" x14ac:dyDescent="0.25">
      <c r="B8" s="16" t="s">
        <v>58</v>
      </c>
      <c r="C8" s="14">
        <v>1704</v>
      </c>
      <c r="D8" s="14">
        <v>1577</v>
      </c>
      <c r="E8" s="14">
        <v>127</v>
      </c>
      <c r="F8" s="14">
        <v>2133</v>
      </c>
      <c r="G8" s="14">
        <v>1995</v>
      </c>
      <c r="H8" s="14">
        <v>138</v>
      </c>
      <c r="I8" s="14">
        <v>2283</v>
      </c>
      <c r="J8" s="14">
        <v>2130</v>
      </c>
      <c r="K8" s="14">
        <v>153</v>
      </c>
    </row>
    <row r="9" spans="2:11" ht="15" customHeight="1" x14ac:dyDescent="0.25">
      <c r="B9" s="226" t="s">
        <v>159</v>
      </c>
      <c r="C9" s="226"/>
      <c r="D9" s="226"/>
      <c r="E9" s="226"/>
      <c r="F9" s="226"/>
      <c r="G9" s="226"/>
      <c r="H9" s="226"/>
      <c r="I9" s="226"/>
      <c r="J9" s="226"/>
      <c r="K9" s="226"/>
    </row>
    <row r="10" spans="2:11" s="3" customFormat="1" x14ac:dyDescent="0.25"/>
    <row r="11" spans="2:11" s="3" customFormat="1" x14ac:dyDescent="0.25"/>
    <row r="12" spans="2:11" s="3" customFormat="1" x14ac:dyDescent="0.25"/>
    <row r="13" spans="2:11" s="3" customFormat="1" ht="34.5" customHeight="1" x14ac:dyDescent="0.25">
      <c r="B13" s="234" t="s">
        <v>160</v>
      </c>
      <c r="C13" s="234"/>
      <c r="D13" s="234"/>
      <c r="E13" s="234"/>
      <c r="F13" s="234"/>
      <c r="G13" s="234"/>
      <c r="H13" s="234"/>
      <c r="I13" s="234"/>
      <c r="J13" s="234"/>
      <c r="K13" s="234"/>
    </row>
    <row r="14" spans="2:11" s="3" customFormat="1" ht="15.75" customHeight="1" x14ac:dyDescent="0.25">
      <c r="B14" s="235" t="s">
        <v>111</v>
      </c>
      <c r="C14" s="231" t="s">
        <v>186</v>
      </c>
      <c r="D14" s="232"/>
      <c r="E14" s="233" t="s">
        <v>74</v>
      </c>
      <c r="F14" s="231" t="s">
        <v>144</v>
      </c>
      <c r="G14" s="232"/>
      <c r="H14" s="233" t="s">
        <v>75</v>
      </c>
      <c r="I14" s="231" t="s">
        <v>187</v>
      </c>
      <c r="J14" s="232"/>
      <c r="K14" s="233" t="s">
        <v>75</v>
      </c>
    </row>
    <row r="15" spans="2:11" s="3" customFormat="1" ht="16.5" thickBot="1" x14ac:dyDescent="0.3">
      <c r="B15" s="235"/>
      <c r="C15" s="52" t="s">
        <v>1</v>
      </c>
      <c r="D15" s="53" t="s">
        <v>4</v>
      </c>
      <c r="E15" s="54" t="s">
        <v>5</v>
      </c>
      <c r="F15" s="52" t="s">
        <v>1</v>
      </c>
      <c r="G15" s="53" t="s">
        <v>4</v>
      </c>
      <c r="H15" s="54" t="s">
        <v>5</v>
      </c>
      <c r="I15" s="52" t="s">
        <v>1</v>
      </c>
      <c r="J15" s="8" t="s">
        <v>4</v>
      </c>
      <c r="K15" s="8" t="s">
        <v>5</v>
      </c>
    </row>
    <row r="16" spans="2:11" s="3" customFormat="1" ht="15.75" x14ac:dyDescent="0.25">
      <c r="B16" s="37" t="s">
        <v>189</v>
      </c>
      <c r="C16" s="10">
        <v>87</v>
      </c>
      <c r="D16" s="10">
        <v>62</v>
      </c>
      <c r="E16" s="10">
        <v>25</v>
      </c>
      <c r="F16" s="10">
        <v>174</v>
      </c>
      <c r="G16" s="10">
        <v>125</v>
      </c>
      <c r="H16" s="10">
        <v>49</v>
      </c>
      <c r="I16" s="10">
        <v>146</v>
      </c>
      <c r="J16" s="10">
        <v>104</v>
      </c>
      <c r="K16" s="10">
        <v>42</v>
      </c>
    </row>
    <row r="17" spans="2:11" s="3" customFormat="1" ht="15.75" x14ac:dyDescent="0.25">
      <c r="B17" s="11" t="s">
        <v>190</v>
      </c>
      <c r="C17" s="12">
        <v>77</v>
      </c>
      <c r="D17" s="12">
        <v>54</v>
      </c>
      <c r="E17" s="12">
        <v>23</v>
      </c>
      <c r="F17" s="12">
        <v>148</v>
      </c>
      <c r="G17" s="12">
        <v>106</v>
      </c>
      <c r="H17" s="12">
        <v>42</v>
      </c>
      <c r="I17" s="12">
        <v>126</v>
      </c>
      <c r="J17" s="12">
        <v>93</v>
      </c>
      <c r="K17" s="12">
        <v>33</v>
      </c>
    </row>
    <row r="18" spans="2:11" s="3" customFormat="1" ht="15.75" x14ac:dyDescent="0.25">
      <c r="B18" s="13" t="s">
        <v>191</v>
      </c>
      <c r="C18" s="14">
        <v>8</v>
      </c>
      <c r="D18" s="14">
        <v>7</v>
      </c>
      <c r="E18" s="14">
        <v>1</v>
      </c>
      <c r="F18" s="14">
        <v>15</v>
      </c>
      <c r="G18" s="14">
        <v>9</v>
      </c>
      <c r="H18" s="14">
        <v>6</v>
      </c>
      <c r="I18" s="14">
        <v>11</v>
      </c>
      <c r="J18" s="14">
        <v>5</v>
      </c>
      <c r="K18" s="14">
        <v>6</v>
      </c>
    </row>
    <row r="19" spans="2:11" s="3" customFormat="1" ht="15.75" x14ac:dyDescent="0.25">
      <c r="B19" s="11" t="s">
        <v>192</v>
      </c>
      <c r="C19" s="12">
        <v>1</v>
      </c>
      <c r="D19" s="12">
        <v>1</v>
      </c>
      <c r="E19" s="12">
        <v>0</v>
      </c>
      <c r="F19" s="12">
        <v>1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</row>
    <row r="20" spans="2:11" s="3" customFormat="1" ht="15.75" x14ac:dyDescent="0.25">
      <c r="B20" s="13" t="s">
        <v>193</v>
      </c>
      <c r="C20" s="14">
        <v>1</v>
      </c>
      <c r="D20" s="14">
        <v>0</v>
      </c>
      <c r="E20" s="14">
        <v>1</v>
      </c>
      <c r="F20" s="14">
        <v>10</v>
      </c>
      <c r="G20" s="14">
        <v>10</v>
      </c>
      <c r="H20" s="14">
        <v>0</v>
      </c>
      <c r="I20" s="14">
        <v>9</v>
      </c>
      <c r="J20" s="14">
        <v>6</v>
      </c>
      <c r="K20" s="14">
        <v>3</v>
      </c>
    </row>
    <row r="21" spans="2:11" s="3" customFormat="1" x14ac:dyDescent="0.25">
      <c r="B21" s="226" t="s">
        <v>159</v>
      </c>
      <c r="C21" s="226"/>
      <c r="D21" s="226"/>
      <c r="E21" s="226"/>
      <c r="F21" s="226"/>
      <c r="G21" s="226"/>
      <c r="H21" s="226"/>
      <c r="I21" s="226"/>
      <c r="J21" s="226"/>
      <c r="K21" s="226"/>
    </row>
    <row r="22" spans="2:11" s="3" customFormat="1" x14ac:dyDescent="0.25">
      <c r="B22" s="111"/>
      <c r="C22" s="111"/>
      <c r="D22" s="111"/>
      <c r="E22" s="111"/>
      <c r="F22" s="111"/>
      <c r="G22" s="111"/>
      <c r="H22" s="111"/>
      <c r="I22" s="111"/>
      <c r="J22" s="111"/>
      <c r="K22" s="111"/>
    </row>
    <row r="23" spans="2:11" s="3" customFormat="1" x14ac:dyDescent="0.25"/>
    <row r="24" spans="2:11" s="3" customFormat="1" x14ac:dyDescent="0.25"/>
    <row r="25" spans="2:11" s="3" customFormat="1" ht="30.75" customHeight="1" x14ac:dyDescent="0.25">
      <c r="B25" s="234" t="s">
        <v>161</v>
      </c>
      <c r="C25" s="234"/>
      <c r="D25" s="234"/>
      <c r="E25" s="234"/>
      <c r="F25" s="234"/>
      <c r="G25" s="234"/>
      <c r="H25" s="234"/>
      <c r="I25" s="234"/>
      <c r="J25" s="234"/>
      <c r="K25" s="234"/>
    </row>
    <row r="26" spans="2:11" s="3" customFormat="1" ht="15.75" customHeight="1" x14ac:dyDescent="0.25">
      <c r="B26" s="235" t="s">
        <v>111</v>
      </c>
      <c r="C26" s="231" t="s">
        <v>186</v>
      </c>
      <c r="D26" s="232"/>
      <c r="E26" s="233" t="s">
        <v>74</v>
      </c>
      <c r="F26" s="231" t="s">
        <v>144</v>
      </c>
      <c r="G26" s="232"/>
      <c r="H26" s="233" t="s">
        <v>75</v>
      </c>
      <c r="I26" s="231" t="s">
        <v>187</v>
      </c>
      <c r="J26" s="232"/>
      <c r="K26" s="233" t="s">
        <v>75</v>
      </c>
    </row>
    <row r="27" spans="2:11" s="3" customFormat="1" ht="16.5" thickBot="1" x14ac:dyDescent="0.3">
      <c r="B27" s="235"/>
      <c r="C27" s="52" t="s">
        <v>1</v>
      </c>
      <c r="D27" s="53" t="s">
        <v>4</v>
      </c>
      <c r="E27" s="54" t="s">
        <v>5</v>
      </c>
      <c r="F27" s="52" t="s">
        <v>1</v>
      </c>
      <c r="G27" s="53" t="s">
        <v>4</v>
      </c>
      <c r="H27" s="54" t="s">
        <v>5</v>
      </c>
      <c r="I27" s="52" t="s">
        <v>1</v>
      </c>
      <c r="J27" s="8" t="s">
        <v>4</v>
      </c>
      <c r="K27" s="8" t="s">
        <v>5</v>
      </c>
    </row>
    <row r="28" spans="2:11" s="3" customFormat="1" ht="15.75" x14ac:dyDescent="0.25">
      <c r="B28" s="37" t="s">
        <v>189</v>
      </c>
      <c r="C28" s="10">
        <v>302</v>
      </c>
      <c r="D28" s="10">
        <v>290</v>
      </c>
      <c r="E28" s="10">
        <v>12</v>
      </c>
      <c r="F28" s="10">
        <v>442</v>
      </c>
      <c r="G28" s="10">
        <v>404</v>
      </c>
      <c r="H28" s="10">
        <v>38</v>
      </c>
      <c r="I28" s="10">
        <v>391</v>
      </c>
      <c r="J28" s="10">
        <v>357</v>
      </c>
      <c r="K28" s="10">
        <v>34</v>
      </c>
    </row>
    <row r="29" spans="2:11" s="3" customFormat="1" ht="15.75" x14ac:dyDescent="0.25">
      <c r="B29" s="11" t="s">
        <v>194</v>
      </c>
      <c r="C29" s="12">
        <v>189</v>
      </c>
      <c r="D29" s="12">
        <v>189</v>
      </c>
      <c r="E29" s="12">
        <v>0</v>
      </c>
      <c r="F29" s="12">
        <v>191</v>
      </c>
      <c r="G29" s="12">
        <v>189</v>
      </c>
      <c r="H29" s="12">
        <v>2</v>
      </c>
      <c r="I29" s="12">
        <v>181</v>
      </c>
      <c r="J29" s="12">
        <v>180</v>
      </c>
      <c r="K29" s="12">
        <v>1</v>
      </c>
    </row>
    <row r="30" spans="2:11" s="3" customFormat="1" ht="15.75" x14ac:dyDescent="0.25">
      <c r="B30" s="13" t="s">
        <v>195</v>
      </c>
      <c r="C30" s="14">
        <v>60</v>
      </c>
      <c r="D30" s="14">
        <v>59</v>
      </c>
      <c r="E30" s="14">
        <v>1</v>
      </c>
      <c r="F30" s="14">
        <v>164</v>
      </c>
      <c r="G30" s="14">
        <v>159</v>
      </c>
      <c r="H30" s="14">
        <v>5</v>
      </c>
      <c r="I30" s="14">
        <v>122</v>
      </c>
      <c r="J30" s="14">
        <v>117</v>
      </c>
      <c r="K30" s="14">
        <v>5</v>
      </c>
    </row>
    <row r="31" spans="2:11" s="3" customFormat="1" ht="15.75" x14ac:dyDescent="0.25">
      <c r="B31" s="11" t="s">
        <v>190</v>
      </c>
      <c r="C31" s="12">
        <v>25</v>
      </c>
      <c r="D31" s="12">
        <v>19</v>
      </c>
      <c r="E31" s="12">
        <v>6</v>
      </c>
      <c r="F31" s="12">
        <v>32</v>
      </c>
      <c r="G31" s="12">
        <v>24</v>
      </c>
      <c r="H31" s="12">
        <v>8</v>
      </c>
      <c r="I31" s="12">
        <v>25</v>
      </c>
      <c r="J31" s="12">
        <v>18</v>
      </c>
      <c r="K31" s="12">
        <v>7</v>
      </c>
    </row>
    <row r="32" spans="2:11" s="3" customFormat="1" ht="15.75" x14ac:dyDescent="0.25">
      <c r="B32" s="13" t="s">
        <v>191</v>
      </c>
      <c r="C32" s="14">
        <v>8</v>
      </c>
      <c r="D32" s="14">
        <v>7</v>
      </c>
      <c r="E32" s="14">
        <v>1</v>
      </c>
      <c r="F32" s="14">
        <v>14</v>
      </c>
      <c r="G32" s="14">
        <v>4</v>
      </c>
      <c r="H32" s="14">
        <v>10</v>
      </c>
      <c r="I32" s="14">
        <v>24</v>
      </c>
      <c r="J32" s="14">
        <v>16</v>
      </c>
      <c r="K32" s="14">
        <v>8</v>
      </c>
    </row>
    <row r="33" spans="2:11" s="3" customFormat="1" ht="15.75" x14ac:dyDescent="0.25">
      <c r="B33" s="11" t="s">
        <v>196</v>
      </c>
      <c r="C33" s="12">
        <v>7</v>
      </c>
      <c r="D33" s="12">
        <v>6</v>
      </c>
      <c r="E33" s="12">
        <v>1</v>
      </c>
      <c r="F33" s="12">
        <v>5</v>
      </c>
      <c r="G33" s="12">
        <v>5</v>
      </c>
      <c r="H33" s="12">
        <v>0</v>
      </c>
      <c r="I33" s="12">
        <v>7</v>
      </c>
      <c r="J33" s="12">
        <v>6</v>
      </c>
      <c r="K33" s="12">
        <v>1</v>
      </c>
    </row>
    <row r="34" spans="2:11" s="3" customFormat="1" ht="15.75" x14ac:dyDescent="0.25">
      <c r="B34" s="13" t="s">
        <v>197</v>
      </c>
      <c r="C34" s="14">
        <v>0</v>
      </c>
      <c r="D34" s="14">
        <v>0</v>
      </c>
      <c r="E34" s="14">
        <v>0</v>
      </c>
      <c r="F34" s="14">
        <v>2</v>
      </c>
      <c r="G34" s="14">
        <v>2</v>
      </c>
      <c r="H34" s="14">
        <v>0</v>
      </c>
      <c r="I34" s="14">
        <v>6</v>
      </c>
      <c r="J34" s="14">
        <v>3</v>
      </c>
      <c r="K34" s="14">
        <v>3</v>
      </c>
    </row>
    <row r="35" spans="2:11" s="3" customFormat="1" ht="15.75" x14ac:dyDescent="0.25">
      <c r="B35" s="11" t="s">
        <v>198</v>
      </c>
      <c r="C35" s="12">
        <v>3</v>
      </c>
      <c r="D35" s="12">
        <v>2</v>
      </c>
      <c r="E35" s="12">
        <v>1</v>
      </c>
      <c r="F35" s="12">
        <v>9</v>
      </c>
      <c r="G35" s="12">
        <v>6</v>
      </c>
      <c r="H35" s="12">
        <v>3</v>
      </c>
      <c r="I35" s="12">
        <v>6</v>
      </c>
      <c r="J35" s="12">
        <v>2</v>
      </c>
      <c r="K35" s="12">
        <v>4</v>
      </c>
    </row>
    <row r="36" spans="2:11" s="3" customFormat="1" ht="15.75" x14ac:dyDescent="0.25">
      <c r="B36" s="13" t="s">
        <v>199</v>
      </c>
      <c r="C36" s="14">
        <v>2</v>
      </c>
      <c r="D36" s="14">
        <v>2</v>
      </c>
      <c r="E36" s="14">
        <v>0</v>
      </c>
      <c r="F36" s="14">
        <v>2</v>
      </c>
      <c r="G36" s="14">
        <v>2</v>
      </c>
      <c r="H36" s="14">
        <v>0</v>
      </c>
      <c r="I36" s="14">
        <v>5</v>
      </c>
      <c r="J36" s="14">
        <v>5</v>
      </c>
      <c r="K36" s="14">
        <v>0</v>
      </c>
    </row>
    <row r="37" spans="2:11" s="3" customFormat="1" ht="15.75" x14ac:dyDescent="0.25">
      <c r="B37" s="11" t="s">
        <v>200</v>
      </c>
      <c r="C37" s="12">
        <v>2</v>
      </c>
      <c r="D37" s="12">
        <v>0</v>
      </c>
      <c r="E37" s="12">
        <v>2</v>
      </c>
      <c r="F37" s="12">
        <v>10</v>
      </c>
      <c r="G37" s="12">
        <v>3</v>
      </c>
      <c r="H37" s="12">
        <v>7</v>
      </c>
      <c r="I37" s="12">
        <v>5</v>
      </c>
      <c r="J37" s="12">
        <v>2</v>
      </c>
      <c r="K37" s="12">
        <v>3</v>
      </c>
    </row>
    <row r="38" spans="2:11" s="3" customFormat="1" ht="15.75" x14ac:dyDescent="0.25">
      <c r="B38" s="13" t="s">
        <v>201</v>
      </c>
      <c r="C38" s="14">
        <v>2</v>
      </c>
      <c r="D38" s="14">
        <v>2</v>
      </c>
      <c r="E38" s="14">
        <v>0</v>
      </c>
      <c r="F38" s="14">
        <v>2</v>
      </c>
      <c r="G38" s="14">
        <v>0</v>
      </c>
      <c r="H38" s="14">
        <v>2</v>
      </c>
      <c r="I38" s="14">
        <v>4</v>
      </c>
      <c r="J38" s="14">
        <v>3</v>
      </c>
      <c r="K38" s="14">
        <v>1</v>
      </c>
    </row>
    <row r="39" spans="2:11" s="3" customFormat="1" ht="15.75" x14ac:dyDescent="0.25">
      <c r="B39" s="11" t="s">
        <v>193</v>
      </c>
      <c r="C39" s="12">
        <v>2</v>
      </c>
      <c r="D39" s="12">
        <v>2</v>
      </c>
      <c r="E39" s="12">
        <v>0</v>
      </c>
      <c r="F39" s="12">
        <v>7</v>
      </c>
      <c r="G39" s="12">
        <v>6</v>
      </c>
      <c r="H39" s="12">
        <v>1</v>
      </c>
      <c r="I39" s="12">
        <v>4</v>
      </c>
      <c r="J39" s="12">
        <v>3</v>
      </c>
      <c r="K39" s="12">
        <v>1</v>
      </c>
    </row>
    <row r="40" spans="2:11" s="3" customFormat="1" ht="15.75" x14ac:dyDescent="0.25">
      <c r="B40" s="13" t="s">
        <v>192</v>
      </c>
      <c r="C40" s="14">
        <v>0</v>
      </c>
      <c r="D40" s="14">
        <v>0</v>
      </c>
      <c r="E40" s="14">
        <v>0</v>
      </c>
      <c r="F40" s="14">
        <v>2</v>
      </c>
      <c r="G40" s="14">
        <v>2</v>
      </c>
      <c r="H40" s="14">
        <v>0</v>
      </c>
      <c r="I40" s="14">
        <v>2</v>
      </c>
      <c r="J40" s="14">
        <v>2</v>
      </c>
      <c r="K40" s="14">
        <v>0</v>
      </c>
    </row>
    <row r="41" spans="2:11" s="3" customFormat="1" ht="15.75" x14ac:dyDescent="0.25">
      <c r="B41" s="11" t="s">
        <v>202</v>
      </c>
      <c r="C41" s="12">
        <v>1</v>
      </c>
      <c r="D41" s="12">
        <v>1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</row>
    <row r="42" spans="2:11" s="3" customFormat="1" ht="15.75" x14ac:dyDescent="0.25">
      <c r="B42" s="13" t="s">
        <v>203</v>
      </c>
      <c r="C42" s="14">
        <v>1</v>
      </c>
      <c r="D42" s="14">
        <v>1</v>
      </c>
      <c r="E42" s="14">
        <v>0</v>
      </c>
      <c r="F42" s="14">
        <v>2</v>
      </c>
      <c r="G42" s="14">
        <v>2</v>
      </c>
      <c r="H42" s="14">
        <v>0</v>
      </c>
      <c r="I42" s="14">
        <v>0</v>
      </c>
      <c r="J42" s="14">
        <v>0</v>
      </c>
      <c r="K42" s="14">
        <v>0</v>
      </c>
    </row>
    <row r="43" spans="2:11" ht="15.75" customHeight="1" x14ac:dyDescent="0.25">
      <c r="B43" s="226" t="s">
        <v>159</v>
      </c>
      <c r="C43" s="226"/>
      <c r="D43" s="226"/>
      <c r="E43" s="226"/>
      <c r="F43" s="226"/>
      <c r="G43" s="226"/>
      <c r="H43" s="226"/>
      <c r="I43" s="226"/>
      <c r="J43" s="226"/>
      <c r="K43" s="226"/>
    </row>
    <row r="44" spans="2:11" s="3" customFormat="1" ht="15.75" customHeight="1" x14ac:dyDescent="0.25">
      <c r="B44" s="113"/>
      <c r="C44" s="114"/>
      <c r="D44" s="114"/>
      <c r="E44" s="114"/>
      <c r="F44" s="114"/>
      <c r="G44" s="114"/>
      <c r="H44" s="114"/>
      <c r="I44" s="114"/>
      <c r="J44" s="114"/>
      <c r="K44" s="114"/>
    </row>
    <row r="45" spans="2:11" s="3" customFormat="1" ht="15.75" customHeight="1" x14ac:dyDescent="0.25">
      <c r="B45" s="113"/>
      <c r="C45" s="114"/>
      <c r="D45" s="114"/>
      <c r="E45" s="114"/>
      <c r="F45" s="114"/>
      <c r="G45" s="114"/>
      <c r="H45" s="114"/>
      <c r="I45" s="114"/>
      <c r="J45" s="114"/>
      <c r="K45" s="114"/>
    </row>
    <row r="46" spans="2:11" s="3" customFormat="1" ht="15.75" customHeight="1" x14ac:dyDescent="0.25">
      <c r="B46" s="113"/>
      <c r="C46" s="114"/>
      <c r="D46" s="114"/>
      <c r="E46" s="114"/>
      <c r="F46" s="114"/>
      <c r="G46" s="114"/>
      <c r="H46" s="114"/>
      <c r="I46" s="114"/>
      <c r="J46" s="114"/>
      <c r="K46" s="114"/>
    </row>
    <row r="47" spans="2:11" s="3" customFormat="1" ht="15.75" customHeight="1" x14ac:dyDescent="0.25">
      <c r="B47" s="234" t="s">
        <v>162</v>
      </c>
      <c r="C47" s="234"/>
      <c r="D47" s="234"/>
      <c r="E47" s="234"/>
      <c r="F47" s="234"/>
      <c r="G47" s="234"/>
      <c r="H47" s="234"/>
      <c r="I47" s="234"/>
      <c r="J47" s="234"/>
      <c r="K47" s="234"/>
    </row>
    <row r="48" spans="2:11" ht="15.75" customHeight="1" x14ac:dyDescent="0.25">
      <c r="B48" s="227" t="s">
        <v>55</v>
      </c>
      <c r="C48" s="231" t="s">
        <v>186</v>
      </c>
      <c r="D48" s="232"/>
      <c r="E48" s="233" t="s">
        <v>74</v>
      </c>
      <c r="F48" s="231" t="s">
        <v>144</v>
      </c>
      <c r="G48" s="232"/>
      <c r="H48" s="233" t="s">
        <v>75</v>
      </c>
      <c r="I48" s="231" t="s">
        <v>187</v>
      </c>
      <c r="J48" s="232"/>
      <c r="K48" s="233" t="s">
        <v>75</v>
      </c>
    </row>
    <row r="49" spans="2:11" ht="16.5" thickBot="1" x14ac:dyDescent="0.3">
      <c r="B49" s="228"/>
      <c r="C49" s="52" t="s">
        <v>1</v>
      </c>
      <c r="D49" s="53" t="s">
        <v>4</v>
      </c>
      <c r="E49" s="54" t="s">
        <v>5</v>
      </c>
      <c r="F49" s="52" t="s">
        <v>1</v>
      </c>
      <c r="G49" s="53" t="s">
        <v>4</v>
      </c>
      <c r="H49" s="54" t="s">
        <v>5</v>
      </c>
      <c r="I49" s="52" t="s">
        <v>1</v>
      </c>
      <c r="J49" s="8" t="s">
        <v>4</v>
      </c>
      <c r="K49" s="8" t="s">
        <v>5</v>
      </c>
    </row>
    <row r="50" spans="2:11" s="3" customFormat="1" ht="15.75" x14ac:dyDescent="0.25">
      <c r="B50" s="145" t="s">
        <v>189</v>
      </c>
      <c r="C50" s="146">
        <v>2366</v>
      </c>
      <c r="D50" s="146">
        <v>2155</v>
      </c>
      <c r="E50" s="146">
        <v>211</v>
      </c>
      <c r="F50" s="146">
        <v>3368</v>
      </c>
      <c r="G50" s="146">
        <v>3009</v>
      </c>
      <c r="H50" s="146">
        <v>359</v>
      </c>
      <c r="I50" s="146">
        <v>3426</v>
      </c>
      <c r="J50" s="147">
        <v>3090</v>
      </c>
      <c r="K50" s="147">
        <v>336</v>
      </c>
    </row>
    <row r="51" spans="2:11" ht="15.75" x14ac:dyDescent="0.25">
      <c r="B51" s="11" t="s">
        <v>204</v>
      </c>
      <c r="C51" s="12">
        <v>278</v>
      </c>
      <c r="D51" s="12">
        <v>230</v>
      </c>
      <c r="E51" s="12">
        <v>48</v>
      </c>
      <c r="F51" s="12">
        <v>948</v>
      </c>
      <c r="G51" s="12">
        <v>844</v>
      </c>
      <c r="H51" s="12">
        <v>104</v>
      </c>
      <c r="I51" s="12">
        <v>836</v>
      </c>
      <c r="J51" s="12">
        <v>710</v>
      </c>
      <c r="K51" s="12">
        <v>126</v>
      </c>
    </row>
    <row r="52" spans="2:11" ht="15.75" x14ac:dyDescent="0.25">
      <c r="B52" s="13" t="s">
        <v>205</v>
      </c>
      <c r="C52" s="14">
        <v>202</v>
      </c>
      <c r="D52" s="14">
        <v>200</v>
      </c>
      <c r="E52" s="14">
        <v>2</v>
      </c>
      <c r="F52" s="14">
        <v>271</v>
      </c>
      <c r="G52" s="14">
        <v>259</v>
      </c>
      <c r="H52" s="14">
        <v>12</v>
      </c>
      <c r="I52" s="14">
        <v>356</v>
      </c>
      <c r="J52" s="14">
        <v>350</v>
      </c>
      <c r="K52" s="14">
        <v>6</v>
      </c>
    </row>
    <row r="53" spans="2:11" ht="15.75" x14ac:dyDescent="0.25">
      <c r="B53" s="11" t="s">
        <v>206</v>
      </c>
      <c r="C53" s="12">
        <v>158</v>
      </c>
      <c r="D53" s="12">
        <v>142</v>
      </c>
      <c r="E53" s="12">
        <v>16</v>
      </c>
      <c r="F53" s="12">
        <v>234</v>
      </c>
      <c r="G53" s="12">
        <v>193</v>
      </c>
      <c r="H53" s="12">
        <v>41</v>
      </c>
      <c r="I53" s="12">
        <v>198</v>
      </c>
      <c r="J53" s="12">
        <v>169</v>
      </c>
      <c r="K53" s="12">
        <v>29</v>
      </c>
    </row>
    <row r="54" spans="2:11" ht="15.75" x14ac:dyDescent="0.25">
      <c r="B54" s="13" t="s">
        <v>207</v>
      </c>
      <c r="C54" s="14">
        <v>134</v>
      </c>
      <c r="D54" s="14">
        <v>132</v>
      </c>
      <c r="E54" s="14">
        <v>2</v>
      </c>
      <c r="F54" s="14">
        <v>155</v>
      </c>
      <c r="G54" s="14">
        <v>143</v>
      </c>
      <c r="H54" s="14">
        <v>12</v>
      </c>
      <c r="I54" s="14">
        <v>196</v>
      </c>
      <c r="J54" s="14">
        <v>188</v>
      </c>
      <c r="K54" s="14">
        <v>8</v>
      </c>
    </row>
    <row r="55" spans="2:11" ht="15.75" x14ac:dyDescent="0.25">
      <c r="B55" s="11" t="s">
        <v>208</v>
      </c>
      <c r="C55" s="12">
        <v>158</v>
      </c>
      <c r="D55" s="12">
        <v>150</v>
      </c>
      <c r="E55" s="12">
        <v>8</v>
      </c>
      <c r="F55" s="12">
        <v>165</v>
      </c>
      <c r="G55" s="12">
        <v>158</v>
      </c>
      <c r="H55" s="12">
        <v>7</v>
      </c>
      <c r="I55" s="12">
        <v>192</v>
      </c>
      <c r="J55" s="12">
        <v>183</v>
      </c>
      <c r="K55" s="12">
        <v>9</v>
      </c>
    </row>
    <row r="56" spans="2:11" ht="15.75" x14ac:dyDescent="0.25">
      <c r="B56" s="13" t="s">
        <v>209</v>
      </c>
      <c r="C56" s="14">
        <v>55</v>
      </c>
      <c r="D56" s="14">
        <v>47</v>
      </c>
      <c r="E56" s="14">
        <v>8</v>
      </c>
      <c r="F56" s="14">
        <v>97</v>
      </c>
      <c r="G56" s="14">
        <v>85</v>
      </c>
      <c r="H56" s="14">
        <v>12</v>
      </c>
      <c r="I56" s="14">
        <v>140</v>
      </c>
      <c r="J56" s="14">
        <v>128</v>
      </c>
      <c r="K56" s="14">
        <v>12</v>
      </c>
    </row>
    <row r="57" spans="2:11" ht="15.75" x14ac:dyDescent="0.25">
      <c r="B57" s="11" t="s">
        <v>210</v>
      </c>
      <c r="C57" s="12">
        <v>64</v>
      </c>
      <c r="D57" s="12">
        <v>59</v>
      </c>
      <c r="E57" s="12">
        <v>5</v>
      </c>
      <c r="F57" s="12">
        <v>152</v>
      </c>
      <c r="G57" s="12">
        <v>132</v>
      </c>
      <c r="H57" s="12">
        <v>20</v>
      </c>
      <c r="I57" s="12">
        <v>137</v>
      </c>
      <c r="J57" s="12">
        <v>127</v>
      </c>
      <c r="K57" s="12">
        <v>10</v>
      </c>
    </row>
    <row r="58" spans="2:11" ht="15.75" x14ac:dyDescent="0.25">
      <c r="B58" s="13" t="s">
        <v>211</v>
      </c>
      <c r="C58" s="14">
        <v>59</v>
      </c>
      <c r="D58" s="14">
        <v>50</v>
      </c>
      <c r="E58" s="14">
        <v>9</v>
      </c>
      <c r="F58" s="14">
        <v>73</v>
      </c>
      <c r="G58" s="14">
        <v>63</v>
      </c>
      <c r="H58" s="14">
        <v>10</v>
      </c>
      <c r="I58" s="14">
        <v>106</v>
      </c>
      <c r="J58" s="14">
        <v>90</v>
      </c>
      <c r="K58" s="14">
        <v>16</v>
      </c>
    </row>
    <row r="59" spans="2:11" ht="15.75" x14ac:dyDescent="0.25">
      <c r="B59" s="11" t="s">
        <v>212</v>
      </c>
      <c r="C59" s="12">
        <v>75</v>
      </c>
      <c r="D59" s="12">
        <v>69</v>
      </c>
      <c r="E59" s="12">
        <v>6</v>
      </c>
      <c r="F59" s="12">
        <v>103</v>
      </c>
      <c r="G59" s="12">
        <v>88</v>
      </c>
      <c r="H59" s="12">
        <v>15</v>
      </c>
      <c r="I59" s="12">
        <v>99</v>
      </c>
      <c r="J59" s="12">
        <v>79</v>
      </c>
      <c r="K59" s="12">
        <v>20</v>
      </c>
    </row>
    <row r="60" spans="2:11" ht="15.75" x14ac:dyDescent="0.25">
      <c r="B60" s="13" t="s">
        <v>213</v>
      </c>
      <c r="C60" s="14">
        <v>115</v>
      </c>
      <c r="D60" s="14">
        <v>115</v>
      </c>
      <c r="E60" s="14">
        <v>0</v>
      </c>
      <c r="F60" s="14">
        <v>83</v>
      </c>
      <c r="G60" s="14">
        <v>78</v>
      </c>
      <c r="H60" s="14">
        <v>5</v>
      </c>
      <c r="I60" s="14">
        <v>86</v>
      </c>
      <c r="J60" s="14">
        <v>83</v>
      </c>
      <c r="K60" s="14">
        <v>3</v>
      </c>
    </row>
    <row r="61" spans="2:11" ht="15.75" x14ac:dyDescent="0.25">
      <c r="B61" s="11" t="s">
        <v>76</v>
      </c>
      <c r="C61" s="12">
        <v>1068</v>
      </c>
      <c r="D61" s="12">
        <v>961</v>
      </c>
      <c r="E61" s="12">
        <v>107</v>
      </c>
      <c r="F61" s="12">
        <v>1087</v>
      </c>
      <c r="G61" s="12">
        <v>966</v>
      </c>
      <c r="H61" s="12">
        <v>121</v>
      </c>
      <c r="I61" s="12">
        <v>1080</v>
      </c>
      <c r="J61" s="12">
        <v>983</v>
      </c>
      <c r="K61" s="12">
        <v>97</v>
      </c>
    </row>
    <row r="62" spans="2:11" ht="22.5" customHeight="1" x14ac:dyDescent="0.25">
      <c r="B62" s="229" t="s">
        <v>159</v>
      </c>
      <c r="C62" s="230"/>
      <c r="D62" s="230"/>
      <c r="E62" s="230"/>
      <c r="F62" s="230"/>
      <c r="G62" s="230"/>
      <c r="H62" s="230"/>
      <c r="I62" s="230"/>
      <c r="J62" s="230"/>
      <c r="K62" s="230"/>
    </row>
    <row r="63" spans="2:11" s="3" customFormat="1" x14ac:dyDescent="0.25">
      <c r="B63" s="111"/>
      <c r="C63" s="111"/>
      <c r="D63" s="111"/>
      <c r="E63" s="111"/>
    </row>
    <row r="64" spans="2:11" s="3" customFormat="1" x14ac:dyDescent="0.25"/>
    <row r="65" spans="2:11" s="3" customFormat="1" x14ac:dyDescent="0.25"/>
    <row r="66" spans="2:11" s="3" customFormat="1" ht="35.25" customHeight="1" x14ac:dyDescent="0.25">
      <c r="B66" s="234" t="s">
        <v>163</v>
      </c>
      <c r="C66" s="234"/>
      <c r="D66" s="234"/>
      <c r="E66" s="234"/>
    </row>
    <row r="67" spans="2:11" s="3" customFormat="1" ht="15.75" x14ac:dyDescent="0.25">
      <c r="B67" s="99" t="s">
        <v>126</v>
      </c>
      <c r="C67" s="141" t="s">
        <v>186</v>
      </c>
      <c r="D67" s="141" t="s">
        <v>144</v>
      </c>
      <c r="E67" s="141" t="s">
        <v>187</v>
      </c>
    </row>
    <row r="68" spans="2:11" s="3" customFormat="1" ht="15.75" x14ac:dyDescent="0.25">
      <c r="B68" s="9" t="s">
        <v>1</v>
      </c>
      <c r="C68" s="10">
        <v>15</v>
      </c>
      <c r="D68" s="10">
        <v>147</v>
      </c>
      <c r="E68" s="10">
        <v>113</v>
      </c>
    </row>
    <row r="69" spans="2:11" s="3" customFormat="1" ht="15.75" x14ac:dyDescent="0.25">
      <c r="B69" s="15" t="s">
        <v>127</v>
      </c>
      <c r="C69" s="12">
        <v>15</v>
      </c>
      <c r="D69" s="12">
        <v>37</v>
      </c>
      <c r="E69" s="12">
        <v>34</v>
      </c>
    </row>
    <row r="70" spans="2:11" s="3" customFormat="1" ht="15.75" x14ac:dyDescent="0.25">
      <c r="B70" s="16" t="s">
        <v>128</v>
      </c>
      <c r="C70" s="14">
        <v>0</v>
      </c>
      <c r="D70" s="14">
        <v>110</v>
      </c>
      <c r="E70" s="14">
        <v>79</v>
      </c>
    </row>
    <row r="71" spans="2:11" s="3" customFormat="1" ht="23.25" customHeight="1" x14ac:dyDescent="0.25">
      <c r="B71" s="226" t="s">
        <v>159</v>
      </c>
      <c r="C71" s="226"/>
      <c r="D71" s="226"/>
      <c r="E71" s="226"/>
    </row>
    <row r="72" spans="2:11" s="3" customFormat="1" x14ac:dyDescent="0.25"/>
    <row r="73" spans="2:11" s="3" customFormat="1" x14ac:dyDescent="0.25"/>
    <row r="74" spans="2:11" s="3" customFormat="1" x14ac:dyDescent="0.25"/>
    <row r="75" spans="2:11" ht="47.25" customHeight="1" x14ac:dyDescent="0.25">
      <c r="B75" s="234" t="s">
        <v>164</v>
      </c>
      <c r="C75" s="234"/>
      <c r="D75" s="234"/>
      <c r="E75" s="234"/>
      <c r="F75" s="3"/>
      <c r="G75" s="3"/>
      <c r="H75" s="3"/>
      <c r="I75" s="3"/>
      <c r="J75" s="3"/>
      <c r="K75" s="3"/>
    </row>
    <row r="76" spans="2:11" ht="15.75" customHeight="1" x14ac:dyDescent="0.25">
      <c r="B76" s="99" t="s">
        <v>77</v>
      </c>
      <c r="C76" s="141" t="s">
        <v>186</v>
      </c>
      <c r="D76" s="141" t="s">
        <v>144</v>
      </c>
      <c r="E76" s="141" t="s">
        <v>187</v>
      </c>
      <c r="F76" s="3"/>
      <c r="G76" s="3"/>
      <c r="H76" s="3"/>
      <c r="I76" s="3"/>
      <c r="J76" s="3"/>
      <c r="K76" s="3"/>
    </row>
    <row r="77" spans="2:11" ht="15.75" x14ac:dyDescent="0.25">
      <c r="B77" s="9" t="s">
        <v>1</v>
      </c>
      <c r="C77" s="10">
        <v>2366</v>
      </c>
      <c r="D77" s="10">
        <v>3368</v>
      </c>
      <c r="E77" s="10">
        <v>3426</v>
      </c>
      <c r="F77" s="3"/>
      <c r="G77" s="3"/>
      <c r="H77" s="3"/>
      <c r="I77" s="3"/>
      <c r="J77" s="3"/>
      <c r="K77" s="3"/>
    </row>
    <row r="78" spans="2:11" ht="15.75" x14ac:dyDescent="0.25">
      <c r="B78" s="15" t="s">
        <v>50</v>
      </c>
      <c r="C78" s="12">
        <v>22</v>
      </c>
      <c r="D78" s="12">
        <v>13</v>
      </c>
      <c r="E78" s="12">
        <v>15</v>
      </c>
      <c r="F78" s="3"/>
      <c r="G78" s="3"/>
      <c r="H78" s="3"/>
      <c r="I78" s="3"/>
      <c r="J78" s="3"/>
      <c r="K78" s="3"/>
    </row>
    <row r="79" spans="2:11" ht="15.75" x14ac:dyDescent="0.25">
      <c r="B79" s="16" t="s">
        <v>51</v>
      </c>
      <c r="C79" s="14">
        <v>904</v>
      </c>
      <c r="D79" s="14">
        <v>1117</v>
      </c>
      <c r="E79" s="14">
        <v>1189</v>
      </c>
      <c r="F79" s="3"/>
      <c r="G79" s="3"/>
      <c r="H79" s="3"/>
      <c r="I79" s="3"/>
      <c r="J79" s="3"/>
      <c r="K79" s="3"/>
    </row>
    <row r="80" spans="2:11" ht="15.75" x14ac:dyDescent="0.25">
      <c r="B80" s="15" t="s">
        <v>52</v>
      </c>
      <c r="C80" s="12">
        <v>989</v>
      </c>
      <c r="D80" s="12">
        <v>1505</v>
      </c>
      <c r="E80" s="12">
        <v>1490</v>
      </c>
      <c r="F80" s="3"/>
      <c r="G80" s="3"/>
      <c r="H80" s="3"/>
      <c r="I80" s="3"/>
      <c r="J80" s="3"/>
      <c r="K80" s="3"/>
    </row>
    <row r="81" spans="2:11" ht="15.75" x14ac:dyDescent="0.25">
      <c r="B81" s="16" t="s">
        <v>53</v>
      </c>
      <c r="C81" s="14">
        <v>419</v>
      </c>
      <c r="D81" s="14">
        <v>669</v>
      </c>
      <c r="E81" s="14">
        <v>677</v>
      </c>
      <c r="F81" s="3"/>
      <c r="G81" s="3"/>
      <c r="H81" s="3"/>
      <c r="I81" s="3"/>
      <c r="J81" s="3"/>
      <c r="K81" s="3"/>
    </row>
    <row r="82" spans="2:11" ht="15.75" x14ac:dyDescent="0.25">
      <c r="B82" s="15" t="s">
        <v>54</v>
      </c>
      <c r="C82" s="12">
        <v>31</v>
      </c>
      <c r="D82" s="12">
        <v>64</v>
      </c>
      <c r="E82" s="12">
        <v>54</v>
      </c>
      <c r="F82" s="3"/>
      <c r="G82" s="3"/>
      <c r="H82" s="3"/>
      <c r="I82" s="3"/>
      <c r="J82" s="3"/>
      <c r="K82" s="3"/>
    </row>
    <row r="83" spans="2:11" ht="15.75" x14ac:dyDescent="0.25">
      <c r="B83" s="16" t="s">
        <v>7</v>
      </c>
      <c r="C83" s="14">
        <v>1</v>
      </c>
      <c r="D83" s="14">
        <v>0</v>
      </c>
      <c r="E83" s="14">
        <v>1</v>
      </c>
      <c r="F83" s="3"/>
      <c r="G83" s="3"/>
      <c r="H83" s="3"/>
      <c r="I83" s="3"/>
      <c r="J83" s="3"/>
      <c r="K83" s="3"/>
    </row>
    <row r="84" spans="2:11" ht="26.1" customHeight="1" x14ac:dyDescent="0.25">
      <c r="B84" s="226" t="s">
        <v>159</v>
      </c>
      <c r="C84" s="226"/>
      <c r="D84" s="226"/>
      <c r="E84" s="226"/>
      <c r="F84" s="3"/>
      <c r="G84" s="3"/>
      <c r="H84" s="3"/>
      <c r="I84" s="3"/>
      <c r="J84" s="3"/>
      <c r="K84" s="3"/>
    </row>
    <row r="85" spans="2:11" s="3" customFormat="1" x14ac:dyDescent="0.25"/>
    <row r="86" spans="2:11" s="3" customFormat="1" x14ac:dyDescent="0.25"/>
    <row r="87" spans="2:11" s="3" customFormat="1" x14ac:dyDescent="0.25"/>
    <row r="88" spans="2:11" ht="45" customHeight="1" x14ac:dyDescent="0.25">
      <c r="B88" s="234" t="s">
        <v>165</v>
      </c>
      <c r="C88" s="234"/>
      <c r="D88" s="234"/>
      <c r="E88" s="234"/>
      <c r="F88" s="3"/>
      <c r="G88" s="3"/>
      <c r="H88" s="3"/>
      <c r="I88" s="3"/>
      <c r="J88" s="3"/>
      <c r="K88" s="3"/>
    </row>
    <row r="89" spans="2:11" ht="15.75" customHeight="1" x14ac:dyDescent="0.25">
      <c r="B89" s="99" t="s">
        <v>48</v>
      </c>
      <c r="C89" s="141" t="s">
        <v>186</v>
      </c>
      <c r="D89" s="141" t="s">
        <v>144</v>
      </c>
      <c r="E89" s="141" t="s">
        <v>187</v>
      </c>
      <c r="F89" s="3"/>
      <c r="G89" s="3"/>
      <c r="H89" s="3"/>
      <c r="I89" s="3"/>
      <c r="J89" s="3"/>
      <c r="K89" s="3"/>
    </row>
    <row r="90" spans="2:11" ht="15.75" x14ac:dyDescent="0.25">
      <c r="B90" s="9" t="s">
        <v>1</v>
      </c>
      <c r="C90" s="10">
        <v>2366</v>
      </c>
      <c r="D90" s="10">
        <v>3368</v>
      </c>
      <c r="E90" s="10">
        <v>3426</v>
      </c>
      <c r="F90" s="3"/>
      <c r="G90" s="3"/>
      <c r="H90" s="3"/>
      <c r="I90" s="3"/>
      <c r="J90" s="3"/>
      <c r="K90" s="3"/>
    </row>
    <row r="91" spans="2:11" ht="15.75" x14ac:dyDescent="0.25">
      <c r="B91" s="16" t="s">
        <v>92</v>
      </c>
      <c r="C91" s="14">
        <v>1</v>
      </c>
      <c r="D91" s="14">
        <v>0</v>
      </c>
      <c r="E91" s="14">
        <v>0</v>
      </c>
      <c r="F91" s="3"/>
      <c r="G91" s="3"/>
      <c r="H91" s="3"/>
      <c r="I91" s="3"/>
      <c r="J91" s="3"/>
      <c r="K91" s="3"/>
    </row>
    <row r="92" spans="2:11" ht="15.75" x14ac:dyDescent="0.25">
      <c r="B92" s="15" t="s">
        <v>62</v>
      </c>
      <c r="C92" s="12">
        <v>2</v>
      </c>
      <c r="D92" s="12">
        <v>2</v>
      </c>
      <c r="E92" s="12">
        <v>2</v>
      </c>
      <c r="F92" s="3"/>
      <c r="G92" s="3"/>
      <c r="H92" s="3"/>
      <c r="I92" s="3"/>
      <c r="J92" s="3"/>
      <c r="K92" s="3"/>
    </row>
    <row r="93" spans="2:11" ht="15.75" x14ac:dyDescent="0.25">
      <c r="B93" s="16" t="s">
        <v>106</v>
      </c>
      <c r="C93" s="14">
        <v>46</v>
      </c>
      <c r="D93" s="14">
        <v>16</v>
      </c>
      <c r="E93" s="14">
        <v>20</v>
      </c>
      <c r="F93" s="3"/>
      <c r="G93" s="3"/>
      <c r="H93" s="3"/>
      <c r="I93" s="3"/>
      <c r="J93" s="3"/>
      <c r="K93" s="3"/>
    </row>
    <row r="94" spans="2:11" ht="15.75" x14ac:dyDescent="0.25">
      <c r="B94" s="15" t="s">
        <v>107</v>
      </c>
      <c r="C94" s="12">
        <v>1039</v>
      </c>
      <c r="D94" s="12">
        <v>1245</v>
      </c>
      <c r="E94" s="12">
        <v>1281</v>
      </c>
      <c r="F94" s="3"/>
      <c r="G94" s="3"/>
      <c r="H94" s="3"/>
      <c r="I94" s="3"/>
      <c r="J94" s="3"/>
      <c r="K94" s="3"/>
    </row>
    <row r="95" spans="2:11" ht="15.75" x14ac:dyDescent="0.25">
      <c r="B95" s="16" t="s">
        <v>81</v>
      </c>
      <c r="C95" s="14">
        <v>1027</v>
      </c>
      <c r="D95" s="14">
        <v>1736</v>
      </c>
      <c r="E95" s="14">
        <v>1853</v>
      </c>
      <c r="F95" s="3"/>
      <c r="G95" s="3"/>
      <c r="H95" s="3"/>
      <c r="I95" s="3"/>
      <c r="J95" s="3"/>
      <c r="K95" s="3"/>
    </row>
    <row r="96" spans="2:11" ht="15.75" x14ac:dyDescent="0.25">
      <c r="B96" s="15" t="s">
        <v>82</v>
      </c>
      <c r="C96" s="12">
        <v>76</v>
      </c>
      <c r="D96" s="12">
        <v>82</v>
      </c>
      <c r="E96" s="12">
        <v>50</v>
      </c>
      <c r="F96" s="3"/>
      <c r="G96" s="3"/>
      <c r="H96" s="3"/>
      <c r="I96" s="3"/>
      <c r="J96" s="3"/>
      <c r="K96" s="3"/>
    </row>
    <row r="97" spans="2:11" ht="15.75" x14ac:dyDescent="0.25">
      <c r="B97" s="16" t="s">
        <v>63</v>
      </c>
      <c r="C97" s="14">
        <v>153</v>
      </c>
      <c r="D97" s="14">
        <v>252</v>
      </c>
      <c r="E97" s="14">
        <v>203</v>
      </c>
      <c r="F97" s="3"/>
      <c r="G97" s="3"/>
      <c r="H97" s="3"/>
      <c r="I97" s="3"/>
      <c r="J97" s="3"/>
      <c r="K97" s="3"/>
    </row>
    <row r="98" spans="2:11" ht="15.75" x14ac:dyDescent="0.25">
      <c r="B98" s="15" t="s">
        <v>64</v>
      </c>
      <c r="C98" s="12">
        <v>22</v>
      </c>
      <c r="D98" s="12">
        <v>35</v>
      </c>
      <c r="E98" s="12">
        <v>17</v>
      </c>
      <c r="F98" s="3"/>
      <c r="G98" s="3"/>
      <c r="H98" s="3"/>
      <c r="I98" s="3"/>
      <c r="J98" s="3"/>
      <c r="K98" s="3"/>
    </row>
    <row r="99" spans="2:11" ht="26.1" customHeight="1" x14ac:dyDescent="0.25">
      <c r="B99" s="226" t="s">
        <v>159</v>
      </c>
      <c r="C99" s="226"/>
      <c r="D99" s="226"/>
      <c r="E99" s="226"/>
      <c r="F99" s="3"/>
      <c r="G99" s="3"/>
      <c r="H99" s="3"/>
      <c r="I99" s="3"/>
      <c r="J99" s="3"/>
      <c r="K99" s="3"/>
    </row>
    <row r="100" spans="2:11" s="3" customFormat="1" x14ac:dyDescent="0.25"/>
    <row r="101" spans="2:11" s="3" customFormat="1" x14ac:dyDescent="0.25"/>
    <row r="102" spans="2:11" s="3" customFormat="1" x14ac:dyDescent="0.25"/>
    <row r="103" spans="2:11" ht="47.25" customHeight="1" x14ac:dyDescent="0.25">
      <c r="B103" s="234" t="s">
        <v>166</v>
      </c>
      <c r="C103" s="234"/>
      <c r="D103" s="234"/>
      <c r="E103" s="234"/>
      <c r="F103" s="3"/>
      <c r="G103" s="3"/>
      <c r="H103" s="3"/>
      <c r="I103" s="3"/>
      <c r="J103" s="3"/>
      <c r="K103" s="3"/>
    </row>
    <row r="104" spans="2:11" ht="15.75" customHeight="1" x14ac:dyDescent="0.25">
      <c r="B104" s="99" t="s">
        <v>78</v>
      </c>
      <c r="C104" s="141" t="s">
        <v>186</v>
      </c>
      <c r="D104" s="141" t="s">
        <v>144</v>
      </c>
      <c r="E104" s="141" t="s">
        <v>187</v>
      </c>
      <c r="F104" s="3"/>
      <c r="G104" s="3"/>
      <c r="H104" s="3"/>
      <c r="I104" s="3"/>
      <c r="J104" s="3"/>
      <c r="K104" s="3"/>
    </row>
    <row r="105" spans="2:11" ht="15.75" x14ac:dyDescent="0.25">
      <c r="B105" s="9" t="s">
        <v>1</v>
      </c>
      <c r="C105" s="10">
        <v>2366</v>
      </c>
      <c r="D105" s="10">
        <v>3368</v>
      </c>
      <c r="E105" s="10">
        <v>3426</v>
      </c>
      <c r="F105" s="3"/>
      <c r="G105" s="3"/>
      <c r="H105" s="3"/>
      <c r="I105" s="3"/>
      <c r="J105" s="3"/>
      <c r="K105" s="3"/>
    </row>
    <row r="106" spans="2:11" ht="15.75" x14ac:dyDescent="0.25">
      <c r="B106" s="15" t="s">
        <v>214</v>
      </c>
      <c r="C106" s="12">
        <v>972</v>
      </c>
      <c r="D106" s="12">
        <v>1401</v>
      </c>
      <c r="E106" s="12">
        <v>1345</v>
      </c>
      <c r="F106" s="3"/>
      <c r="G106" s="3"/>
      <c r="H106" s="3"/>
      <c r="I106" s="3"/>
      <c r="J106" s="3"/>
      <c r="K106" s="3"/>
    </row>
    <row r="107" spans="2:11" ht="15.75" x14ac:dyDescent="0.25">
      <c r="B107" s="16" t="s">
        <v>215</v>
      </c>
      <c r="C107" s="14">
        <v>563</v>
      </c>
      <c r="D107" s="14">
        <v>871</v>
      </c>
      <c r="E107" s="14">
        <v>899</v>
      </c>
      <c r="F107" s="3"/>
      <c r="G107" s="3"/>
      <c r="H107" s="3"/>
      <c r="I107" s="3"/>
      <c r="J107" s="3"/>
      <c r="K107" s="3"/>
    </row>
    <row r="108" spans="2:11" ht="31.5" x14ac:dyDescent="0.25">
      <c r="B108" s="39" t="s">
        <v>216</v>
      </c>
      <c r="C108" s="12">
        <v>364</v>
      </c>
      <c r="D108" s="12">
        <v>327</v>
      </c>
      <c r="E108" s="12">
        <v>450</v>
      </c>
      <c r="F108" s="3"/>
      <c r="G108" s="3"/>
      <c r="H108" s="3"/>
      <c r="I108" s="3"/>
      <c r="J108" s="3"/>
      <c r="K108" s="3"/>
    </row>
    <row r="109" spans="2:11" ht="47.25" x14ac:dyDescent="0.25">
      <c r="B109" s="40" t="s">
        <v>217</v>
      </c>
      <c r="C109" s="14">
        <v>235</v>
      </c>
      <c r="D109" s="14">
        <v>448</v>
      </c>
      <c r="E109" s="14">
        <v>382</v>
      </c>
      <c r="F109" s="3"/>
      <c r="G109" s="3"/>
      <c r="H109" s="3"/>
      <c r="I109" s="3"/>
      <c r="J109" s="3"/>
      <c r="K109" s="3"/>
    </row>
    <row r="110" spans="2:11" ht="31.5" x14ac:dyDescent="0.25">
      <c r="B110" s="39" t="s">
        <v>218</v>
      </c>
      <c r="C110" s="12">
        <v>136</v>
      </c>
      <c r="D110" s="12">
        <v>178</v>
      </c>
      <c r="E110" s="12">
        <v>174</v>
      </c>
      <c r="F110" s="3"/>
      <c r="G110" s="3"/>
      <c r="H110" s="3"/>
      <c r="I110" s="3"/>
      <c r="J110" s="3"/>
      <c r="K110" s="3"/>
    </row>
    <row r="111" spans="2:11" ht="31.5" x14ac:dyDescent="0.25">
      <c r="B111" s="40" t="s">
        <v>219</v>
      </c>
      <c r="C111" s="14">
        <v>69</v>
      </c>
      <c r="D111" s="14">
        <v>90</v>
      </c>
      <c r="E111" s="14">
        <v>107</v>
      </c>
      <c r="F111" s="3"/>
      <c r="G111" s="3"/>
      <c r="H111" s="3"/>
      <c r="I111" s="3"/>
      <c r="J111" s="3"/>
      <c r="K111" s="3"/>
    </row>
    <row r="112" spans="2:11" ht="15.75" x14ac:dyDescent="0.25">
      <c r="B112" s="15" t="s">
        <v>220</v>
      </c>
      <c r="C112" s="12">
        <v>26</v>
      </c>
      <c r="D112" s="12">
        <v>44</v>
      </c>
      <c r="E112" s="12">
        <v>62</v>
      </c>
      <c r="F112" s="3"/>
      <c r="G112" s="3"/>
      <c r="H112" s="3"/>
      <c r="I112" s="3"/>
      <c r="J112" s="3"/>
      <c r="K112" s="3"/>
    </row>
    <row r="113" spans="2:11" ht="31.5" x14ac:dyDescent="0.25">
      <c r="B113" s="40" t="s">
        <v>221</v>
      </c>
      <c r="C113" s="14">
        <v>1</v>
      </c>
      <c r="D113" s="14">
        <v>9</v>
      </c>
      <c r="E113" s="14">
        <v>6</v>
      </c>
      <c r="F113" s="3"/>
      <c r="G113" s="3"/>
      <c r="H113" s="3"/>
      <c r="I113" s="3"/>
      <c r="J113" s="3"/>
      <c r="K113" s="3"/>
    </row>
    <row r="114" spans="2:11" ht="15.75" x14ac:dyDescent="0.25">
      <c r="B114" s="15" t="s">
        <v>222</v>
      </c>
      <c r="C114" s="12">
        <v>0</v>
      </c>
      <c r="D114" s="12">
        <v>0</v>
      </c>
      <c r="E114" s="12">
        <v>1</v>
      </c>
      <c r="F114" s="3"/>
      <c r="G114" s="3"/>
      <c r="H114" s="3"/>
      <c r="I114" s="3"/>
      <c r="J114" s="3"/>
      <c r="K114" s="3"/>
    </row>
    <row r="115" spans="2:11" ht="24.6" customHeight="1" x14ac:dyDescent="0.25">
      <c r="B115" s="226" t="s">
        <v>159</v>
      </c>
      <c r="C115" s="226"/>
      <c r="D115" s="226"/>
      <c r="E115" s="226"/>
      <c r="F115" s="3"/>
      <c r="G115" s="3"/>
      <c r="H115" s="3"/>
      <c r="I115" s="3"/>
      <c r="J115" s="3"/>
      <c r="K115" s="3"/>
    </row>
    <row r="116" spans="2:11" s="3" customFormat="1" x14ac:dyDescent="0.25">
      <c r="B116" s="102"/>
      <c r="C116" s="102"/>
      <c r="D116" s="102"/>
      <c r="E116" s="102"/>
    </row>
    <row r="117" spans="2:11" s="3" customFormat="1" x14ac:dyDescent="0.25">
      <c r="B117" s="102"/>
      <c r="C117" s="102"/>
      <c r="D117" s="102"/>
      <c r="E117" s="102"/>
    </row>
    <row r="118" spans="2:11" s="3" customFormat="1" x14ac:dyDescent="0.25"/>
    <row r="119" spans="2:11" ht="51" customHeight="1" x14ac:dyDescent="0.25">
      <c r="B119" s="234" t="s">
        <v>167</v>
      </c>
      <c r="C119" s="234"/>
      <c r="D119" s="234"/>
      <c r="E119" s="234"/>
      <c r="F119" s="3"/>
      <c r="G119" s="3"/>
      <c r="H119" s="3"/>
      <c r="I119" s="3"/>
      <c r="J119" s="3"/>
      <c r="K119" s="3"/>
    </row>
    <row r="120" spans="2:11" ht="15.75" customHeight="1" x14ac:dyDescent="0.25">
      <c r="B120" s="59" t="s">
        <v>71</v>
      </c>
      <c r="C120" s="141" t="s">
        <v>186</v>
      </c>
      <c r="D120" s="141" t="s">
        <v>144</v>
      </c>
      <c r="E120" s="141" t="s">
        <v>187</v>
      </c>
      <c r="F120" s="3"/>
      <c r="G120" s="3"/>
      <c r="H120" s="3"/>
      <c r="I120" s="3"/>
      <c r="J120" s="3"/>
      <c r="K120" s="3"/>
    </row>
    <row r="121" spans="2:11" ht="15.75" x14ac:dyDescent="0.25">
      <c r="B121" s="9" t="s">
        <v>47</v>
      </c>
      <c r="C121" s="10">
        <v>2366</v>
      </c>
      <c r="D121" s="10">
        <v>3368</v>
      </c>
      <c r="E121" s="10">
        <v>3426</v>
      </c>
      <c r="F121" s="3"/>
      <c r="G121" s="3"/>
      <c r="H121" s="3"/>
      <c r="I121" s="3"/>
      <c r="J121" s="3"/>
      <c r="K121" s="3"/>
    </row>
    <row r="122" spans="2:11" ht="15.75" x14ac:dyDescent="0.25">
      <c r="B122" s="17" t="s">
        <v>9</v>
      </c>
      <c r="C122" s="18">
        <v>67</v>
      </c>
      <c r="D122" s="18">
        <v>76</v>
      </c>
      <c r="E122" s="18">
        <v>77</v>
      </c>
      <c r="F122" s="3"/>
      <c r="G122" s="3"/>
      <c r="H122" s="3"/>
      <c r="I122" s="3"/>
      <c r="J122" s="3"/>
      <c r="K122" s="3"/>
    </row>
    <row r="123" spans="2:11" ht="15.75" x14ac:dyDescent="0.25">
      <c r="B123" s="16" t="s">
        <v>10</v>
      </c>
      <c r="C123" s="14">
        <v>12</v>
      </c>
      <c r="D123" s="14">
        <v>0</v>
      </c>
      <c r="E123" s="14">
        <v>3</v>
      </c>
      <c r="F123" s="3"/>
      <c r="G123" s="3"/>
      <c r="H123" s="3"/>
      <c r="I123" s="3"/>
      <c r="J123" s="3"/>
      <c r="K123" s="3"/>
    </row>
    <row r="124" spans="2:11" ht="15.75" x14ac:dyDescent="0.25">
      <c r="B124" s="15" t="s">
        <v>11</v>
      </c>
      <c r="C124" s="12">
        <v>0</v>
      </c>
      <c r="D124" s="12">
        <v>0</v>
      </c>
      <c r="E124" s="12">
        <v>1</v>
      </c>
      <c r="F124" s="3"/>
      <c r="G124" s="3"/>
      <c r="H124" s="3"/>
      <c r="I124" s="3"/>
      <c r="J124" s="3"/>
      <c r="K124" s="3"/>
    </row>
    <row r="125" spans="2:11" ht="15.75" x14ac:dyDescent="0.25">
      <c r="B125" s="16" t="s">
        <v>12</v>
      </c>
      <c r="C125" s="14">
        <v>35</v>
      </c>
      <c r="D125" s="14">
        <v>37</v>
      </c>
      <c r="E125" s="14">
        <v>34</v>
      </c>
      <c r="F125" s="3"/>
      <c r="G125" s="3"/>
      <c r="H125" s="3"/>
      <c r="I125" s="3"/>
      <c r="J125" s="3"/>
      <c r="K125" s="3"/>
    </row>
    <row r="126" spans="2:11" ht="15.75" x14ac:dyDescent="0.25">
      <c r="B126" s="15" t="s">
        <v>13</v>
      </c>
      <c r="C126" s="12">
        <v>4</v>
      </c>
      <c r="D126" s="12">
        <v>4</v>
      </c>
      <c r="E126" s="12">
        <v>3</v>
      </c>
      <c r="F126" s="3"/>
      <c r="G126" s="3"/>
      <c r="H126" s="3"/>
      <c r="I126" s="3"/>
      <c r="J126" s="3"/>
      <c r="K126" s="3"/>
    </row>
    <row r="127" spans="2:11" ht="15.75" x14ac:dyDescent="0.25">
      <c r="B127" s="16" t="s">
        <v>14</v>
      </c>
      <c r="C127" s="14">
        <v>13</v>
      </c>
      <c r="D127" s="14">
        <v>31</v>
      </c>
      <c r="E127" s="14">
        <v>32</v>
      </c>
      <c r="F127" s="3"/>
      <c r="G127" s="3"/>
      <c r="H127" s="3"/>
      <c r="I127" s="3"/>
      <c r="J127" s="3"/>
      <c r="K127" s="3"/>
    </row>
    <row r="128" spans="2:11" ht="15.75" x14ac:dyDescent="0.25">
      <c r="B128" s="15" t="s">
        <v>15</v>
      </c>
      <c r="C128" s="12">
        <v>0</v>
      </c>
      <c r="D128" s="12">
        <v>1</v>
      </c>
      <c r="E128" s="12">
        <v>1</v>
      </c>
      <c r="F128" s="3"/>
      <c r="G128" s="3"/>
      <c r="H128" s="3"/>
      <c r="I128" s="3"/>
      <c r="J128" s="3"/>
      <c r="K128" s="3"/>
    </row>
    <row r="129" spans="2:11" ht="15.75" x14ac:dyDescent="0.25">
      <c r="B129" s="16" t="s">
        <v>16</v>
      </c>
      <c r="C129" s="14">
        <v>3</v>
      </c>
      <c r="D129" s="14">
        <v>3</v>
      </c>
      <c r="E129" s="14">
        <v>3</v>
      </c>
      <c r="F129" s="3"/>
      <c r="G129" s="3"/>
      <c r="H129" s="3"/>
      <c r="I129" s="3"/>
      <c r="J129" s="3"/>
      <c r="K129" s="3"/>
    </row>
    <row r="130" spans="2:11" ht="15.75" x14ac:dyDescent="0.25">
      <c r="B130" s="17" t="s">
        <v>17</v>
      </c>
      <c r="C130" s="18">
        <v>154</v>
      </c>
      <c r="D130" s="18">
        <v>561</v>
      </c>
      <c r="E130" s="18">
        <v>529</v>
      </c>
      <c r="F130" s="3"/>
      <c r="G130" s="3"/>
      <c r="H130" s="3"/>
      <c r="I130" s="3"/>
      <c r="J130" s="3"/>
      <c r="K130" s="3"/>
    </row>
    <row r="131" spans="2:11" ht="15.75" x14ac:dyDescent="0.25">
      <c r="B131" s="16" t="s">
        <v>18</v>
      </c>
      <c r="C131" s="14">
        <v>4</v>
      </c>
      <c r="D131" s="14">
        <v>6</v>
      </c>
      <c r="E131" s="14">
        <v>5</v>
      </c>
      <c r="F131" s="3"/>
      <c r="G131" s="3"/>
      <c r="H131" s="3"/>
      <c r="I131" s="3"/>
      <c r="J131" s="3"/>
      <c r="K131" s="3"/>
    </row>
    <row r="132" spans="2:11" ht="15.75" x14ac:dyDescent="0.25">
      <c r="B132" s="15" t="s">
        <v>19</v>
      </c>
      <c r="C132" s="12">
        <v>0</v>
      </c>
      <c r="D132" s="12">
        <v>0</v>
      </c>
      <c r="E132" s="12">
        <v>4</v>
      </c>
      <c r="F132" s="3"/>
      <c r="G132" s="3"/>
      <c r="H132" s="3"/>
      <c r="I132" s="3"/>
      <c r="J132" s="3"/>
      <c r="K132" s="3"/>
    </row>
    <row r="133" spans="2:11" ht="15.75" x14ac:dyDescent="0.25">
      <c r="B133" s="16" t="s">
        <v>20</v>
      </c>
      <c r="C133" s="14">
        <v>21</v>
      </c>
      <c r="D133" s="14">
        <v>38</v>
      </c>
      <c r="E133" s="14">
        <v>43</v>
      </c>
      <c r="F133" s="3"/>
      <c r="G133" s="3"/>
      <c r="H133" s="3"/>
      <c r="I133" s="3"/>
      <c r="J133" s="3"/>
      <c r="K133" s="3"/>
    </row>
    <row r="134" spans="2:11" ht="15.75" x14ac:dyDescent="0.25">
      <c r="B134" s="15" t="s">
        <v>21</v>
      </c>
      <c r="C134" s="12">
        <v>12</v>
      </c>
      <c r="D134" s="12">
        <v>33</v>
      </c>
      <c r="E134" s="12">
        <v>15</v>
      </c>
      <c r="F134" s="3"/>
      <c r="G134" s="3"/>
      <c r="H134" s="3"/>
      <c r="I134" s="3"/>
      <c r="J134" s="3"/>
      <c r="K134" s="3"/>
    </row>
    <row r="135" spans="2:11" ht="15.75" x14ac:dyDescent="0.25">
      <c r="B135" s="16" t="s">
        <v>22</v>
      </c>
      <c r="C135" s="14">
        <v>2</v>
      </c>
      <c r="D135" s="14">
        <v>12</v>
      </c>
      <c r="E135" s="14">
        <v>6</v>
      </c>
      <c r="F135" s="3"/>
      <c r="G135" s="3"/>
      <c r="H135" s="3"/>
      <c r="I135" s="3"/>
      <c r="J135" s="3"/>
      <c r="K135" s="3"/>
    </row>
    <row r="136" spans="2:11" ht="15.75" x14ac:dyDescent="0.25">
      <c r="B136" s="15" t="s">
        <v>23</v>
      </c>
      <c r="C136" s="12">
        <v>39</v>
      </c>
      <c r="D136" s="12">
        <v>20</v>
      </c>
      <c r="E136" s="12">
        <v>40</v>
      </c>
      <c r="F136" s="3"/>
      <c r="G136" s="3"/>
      <c r="H136" s="3"/>
      <c r="I136" s="3"/>
      <c r="J136" s="3"/>
      <c r="K136" s="3"/>
    </row>
    <row r="137" spans="2:11" ht="15.75" x14ac:dyDescent="0.25">
      <c r="B137" s="16" t="s">
        <v>24</v>
      </c>
      <c r="C137" s="14">
        <v>2</v>
      </c>
      <c r="D137" s="14">
        <v>7</v>
      </c>
      <c r="E137" s="14">
        <v>3</v>
      </c>
      <c r="F137" s="3"/>
      <c r="G137" s="3"/>
      <c r="H137" s="3"/>
      <c r="I137" s="3"/>
      <c r="J137" s="3"/>
      <c r="K137" s="3"/>
    </row>
    <row r="138" spans="2:11" ht="15.75" x14ac:dyDescent="0.25">
      <c r="B138" s="15" t="s">
        <v>25</v>
      </c>
      <c r="C138" s="12">
        <v>6</v>
      </c>
      <c r="D138" s="12">
        <v>0</v>
      </c>
      <c r="E138" s="12">
        <v>7</v>
      </c>
      <c r="F138" s="3"/>
      <c r="G138" s="3"/>
      <c r="H138" s="3"/>
      <c r="I138" s="3"/>
      <c r="J138" s="3"/>
      <c r="K138" s="3"/>
    </row>
    <row r="139" spans="2:11" ht="15.75" x14ac:dyDescent="0.25">
      <c r="B139" s="16" t="s">
        <v>26</v>
      </c>
      <c r="C139" s="14">
        <v>68</v>
      </c>
      <c r="D139" s="14">
        <v>445</v>
      </c>
      <c r="E139" s="14">
        <v>406</v>
      </c>
      <c r="F139" s="3"/>
      <c r="G139" s="3"/>
      <c r="H139" s="3"/>
      <c r="I139" s="3"/>
      <c r="J139" s="3"/>
      <c r="K139" s="3"/>
    </row>
    <row r="140" spans="2:11" ht="15.75" x14ac:dyDescent="0.25">
      <c r="B140" s="17" t="s">
        <v>27</v>
      </c>
      <c r="C140" s="18">
        <v>1839</v>
      </c>
      <c r="D140" s="18">
        <v>2405</v>
      </c>
      <c r="E140" s="18">
        <v>2530</v>
      </c>
      <c r="F140" s="3"/>
      <c r="G140" s="3"/>
      <c r="H140" s="3"/>
      <c r="I140" s="3"/>
      <c r="J140" s="3"/>
      <c r="K140" s="3"/>
    </row>
    <row r="141" spans="2:11" ht="15.75" x14ac:dyDescent="0.25">
      <c r="B141" s="16" t="s">
        <v>28</v>
      </c>
      <c r="C141" s="14">
        <v>75</v>
      </c>
      <c r="D141" s="14">
        <v>123</v>
      </c>
      <c r="E141" s="14">
        <v>117</v>
      </c>
      <c r="F141" s="3"/>
      <c r="G141" s="3"/>
      <c r="H141" s="3"/>
      <c r="I141" s="3"/>
      <c r="J141" s="3"/>
      <c r="K141" s="3"/>
    </row>
    <row r="142" spans="2:11" ht="15.75" x14ac:dyDescent="0.25">
      <c r="B142" s="15" t="s">
        <v>29</v>
      </c>
      <c r="C142" s="12">
        <v>13</v>
      </c>
      <c r="D142" s="12">
        <v>19</v>
      </c>
      <c r="E142" s="12">
        <v>40</v>
      </c>
      <c r="F142" s="3"/>
      <c r="G142" s="3"/>
      <c r="H142" s="3"/>
      <c r="I142" s="3"/>
      <c r="J142" s="3"/>
      <c r="K142" s="3"/>
    </row>
    <row r="143" spans="2:11" ht="15.75" x14ac:dyDescent="0.25">
      <c r="B143" s="16" t="s">
        <v>30</v>
      </c>
      <c r="C143" s="14">
        <v>1055</v>
      </c>
      <c r="D143" s="14">
        <v>1336</v>
      </c>
      <c r="E143" s="14">
        <v>1633</v>
      </c>
      <c r="F143" s="3"/>
      <c r="G143" s="3"/>
      <c r="H143" s="3"/>
      <c r="I143" s="3"/>
      <c r="J143" s="3"/>
      <c r="K143" s="3"/>
    </row>
    <row r="144" spans="2:11" ht="15.75" x14ac:dyDescent="0.25">
      <c r="B144" s="15" t="s">
        <v>31</v>
      </c>
      <c r="C144" s="12">
        <v>696</v>
      </c>
      <c r="D144" s="12">
        <v>927</v>
      </c>
      <c r="E144" s="12">
        <v>740</v>
      </c>
      <c r="F144" s="3"/>
      <c r="G144" s="3"/>
      <c r="H144" s="3"/>
      <c r="I144" s="3"/>
      <c r="J144" s="3"/>
      <c r="K144" s="3"/>
    </row>
    <row r="145" spans="2:11" ht="15.75" x14ac:dyDescent="0.25">
      <c r="B145" s="19" t="s">
        <v>32</v>
      </c>
      <c r="C145" s="20">
        <v>266</v>
      </c>
      <c r="D145" s="20">
        <v>224</v>
      </c>
      <c r="E145" s="20">
        <v>190</v>
      </c>
      <c r="F145" s="3"/>
      <c r="G145" s="3"/>
      <c r="H145" s="3"/>
      <c r="I145" s="3"/>
      <c r="J145" s="3"/>
      <c r="K145" s="3"/>
    </row>
    <row r="146" spans="2:11" ht="15.75" x14ac:dyDescent="0.25">
      <c r="B146" s="15" t="s">
        <v>33</v>
      </c>
      <c r="C146" s="12">
        <v>190</v>
      </c>
      <c r="D146" s="12">
        <v>132</v>
      </c>
      <c r="E146" s="12">
        <v>92</v>
      </c>
      <c r="F146" s="3"/>
      <c r="G146" s="3"/>
      <c r="H146" s="3"/>
      <c r="I146" s="3"/>
      <c r="J146" s="3"/>
      <c r="K146" s="3"/>
    </row>
    <row r="147" spans="2:11" ht="15.75" x14ac:dyDescent="0.25">
      <c r="B147" s="16" t="s">
        <v>34</v>
      </c>
      <c r="C147" s="14">
        <v>47</v>
      </c>
      <c r="D147" s="14">
        <v>49</v>
      </c>
      <c r="E147" s="14">
        <v>63</v>
      </c>
      <c r="F147" s="3"/>
      <c r="G147" s="3"/>
      <c r="H147" s="3"/>
      <c r="I147" s="3"/>
      <c r="J147" s="3"/>
      <c r="K147" s="3"/>
    </row>
    <row r="148" spans="2:11" ht="15.75" x14ac:dyDescent="0.25">
      <c r="B148" s="15" t="s">
        <v>35</v>
      </c>
      <c r="C148" s="12">
        <v>29</v>
      </c>
      <c r="D148" s="12">
        <v>43</v>
      </c>
      <c r="E148" s="12">
        <v>35</v>
      </c>
      <c r="F148" s="3"/>
      <c r="G148" s="3"/>
      <c r="H148" s="3"/>
      <c r="I148" s="3"/>
      <c r="J148" s="3"/>
      <c r="K148" s="3"/>
    </row>
    <row r="149" spans="2:11" ht="15.75" x14ac:dyDescent="0.25">
      <c r="B149" s="19" t="s">
        <v>36</v>
      </c>
      <c r="C149" s="20">
        <v>40</v>
      </c>
      <c r="D149" s="20">
        <v>102</v>
      </c>
      <c r="E149" s="20">
        <v>100</v>
      </c>
      <c r="F149" s="3"/>
      <c r="G149" s="3"/>
      <c r="H149" s="3"/>
      <c r="I149" s="3"/>
      <c r="J149" s="3"/>
      <c r="K149" s="3"/>
    </row>
    <row r="150" spans="2:11" ht="15.75" x14ac:dyDescent="0.25">
      <c r="B150" s="15" t="s">
        <v>37</v>
      </c>
      <c r="C150" s="12">
        <v>2</v>
      </c>
      <c r="D150" s="12">
        <v>2</v>
      </c>
      <c r="E150" s="12">
        <v>6</v>
      </c>
      <c r="F150" s="3"/>
      <c r="G150" s="3"/>
      <c r="H150" s="3"/>
      <c r="I150" s="3"/>
      <c r="J150" s="3"/>
      <c r="K150" s="3"/>
    </row>
    <row r="151" spans="2:11" ht="15.75" x14ac:dyDescent="0.25">
      <c r="B151" s="16" t="s">
        <v>56</v>
      </c>
      <c r="C151" s="14">
        <v>3</v>
      </c>
      <c r="D151" s="14">
        <v>0</v>
      </c>
      <c r="E151" s="14">
        <v>8</v>
      </c>
      <c r="F151" s="3"/>
      <c r="G151" s="3"/>
      <c r="H151" s="3"/>
      <c r="I151" s="3"/>
      <c r="J151" s="3"/>
      <c r="K151" s="3"/>
    </row>
    <row r="152" spans="2:11" ht="15.75" x14ac:dyDescent="0.25">
      <c r="B152" s="15" t="s">
        <v>39</v>
      </c>
      <c r="C152" s="12">
        <v>16</v>
      </c>
      <c r="D152" s="12">
        <v>36</v>
      </c>
      <c r="E152" s="12">
        <v>28</v>
      </c>
      <c r="F152" s="3"/>
      <c r="G152" s="3"/>
      <c r="H152" s="3"/>
      <c r="I152" s="3"/>
      <c r="J152" s="3"/>
      <c r="K152" s="3"/>
    </row>
    <row r="153" spans="2:11" ht="15.75" x14ac:dyDescent="0.25">
      <c r="B153" s="16" t="s">
        <v>40</v>
      </c>
      <c r="C153" s="14">
        <v>19</v>
      </c>
      <c r="D153" s="14">
        <v>64</v>
      </c>
      <c r="E153" s="14">
        <v>58</v>
      </c>
      <c r="F153" s="3"/>
      <c r="G153" s="3"/>
      <c r="H153" s="3"/>
      <c r="I153" s="3"/>
      <c r="J153" s="3"/>
      <c r="K153" s="3"/>
    </row>
    <row r="154" spans="2:11" ht="26.45" customHeight="1" x14ac:dyDescent="0.25">
      <c r="B154" s="226" t="s">
        <v>159</v>
      </c>
      <c r="C154" s="226"/>
      <c r="D154" s="226"/>
      <c r="E154" s="226"/>
      <c r="F154" s="3"/>
      <c r="G154" s="3"/>
      <c r="H154" s="3"/>
      <c r="I154" s="3"/>
      <c r="J154" s="3"/>
      <c r="K154" s="3"/>
    </row>
    <row r="155" spans="2:11" s="3" customFormat="1" x14ac:dyDescent="0.25">
      <c r="B155" s="102"/>
      <c r="C155" s="102"/>
      <c r="D155" s="102"/>
      <c r="E155" s="102"/>
    </row>
    <row r="156" spans="2:11" s="3" customFormat="1" x14ac:dyDescent="0.25">
      <c r="B156" s="102"/>
      <c r="C156" s="102"/>
      <c r="D156" s="102"/>
      <c r="E156" s="102"/>
    </row>
    <row r="157" spans="2:11" s="3" customFormat="1" x14ac:dyDescent="0.25">
      <c r="B157" s="102"/>
      <c r="C157" s="102"/>
      <c r="D157" s="102"/>
      <c r="E157" s="102"/>
    </row>
    <row r="158" spans="2:11" s="3" customFormat="1" ht="43.5" customHeight="1" x14ac:dyDescent="0.25">
      <c r="B158" s="234" t="s">
        <v>168</v>
      </c>
      <c r="C158" s="234"/>
      <c r="D158" s="234"/>
      <c r="E158" s="234"/>
    </row>
    <row r="159" spans="2:11" s="3" customFormat="1" ht="15.75" x14ac:dyDescent="0.25">
      <c r="B159" s="59" t="s">
        <v>6</v>
      </c>
      <c r="C159" s="141" t="s">
        <v>186</v>
      </c>
      <c r="D159" s="141" t="s">
        <v>144</v>
      </c>
      <c r="E159" s="141" t="s">
        <v>187</v>
      </c>
    </row>
    <row r="160" spans="2:11" s="3" customFormat="1" ht="15.75" x14ac:dyDescent="0.25">
      <c r="B160" s="145" t="s">
        <v>1</v>
      </c>
      <c r="C160" s="149">
        <v>7325234.4900000002</v>
      </c>
      <c r="D160" s="149">
        <v>11545465.35</v>
      </c>
      <c r="E160" s="149">
        <v>18147672.309999999</v>
      </c>
    </row>
    <row r="161" spans="2:5" s="3" customFormat="1" ht="15.75" x14ac:dyDescent="0.25">
      <c r="B161" s="15" t="s">
        <v>212</v>
      </c>
      <c r="C161" s="150">
        <v>521920</v>
      </c>
      <c r="D161" s="150">
        <v>2702070.7</v>
      </c>
      <c r="E161" s="150">
        <v>5402817.9000000004</v>
      </c>
    </row>
    <row r="162" spans="2:5" s="3" customFormat="1" ht="15.75" x14ac:dyDescent="0.25">
      <c r="B162" s="16" t="s">
        <v>207</v>
      </c>
      <c r="C162" s="151">
        <v>513250</v>
      </c>
      <c r="D162" s="151">
        <v>0</v>
      </c>
      <c r="E162" s="151">
        <v>4362206</v>
      </c>
    </row>
    <row r="163" spans="2:5" s="3" customFormat="1" ht="15.75" x14ac:dyDescent="0.25">
      <c r="B163" s="15" t="s">
        <v>204</v>
      </c>
      <c r="C163" s="150">
        <v>2120588.4900000002</v>
      </c>
      <c r="D163" s="150">
        <v>720000</v>
      </c>
      <c r="E163" s="150">
        <v>4342232.1399999997</v>
      </c>
    </row>
    <row r="164" spans="2:5" s="3" customFormat="1" ht="15.75" x14ac:dyDescent="0.25">
      <c r="B164" s="16" t="s">
        <v>225</v>
      </c>
      <c r="C164" s="151">
        <v>0</v>
      </c>
      <c r="D164" s="151">
        <v>789500</v>
      </c>
      <c r="E164" s="151">
        <v>1294619.17</v>
      </c>
    </row>
    <row r="165" spans="2:5" s="3" customFormat="1" ht="15.75" x14ac:dyDescent="0.25">
      <c r="B165" s="15" t="s">
        <v>206</v>
      </c>
      <c r="C165" s="150">
        <v>0</v>
      </c>
      <c r="D165" s="150">
        <v>499992</v>
      </c>
      <c r="E165" s="150">
        <v>545501</v>
      </c>
    </row>
    <row r="166" spans="2:5" s="3" customFormat="1" ht="15.75" x14ac:dyDescent="0.25">
      <c r="B166" s="16" t="s">
        <v>209</v>
      </c>
      <c r="C166" s="151">
        <v>0</v>
      </c>
      <c r="D166" s="151">
        <v>1715619.62</v>
      </c>
      <c r="E166" s="151">
        <v>517705.1</v>
      </c>
    </row>
    <row r="167" spans="2:5" s="3" customFormat="1" ht="15.75" x14ac:dyDescent="0.25">
      <c r="B167" s="15" t="s">
        <v>227</v>
      </c>
      <c r="C167" s="150">
        <v>0</v>
      </c>
      <c r="D167" s="150">
        <v>510000</v>
      </c>
      <c r="E167" s="150">
        <v>505000</v>
      </c>
    </row>
    <row r="168" spans="2:5" s="3" customFormat="1" ht="15.75" x14ac:dyDescent="0.25">
      <c r="B168" s="16" t="s">
        <v>228</v>
      </c>
      <c r="C168" s="151">
        <v>1500000</v>
      </c>
      <c r="D168" s="151">
        <v>1204100</v>
      </c>
      <c r="E168" s="151">
        <v>0</v>
      </c>
    </row>
    <row r="169" spans="2:5" s="3" customFormat="1" ht="15.75" x14ac:dyDescent="0.25">
      <c r="B169" s="15" t="s">
        <v>224</v>
      </c>
      <c r="C169" s="150">
        <v>0</v>
      </c>
      <c r="D169" s="150">
        <v>1331823.03</v>
      </c>
      <c r="E169" s="150">
        <v>0</v>
      </c>
    </row>
    <row r="170" spans="2:5" s="3" customFormat="1" ht="15.75" x14ac:dyDescent="0.25">
      <c r="B170" s="16" t="s">
        <v>229</v>
      </c>
      <c r="C170" s="151">
        <v>874325</v>
      </c>
      <c r="D170" s="151">
        <v>0</v>
      </c>
      <c r="E170" s="151">
        <v>0</v>
      </c>
    </row>
    <row r="171" spans="2:5" s="3" customFormat="1" ht="15.75" x14ac:dyDescent="0.25">
      <c r="B171" s="15" t="s">
        <v>46</v>
      </c>
      <c r="C171" s="150">
        <v>1795151</v>
      </c>
      <c r="D171" s="150">
        <v>2072360</v>
      </c>
      <c r="E171" s="150">
        <v>1177591</v>
      </c>
    </row>
    <row r="172" spans="2:5" s="3" customFormat="1" ht="30.75" customHeight="1" x14ac:dyDescent="0.25">
      <c r="B172" s="226" t="s">
        <v>159</v>
      </c>
      <c r="C172" s="226"/>
      <c r="D172" s="226"/>
      <c r="E172" s="226"/>
    </row>
    <row r="173" spans="2:5" s="3" customFormat="1" x14ac:dyDescent="0.25"/>
    <row r="174" spans="2:5" s="3" customFormat="1" x14ac:dyDescent="0.25"/>
    <row r="175" spans="2:5" s="3" customFormat="1" x14ac:dyDescent="0.25"/>
    <row r="176" spans="2:5" s="3" customFormat="1" ht="54.75" customHeight="1" x14ac:dyDescent="0.25">
      <c r="B176" s="234" t="s">
        <v>169</v>
      </c>
      <c r="C176" s="234"/>
      <c r="D176" s="234"/>
      <c r="E176" s="234"/>
    </row>
    <row r="177" spans="2:5" s="3" customFormat="1" ht="15.75" x14ac:dyDescent="0.25">
      <c r="B177" s="59" t="s">
        <v>139</v>
      </c>
      <c r="C177" s="141" t="s">
        <v>186</v>
      </c>
      <c r="D177" s="141" t="s">
        <v>144</v>
      </c>
      <c r="E177" s="141" t="s">
        <v>187</v>
      </c>
    </row>
    <row r="178" spans="2:5" s="3" customFormat="1" x14ac:dyDescent="0.25">
      <c r="B178" s="152" t="s">
        <v>189</v>
      </c>
      <c r="C178" s="152">
        <v>7325234.4900000002</v>
      </c>
      <c r="D178" s="152">
        <v>11545465.350000001</v>
      </c>
      <c r="E178" s="152">
        <v>18147672.309999999</v>
      </c>
    </row>
    <row r="179" spans="2:5" s="3" customFormat="1" ht="15.75" x14ac:dyDescent="0.25">
      <c r="B179" s="15" t="s">
        <v>20</v>
      </c>
      <c r="C179" s="150">
        <v>1048303</v>
      </c>
      <c r="D179" s="150">
        <v>3742290.32</v>
      </c>
      <c r="E179" s="150">
        <v>4880317.9000000004</v>
      </c>
    </row>
    <row r="180" spans="2:5" s="3" customFormat="1" ht="15.75" x14ac:dyDescent="0.25">
      <c r="B180" s="16" t="s">
        <v>31</v>
      </c>
      <c r="C180" s="151">
        <v>1567219.99</v>
      </c>
      <c r="D180" s="151">
        <v>5029523.03</v>
      </c>
      <c r="E180" s="151">
        <v>4554794.51</v>
      </c>
    </row>
    <row r="181" spans="2:5" s="3" customFormat="1" ht="15.75" x14ac:dyDescent="0.25">
      <c r="B181" s="15" t="s">
        <v>21</v>
      </c>
      <c r="C181" s="150">
        <v>2013250</v>
      </c>
      <c r="D181" s="150">
        <v>522500</v>
      </c>
      <c r="E181" s="150">
        <v>4152471.1</v>
      </c>
    </row>
    <row r="182" spans="2:5" s="3" customFormat="1" ht="15.75" x14ac:dyDescent="0.25">
      <c r="B182" s="16" t="s">
        <v>26</v>
      </c>
      <c r="C182" s="151">
        <v>0</v>
      </c>
      <c r="D182" s="151">
        <v>1021160</v>
      </c>
      <c r="E182" s="151">
        <v>1249940</v>
      </c>
    </row>
    <row r="183" spans="2:5" s="3" customFormat="1" ht="15.75" x14ac:dyDescent="0.25">
      <c r="B183" s="15" t="s">
        <v>15</v>
      </c>
      <c r="C183" s="150">
        <v>0</v>
      </c>
      <c r="D183" s="150">
        <v>0</v>
      </c>
      <c r="E183" s="150">
        <v>860716.8</v>
      </c>
    </row>
    <row r="184" spans="2:5" s="3" customFormat="1" ht="15.75" x14ac:dyDescent="0.25">
      <c r="B184" s="16" t="s">
        <v>34</v>
      </c>
      <c r="C184" s="151">
        <v>553368.5</v>
      </c>
      <c r="D184" s="151">
        <v>0</v>
      </c>
      <c r="E184" s="151">
        <v>755615</v>
      </c>
    </row>
    <row r="185" spans="2:5" s="3" customFormat="1" ht="15.75" x14ac:dyDescent="0.25">
      <c r="B185" s="15" t="s">
        <v>19</v>
      </c>
      <c r="C185" s="150">
        <v>0</v>
      </c>
      <c r="D185" s="150">
        <v>0</v>
      </c>
      <c r="E185" s="150">
        <v>643316</v>
      </c>
    </row>
    <row r="186" spans="2:5" s="3" customFormat="1" ht="15.75" x14ac:dyDescent="0.25">
      <c r="B186" s="16" t="s">
        <v>30</v>
      </c>
      <c r="C186" s="151">
        <v>500000</v>
      </c>
      <c r="D186" s="151">
        <v>499992</v>
      </c>
      <c r="E186" s="151">
        <v>545501</v>
      </c>
    </row>
    <row r="187" spans="2:5" s="3" customFormat="1" ht="15.75" x14ac:dyDescent="0.25">
      <c r="B187" s="15" t="s">
        <v>33</v>
      </c>
      <c r="C187" s="150">
        <v>874325</v>
      </c>
      <c r="D187" s="150">
        <v>510000</v>
      </c>
      <c r="E187" s="150">
        <v>505000</v>
      </c>
    </row>
    <row r="188" spans="2:5" s="3" customFormat="1" ht="15.75" x14ac:dyDescent="0.25">
      <c r="B188" s="16" t="s">
        <v>40</v>
      </c>
      <c r="C188" s="151">
        <v>0</v>
      </c>
      <c r="D188" s="151">
        <v>220000</v>
      </c>
      <c r="E188" s="151">
        <v>0</v>
      </c>
    </row>
    <row r="189" spans="2:5" s="3" customFormat="1" ht="15.75" x14ac:dyDescent="0.25">
      <c r="B189" s="15" t="s">
        <v>35</v>
      </c>
      <c r="C189" s="150">
        <v>768768</v>
      </c>
      <c r="D189" s="150">
        <v>0</v>
      </c>
      <c r="E189" s="150">
        <v>0</v>
      </c>
    </row>
    <row r="190" spans="2:5" s="3" customFormat="1" ht="31.5" customHeight="1" x14ac:dyDescent="0.25">
      <c r="B190" s="226" t="s">
        <v>159</v>
      </c>
      <c r="C190" s="226"/>
      <c r="D190" s="226"/>
      <c r="E190" s="226"/>
    </row>
    <row r="191" spans="2:5" s="3" customFormat="1" x14ac:dyDescent="0.25">
      <c r="B191" s="102"/>
      <c r="C191" s="102"/>
      <c r="D191" s="102"/>
      <c r="E191" s="102"/>
    </row>
    <row r="192" spans="2:5" s="3" customFormat="1" x14ac:dyDescent="0.25">
      <c r="B192" s="102"/>
      <c r="C192" s="102"/>
      <c r="D192" s="102"/>
      <c r="E192" s="102"/>
    </row>
    <row r="193" spans="2:6" s="3" customFormat="1" x14ac:dyDescent="0.25">
      <c r="B193" s="102"/>
      <c r="C193" s="102"/>
      <c r="D193" s="102"/>
      <c r="E193" s="102"/>
    </row>
    <row r="194" spans="2:6" s="3" customFormat="1" ht="52.5" customHeight="1" x14ac:dyDescent="0.25">
      <c r="B194" s="234" t="s">
        <v>170</v>
      </c>
      <c r="C194" s="234"/>
      <c r="D194" s="234"/>
      <c r="E194" s="234"/>
    </row>
    <row r="195" spans="2:6" s="3" customFormat="1" ht="15.75" x14ac:dyDescent="0.25">
      <c r="B195" s="59" t="s">
        <v>6</v>
      </c>
      <c r="C195" s="141" t="s">
        <v>186</v>
      </c>
      <c r="D195" s="141" t="s">
        <v>144</v>
      </c>
      <c r="E195" s="141" t="s">
        <v>187</v>
      </c>
    </row>
    <row r="196" spans="2:6" s="3" customFormat="1" x14ac:dyDescent="0.25">
      <c r="B196" s="6" t="s">
        <v>1</v>
      </c>
      <c r="C196" s="148">
        <v>24870519.039999999</v>
      </c>
      <c r="D196" s="148">
        <v>34400560.539999999</v>
      </c>
      <c r="E196" s="148">
        <v>43834147.700000003</v>
      </c>
      <c r="F196" s="149"/>
    </row>
    <row r="197" spans="2:6" s="3" customFormat="1" ht="15.75" x14ac:dyDescent="0.25">
      <c r="B197" s="15" t="s">
        <v>209</v>
      </c>
      <c r="C197" s="150">
        <v>0</v>
      </c>
      <c r="D197" s="150">
        <v>4700000</v>
      </c>
      <c r="E197" s="150">
        <v>21519736.359999999</v>
      </c>
    </row>
    <row r="198" spans="2:6" s="3" customFormat="1" ht="15.75" x14ac:dyDescent="0.25">
      <c r="B198" s="16" t="s">
        <v>206</v>
      </c>
      <c r="C198" s="151">
        <v>11190000</v>
      </c>
      <c r="D198" s="151">
        <v>7155161.1699999999</v>
      </c>
      <c r="E198" s="151">
        <v>8209000</v>
      </c>
    </row>
    <row r="199" spans="2:6" s="3" customFormat="1" ht="15.75" x14ac:dyDescent="0.25">
      <c r="B199" s="15" t="s">
        <v>223</v>
      </c>
      <c r="C199" s="150">
        <v>0</v>
      </c>
      <c r="D199" s="150">
        <v>1359571.3</v>
      </c>
      <c r="E199" s="150">
        <v>3117180</v>
      </c>
    </row>
    <row r="200" spans="2:6" s="3" customFormat="1" ht="15.75" x14ac:dyDescent="0.25">
      <c r="B200" s="16" t="s">
        <v>224</v>
      </c>
      <c r="C200" s="151">
        <v>0</v>
      </c>
      <c r="D200" s="151">
        <v>0</v>
      </c>
      <c r="E200" s="151">
        <v>2970000</v>
      </c>
    </row>
    <row r="201" spans="2:6" s="3" customFormat="1" ht="15.75" x14ac:dyDescent="0.25">
      <c r="B201" s="15" t="s">
        <v>207</v>
      </c>
      <c r="C201" s="150">
        <v>1100000</v>
      </c>
      <c r="D201" s="150">
        <v>1001393.4</v>
      </c>
      <c r="E201" s="150">
        <v>2513190</v>
      </c>
    </row>
    <row r="202" spans="2:6" s="3" customFormat="1" ht="15.75" x14ac:dyDescent="0.25">
      <c r="B202" s="16" t="s">
        <v>212</v>
      </c>
      <c r="C202" s="151">
        <v>2240220.2400000002</v>
      </c>
      <c r="D202" s="151">
        <v>2990000</v>
      </c>
      <c r="E202" s="151">
        <v>1450000</v>
      </c>
    </row>
    <row r="203" spans="2:6" s="3" customFormat="1" ht="15.75" x14ac:dyDescent="0.25">
      <c r="B203" s="15" t="s">
        <v>230</v>
      </c>
      <c r="C203" s="150">
        <v>1950000</v>
      </c>
      <c r="D203" s="150">
        <v>0</v>
      </c>
      <c r="E203" s="150">
        <v>1200000</v>
      </c>
    </row>
    <row r="204" spans="2:6" s="3" customFormat="1" ht="15.75" x14ac:dyDescent="0.25">
      <c r="B204" s="16" t="s">
        <v>210</v>
      </c>
      <c r="C204" s="151">
        <v>2510000</v>
      </c>
      <c r="D204" s="151">
        <v>4953787.7</v>
      </c>
      <c r="E204" s="151">
        <v>0</v>
      </c>
    </row>
    <row r="205" spans="2:6" s="3" customFormat="1" ht="15.75" x14ac:dyDescent="0.25">
      <c r="B205" s="15" t="s">
        <v>226</v>
      </c>
      <c r="C205" s="150">
        <v>2850000</v>
      </c>
      <c r="D205" s="150">
        <v>2750000</v>
      </c>
      <c r="E205" s="150">
        <v>0</v>
      </c>
    </row>
    <row r="206" spans="2:6" s="3" customFormat="1" ht="15.75" x14ac:dyDescent="0.25">
      <c r="B206" s="16" t="s">
        <v>231</v>
      </c>
      <c r="C206" s="151">
        <v>0</v>
      </c>
      <c r="D206" s="151">
        <v>2890000</v>
      </c>
      <c r="E206" s="151">
        <v>0</v>
      </c>
    </row>
    <row r="207" spans="2:6" s="3" customFormat="1" ht="15.75" x14ac:dyDescent="0.25">
      <c r="B207" s="15" t="s">
        <v>46</v>
      </c>
      <c r="C207" s="150">
        <v>3030298.799999997</v>
      </c>
      <c r="D207" s="150">
        <v>6600646.9699999988</v>
      </c>
      <c r="E207" s="150">
        <v>2855041.3400000036</v>
      </c>
    </row>
    <row r="208" spans="2:6" s="3" customFormat="1" ht="26.25" customHeight="1" x14ac:dyDescent="0.25">
      <c r="B208" s="226" t="s">
        <v>159</v>
      </c>
      <c r="C208" s="226"/>
      <c r="D208" s="226"/>
      <c r="E208" s="226"/>
    </row>
    <row r="209" spans="2:5" s="3" customFormat="1" x14ac:dyDescent="0.25"/>
    <row r="210" spans="2:5" s="3" customFormat="1" x14ac:dyDescent="0.25"/>
    <row r="211" spans="2:5" s="3" customFormat="1" x14ac:dyDescent="0.25"/>
    <row r="212" spans="2:5" s="3" customFormat="1" ht="46.5" customHeight="1" x14ac:dyDescent="0.25">
      <c r="B212" s="234" t="s">
        <v>171</v>
      </c>
      <c r="C212" s="234"/>
      <c r="D212" s="234"/>
      <c r="E212" s="234"/>
    </row>
    <row r="213" spans="2:5" s="3" customFormat="1" ht="15.75" x14ac:dyDescent="0.25">
      <c r="B213" s="59" t="s">
        <v>139</v>
      </c>
      <c r="C213" s="141" t="s">
        <v>186</v>
      </c>
      <c r="D213" s="141" t="s">
        <v>144</v>
      </c>
      <c r="E213" s="141" t="s">
        <v>187</v>
      </c>
    </row>
    <row r="214" spans="2:5" s="3" customFormat="1" x14ac:dyDescent="0.25">
      <c r="B214" s="6" t="s">
        <v>1</v>
      </c>
      <c r="C214" s="149">
        <v>24870519.039999999</v>
      </c>
      <c r="D214" s="149">
        <v>34400560.539999999</v>
      </c>
      <c r="E214" s="149">
        <v>43834147.700000003</v>
      </c>
    </row>
    <row r="215" spans="2:5" s="3" customFormat="1" ht="15.75" x14ac:dyDescent="0.25">
      <c r="B215" s="15" t="s">
        <v>30</v>
      </c>
      <c r="C215" s="150">
        <v>15320298.800000001</v>
      </c>
      <c r="D215" s="150">
        <v>16066972.050000001</v>
      </c>
      <c r="E215" s="150">
        <v>28046533.309999999</v>
      </c>
    </row>
    <row r="216" spans="2:5" s="3" customFormat="1" ht="15.75" x14ac:dyDescent="0.25">
      <c r="B216" s="16" t="s">
        <v>34</v>
      </c>
      <c r="C216" s="151">
        <v>2250220.2400000002</v>
      </c>
      <c r="D216" s="151">
        <v>1000000</v>
      </c>
      <c r="E216" s="151">
        <v>5333614.3899999997</v>
      </c>
    </row>
    <row r="217" spans="2:5" s="3" customFormat="1" ht="15.75" x14ac:dyDescent="0.25">
      <c r="B217" s="15" t="s">
        <v>23</v>
      </c>
      <c r="C217" s="150">
        <v>0</v>
      </c>
      <c r="D217" s="150">
        <v>0</v>
      </c>
      <c r="E217" s="150">
        <v>3720000</v>
      </c>
    </row>
    <row r="218" spans="2:5" s="3" customFormat="1" ht="15.75" x14ac:dyDescent="0.25">
      <c r="B218" s="16" t="s">
        <v>31</v>
      </c>
      <c r="C218" s="151">
        <v>4700000</v>
      </c>
      <c r="D218" s="151">
        <v>5907724.04</v>
      </c>
      <c r="E218" s="151">
        <v>2590000</v>
      </c>
    </row>
    <row r="219" spans="2:5" s="3" customFormat="1" ht="15.75" x14ac:dyDescent="0.25">
      <c r="B219" s="15" t="s">
        <v>20</v>
      </c>
      <c r="C219" s="150">
        <v>1800000</v>
      </c>
      <c r="D219" s="150">
        <v>2252746.6</v>
      </c>
      <c r="E219" s="150">
        <v>1869000</v>
      </c>
    </row>
    <row r="220" spans="2:5" s="3" customFormat="1" ht="15.75" x14ac:dyDescent="0.25">
      <c r="B220" s="16" t="s">
        <v>33</v>
      </c>
      <c r="C220" s="151">
        <v>0</v>
      </c>
      <c r="D220" s="151">
        <v>0</v>
      </c>
      <c r="E220" s="151">
        <v>1200000</v>
      </c>
    </row>
    <row r="221" spans="2:5" s="3" customFormat="1" ht="15.75" x14ac:dyDescent="0.25">
      <c r="B221" s="15" t="s">
        <v>29</v>
      </c>
      <c r="C221" s="150">
        <v>0</v>
      </c>
      <c r="D221" s="150">
        <v>0</v>
      </c>
      <c r="E221" s="150">
        <v>1075000</v>
      </c>
    </row>
    <row r="222" spans="2:5" s="3" customFormat="1" ht="15.75" x14ac:dyDescent="0.25">
      <c r="B222" s="16" t="s">
        <v>26</v>
      </c>
      <c r="C222" s="151">
        <v>800000</v>
      </c>
      <c r="D222" s="151">
        <v>4953787.7</v>
      </c>
      <c r="E222" s="151">
        <v>0</v>
      </c>
    </row>
    <row r="223" spans="2:5" s="3" customFormat="1" ht="15.75" x14ac:dyDescent="0.25">
      <c r="B223" s="15" t="s">
        <v>22</v>
      </c>
      <c r="C223" s="150">
        <v>0</v>
      </c>
      <c r="D223" s="150">
        <v>1180000</v>
      </c>
      <c r="E223" s="150">
        <v>0</v>
      </c>
    </row>
    <row r="224" spans="2:5" s="3" customFormat="1" ht="15.75" x14ac:dyDescent="0.25">
      <c r="B224" s="16" t="s">
        <v>21</v>
      </c>
      <c r="C224" s="151">
        <v>0</v>
      </c>
      <c r="D224" s="151">
        <v>3039330.15</v>
      </c>
      <c r="E224" s="151">
        <v>0</v>
      </c>
    </row>
    <row r="225" spans="2:11" s="3" customFormat="1" ht="25.5" customHeight="1" x14ac:dyDescent="0.25">
      <c r="B225" s="226" t="s">
        <v>159</v>
      </c>
      <c r="C225" s="226"/>
      <c r="D225" s="226"/>
      <c r="E225" s="226"/>
    </row>
    <row r="226" spans="2:11" s="3" customFormat="1" x14ac:dyDescent="0.25">
      <c r="B226" s="102"/>
      <c r="C226" s="102"/>
      <c r="D226" s="102"/>
      <c r="E226" s="102"/>
    </row>
    <row r="227" spans="2:11" s="3" customFormat="1" x14ac:dyDescent="0.25">
      <c r="B227" s="102"/>
      <c r="C227" s="102"/>
      <c r="D227" s="102"/>
      <c r="E227" s="102"/>
    </row>
    <row r="228" spans="2:11" s="3" customFormat="1" x14ac:dyDescent="0.25">
      <c r="B228" s="102"/>
      <c r="C228" s="102"/>
      <c r="D228" s="102"/>
      <c r="E228" s="102"/>
    </row>
    <row r="229" spans="2:11" s="3" customFormat="1" ht="29.45" customHeight="1" x14ac:dyDescent="0.25">
      <c r="B229" s="234" t="s">
        <v>172</v>
      </c>
      <c r="C229" s="234"/>
      <c r="D229" s="234"/>
      <c r="E229" s="234"/>
      <c r="F229" s="234"/>
      <c r="G229" s="234"/>
      <c r="H229" s="234"/>
      <c r="I229" s="234"/>
      <c r="J229" s="234"/>
      <c r="K229" s="234"/>
    </row>
    <row r="230" spans="2:11" s="3" customFormat="1" ht="15.6" customHeight="1" x14ac:dyDescent="0.25">
      <c r="B230" s="240" t="s">
        <v>79</v>
      </c>
      <c r="C230" s="231" t="s">
        <v>186</v>
      </c>
      <c r="D230" s="232"/>
      <c r="E230" s="233" t="s">
        <v>74</v>
      </c>
      <c r="F230" s="231" t="s">
        <v>144</v>
      </c>
      <c r="G230" s="232"/>
      <c r="H230" s="233" t="s">
        <v>75</v>
      </c>
      <c r="I230" s="231" t="s">
        <v>187</v>
      </c>
      <c r="J230" s="232"/>
      <c r="K230" s="233" t="s">
        <v>75</v>
      </c>
    </row>
    <row r="231" spans="2:11" s="3" customFormat="1" ht="15.6" customHeight="1" thickBot="1" x14ac:dyDescent="0.3">
      <c r="B231" s="241"/>
      <c r="C231" s="52" t="s">
        <v>1</v>
      </c>
      <c r="D231" s="53" t="s">
        <v>4</v>
      </c>
      <c r="E231" s="54" t="s">
        <v>5</v>
      </c>
      <c r="F231" s="52" t="s">
        <v>1</v>
      </c>
      <c r="G231" s="53" t="s">
        <v>4</v>
      </c>
      <c r="H231" s="54" t="s">
        <v>5</v>
      </c>
      <c r="I231" s="52" t="s">
        <v>1</v>
      </c>
      <c r="J231" s="8" t="s">
        <v>4</v>
      </c>
      <c r="K231" s="8" t="s">
        <v>5</v>
      </c>
    </row>
    <row r="232" spans="2:11" s="3" customFormat="1" ht="15.6" customHeight="1" thickBot="1" x14ac:dyDescent="0.3">
      <c r="B232" s="37" t="s">
        <v>189</v>
      </c>
      <c r="C232" s="38">
        <v>240</v>
      </c>
      <c r="D232" s="38">
        <v>186</v>
      </c>
      <c r="E232" s="38">
        <v>54</v>
      </c>
      <c r="F232" s="38">
        <v>483</v>
      </c>
      <c r="G232" s="38">
        <v>363</v>
      </c>
      <c r="H232" s="38">
        <v>120</v>
      </c>
      <c r="I232" s="38">
        <v>391</v>
      </c>
      <c r="J232" s="38">
        <v>313</v>
      </c>
      <c r="K232" s="38">
        <v>78</v>
      </c>
    </row>
    <row r="233" spans="2:11" s="3" customFormat="1" ht="15.6" customHeight="1" x14ac:dyDescent="0.25">
      <c r="B233" s="15" t="s">
        <v>190</v>
      </c>
      <c r="C233" s="12">
        <v>104</v>
      </c>
      <c r="D233" s="12">
        <v>79</v>
      </c>
      <c r="E233" s="12">
        <v>25</v>
      </c>
      <c r="F233" s="12">
        <v>264</v>
      </c>
      <c r="G233" s="12">
        <v>201</v>
      </c>
      <c r="H233" s="12">
        <v>63</v>
      </c>
      <c r="I233" s="12">
        <v>214</v>
      </c>
      <c r="J233" s="12">
        <v>173</v>
      </c>
      <c r="K233" s="12">
        <v>41</v>
      </c>
    </row>
    <row r="234" spans="2:11" s="3" customFormat="1" ht="15.6" customHeight="1" x14ac:dyDescent="0.25">
      <c r="B234" s="16" t="s">
        <v>232</v>
      </c>
      <c r="C234" s="14">
        <v>83</v>
      </c>
      <c r="D234" s="14">
        <v>59</v>
      </c>
      <c r="E234" s="14">
        <v>24</v>
      </c>
      <c r="F234" s="14">
        <v>150</v>
      </c>
      <c r="G234" s="14">
        <v>106</v>
      </c>
      <c r="H234" s="14">
        <v>44</v>
      </c>
      <c r="I234" s="14">
        <v>108</v>
      </c>
      <c r="J234" s="14">
        <v>78</v>
      </c>
      <c r="K234" s="14">
        <v>30</v>
      </c>
    </row>
    <row r="235" spans="2:11" s="3" customFormat="1" ht="15.6" customHeight="1" x14ac:dyDescent="0.25">
      <c r="B235" s="15" t="s">
        <v>202</v>
      </c>
      <c r="C235" s="12">
        <v>45</v>
      </c>
      <c r="D235" s="12">
        <v>41</v>
      </c>
      <c r="E235" s="12">
        <v>4</v>
      </c>
      <c r="F235" s="12">
        <v>66</v>
      </c>
      <c r="G235" s="12">
        <v>53</v>
      </c>
      <c r="H235" s="12">
        <v>13</v>
      </c>
      <c r="I235" s="12">
        <v>67</v>
      </c>
      <c r="J235" s="12">
        <v>60</v>
      </c>
      <c r="K235" s="12">
        <v>7</v>
      </c>
    </row>
    <row r="236" spans="2:11" s="3" customFormat="1" ht="15.6" customHeight="1" x14ac:dyDescent="0.25">
      <c r="B236" s="16" t="s">
        <v>192</v>
      </c>
      <c r="C236" s="14">
        <v>8</v>
      </c>
      <c r="D236" s="14">
        <v>7</v>
      </c>
      <c r="E236" s="14">
        <v>1</v>
      </c>
      <c r="F236" s="14">
        <v>3</v>
      </c>
      <c r="G236" s="14">
        <v>3</v>
      </c>
      <c r="H236" s="14">
        <v>0</v>
      </c>
      <c r="I236" s="14">
        <v>2</v>
      </c>
      <c r="J236" s="14">
        <v>2</v>
      </c>
      <c r="K236" s="14">
        <v>0</v>
      </c>
    </row>
    <row r="237" spans="2:11" s="3" customFormat="1" ht="15.6" customHeight="1" x14ac:dyDescent="0.25">
      <c r="B237" s="226" t="s">
        <v>159</v>
      </c>
      <c r="C237" s="226"/>
      <c r="D237" s="226"/>
      <c r="E237" s="226"/>
      <c r="F237" s="226"/>
      <c r="G237" s="226"/>
      <c r="H237" s="226"/>
      <c r="I237" s="226"/>
      <c r="J237" s="226"/>
      <c r="K237" s="226"/>
    </row>
    <row r="238" spans="2:11" s="3" customFormat="1" ht="15.6" customHeight="1" x14ac:dyDescent="0.25">
      <c r="B238" s="102"/>
      <c r="C238" s="102"/>
      <c r="D238" s="102"/>
      <c r="E238" s="102"/>
    </row>
    <row r="239" spans="2:11" s="3" customFormat="1" ht="15.6" customHeight="1" x14ac:dyDescent="0.25">
      <c r="B239" s="102"/>
      <c r="C239" s="102"/>
      <c r="D239" s="102"/>
      <c r="E239" s="102"/>
    </row>
    <row r="240" spans="2:11" s="3" customFormat="1" ht="15.6" customHeight="1" x14ac:dyDescent="0.25"/>
    <row r="241" spans="2:11" ht="32.450000000000003" customHeight="1" x14ac:dyDescent="0.25">
      <c r="B241" s="236" t="s">
        <v>173</v>
      </c>
      <c r="C241" s="237"/>
      <c r="D241" s="237"/>
      <c r="E241" s="237"/>
      <c r="F241" s="237"/>
      <c r="G241" s="237"/>
      <c r="H241" s="237"/>
      <c r="I241" s="237"/>
      <c r="J241" s="237"/>
      <c r="K241" s="237"/>
    </row>
    <row r="242" spans="2:11" ht="15.75" customHeight="1" x14ac:dyDescent="0.25">
      <c r="B242" s="227" t="s">
        <v>55</v>
      </c>
      <c r="C242" s="231" t="s">
        <v>186</v>
      </c>
      <c r="D242" s="232"/>
      <c r="E242" s="233" t="s">
        <v>74</v>
      </c>
      <c r="F242" s="231" t="s">
        <v>144</v>
      </c>
      <c r="G242" s="232"/>
      <c r="H242" s="233" t="s">
        <v>75</v>
      </c>
      <c r="I242" s="231" t="s">
        <v>187</v>
      </c>
      <c r="J242" s="232"/>
      <c r="K242" s="233" t="s">
        <v>75</v>
      </c>
    </row>
    <row r="243" spans="2:11" ht="15.75" customHeight="1" thickBot="1" x14ac:dyDescent="0.3">
      <c r="B243" s="228"/>
      <c r="C243" s="52" t="s">
        <v>1</v>
      </c>
      <c r="D243" s="53" t="s">
        <v>4</v>
      </c>
      <c r="E243" s="54" t="s">
        <v>5</v>
      </c>
      <c r="F243" s="52" t="s">
        <v>1</v>
      </c>
      <c r="G243" s="53" t="s">
        <v>4</v>
      </c>
      <c r="H243" s="54" t="s">
        <v>5</v>
      </c>
      <c r="I243" s="52" t="s">
        <v>1</v>
      </c>
      <c r="J243" s="8" t="s">
        <v>4</v>
      </c>
      <c r="K243" s="8" t="s">
        <v>5</v>
      </c>
    </row>
    <row r="244" spans="2:11" ht="15.75" x14ac:dyDescent="0.25">
      <c r="B244" s="9" t="s">
        <v>189</v>
      </c>
      <c r="C244" s="10">
        <v>240</v>
      </c>
      <c r="D244" s="10">
        <v>186</v>
      </c>
      <c r="E244" s="10">
        <v>54</v>
      </c>
      <c r="F244" s="10">
        <v>483</v>
      </c>
      <c r="G244" s="10">
        <v>363</v>
      </c>
      <c r="H244" s="10">
        <v>120</v>
      </c>
      <c r="I244" s="10">
        <v>391</v>
      </c>
      <c r="J244" s="10">
        <v>313</v>
      </c>
      <c r="K244" s="10">
        <v>78</v>
      </c>
    </row>
    <row r="245" spans="2:11" ht="15.75" x14ac:dyDescent="0.25">
      <c r="B245" s="15" t="s">
        <v>204</v>
      </c>
      <c r="C245" s="12">
        <v>73</v>
      </c>
      <c r="D245" s="12">
        <v>59</v>
      </c>
      <c r="E245" s="12">
        <v>14</v>
      </c>
      <c r="F245" s="12">
        <v>191</v>
      </c>
      <c r="G245" s="12">
        <v>154</v>
      </c>
      <c r="H245" s="12">
        <v>37</v>
      </c>
      <c r="I245" s="12">
        <v>181</v>
      </c>
      <c r="J245" s="12">
        <v>140</v>
      </c>
      <c r="K245" s="12">
        <v>41</v>
      </c>
    </row>
    <row r="246" spans="2:11" ht="15.75" x14ac:dyDescent="0.25">
      <c r="B246" s="16" t="s">
        <v>213</v>
      </c>
      <c r="C246" s="14">
        <v>18</v>
      </c>
      <c r="D246" s="14">
        <v>18</v>
      </c>
      <c r="E246" s="14">
        <v>0</v>
      </c>
      <c r="F246" s="14">
        <v>20</v>
      </c>
      <c r="G246" s="14">
        <v>20</v>
      </c>
      <c r="H246" s="14">
        <v>0</v>
      </c>
      <c r="I246" s="14">
        <v>24</v>
      </c>
      <c r="J246" s="14">
        <v>24</v>
      </c>
      <c r="K246" s="14">
        <v>0</v>
      </c>
    </row>
    <row r="247" spans="2:11" ht="15.75" x14ac:dyDescent="0.25">
      <c r="B247" s="15" t="s">
        <v>211</v>
      </c>
      <c r="C247" s="12">
        <v>8</v>
      </c>
      <c r="D247" s="12">
        <v>7</v>
      </c>
      <c r="E247" s="12">
        <v>1</v>
      </c>
      <c r="F247" s="12">
        <v>11</v>
      </c>
      <c r="G247" s="12">
        <v>6</v>
      </c>
      <c r="H247" s="12">
        <v>5</v>
      </c>
      <c r="I247" s="12">
        <v>21</v>
      </c>
      <c r="J247" s="12">
        <v>17</v>
      </c>
      <c r="K247" s="12">
        <v>4</v>
      </c>
    </row>
    <row r="248" spans="2:11" ht="15.75" x14ac:dyDescent="0.25">
      <c r="B248" s="16" t="s">
        <v>212</v>
      </c>
      <c r="C248" s="14">
        <v>21</v>
      </c>
      <c r="D248" s="14">
        <v>17</v>
      </c>
      <c r="E248" s="14">
        <v>4</v>
      </c>
      <c r="F248" s="14">
        <v>23</v>
      </c>
      <c r="G248" s="14">
        <v>19</v>
      </c>
      <c r="H248" s="14">
        <v>4</v>
      </c>
      <c r="I248" s="14">
        <v>18</v>
      </c>
      <c r="J248" s="14">
        <v>12</v>
      </c>
      <c r="K248" s="14">
        <v>6</v>
      </c>
    </row>
    <row r="249" spans="2:11" ht="15.75" x14ac:dyDescent="0.25">
      <c r="B249" s="15" t="s">
        <v>208</v>
      </c>
      <c r="C249" s="12">
        <v>7</v>
      </c>
      <c r="D249" s="12">
        <v>5</v>
      </c>
      <c r="E249" s="12">
        <v>2</v>
      </c>
      <c r="F249" s="12">
        <v>30</v>
      </c>
      <c r="G249" s="12">
        <v>28</v>
      </c>
      <c r="H249" s="12">
        <v>2</v>
      </c>
      <c r="I249" s="12">
        <v>15</v>
      </c>
      <c r="J249" s="12">
        <v>12</v>
      </c>
      <c r="K249" s="12">
        <v>3</v>
      </c>
    </row>
    <row r="250" spans="2:11" ht="15.75" x14ac:dyDescent="0.25">
      <c r="B250" s="16" t="s">
        <v>231</v>
      </c>
      <c r="C250" s="14">
        <v>7</v>
      </c>
      <c r="D250" s="14">
        <v>6</v>
      </c>
      <c r="E250" s="14">
        <v>1</v>
      </c>
      <c r="F250" s="14">
        <v>14</v>
      </c>
      <c r="G250" s="14">
        <v>10</v>
      </c>
      <c r="H250" s="14">
        <v>4</v>
      </c>
      <c r="I250" s="14">
        <v>15</v>
      </c>
      <c r="J250" s="14">
        <v>13</v>
      </c>
      <c r="K250" s="14">
        <v>2</v>
      </c>
    </row>
    <row r="251" spans="2:11" ht="15.75" x14ac:dyDescent="0.25">
      <c r="B251" s="15" t="s">
        <v>206</v>
      </c>
      <c r="C251" s="12">
        <v>21</v>
      </c>
      <c r="D251" s="12">
        <v>15</v>
      </c>
      <c r="E251" s="12">
        <v>6</v>
      </c>
      <c r="F251" s="12">
        <v>33</v>
      </c>
      <c r="G251" s="12">
        <v>16</v>
      </c>
      <c r="H251" s="12">
        <v>17</v>
      </c>
      <c r="I251" s="12">
        <v>13</v>
      </c>
      <c r="J251" s="12">
        <v>9</v>
      </c>
      <c r="K251" s="12">
        <v>4</v>
      </c>
    </row>
    <row r="252" spans="2:11" ht="15.75" x14ac:dyDescent="0.25">
      <c r="B252" s="16" t="s">
        <v>233</v>
      </c>
      <c r="C252" s="14">
        <v>6</v>
      </c>
      <c r="D252" s="14">
        <v>6</v>
      </c>
      <c r="E252" s="14">
        <v>0</v>
      </c>
      <c r="F252" s="14">
        <v>17</v>
      </c>
      <c r="G252" s="14">
        <v>13</v>
      </c>
      <c r="H252" s="14">
        <v>4</v>
      </c>
      <c r="I252" s="14">
        <v>13</v>
      </c>
      <c r="J252" s="14">
        <v>12</v>
      </c>
      <c r="K252" s="14">
        <v>1</v>
      </c>
    </row>
    <row r="253" spans="2:11" ht="15.75" x14ac:dyDescent="0.25">
      <c r="B253" s="15" t="s">
        <v>207</v>
      </c>
      <c r="C253" s="12">
        <v>9</v>
      </c>
      <c r="D253" s="12">
        <v>7</v>
      </c>
      <c r="E253" s="12">
        <v>2</v>
      </c>
      <c r="F253" s="12">
        <v>19</v>
      </c>
      <c r="G253" s="12">
        <v>10</v>
      </c>
      <c r="H253" s="12">
        <v>9</v>
      </c>
      <c r="I253" s="12">
        <v>10</v>
      </c>
      <c r="J253" s="12">
        <v>7</v>
      </c>
      <c r="K253" s="12">
        <v>3</v>
      </c>
    </row>
    <row r="254" spans="2:11" ht="15.75" x14ac:dyDescent="0.25">
      <c r="B254" s="16" t="s">
        <v>209</v>
      </c>
      <c r="C254" s="14">
        <v>8</v>
      </c>
      <c r="D254" s="14">
        <v>6</v>
      </c>
      <c r="E254" s="14">
        <v>2</v>
      </c>
      <c r="F254" s="14">
        <v>18</v>
      </c>
      <c r="G254" s="14">
        <v>14</v>
      </c>
      <c r="H254" s="14">
        <v>4</v>
      </c>
      <c r="I254" s="14">
        <v>7</v>
      </c>
      <c r="J254" s="14">
        <v>5</v>
      </c>
      <c r="K254" s="14">
        <v>2</v>
      </c>
    </row>
    <row r="255" spans="2:11" ht="15.75" x14ac:dyDescent="0.25">
      <c r="B255" s="15" t="s">
        <v>46</v>
      </c>
      <c r="C255" s="12">
        <v>62</v>
      </c>
      <c r="D255" s="12">
        <v>40</v>
      </c>
      <c r="E255" s="12">
        <v>22</v>
      </c>
      <c r="F255" s="12">
        <v>107</v>
      </c>
      <c r="G255" s="12">
        <v>73</v>
      </c>
      <c r="H255" s="12">
        <v>34</v>
      </c>
      <c r="I255" s="12">
        <v>74</v>
      </c>
      <c r="J255" s="12">
        <v>62</v>
      </c>
      <c r="K255" s="12">
        <v>12</v>
      </c>
    </row>
    <row r="256" spans="2:11" ht="31.5" customHeight="1" x14ac:dyDescent="0.25">
      <c r="B256" s="229" t="s">
        <v>159</v>
      </c>
      <c r="C256" s="230"/>
      <c r="D256" s="230"/>
      <c r="E256" s="230"/>
      <c r="F256" s="230"/>
      <c r="G256" s="230"/>
      <c r="H256" s="230"/>
      <c r="I256" s="230"/>
      <c r="J256" s="230"/>
      <c r="K256" s="230"/>
    </row>
    <row r="257" spans="2:11" s="3" customFormat="1" ht="15" customHeight="1" x14ac:dyDescent="0.25">
      <c r="B257" s="102"/>
      <c r="C257" s="102"/>
      <c r="D257" s="102"/>
      <c r="E257" s="102"/>
    </row>
    <row r="258" spans="2:11" s="3" customFormat="1" ht="15" customHeight="1" x14ac:dyDescent="0.25">
      <c r="B258" s="102"/>
      <c r="C258" s="102"/>
      <c r="D258" s="102"/>
      <c r="E258" s="102"/>
    </row>
    <row r="259" spans="2:11" s="3" customFormat="1" x14ac:dyDescent="0.25"/>
    <row r="260" spans="2:11" ht="30.95" customHeight="1" x14ac:dyDescent="0.25">
      <c r="B260" s="234" t="s">
        <v>174</v>
      </c>
      <c r="C260" s="234"/>
      <c r="D260" s="234"/>
      <c r="E260" s="234"/>
      <c r="F260" s="3"/>
      <c r="G260" s="3"/>
      <c r="H260" s="3"/>
      <c r="I260" s="3"/>
      <c r="J260" s="3"/>
      <c r="K260" s="3"/>
    </row>
    <row r="261" spans="2:11" ht="15.75" customHeight="1" x14ac:dyDescent="0.25">
      <c r="B261" s="99" t="s">
        <v>80</v>
      </c>
      <c r="C261" s="141" t="s">
        <v>186</v>
      </c>
      <c r="D261" s="141" t="s">
        <v>144</v>
      </c>
      <c r="E261" s="141" t="s">
        <v>187</v>
      </c>
      <c r="F261" s="3"/>
      <c r="G261" s="3"/>
      <c r="H261" s="3"/>
      <c r="I261" s="3"/>
      <c r="J261" s="3"/>
      <c r="K261" s="3"/>
    </row>
    <row r="262" spans="2:11" ht="15.75" x14ac:dyDescent="0.25">
      <c r="B262" s="9" t="s">
        <v>1</v>
      </c>
      <c r="C262" s="10">
        <v>240</v>
      </c>
      <c r="D262" s="10">
        <v>483</v>
      </c>
      <c r="E262" s="10">
        <v>391</v>
      </c>
      <c r="F262" s="3"/>
      <c r="G262" s="3"/>
      <c r="H262" s="3"/>
      <c r="I262" s="3"/>
      <c r="J262" s="3"/>
      <c r="K262" s="3"/>
    </row>
    <row r="263" spans="2:11" ht="15.75" x14ac:dyDescent="0.25">
      <c r="B263" s="16" t="s">
        <v>51</v>
      </c>
      <c r="C263" s="14">
        <v>92</v>
      </c>
      <c r="D263" s="14">
        <v>202</v>
      </c>
      <c r="E263" s="14">
        <v>152</v>
      </c>
      <c r="F263" s="3"/>
      <c r="G263" s="3"/>
      <c r="H263" s="3"/>
      <c r="I263" s="3"/>
      <c r="J263" s="3"/>
      <c r="K263" s="3"/>
    </row>
    <row r="264" spans="2:11" ht="15.75" x14ac:dyDescent="0.25">
      <c r="B264" s="15" t="s">
        <v>52</v>
      </c>
      <c r="C264" s="12">
        <v>112</v>
      </c>
      <c r="D264" s="12">
        <v>212</v>
      </c>
      <c r="E264" s="12">
        <v>180</v>
      </c>
      <c r="F264" s="3"/>
      <c r="G264" s="3"/>
      <c r="H264" s="3"/>
      <c r="I264" s="3"/>
      <c r="J264" s="3"/>
      <c r="K264" s="3"/>
    </row>
    <row r="265" spans="2:11" ht="15.75" x14ac:dyDescent="0.25">
      <c r="B265" s="16" t="s">
        <v>53</v>
      </c>
      <c r="C265" s="14">
        <v>32</v>
      </c>
      <c r="D265" s="14">
        <v>65</v>
      </c>
      <c r="E265" s="14">
        <v>58</v>
      </c>
      <c r="F265" s="3"/>
      <c r="G265" s="3"/>
      <c r="H265" s="3"/>
      <c r="I265" s="3"/>
      <c r="J265" s="3"/>
      <c r="K265" s="3"/>
    </row>
    <row r="266" spans="2:11" ht="15.75" x14ac:dyDescent="0.25">
      <c r="B266" s="15" t="s">
        <v>54</v>
      </c>
      <c r="C266" s="12">
        <v>4</v>
      </c>
      <c r="D266" s="12">
        <v>4</v>
      </c>
      <c r="E266" s="12">
        <v>1</v>
      </c>
      <c r="F266" s="3"/>
      <c r="G266" s="3"/>
      <c r="H266" s="3"/>
      <c r="I266" s="3"/>
      <c r="J266" s="3"/>
      <c r="K266" s="3"/>
    </row>
    <row r="267" spans="2:11" ht="24.6" customHeight="1" x14ac:dyDescent="0.25">
      <c r="B267" s="226" t="s">
        <v>159</v>
      </c>
      <c r="C267" s="226"/>
      <c r="D267" s="226"/>
      <c r="E267" s="226"/>
      <c r="F267" s="3"/>
      <c r="G267" s="3"/>
      <c r="H267" s="3"/>
      <c r="I267" s="3"/>
      <c r="J267" s="3"/>
      <c r="K267" s="3"/>
    </row>
    <row r="268" spans="2:11" s="3" customFormat="1" x14ac:dyDescent="0.25"/>
    <row r="269" spans="2:11" s="3" customFormat="1" x14ac:dyDescent="0.25"/>
    <row r="270" spans="2:11" s="3" customFormat="1" x14ac:dyDescent="0.25"/>
    <row r="271" spans="2:11" ht="30" customHeight="1" x14ac:dyDescent="0.25">
      <c r="B271" s="238" t="s">
        <v>175</v>
      </c>
      <c r="C271" s="239"/>
      <c r="D271" s="239"/>
      <c r="E271" s="239"/>
      <c r="F271" s="3"/>
      <c r="G271" s="3"/>
      <c r="H271" s="3"/>
      <c r="I271" s="3"/>
      <c r="J271" s="3"/>
      <c r="K271" s="3"/>
    </row>
    <row r="272" spans="2:11" ht="15.75" customHeight="1" x14ac:dyDescent="0.25">
      <c r="B272" s="59" t="s">
        <v>48</v>
      </c>
      <c r="C272" s="141" t="s">
        <v>186</v>
      </c>
      <c r="D272" s="141" t="s">
        <v>144</v>
      </c>
      <c r="E272" s="141" t="s">
        <v>187</v>
      </c>
      <c r="F272" s="3"/>
      <c r="G272" s="3"/>
      <c r="H272" s="3"/>
      <c r="I272" s="3"/>
      <c r="J272" s="3"/>
      <c r="K272" s="3"/>
    </row>
    <row r="273" spans="2:11" ht="15.75" x14ac:dyDescent="0.25">
      <c r="B273" s="9" t="s">
        <v>1</v>
      </c>
      <c r="C273" s="10">
        <v>240</v>
      </c>
      <c r="D273" s="10">
        <v>483</v>
      </c>
      <c r="E273" s="10">
        <v>391</v>
      </c>
      <c r="F273" s="3"/>
      <c r="G273" s="3"/>
      <c r="H273" s="3"/>
      <c r="I273" s="3"/>
      <c r="J273" s="3"/>
      <c r="K273" s="3"/>
    </row>
    <row r="274" spans="2:11" ht="15.75" x14ac:dyDescent="0.25">
      <c r="B274" s="15" t="s">
        <v>81</v>
      </c>
      <c r="C274" s="12">
        <v>152</v>
      </c>
      <c r="D274" s="12">
        <v>336</v>
      </c>
      <c r="E274" s="12">
        <v>295</v>
      </c>
      <c r="F274" s="3"/>
      <c r="G274" s="3"/>
      <c r="H274" s="3"/>
      <c r="I274" s="3"/>
      <c r="J274" s="3"/>
      <c r="K274" s="3"/>
    </row>
    <row r="275" spans="2:11" ht="15.75" x14ac:dyDescent="0.25">
      <c r="B275" s="16" t="s">
        <v>82</v>
      </c>
      <c r="C275" s="14">
        <v>11</v>
      </c>
      <c r="D275" s="14">
        <v>25</v>
      </c>
      <c r="E275" s="14">
        <v>10</v>
      </c>
      <c r="F275" s="3"/>
      <c r="G275" s="3"/>
      <c r="H275" s="3"/>
      <c r="I275" s="3"/>
      <c r="J275" s="3"/>
      <c r="K275" s="3"/>
    </row>
    <row r="276" spans="2:11" ht="15.75" x14ac:dyDescent="0.25">
      <c r="B276" s="15" t="s">
        <v>63</v>
      </c>
      <c r="C276" s="12">
        <v>65</v>
      </c>
      <c r="D276" s="12">
        <v>112</v>
      </c>
      <c r="E276" s="12">
        <v>78</v>
      </c>
      <c r="F276" s="3"/>
      <c r="G276" s="3"/>
      <c r="H276" s="3"/>
      <c r="I276" s="3"/>
      <c r="J276" s="3"/>
      <c r="K276" s="3"/>
    </row>
    <row r="277" spans="2:11" ht="15.75" x14ac:dyDescent="0.25">
      <c r="B277" s="16" t="s">
        <v>64</v>
      </c>
      <c r="C277" s="14">
        <v>12</v>
      </c>
      <c r="D277" s="14">
        <v>10</v>
      </c>
      <c r="E277" s="14">
        <v>8</v>
      </c>
      <c r="F277" s="3"/>
      <c r="G277" s="3"/>
      <c r="H277" s="3"/>
      <c r="I277" s="3"/>
      <c r="J277" s="3"/>
      <c r="K277" s="3"/>
    </row>
    <row r="278" spans="2:11" ht="30" customHeight="1" x14ac:dyDescent="0.25">
      <c r="B278" s="226" t="s">
        <v>159</v>
      </c>
      <c r="C278" s="226"/>
      <c r="D278" s="226"/>
      <c r="E278" s="226"/>
      <c r="F278" s="3"/>
      <c r="G278" s="3"/>
      <c r="H278" s="3"/>
      <c r="I278" s="3"/>
      <c r="J278" s="3"/>
      <c r="K278" s="3"/>
    </row>
    <row r="279" spans="2:11" s="3" customFormat="1" x14ac:dyDescent="0.25"/>
    <row r="280" spans="2:11" s="3" customFormat="1" x14ac:dyDescent="0.25"/>
    <row r="281" spans="2:11" s="3" customFormat="1" x14ac:dyDescent="0.25"/>
    <row r="282" spans="2:11" ht="36" customHeight="1" x14ac:dyDescent="0.25">
      <c r="B282" s="238" t="s">
        <v>176</v>
      </c>
      <c r="C282" s="239"/>
      <c r="D282" s="239"/>
      <c r="E282" s="239"/>
      <c r="F282" s="3"/>
      <c r="G282" s="3"/>
      <c r="H282" s="3"/>
      <c r="I282" s="3"/>
      <c r="J282" s="3"/>
      <c r="K282" s="3"/>
    </row>
    <row r="283" spans="2:11" ht="15.75" customHeight="1" x14ac:dyDescent="0.25">
      <c r="B283" s="59" t="s">
        <v>78</v>
      </c>
      <c r="C283" s="141" t="s">
        <v>186</v>
      </c>
      <c r="D283" s="141" t="s">
        <v>144</v>
      </c>
      <c r="E283" s="141" t="s">
        <v>187</v>
      </c>
      <c r="F283" s="3"/>
      <c r="G283" s="3"/>
      <c r="H283" s="3"/>
      <c r="I283" s="3"/>
      <c r="J283" s="3"/>
      <c r="K283" s="3"/>
    </row>
    <row r="284" spans="2:11" ht="15.75" x14ac:dyDescent="0.25">
      <c r="B284" s="9" t="s">
        <v>1</v>
      </c>
      <c r="C284" s="10">
        <v>240</v>
      </c>
      <c r="D284" s="10">
        <v>483</v>
      </c>
      <c r="E284" s="10">
        <v>391</v>
      </c>
      <c r="F284" s="3"/>
      <c r="G284" s="3"/>
      <c r="H284" s="3"/>
      <c r="I284" s="3"/>
      <c r="J284" s="3"/>
      <c r="K284" s="3"/>
    </row>
    <row r="285" spans="2:11" ht="47.25" x14ac:dyDescent="0.25">
      <c r="B285" s="39" t="s">
        <v>217</v>
      </c>
      <c r="C285" s="12">
        <v>116</v>
      </c>
      <c r="D285" s="12">
        <v>240</v>
      </c>
      <c r="E285" s="12">
        <v>196</v>
      </c>
      <c r="F285" s="3"/>
      <c r="G285" s="3"/>
      <c r="H285" s="3"/>
      <c r="I285" s="3"/>
      <c r="J285" s="3"/>
      <c r="K285" s="3"/>
    </row>
    <row r="286" spans="2:11" ht="15.75" x14ac:dyDescent="0.25">
      <c r="B286" s="40" t="s">
        <v>215</v>
      </c>
      <c r="C286" s="14">
        <v>81</v>
      </c>
      <c r="D286" s="14">
        <v>158</v>
      </c>
      <c r="E286" s="14">
        <v>101</v>
      </c>
      <c r="F286" s="3"/>
      <c r="G286" s="3"/>
      <c r="H286" s="3"/>
      <c r="I286" s="3"/>
      <c r="J286" s="3"/>
      <c r="K286" s="3"/>
    </row>
    <row r="287" spans="2:11" ht="15.75" x14ac:dyDescent="0.25">
      <c r="B287" s="39" t="s">
        <v>214</v>
      </c>
      <c r="C287" s="12">
        <v>23</v>
      </c>
      <c r="D287" s="12">
        <v>36</v>
      </c>
      <c r="E287" s="12">
        <v>35</v>
      </c>
      <c r="F287" s="3"/>
      <c r="G287" s="3"/>
      <c r="H287" s="3"/>
      <c r="I287" s="3"/>
      <c r="J287" s="3"/>
      <c r="K287" s="3"/>
    </row>
    <row r="288" spans="2:11" ht="31.5" x14ac:dyDescent="0.25">
      <c r="B288" s="40" t="s">
        <v>218</v>
      </c>
      <c r="C288" s="14">
        <v>9</v>
      </c>
      <c r="D288" s="14">
        <v>13</v>
      </c>
      <c r="E288" s="14">
        <v>22</v>
      </c>
      <c r="F288" s="3"/>
      <c r="G288" s="3"/>
      <c r="H288" s="3"/>
      <c r="I288" s="3"/>
      <c r="J288" s="3"/>
      <c r="K288" s="3"/>
    </row>
    <row r="289" spans="2:11" ht="15.75" x14ac:dyDescent="0.25">
      <c r="B289" s="39" t="s">
        <v>220</v>
      </c>
      <c r="C289" s="12">
        <v>7</v>
      </c>
      <c r="D289" s="12">
        <v>14</v>
      </c>
      <c r="E289" s="12">
        <v>20</v>
      </c>
      <c r="F289" s="3"/>
      <c r="G289" s="3"/>
      <c r="H289" s="3"/>
      <c r="I289" s="3"/>
      <c r="J289" s="3"/>
      <c r="K289" s="3"/>
    </row>
    <row r="290" spans="2:11" ht="31.5" x14ac:dyDescent="0.25">
      <c r="B290" s="40" t="s">
        <v>216</v>
      </c>
      <c r="C290" s="14">
        <v>4</v>
      </c>
      <c r="D290" s="14">
        <v>12</v>
      </c>
      <c r="E290" s="14">
        <v>9</v>
      </c>
      <c r="F290" s="3"/>
      <c r="G290" s="3"/>
      <c r="H290" s="3"/>
      <c r="I290" s="3"/>
      <c r="J290" s="3"/>
      <c r="K290" s="3"/>
    </row>
    <row r="291" spans="2:11" ht="31.5" x14ac:dyDescent="0.25">
      <c r="B291" s="39" t="s">
        <v>219</v>
      </c>
      <c r="C291" s="12">
        <v>0</v>
      </c>
      <c r="D291" s="12">
        <v>10</v>
      </c>
      <c r="E291" s="12">
        <v>8</v>
      </c>
      <c r="F291" s="3"/>
      <c r="G291" s="3"/>
      <c r="H291" s="3"/>
      <c r="I291" s="3"/>
      <c r="J291" s="3"/>
      <c r="K291" s="3"/>
    </row>
    <row r="292" spans="2:11" ht="24" customHeight="1" x14ac:dyDescent="0.25">
      <c r="B292" s="226" t="s">
        <v>159</v>
      </c>
      <c r="C292" s="226"/>
      <c r="D292" s="226"/>
      <c r="E292" s="226"/>
      <c r="F292" s="3"/>
      <c r="G292" s="3"/>
      <c r="H292" s="3"/>
      <c r="I292" s="3"/>
      <c r="J292" s="3"/>
      <c r="K292" s="3"/>
    </row>
    <row r="293" spans="2:11" s="3" customFormat="1" x14ac:dyDescent="0.25"/>
    <row r="294" spans="2:11" s="3" customFormat="1" x14ac:dyDescent="0.25"/>
    <row r="295" spans="2:11" s="3" customFormat="1" x14ac:dyDescent="0.25"/>
    <row r="296" spans="2:11" ht="45.95" customHeight="1" x14ac:dyDescent="0.25">
      <c r="B296" s="238" t="s">
        <v>177</v>
      </c>
      <c r="C296" s="239"/>
      <c r="D296" s="239"/>
      <c r="E296" s="239"/>
      <c r="F296" s="3"/>
      <c r="G296" s="3"/>
      <c r="H296" s="3"/>
      <c r="I296" s="3"/>
      <c r="J296" s="3"/>
      <c r="K296" s="3"/>
    </row>
    <row r="297" spans="2:11" ht="15.75" customHeight="1" x14ac:dyDescent="0.25">
      <c r="B297" s="98" t="s">
        <v>71</v>
      </c>
      <c r="C297" s="141" t="s">
        <v>186</v>
      </c>
      <c r="D297" s="141" t="s">
        <v>144</v>
      </c>
      <c r="E297" s="141" t="s">
        <v>187</v>
      </c>
      <c r="F297" s="3"/>
      <c r="G297" s="3"/>
      <c r="H297" s="3"/>
      <c r="I297" s="3"/>
      <c r="J297" s="3"/>
      <c r="K297" s="3"/>
    </row>
    <row r="298" spans="2:11" ht="15.75" x14ac:dyDescent="0.25">
      <c r="B298" s="9" t="s">
        <v>47</v>
      </c>
      <c r="C298" s="10">
        <v>240</v>
      </c>
      <c r="D298" s="10">
        <v>483</v>
      </c>
      <c r="E298" s="10">
        <v>391</v>
      </c>
      <c r="F298" s="3"/>
      <c r="G298" s="3"/>
      <c r="H298" s="3"/>
      <c r="I298" s="3"/>
      <c r="J298" s="3"/>
      <c r="K298" s="3"/>
    </row>
    <row r="299" spans="2:11" ht="15.75" x14ac:dyDescent="0.25">
      <c r="B299" s="17" t="s">
        <v>9</v>
      </c>
      <c r="C299" s="18">
        <v>6</v>
      </c>
      <c r="D299" s="18">
        <v>8</v>
      </c>
      <c r="E299" s="18">
        <v>13</v>
      </c>
      <c r="F299" s="3"/>
      <c r="G299" s="3"/>
      <c r="H299" s="3"/>
      <c r="I299" s="3"/>
      <c r="J299" s="3"/>
      <c r="K299" s="3"/>
    </row>
    <row r="300" spans="2:11" ht="15.75" x14ac:dyDescent="0.25">
      <c r="B300" s="16" t="s">
        <v>12</v>
      </c>
      <c r="C300" s="14">
        <v>5</v>
      </c>
      <c r="D300" s="14">
        <v>7</v>
      </c>
      <c r="E300" s="14">
        <v>12</v>
      </c>
      <c r="F300" s="3"/>
      <c r="G300" s="3"/>
      <c r="H300" s="3"/>
      <c r="I300" s="3"/>
      <c r="J300" s="3"/>
      <c r="K300" s="3"/>
    </row>
    <row r="301" spans="2:11" ht="15.75" x14ac:dyDescent="0.25">
      <c r="B301" s="15" t="s">
        <v>14</v>
      </c>
      <c r="C301" s="12">
        <v>0</v>
      </c>
      <c r="D301" s="12">
        <v>0</v>
      </c>
      <c r="E301" s="12">
        <v>1</v>
      </c>
      <c r="F301" s="3"/>
      <c r="G301" s="3"/>
      <c r="H301" s="3"/>
      <c r="I301" s="3"/>
      <c r="J301" s="3"/>
      <c r="K301" s="3"/>
    </row>
    <row r="302" spans="2:11" ht="15.75" x14ac:dyDescent="0.25">
      <c r="B302" s="16" t="s">
        <v>15</v>
      </c>
      <c r="C302" s="14">
        <v>0</v>
      </c>
      <c r="D302" s="14">
        <v>1</v>
      </c>
      <c r="E302" s="14">
        <v>0</v>
      </c>
      <c r="F302" s="3"/>
      <c r="G302" s="3"/>
      <c r="H302" s="3"/>
      <c r="I302" s="3"/>
      <c r="J302" s="3"/>
      <c r="K302" s="3"/>
    </row>
    <row r="303" spans="2:11" ht="15.75" x14ac:dyDescent="0.25">
      <c r="B303" s="153" t="s">
        <v>16</v>
      </c>
      <c r="C303" s="11">
        <v>1</v>
      </c>
      <c r="D303" s="11">
        <v>0</v>
      </c>
      <c r="E303" s="11">
        <v>0</v>
      </c>
      <c r="F303" s="3"/>
      <c r="G303" s="3"/>
      <c r="H303" s="3"/>
      <c r="I303" s="3"/>
      <c r="J303" s="3"/>
      <c r="K303" s="3"/>
    </row>
    <row r="304" spans="2:11" ht="15.75" x14ac:dyDescent="0.25">
      <c r="B304" s="19" t="s">
        <v>17</v>
      </c>
      <c r="C304" s="104">
        <v>21</v>
      </c>
      <c r="D304" s="104">
        <v>43</v>
      </c>
      <c r="E304" s="104">
        <v>33</v>
      </c>
      <c r="F304" s="3"/>
      <c r="G304" s="3"/>
      <c r="H304" s="3"/>
      <c r="I304" s="3"/>
      <c r="J304" s="3"/>
      <c r="K304" s="3"/>
    </row>
    <row r="305" spans="2:11" ht="15.75" x14ac:dyDescent="0.25">
      <c r="B305" s="15" t="s">
        <v>20</v>
      </c>
      <c r="C305" s="12">
        <v>3</v>
      </c>
      <c r="D305" s="12">
        <v>5</v>
      </c>
      <c r="E305" s="12">
        <v>4</v>
      </c>
      <c r="F305" s="3"/>
      <c r="G305" s="3"/>
      <c r="H305" s="3"/>
      <c r="I305" s="3"/>
      <c r="J305" s="3"/>
      <c r="K305" s="3"/>
    </row>
    <row r="306" spans="2:11" ht="15.75" x14ac:dyDescent="0.25">
      <c r="B306" s="16" t="s">
        <v>21</v>
      </c>
      <c r="C306" s="14">
        <v>4</v>
      </c>
      <c r="D306" s="14">
        <v>13</v>
      </c>
      <c r="E306" s="14">
        <v>2</v>
      </c>
      <c r="F306" s="3"/>
      <c r="G306" s="3"/>
      <c r="H306" s="3"/>
      <c r="I306" s="3"/>
      <c r="J306" s="3"/>
      <c r="K306" s="3"/>
    </row>
    <row r="307" spans="2:11" ht="15.75" x14ac:dyDescent="0.25">
      <c r="B307" s="15" t="s">
        <v>22</v>
      </c>
      <c r="C307" s="12">
        <v>0</v>
      </c>
      <c r="D307" s="12">
        <v>1</v>
      </c>
      <c r="E307" s="12">
        <v>2</v>
      </c>
      <c r="F307" s="3"/>
      <c r="G307" s="3"/>
      <c r="H307" s="3"/>
      <c r="I307" s="3"/>
      <c r="J307" s="3"/>
      <c r="K307" s="3"/>
    </row>
    <row r="308" spans="2:11" ht="15.75" x14ac:dyDescent="0.25">
      <c r="B308" s="16" t="s">
        <v>23</v>
      </c>
      <c r="C308" s="14">
        <v>7</v>
      </c>
      <c r="D308" s="14">
        <v>3</v>
      </c>
      <c r="E308" s="14">
        <v>4</v>
      </c>
      <c r="F308" s="3"/>
      <c r="G308" s="3"/>
      <c r="H308" s="3"/>
      <c r="I308" s="3"/>
      <c r="J308" s="3"/>
      <c r="K308" s="3"/>
    </row>
    <row r="309" spans="2:11" ht="15.75" x14ac:dyDescent="0.25">
      <c r="B309" s="15" t="s">
        <v>24</v>
      </c>
      <c r="C309" s="12">
        <v>1</v>
      </c>
      <c r="D309" s="12">
        <v>4</v>
      </c>
      <c r="E309" s="12">
        <v>1</v>
      </c>
      <c r="F309" s="3"/>
      <c r="G309" s="3"/>
      <c r="H309" s="3"/>
      <c r="I309" s="3"/>
      <c r="J309" s="3"/>
      <c r="K309" s="3"/>
    </row>
    <row r="310" spans="2:11" ht="15.75" x14ac:dyDescent="0.25">
      <c r="B310" s="16" t="s">
        <v>25</v>
      </c>
      <c r="C310" s="14">
        <v>1</v>
      </c>
      <c r="D310" s="14">
        <v>0</v>
      </c>
      <c r="E310" s="14">
        <v>3</v>
      </c>
      <c r="F310" s="3"/>
      <c r="G310" s="3"/>
      <c r="H310" s="3"/>
      <c r="I310" s="3"/>
      <c r="J310" s="3"/>
      <c r="K310" s="3"/>
    </row>
    <row r="311" spans="2:11" ht="15.75" x14ac:dyDescent="0.25">
      <c r="B311" s="153" t="s">
        <v>26</v>
      </c>
      <c r="C311" s="11">
        <v>5</v>
      </c>
      <c r="D311" s="11">
        <v>17</v>
      </c>
      <c r="E311" s="11">
        <v>17</v>
      </c>
      <c r="F311" s="3"/>
      <c r="G311" s="3"/>
      <c r="H311" s="3"/>
      <c r="I311" s="3"/>
      <c r="J311" s="3"/>
      <c r="K311" s="3"/>
    </row>
    <row r="312" spans="2:11" ht="15.75" x14ac:dyDescent="0.25">
      <c r="B312" s="19" t="s">
        <v>27</v>
      </c>
      <c r="C312" s="104">
        <v>189</v>
      </c>
      <c r="D312" s="104">
        <v>371</v>
      </c>
      <c r="E312" s="104">
        <v>295</v>
      </c>
      <c r="F312" s="3"/>
      <c r="G312" s="3"/>
      <c r="H312" s="3"/>
      <c r="I312" s="3"/>
      <c r="J312" s="3"/>
      <c r="K312" s="3"/>
    </row>
    <row r="313" spans="2:11" ht="15.75" x14ac:dyDescent="0.25">
      <c r="B313" s="153" t="s">
        <v>28</v>
      </c>
      <c r="C313" s="11">
        <v>11</v>
      </c>
      <c r="D313" s="11">
        <v>21</v>
      </c>
      <c r="E313" s="11">
        <v>24</v>
      </c>
      <c r="F313" s="3"/>
      <c r="G313" s="3"/>
      <c r="H313" s="3"/>
      <c r="I313" s="3"/>
      <c r="J313" s="3"/>
      <c r="K313" s="3"/>
    </row>
    <row r="314" spans="2:11" ht="15.75" x14ac:dyDescent="0.25">
      <c r="B314" s="154" t="s">
        <v>29</v>
      </c>
      <c r="C314" s="13">
        <v>0</v>
      </c>
      <c r="D314" s="13">
        <v>1</v>
      </c>
      <c r="E314" s="13">
        <v>3</v>
      </c>
      <c r="F314" s="3"/>
      <c r="G314" s="3"/>
      <c r="H314" s="3"/>
      <c r="I314" s="3"/>
      <c r="J314" s="3"/>
      <c r="K314" s="3"/>
    </row>
    <row r="315" spans="2:11" ht="15.75" x14ac:dyDescent="0.25">
      <c r="B315" s="153" t="s">
        <v>30</v>
      </c>
      <c r="C315" s="11">
        <v>52</v>
      </c>
      <c r="D315" s="11">
        <v>81</v>
      </c>
      <c r="E315" s="11">
        <v>63</v>
      </c>
      <c r="F315" s="3"/>
      <c r="G315" s="3"/>
      <c r="H315" s="3"/>
      <c r="I315" s="3"/>
      <c r="J315" s="3"/>
      <c r="K315" s="3"/>
    </row>
    <row r="316" spans="2:11" ht="15.75" x14ac:dyDescent="0.25">
      <c r="B316" s="154" t="s">
        <v>31</v>
      </c>
      <c r="C316" s="13">
        <v>126</v>
      </c>
      <c r="D316" s="13">
        <v>268</v>
      </c>
      <c r="E316" s="13">
        <v>205</v>
      </c>
      <c r="F316" s="3"/>
      <c r="G316" s="3"/>
      <c r="H316" s="3"/>
      <c r="I316" s="3"/>
      <c r="J316" s="3"/>
      <c r="K316" s="3"/>
    </row>
    <row r="317" spans="2:11" ht="15.75" x14ac:dyDescent="0.25">
      <c r="B317" s="17" t="s">
        <v>32</v>
      </c>
      <c r="C317" s="103">
        <v>12</v>
      </c>
      <c r="D317" s="103">
        <v>35</v>
      </c>
      <c r="E317" s="103">
        <v>30</v>
      </c>
      <c r="F317" s="3"/>
      <c r="G317" s="3"/>
      <c r="H317" s="3"/>
      <c r="I317" s="3"/>
      <c r="J317" s="3"/>
      <c r="K317" s="3"/>
    </row>
    <row r="318" spans="2:11" ht="15.75" x14ac:dyDescent="0.25">
      <c r="B318" s="154" t="s">
        <v>33</v>
      </c>
      <c r="C318" s="13">
        <v>7</v>
      </c>
      <c r="D318" s="13">
        <v>21</v>
      </c>
      <c r="E318" s="13">
        <v>17</v>
      </c>
      <c r="F318" s="3"/>
      <c r="G318" s="3"/>
      <c r="H318" s="3"/>
      <c r="I318" s="3"/>
      <c r="J318" s="3"/>
      <c r="K318" s="3"/>
    </row>
    <row r="319" spans="2:11" ht="15.75" x14ac:dyDescent="0.25">
      <c r="B319" s="153" t="s">
        <v>34</v>
      </c>
      <c r="C319" s="11">
        <v>2</v>
      </c>
      <c r="D319" s="11">
        <v>6</v>
      </c>
      <c r="E319" s="11">
        <v>6</v>
      </c>
      <c r="F319" s="3"/>
      <c r="G319" s="3"/>
      <c r="H319" s="3"/>
      <c r="I319" s="3"/>
      <c r="J319" s="3"/>
      <c r="K319" s="3"/>
    </row>
    <row r="320" spans="2:11" ht="15.75" x14ac:dyDescent="0.25">
      <c r="B320" s="154" t="s">
        <v>35</v>
      </c>
      <c r="C320" s="13">
        <v>3</v>
      </c>
      <c r="D320" s="13">
        <v>8</v>
      </c>
      <c r="E320" s="13">
        <v>7</v>
      </c>
      <c r="F320" s="3"/>
      <c r="G320" s="3"/>
      <c r="H320" s="3"/>
      <c r="I320" s="3"/>
      <c r="J320" s="3"/>
      <c r="K320" s="3"/>
    </row>
    <row r="321" spans="2:11" ht="15.75" x14ac:dyDescent="0.25">
      <c r="B321" s="17" t="s">
        <v>36</v>
      </c>
      <c r="C321" s="103">
        <v>12</v>
      </c>
      <c r="D321" s="103">
        <v>26</v>
      </c>
      <c r="E321" s="103">
        <v>20</v>
      </c>
      <c r="F321" s="3"/>
      <c r="G321" s="3"/>
      <c r="H321" s="3"/>
      <c r="I321" s="3"/>
      <c r="J321" s="3"/>
      <c r="K321" s="3"/>
    </row>
    <row r="322" spans="2:11" ht="15.75" x14ac:dyDescent="0.25">
      <c r="B322" s="16" t="s">
        <v>37</v>
      </c>
      <c r="C322" s="14">
        <v>0</v>
      </c>
      <c r="D322" s="14">
        <v>0</v>
      </c>
      <c r="E322" s="14">
        <v>1</v>
      </c>
      <c r="F322" s="3"/>
      <c r="G322" s="3"/>
      <c r="H322" s="3"/>
      <c r="I322" s="3"/>
      <c r="J322" s="3"/>
      <c r="K322" s="3"/>
    </row>
    <row r="323" spans="2:11" ht="15.75" x14ac:dyDescent="0.25">
      <c r="B323" s="15" t="s">
        <v>39</v>
      </c>
      <c r="C323" s="12">
        <v>4</v>
      </c>
      <c r="D323" s="12">
        <v>15</v>
      </c>
      <c r="E323" s="12">
        <v>12</v>
      </c>
      <c r="F323" s="3"/>
      <c r="G323" s="3"/>
      <c r="H323" s="3"/>
      <c r="I323" s="3"/>
      <c r="J323" s="3"/>
      <c r="K323" s="3"/>
    </row>
    <row r="324" spans="2:11" ht="15.75" x14ac:dyDescent="0.25">
      <c r="B324" s="16" t="s">
        <v>40</v>
      </c>
      <c r="C324" s="14">
        <v>8</v>
      </c>
      <c r="D324" s="14">
        <v>11</v>
      </c>
      <c r="E324" s="14">
        <v>7</v>
      </c>
      <c r="F324" s="3"/>
      <c r="G324" s="3"/>
      <c r="H324" s="3"/>
      <c r="I324" s="3"/>
      <c r="J324" s="3"/>
      <c r="K324" s="3"/>
    </row>
    <row r="325" spans="2:11" ht="24.6" customHeight="1" x14ac:dyDescent="0.25">
      <c r="B325" s="226" t="s">
        <v>159</v>
      </c>
      <c r="C325" s="226"/>
      <c r="D325" s="226"/>
      <c r="E325" s="226"/>
      <c r="F325" s="3"/>
      <c r="G325" s="3"/>
      <c r="H325" s="3"/>
      <c r="I325" s="3"/>
      <c r="J325" s="3"/>
      <c r="K325" s="3"/>
    </row>
    <row r="326" spans="2:11" s="3" customFormat="1" x14ac:dyDescent="0.25"/>
    <row r="327" spans="2:11" s="3" customFormat="1" x14ac:dyDescent="0.25"/>
    <row r="328" spans="2:11" s="3" customFormat="1" x14ac:dyDescent="0.25"/>
    <row r="329" spans="2:11" s="3" customFormat="1" x14ac:dyDescent="0.25"/>
    <row r="330" spans="2:11" s="3" customFormat="1" x14ac:dyDescent="0.25"/>
    <row r="331" spans="2:11" s="3" customFormat="1" x14ac:dyDescent="0.25"/>
    <row r="332" spans="2:11" s="3" customFormat="1" x14ac:dyDescent="0.25"/>
    <row r="333" spans="2:11" s="3" customFormat="1" x14ac:dyDescent="0.25"/>
    <row r="334" spans="2:11" s="3" customFormat="1" x14ac:dyDescent="0.25"/>
    <row r="335" spans="2:11" s="3" customFormat="1" x14ac:dyDescent="0.25"/>
    <row r="336" spans="2:11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</sheetData>
  <mergeCells count="62">
    <mergeCell ref="B230:B231"/>
    <mergeCell ref="C230:E230"/>
    <mergeCell ref="F230:H230"/>
    <mergeCell ref="I230:K230"/>
    <mergeCell ref="B158:E158"/>
    <mergeCell ref="B172:E172"/>
    <mergeCell ref="B176:E176"/>
    <mergeCell ref="B190:E190"/>
    <mergeCell ref="B194:E194"/>
    <mergeCell ref="B208:E208"/>
    <mergeCell ref="B66:E66"/>
    <mergeCell ref="B71:E71"/>
    <mergeCell ref="B154:E154"/>
    <mergeCell ref="B229:K229"/>
    <mergeCell ref="B84:E84"/>
    <mergeCell ref="B99:E99"/>
    <mergeCell ref="B103:E103"/>
    <mergeCell ref="B75:E75"/>
    <mergeCell ref="B88:E88"/>
    <mergeCell ref="B212:E212"/>
    <mergeCell ref="B225:E225"/>
    <mergeCell ref="B115:E115"/>
    <mergeCell ref="B119:E119"/>
    <mergeCell ref="B237:K237"/>
    <mergeCell ref="B241:K241"/>
    <mergeCell ref="B292:E292"/>
    <mergeCell ref="B296:E296"/>
    <mergeCell ref="B325:E325"/>
    <mergeCell ref="B242:B243"/>
    <mergeCell ref="C242:E242"/>
    <mergeCell ref="F242:H242"/>
    <mergeCell ref="I242:K242"/>
    <mergeCell ref="B256:K256"/>
    <mergeCell ref="B260:E260"/>
    <mergeCell ref="B267:E267"/>
    <mergeCell ref="B271:E271"/>
    <mergeCell ref="B278:E278"/>
    <mergeCell ref="B282:E282"/>
    <mergeCell ref="B9:K9"/>
    <mergeCell ref="B3:K3"/>
    <mergeCell ref="C4:E4"/>
    <mergeCell ref="F4:H4"/>
    <mergeCell ref="I4:K4"/>
    <mergeCell ref="B4:B5"/>
    <mergeCell ref="B13:K13"/>
    <mergeCell ref="B14:B15"/>
    <mergeCell ref="C14:E14"/>
    <mergeCell ref="F14:H14"/>
    <mergeCell ref="I14:K14"/>
    <mergeCell ref="B21:K21"/>
    <mergeCell ref="B25:K25"/>
    <mergeCell ref="B26:B27"/>
    <mergeCell ref="C26:E26"/>
    <mergeCell ref="F26:H26"/>
    <mergeCell ref="I26:K26"/>
    <mergeCell ref="B43:K43"/>
    <mergeCell ref="B48:B49"/>
    <mergeCell ref="B62:K62"/>
    <mergeCell ref="F48:H48"/>
    <mergeCell ref="I48:K48"/>
    <mergeCell ref="C48:E48"/>
    <mergeCell ref="B47:K47"/>
  </mergeCells>
  <pageMargins left="0.511811024" right="0.511811024" top="0.78740157499999996" bottom="0.78740157499999996" header="0.31496062000000002" footer="0.31496062000000002"/>
  <pageSetup paperSize="9" orientation="portrait" horizontalDpi="4294967293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AE83A-D034-4B2F-AFD2-CAC8BA2D5DFC}">
  <dimension ref="A1:AS592"/>
  <sheetViews>
    <sheetView topLeftCell="B1" workbookViewId="0">
      <selection activeCell="B1" sqref="B1"/>
    </sheetView>
  </sheetViews>
  <sheetFormatPr defaultRowHeight="15" x14ac:dyDescent="0.25"/>
  <cols>
    <col min="1" max="2" width="9.140625" style="3"/>
    <col min="3" max="3" width="30.5703125" customWidth="1"/>
    <col min="4" max="4" width="11" bestFit="1" customWidth="1"/>
    <col min="5" max="5" width="10.85546875" bestFit="1" customWidth="1"/>
    <col min="7" max="7" width="11" bestFit="1" customWidth="1"/>
    <col min="8" max="8" width="10.85546875" bestFit="1" customWidth="1"/>
    <col min="9" max="9" width="9.5703125" bestFit="1" customWidth="1"/>
    <col min="10" max="10" width="11" bestFit="1" customWidth="1"/>
    <col min="11" max="11" width="10.85546875" bestFit="1" customWidth="1"/>
    <col min="12" max="12" width="9.5703125" bestFit="1" customWidth="1"/>
    <col min="13" max="13" width="10.140625" bestFit="1" customWidth="1"/>
    <col min="14" max="14" width="10.42578125" customWidth="1"/>
    <col min="15" max="15" width="10.140625" bestFit="1" customWidth="1"/>
    <col min="17" max="17" width="10.140625" bestFit="1" customWidth="1"/>
    <col min="19" max="19" width="10.140625" bestFit="1" customWidth="1"/>
    <col min="21" max="21" width="10.140625" bestFit="1" customWidth="1"/>
    <col min="22" max="45" width="9.140625" style="3"/>
  </cols>
  <sheetData>
    <row r="1" spans="3:21" s="3" customFormat="1" x14ac:dyDescent="0.25"/>
    <row r="2" spans="3:21" s="3" customFormat="1" x14ac:dyDescent="0.25"/>
    <row r="3" spans="3:21" ht="30" customHeight="1" x14ac:dyDescent="0.25">
      <c r="C3" s="246" t="s">
        <v>178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</row>
    <row r="4" spans="3:21" ht="20.100000000000001" customHeight="1" x14ac:dyDescent="0.25">
      <c r="C4" s="249" t="s">
        <v>6</v>
      </c>
      <c r="D4" s="252" t="s">
        <v>146</v>
      </c>
      <c r="E4" s="253"/>
      <c r="F4" s="253"/>
      <c r="G4" s="253"/>
      <c r="H4" s="253"/>
      <c r="I4" s="254"/>
      <c r="J4" s="255" t="s">
        <v>145</v>
      </c>
      <c r="K4" s="255"/>
      <c r="L4" s="255"/>
      <c r="M4" s="255"/>
      <c r="N4" s="255"/>
      <c r="O4" s="255"/>
      <c r="P4" s="255" t="s">
        <v>144</v>
      </c>
      <c r="Q4" s="255"/>
      <c r="R4" s="255"/>
      <c r="S4" s="255"/>
      <c r="T4" s="255"/>
      <c r="U4" s="255"/>
    </row>
    <row r="5" spans="3:21" ht="15" customHeight="1" x14ac:dyDescent="0.25">
      <c r="C5" s="250"/>
      <c r="D5" s="256" t="s">
        <v>85</v>
      </c>
      <c r="E5" s="256"/>
      <c r="F5" s="256" t="s">
        <v>86</v>
      </c>
      <c r="G5" s="256"/>
      <c r="H5" s="256" t="s">
        <v>59</v>
      </c>
      <c r="I5" s="256"/>
      <c r="J5" s="256" t="s">
        <v>85</v>
      </c>
      <c r="K5" s="256"/>
      <c r="L5" s="256" t="s">
        <v>86</v>
      </c>
      <c r="M5" s="256"/>
      <c r="N5" s="256" t="s">
        <v>59</v>
      </c>
      <c r="O5" s="256"/>
      <c r="P5" s="256" t="s">
        <v>85</v>
      </c>
      <c r="Q5" s="256"/>
      <c r="R5" s="256" t="s">
        <v>86</v>
      </c>
      <c r="S5" s="256"/>
      <c r="T5" s="256" t="s">
        <v>59</v>
      </c>
      <c r="U5" s="256"/>
    </row>
    <row r="6" spans="3:21" ht="15.75" x14ac:dyDescent="0.25">
      <c r="C6" s="251"/>
      <c r="D6" s="65" t="s">
        <v>4</v>
      </c>
      <c r="E6" s="65" t="s">
        <v>5</v>
      </c>
      <c r="F6" s="65" t="s">
        <v>4</v>
      </c>
      <c r="G6" s="65" t="s">
        <v>5</v>
      </c>
      <c r="H6" s="65" t="s">
        <v>4</v>
      </c>
      <c r="I6" s="65" t="s">
        <v>5</v>
      </c>
      <c r="J6" s="65" t="s">
        <v>4</v>
      </c>
      <c r="K6" s="65" t="s">
        <v>5</v>
      </c>
      <c r="L6" s="65" t="s">
        <v>4</v>
      </c>
      <c r="M6" s="65" t="s">
        <v>5</v>
      </c>
      <c r="N6" s="65" t="s">
        <v>4</v>
      </c>
      <c r="O6" s="65" t="s">
        <v>5</v>
      </c>
      <c r="P6" s="65" t="s">
        <v>4</v>
      </c>
      <c r="Q6" s="65" t="s">
        <v>5</v>
      </c>
      <c r="R6" s="65" t="s">
        <v>4</v>
      </c>
      <c r="S6" s="65" t="s">
        <v>5</v>
      </c>
      <c r="T6" s="65" t="s">
        <v>4</v>
      </c>
      <c r="U6" s="65" t="s">
        <v>5</v>
      </c>
    </row>
    <row r="7" spans="3:21" ht="15.75" x14ac:dyDescent="0.25">
      <c r="C7" s="9" t="s">
        <v>1</v>
      </c>
      <c r="D7" s="66">
        <v>12000</v>
      </c>
      <c r="E7" s="66">
        <v>6400</v>
      </c>
      <c r="F7" s="66">
        <v>9073</v>
      </c>
      <c r="G7" s="66">
        <v>5040</v>
      </c>
      <c r="H7" s="66">
        <v>2927</v>
      </c>
      <c r="I7" s="66">
        <v>1360</v>
      </c>
      <c r="J7" s="66">
        <v>14737</v>
      </c>
      <c r="K7" s="66">
        <v>9024</v>
      </c>
      <c r="L7" s="66">
        <v>11753</v>
      </c>
      <c r="M7" s="66">
        <v>6764</v>
      </c>
      <c r="N7" s="66">
        <v>2984</v>
      </c>
      <c r="O7" s="66">
        <v>2260</v>
      </c>
      <c r="P7" s="66">
        <v>16973</v>
      </c>
      <c r="Q7" s="66">
        <v>9891</v>
      </c>
      <c r="R7" s="66">
        <v>12509</v>
      </c>
      <c r="S7" s="66">
        <v>7033</v>
      </c>
      <c r="T7" s="66">
        <v>4464</v>
      </c>
      <c r="U7" s="66">
        <v>2858</v>
      </c>
    </row>
    <row r="8" spans="3:21" ht="15.75" x14ac:dyDescent="0.25">
      <c r="C8" s="67" t="s">
        <v>288</v>
      </c>
      <c r="D8" s="68">
        <v>6912</v>
      </c>
      <c r="E8" s="68">
        <v>3731</v>
      </c>
      <c r="F8" s="68">
        <v>4781</v>
      </c>
      <c r="G8" s="68">
        <v>2824</v>
      </c>
      <c r="H8" s="68">
        <v>2131</v>
      </c>
      <c r="I8" s="68">
        <v>907</v>
      </c>
      <c r="J8" s="68">
        <v>8607</v>
      </c>
      <c r="K8" s="68">
        <v>5629</v>
      </c>
      <c r="L8" s="68">
        <v>6500</v>
      </c>
      <c r="M8" s="68">
        <v>4023</v>
      </c>
      <c r="N8" s="68">
        <v>2107</v>
      </c>
      <c r="O8" s="68">
        <v>1606</v>
      </c>
      <c r="P8" s="68">
        <v>10054</v>
      </c>
      <c r="Q8" s="68">
        <v>6136</v>
      </c>
      <c r="R8" s="68">
        <v>7124</v>
      </c>
      <c r="S8" s="68">
        <v>4236</v>
      </c>
      <c r="T8" s="68">
        <v>2930</v>
      </c>
      <c r="U8" s="68">
        <v>1900</v>
      </c>
    </row>
    <row r="9" spans="3:21" ht="15.75" x14ac:dyDescent="0.25">
      <c r="C9" s="69" t="s">
        <v>240</v>
      </c>
      <c r="D9" s="70">
        <v>1324</v>
      </c>
      <c r="E9" s="70">
        <v>600</v>
      </c>
      <c r="F9" s="70">
        <v>1429</v>
      </c>
      <c r="G9" s="70">
        <v>622</v>
      </c>
      <c r="H9" s="70">
        <v>-105</v>
      </c>
      <c r="I9" s="70">
        <v>-22</v>
      </c>
      <c r="J9" s="70">
        <v>1307</v>
      </c>
      <c r="K9" s="70">
        <v>646</v>
      </c>
      <c r="L9" s="70">
        <v>1253</v>
      </c>
      <c r="M9" s="70">
        <v>574</v>
      </c>
      <c r="N9" s="70">
        <v>54</v>
      </c>
      <c r="O9" s="70">
        <v>72</v>
      </c>
      <c r="P9" s="70">
        <v>1416</v>
      </c>
      <c r="Q9" s="70">
        <v>758</v>
      </c>
      <c r="R9" s="70">
        <v>1250</v>
      </c>
      <c r="S9" s="70">
        <v>596</v>
      </c>
      <c r="T9" s="70">
        <v>166</v>
      </c>
      <c r="U9" s="70">
        <v>162</v>
      </c>
    </row>
    <row r="10" spans="3:21" ht="15.75" x14ac:dyDescent="0.25">
      <c r="C10" s="67" t="s">
        <v>289</v>
      </c>
      <c r="D10" s="68">
        <v>507</v>
      </c>
      <c r="E10" s="68">
        <v>297</v>
      </c>
      <c r="F10" s="68">
        <v>336</v>
      </c>
      <c r="G10" s="68">
        <v>213</v>
      </c>
      <c r="H10" s="68">
        <v>171</v>
      </c>
      <c r="I10" s="68">
        <v>84</v>
      </c>
      <c r="J10" s="68">
        <v>899</v>
      </c>
      <c r="K10" s="68">
        <v>476</v>
      </c>
      <c r="L10" s="68">
        <v>746</v>
      </c>
      <c r="M10" s="68">
        <v>325</v>
      </c>
      <c r="N10" s="68">
        <v>153</v>
      </c>
      <c r="O10" s="68">
        <v>151</v>
      </c>
      <c r="P10" s="68">
        <v>1097</v>
      </c>
      <c r="Q10" s="68">
        <v>506</v>
      </c>
      <c r="R10" s="68">
        <v>797</v>
      </c>
      <c r="S10" s="68">
        <v>368</v>
      </c>
      <c r="T10" s="68">
        <v>300</v>
      </c>
      <c r="U10" s="68">
        <v>138</v>
      </c>
    </row>
    <row r="11" spans="3:21" ht="15.75" x14ac:dyDescent="0.25">
      <c r="C11" s="69" t="s">
        <v>250</v>
      </c>
      <c r="D11" s="70">
        <v>545</v>
      </c>
      <c r="E11" s="70">
        <v>379</v>
      </c>
      <c r="F11" s="70">
        <v>342</v>
      </c>
      <c r="G11" s="70">
        <v>211</v>
      </c>
      <c r="H11" s="70">
        <v>203</v>
      </c>
      <c r="I11" s="70">
        <v>168</v>
      </c>
      <c r="J11" s="70">
        <v>746</v>
      </c>
      <c r="K11" s="70">
        <v>593</v>
      </c>
      <c r="L11" s="70">
        <v>472</v>
      </c>
      <c r="M11" s="70">
        <v>394</v>
      </c>
      <c r="N11" s="70">
        <v>274</v>
      </c>
      <c r="O11" s="70">
        <v>199</v>
      </c>
      <c r="P11" s="70">
        <v>825</v>
      </c>
      <c r="Q11" s="70">
        <v>579</v>
      </c>
      <c r="R11" s="70">
        <v>576</v>
      </c>
      <c r="S11" s="70">
        <v>416</v>
      </c>
      <c r="T11" s="70">
        <v>249</v>
      </c>
      <c r="U11" s="70">
        <v>163</v>
      </c>
    </row>
    <row r="12" spans="3:21" ht="15.75" x14ac:dyDescent="0.25">
      <c r="C12" s="67" t="s">
        <v>290</v>
      </c>
      <c r="D12" s="68">
        <v>506</v>
      </c>
      <c r="E12" s="68">
        <v>290</v>
      </c>
      <c r="F12" s="68">
        <v>358</v>
      </c>
      <c r="G12" s="68">
        <v>261</v>
      </c>
      <c r="H12" s="68">
        <v>148</v>
      </c>
      <c r="I12" s="68">
        <v>29</v>
      </c>
      <c r="J12" s="68">
        <v>586</v>
      </c>
      <c r="K12" s="68">
        <v>338</v>
      </c>
      <c r="L12" s="68">
        <v>634</v>
      </c>
      <c r="M12" s="68">
        <v>306</v>
      </c>
      <c r="N12" s="68">
        <v>-48</v>
      </c>
      <c r="O12" s="68">
        <v>32</v>
      </c>
      <c r="P12" s="68">
        <v>674</v>
      </c>
      <c r="Q12" s="68">
        <v>362</v>
      </c>
      <c r="R12" s="68">
        <v>511</v>
      </c>
      <c r="S12" s="68">
        <v>307</v>
      </c>
      <c r="T12" s="68">
        <v>163</v>
      </c>
      <c r="U12" s="68">
        <v>55</v>
      </c>
    </row>
    <row r="13" spans="3:21" ht="15.75" x14ac:dyDescent="0.25">
      <c r="C13" s="69" t="s">
        <v>239</v>
      </c>
      <c r="D13" s="70">
        <v>266</v>
      </c>
      <c r="E13" s="70">
        <v>138</v>
      </c>
      <c r="F13" s="70">
        <v>164</v>
      </c>
      <c r="G13" s="70">
        <v>79</v>
      </c>
      <c r="H13" s="70">
        <v>102</v>
      </c>
      <c r="I13" s="70">
        <v>59</v>
      </c>
      <c r="J13" s="70">
        <v>343</v>
      </c>
      <c r="K13" s="70">
        <v>206</v>
      </c>
      <c r="L13" s="70">
        <v>222</v>
      </c>
      <c r="M13" s="70">
        <v>126</v>
      </c>
      <c r="N13" s="70">
        <v>121</v>
      </c>
      <c r="O13" s="70">
        <v>80</v>
      </c>
      <c r="P13" s="70">
        <v>429</v>
      </c>
      <c r="Q13" s="70">
        <v>200</v>
      </c>
      <c r="R13" s="70">
        <v>305</v>
      </c>
      <c r="S13" s="70">
        <v>135</v>
      </c>
      <c r="T13" s="70">
        <v>124</v>
      </c>
      <c r="U13" s="70">
        <v>65</v>
      </c>
    </row>
    <row r="14" spans="3:21" ht="15.75" x14ac:dyDescent="0.25">
      <c r="C14" s="67" t="s">
        <v>291</v>
      </c>
      <c r="D14" s="68">
        <v>210</v>
      </c>
      <c r="E14" s="68">
        <v>125</v>
      </c>
      <c r="F14" s="68">
        <v>142</v>
      </c>
      <c r="G14" s="68">
        <v>84</v>
      </c>
      <c r="H14" s="68">
        <v>68</v>
      </c>
      <c r="I14" s="68">
        <v>41</v>
      </c>
      <c r="J14" s="68">
        <v>227</v>
      </c>
      <c r="K14" s="68">
        <v>111</v>
      </c>
      <c r="L14" s="68">
        <v>174</v>
      </c>
      <c r="M14" s="68">
        <v>84</v>
      </c>
      <c r="N14" s="68">
        <v>53</v>
      </c>
      <c r="O14" s="68">
        <v>27</v>
      </c>
      <c r="P14" s="68">
        <v>215</v>
      </c>
      <c r="Q14" s="68">
        <v>148</v>
      </c>
      <c r="R14" s="68">
        <v>146</v>
      </c>
      <c r="S14" s="68">
        <v>100</v>
      </c>
      <c r="T14" s="68">
        <v>69</v>
      </c>
      <c r="U14" s="68">
        <v>48</v>
      </c>
    </row>
    <row r="15" spans="3:21" ht="15.75" x14ac:dyDescent="0.25">
      <c r="C15" s="69" t="s">
        <v>292</v>
      </c>
      <c r="D15" s="70">
        <v>158</v>
      </c>
      <c r="E15" s="70">
        <v>78</v>
      </c>
      <c r="F15" s="70">
        <v>134</v>
      </c>
      <c r="G15" s="70">
        <v>67</v>
      </c>
      <c r="H15" s="70">
        <v>24</v>
      </c>
      <c r="I15" s="70">
        <v>11</v>
      </c>
      <c r="J15" s="70">
        <v>183</v>
      </c>
      <c r="K15" s="70">
        <v>99</v>
      </c>
      <c r="L15" s="70">
        <v>157</v>
      </c>
      <c r="M15" s="70">
        <v>98</v>
      </c>
      <c r="N15" s="70">
        <v>26</v>
      </c>
      <c r="O15" s="70">
        <v>1</v>
      </c>
      <c r="P15" s="70">
        <v>219</v>
      </c>
      <c r="Q15" s="70">
        <v>114</v>
      </c>
      <c r="R15" s="70">
        <v>158</v>
      </c>
      <c r="S15" s="70">
        <v>99</v>
      </c>
      <c r="T15" s="70">
        <v>61</v>
      </c>
      <c r="U15" s="70">
        <v>15</v>
      </c>
    </row>
    <row r="16" spans="3:21" ht="15.75" x14ac:dyDescent="0.25">
      <c r="C16" s="67" t="s">
        <v>293</v>
      </c>
      <c r="D16" s="68">
        <v>127</v>
      </c>
      <c r="E16" s="68">
        <v>92</v>
      </c>
      <c r="F16" s="68">
        <v>120</v>
      </c>
      <c r="G16" s="68">
        <v>71</v>
      </c>
      <c r="H16" s="68">
        <v>7</v>
      </c>
      <c r="I16" s="68">
        <v>21</v>
      </c>
      <c r="J16" s="68">
        <v>133</v>
      </c>
      <c r="K16" s="68">
        <v>83</v>
      </c>
      <c r="L16" s="68">
        <v>139</v>
      </c>
      <c r="M16" s="68">
        <v>88</v>
      </c>
      <c r="N16" s="68">
        <v>-6</v>
      </c>
      <c r="O16" s="68">
        <v>-5</v>
      </c>
      <c r="P16" s="68">
        <v>129</v>
      </c>
      <c r="Q16" s="68">
        <v>124</v>
      </c>
      <c r="R16" s="68">
        <v>132</v>
      </c>
      <c r="S16" s="68">
        <v>105</v>
      </c>
      <c r="T16" s="68">
        <v>-3</v>
      </c>
      <c r="U16" s="68">
        <v>19</v>
      </c>
    </row>
    <row r="17" spans="3:21" ht="15.75" x14ac:dyDescent="0.25">
      <c r="C17" s="69" t="s">
        <v>294</v>
      </c>
      <c r="D17" s="70">
        <v>117</v>
      </c>
      <c r="E17" s="70">
        <v>60</v>
      </c>
      <c r="F17" s="70">
        <v>120</v>
      </c>
      <c r="G17" s="70">
        <v>66</v>
      </c>
      <c r="H17" s="70">
        <v>-3</v>
      </c>
      <c r="I17" s="70">
        <v>-6</v>
      </c>
      <c r="J17" s="70">
        <v>166</v>
      </c>
      <c r="K17" s="70">
        <v>77</v>
      </c>
      <c r="L17" s="70">
        <v>123</v>
      </c>
      <c r="M17" s="70">
        <v>68</v>
      </c>
      <c r="N17" s="70">
        <v>43</v>
      </c>
      <c r="O17" s="70">
        <v>9</v>
      </c>
      <c r="P17" s="70">
        <v>202</v>
      </c>
      <c r="Q17" s="70">
        <v>77</v>
      </c>
      <c r="R17" s="70">
        <v>139</v>
      </c>
      <c r="S17" s="70">
        <v>65</v>
      </c>
      <c r="T17" s="70">
        <v>63</v>
      </c>
      <c r="U17" s="70">
        <v>12</v>
      </c>
    </row>
    <row r="18" spans="3:21" ht="15.75" x14ac:dyDescent="0.25">
      <c r="C18" s="67" t="s">
        <v>245</v>
      </c>
      <c r="D18" s="68">
        <v>66</v>
      </c>
      <c r="E18" s="68">
        <v>26</v>
      </c>
      <c r="F18" s="68">
        <v>47</v>
      </c>
      <c r="G18" s="68">
        <v>27</v>
      </c>
      <c r="H18" s="68">
        <v>19</v>
      </c>
      <c r="I18" s="68">
        <v>-1</v>
      </c>
      <c r="J18" s="68">
        <v>73</v>
      </c>
      <c r="K18" s="68">
        <v>28</v>
      </c>
      <c r="L18" s="68">
        <v>40</v>
      </c>
      <c r="M18" s="68">
        <v>17</v>
      </c>
      <c r="N18" s="68">
        <v>33</v>
      </c>
      <c r="O18" s="68">
        <v>11</v>
      </c>
      <c r="P18" s="68">
        <v>59</v>
      </c>
      <c r="Q18" s="68">
        <v>31</v>
      </c>
      <c r="R18" s="68">
        <v>59</v>
      </c>
      <c r="S18" s="68">
        <v>28</v>
      </c>
      <c r="T18" s="68">
        <v>0</v>
      </c>
      <c r="U18" s="68">
        <v>3</v>
      </c>
    </row>
    <row r="19" spans="3:21" ht="20.100000000000001" customHeight="1" x14ac:dyDescent="0.25">
      <c r="C19" s="69" t="s">
        <v>246</v>
      </c>
      <c r="D19" s="70">
        <v>3</v>
      </c>
      <c r="E19" s="70">
        <v>3</v>
      </c>
      <c r="F19" s="70">
        <v>4</v>
      </c>
      <c r="G19" s="70">
        <v>0</v>
      </c>
      <c r="H19" s="70">
        <v>-1</v>
      </c>
      <c r="I19" s="70">
        <v>3</v>
      </c>
      <c r="J19" s="70">
        <v>1</v>
      </c>
      <c r="K19" s="70">
        <v>1</v>
      </c>
      <c r="L19" s="70">
        <v>2</v>
      </c>
      <c r="M19" s="70">
        <v>4</v>
      </c>
      <c r="N19" s="70">
        <v>-1</v>
      </c>
      <c r="O19" s="70">
        <v>-3</v>
      </c>
      <c r="P19" s="70">
        <v>0</v>
      </c>
      <c r="Q19" s="70">
        <v>4</v>
      </c>
      <c r="R19" s="70">
        <v>1</v>
      </c>
      <c r="S19" s="70">
        <v>3</v>
      </c>
      <c r="T19" s="70">
        <v>-1</v>
      </c>
      <c r="U19" s="70">
        <v>1</v>
      </c>
    </row>
    <row r="20" spans="3:21" s="3" customFormat="1" ht="15.75" x14ac:dyDescent="0.25">
      <c r="C20" s="67" t="s">
        <v>84</v>
      </c>
      <c r="D20" s="68">
        <v>1259</v>
      </c>
      <c r="E20" s="68">
        <v>581</v>
      </c>
      <c r="F20" s="68">
        <v>1096</v>
      </c>
      <c r="G20" s="68">
        <v>515</v>
      </c>
      <c r="H20" s="68">
        <v>163</v>
      </c>
      <c r="I20" s="68">
        <v>66</v>
      </c>
      <c r="J20" s="68">
        <v>1466</v>
      </c>
      <c r="K20" s="68">
        <v>737</v>
      </c>
      <c r="L20" s="68">
        <v>1291</v>
      </c>
      <c r="M20" s="68">
        <v>657</v>
      </c>
      <c r="N20" s="68">
        <v>175</v>
      </c>
      <c r="O20" s="68">
        <v>80</v>
      </c>
      <c r="P20" s="68">
        <v>1654</v>
      </c>
      <c r="Q20" s="68">
        <v>852</v>
      </c>
      <c r="R20" s="68">
        <v>1311</v>
      </c>
      <c r="S20" s="68">
        <v>575</v>
      </c>
      <c r="T20" s="68">
        <v>343</v>
      </c>
      <c r="U20" s="68">
        <v>277</v>
      </c>
    </row>
    <row r="21" spans="3:21" s="3" customFormat="1" ht="15" customHeight="1" x14ac:dyDescent="0.25">
      <c r="C21" s="242" t="s">
        <v>179</v>
      </c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</row>
    <row r="22" spans="3:21" s="3" customFormat="1" x14ac:dyDescent="0.25"/>
    <row r="23" spans="3:21" ht="30.95" customHeight="1" x14ac:dyDescent="0.25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3:21" x14ac:dyDescent="0.2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3:21" ht="33.75" customHeight="1" thickBot="1" x14ac:dyDescent="0.3">
      <c r="C25" s="246" t="s">
        <v>180</v>
      </c>
      <c r="D25" s="246"/>
      <c r="E25" s="246"/>
      <c r="F25" s="246"/>
      <c r="G25" s="246"/>
      <c r="H25" s="246"/>
      <c r="I25" s="246"/>
      <c r="J25" s="246"/>
      <c r="K25" s="246"/>
      <c r="L25" s="246"/>
      <c r="M25" s="3"/>
      <c r="N25" s="3"/>
      <c r="O25" s="3"/>
      <c r="P25" s="3"/>
      <c r="Q25" s="3"/>
      <c r="R25" s="3"/>
      <c r="S25" s="3"/>
      <c r="T25" s="3"/>
      <c r="U25" s="3"/>
    </row>
    <row r="26" spans="3:21" ht="16.5" thickBot="1" x14ac:dyDescent="0.3">
      <c r="C26" s="249" t="s">
        <v>87</v>
      </c>
      <c r="D26" s="243" t="s">
        <v>146</v>
      </c>
      <c r="E26" s="244"/>
      <c r="F26" s="245"/>
      <c r="G26" s="243" t="s">
        <v>145</v>
      </c>
      <c r="H26" s="244"/>
      <c r="I26" s="245"/>
      <c r="J26" s="243" t="s">
        <v>144</v>
      </c>
      <c r="K26" s="244"/>
      <c r="L26" s="245"/>
      <c r="M26" s="3"/>
      <c r="N26" s="3"/>
      <c r="O26" s="3"/>
      <c r="P26" s="3"/>
      <c r="Q26" s="3"/>
      <c r="R26" s="3"/>
      <c r="S26" s="3"/>
      <c r="T26" s="3"/>
      <c r="U26" s="3"/>
    </row>
    <row r="27" spans="3:21" ht="15.75" x14ac:dyDescent="0.25">
      <c r="C27" s="251"/>
      <c r="D27" s="65" t="s">
        <v>85</v>
      </c>
      <c r="E27" s="65" t="s">
        <v>86</v>
      </c>
      <c r="F27" s="65" t="s">
        <v>59</v>
      </c>
      <c r="G27" s="65" t="s">
        <v>85</v>
      </c>
      <c r="H27" s="65" t="s">
        <v>86</v>
      </c>
      <c r="I27" s="65" t="s">
        <v>59</v>
      </c>
      <c r="J27" s="65" t="s">
        <v>85</v>
      </c>
      <c r="K27" s="65" t="s">
        <v>86</v>
      </c>
      <c r="L27" s="65" t="s">
        <v>59</v>
      </c>
      <c r="M27" s="3"/>
      <c r="N27" s="3"/>
      <c r="O27" s="3"/>
      <c r="P27" s="3"/>
      <c r="Q27" s="3"/>
      <c r="R27" s="3"/>
      <c r="S27" s="3"/>
      <c r="T27" s="3"/>
      <c r="U27" s="3"/>
    </row>
    <row r="28" spans="3:21" ht="15.75" x14ac:dyDescent="0.25">
      <c r="C28" s="9" t="s">
        <v>1</v>
      </c>
      <c r="D28" s="66">
        <v>18400</v>
      </c>
      <c r="E28" s="66">
        <v>14113</v>
      </c>
      <c r="F28" s="66">
        <v>4287</v>
      </c>
      <c r="G28" s="66">
        <v>23761</v>
      </c>
      <c r="H28" s="66">
        <v>18517</v>
      </c>
      <c r="I28" s="66">
        <v>5244</v>
      </c>
      <c r="J28" s="66">
        <v>26864</v>
      </c>
      <c r="K28" s="66">
        <v>19542</v>
      </c>
      <c r="L28" s="66">
        <v>7322</v>
      </c>
      <c r="M28" s="3"/>
      <c r="N28" s="3"/>
      <c r="O28" s="3"/>
      <c r="P28" s="3"/>
      <c r="Q28" s="3"/>
      <c r="R28" s="3"/>
      <c r="S28" s="3"/>
      <c r="T28" s="3"/>
      <c r="U28" s="3"/>
    </row>
    <row r="29" spans="3:21" ht="15.75" x14ac:dyDescent="0.25">
      <c r="C29" s="71" t="s">
        <v>88</v>
      </c>
      <c r="D29" s="68">
        <v>1406</v>
      </c>
      <c r="E29" s="68">
        <v>766</v>
      </c>
      <c r="F29" s="68">
        <v>640</v>
      </c>
      <c r="G29" s="68">
        <v>1827</v>
      </c>
      <c r="H29" s="68">
        <v>1050</v>
      </c>
      <c r="I29" s="68">
        <v>777</v>
      </c>
      <c r="J29" s="68">
        <v>2280</v>
      </c>
      <c r="K29" s="68">
        <v>1185</v>
      </c>
      <c r="L29" s="68">
        <v>1095</v>
      </c>
      <c r="M29" s="3"/>
      <c r="N29" s="3"/>
      <c r="O29" s="3"/>
      <c r="P29" s="3"/>
      <c r="Q29" s="3"/>
      <c r="R29" s="3"/>
      <c r="S29" s="3"/>
      <c r="T29" s="3"/>
      <c r="U29" s="3"/>
    </row>
    <row r="30" spans="3:21" ht="15.75" x14ac:dyDescent="0.25">
      <c r="C30" s="72" t="s">
        <v>89</v>
      </c>
      <c r="D30" s="70">
        <v>12689</v>
      </c>
      <c r="E30" s="70">
        <v>9767</v>
      </c>
      <c r="F30" s="70">
        <v>2922</v>
      </c>
      <c r="G30" s="70">
        <v>16094</v>
      </c>
      <c r="H30" s="70">
        <v>12641</v>
      </c>
      <c r="I30" s="70">
        <v>3453</v>
      </c>
      <c r="J30" s="70">
        <v>18195</v>
      </c>
      <c r="K30" s="70">
        <v>13292</v>
      </c>
      <c r="L30" s="70">
        <v>4903</v>
      </c>
      <c r="M30" s="3"/>
      <c r="N30" s="3"/>
      <c r="O30" s="3"/>
      <c r="P30" s="3"/>
      <c r="Q30" s="3"/>
      <c r="R30" s="3"/>
      <c r="S30" s="3"/>
      <c r="T30" s="3"/>
      <c r="U30" s="3"/>
    </row>
    <row r="31" spans="3:21" ht="30" customHeight="1" x14ac:dyDescent="0.25">
      <c r="C31" s="71" t="s">
        <v>90</v>
      </c>
      <c r="D31" s="68">
        <v>4262</v>
      </c>
      <c r="E31" s="68">
        <v>3490</v>
      </c>
      <c r="F31" s="68">
        <v>772</v>
      </c>
      <c r="G31" s="68">
        <v>5770</v>
      </c>
      <c r="H31" s="68">
        <v>4720</v>
      </c>
      <c r="I31" s="68">
        <v>1050</v>
      </c>
      <c r="J31" s="68">
        <v>6307</v>
      </c>
      <c r="K31" s="68">
        <v>4964</v>
      </c>
      <c r="L31" s="68">
        <v>1343</v>
      </c>
      <c r="M31" s="3"/>
      <c r="N31" s="3"/>
      <c r="O31" s="3"/>
      <c r="P31" s="3"/>
      <c r="Q31" s="3"/>
      <c r="R31" s="3"/>
      <c r="S31" s="3"/>
      <c r="T31" s="3"/>
      <c r="U31" s="3"/>
    </row>
    <row r="32" spans="3:21" s="3" customFormat="1" ht="15.75" x14ac:dyDescent="0.25">
      <c r="C32" s="72" t="s">
        <v>91</v>
      </c>
      <c r="D32" s="70">
        <v>43</v>
      </c>
      <c r="E32" s="70">
        <v>88</v>
      </c>
      <c r="F32" s="70">
        <v>-45</v>
      </c>
      <c r="G32" s="70">
        <v>70</v>
      </c>
      <c r="H32" s="70">
        <v>106</v>
      </c>
      <c r="I32" s="70">
        <v>-36</v>
      </c>
      <c r="J32" s="70">
        <v>81</v>
      </c>
      <c r="K32" s="70">
        <v>101</v>
      </c>
      <c r="L32" s="70">
        <v>-20</v>
      </c>
    </row>
    <row r="33" spans="3:21" s="3" customFormat="1" ht="35.25" customHeight="1" x14ac:dyDescent="0.25">
      <c r="C33" s="242" t="s">
        <v>179</v>
      </c>
      <c r="D33" s="242"/>
      <c r="E33" s="242"/>
      <c r="F33" s="242"/>
      <c r="G33" s="242"/>
      <c r="H33" s="242"/>
      <c r="I33" s="242"/>
      <c r="J33" s="242"/>
      <c r="K33" s="242"/>
      <c r="L33" s="242"/>
    </row>
    <row r="34" spans="3:21" s="3" customFormat="1" x14ac:dyDescent="0.25"/>
    <row r="35" spans="3:21" ht="30.6" customHeight="1" x14ac:dyDescent="0.25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3:21" x14ac:dyDescent="0.2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3:21" ht="36.75" customHeight="1" thickBot="1" x14ac:dyDescent="0.3">
      <c r="C37" s="246" t="s">
        <v>181</v>
      </c>
      <c r="D37" s="246"/>
      <c r="E37" s="246"/>
      <c r="F37" s="246"/>
      <c r="G37" s="246"/>
      <c r="H37" s="246"/>
      <c r="I37" s="246"/>
      <c r="J37" s="246"/>
      <c r="K37" s="246"/>
      <c r="L37" s="246"/>
      <c r="M37" s="3"/>
      <c r="N37" s="3"/>
      <c r="O37" s="3"/>
      <c r="P37" s="3"/>
      <c r="Q37" s="3"/>
      <c r="R37" s="3"/>
      <c r="S37" s="3"/>
      <c r="T37" s="3"/>
      <c r="U37" s="3"/>
    </row>
    <row r="38" spans="3:21" ht="16.5" thickBot="1" x14ac:dyDescent="0.3">
      <c r="C38" s="248" t="s">
        <v>48</v>
      </c>
      <c r="D38" s="243" t="s">
        <v>146</v>
      </c>
      <c r="E38" s="244"/>
      <c r="F38" s="245"/>
      <c r="G38" s="243" t="s">
        <v>145</v>
      </c>
      <c r="H38" s="244"/>
      <c r="I38" s="245"/>
      <c r="J38" s="243" t="s">
        <v>144</v>
      </c>
      <c r="K38" s="244"/>
      <c r="L38" s="245"/>
      <c r="M38" s="3"/>
      <c r="N38" s="3"/>
      <c r="O38" s="3"/>
      <c r="P38" s="3"/>
      <c r="Q38" s="3"/>
      <c r="R38" s="3"/>
      <c r="S38" s="3"/>
      <c r="T38" s="3"/>
      <c r="U38" s="3"/>
    </row>
    <row r="39" spans="3:21" ht="15.75" x14ac:dyDescent="0.25">
      <c r="C39" s="248"/>
      <c r="D39" s="65" t="s">
        <v>85</v>
      </c>
      <c r="E39" s="65" t="s">
        <v>86</v>
      </c>
      <c r="F39" s="65" t="s">
        <v>59</v>
      </c>
      <c r="G39" s="65" t="s">
        <v>85</v>
      </c>
      <c r="H39" s="65" t="s">
        <v>86</v>
      </c>
      <c r="I39" s="65" t="s">
        <v>59</v>
      </c>
      <c r="J39" s="65" t="s">
        <v>85</v>
      </c>
      <c r="K39" s="65" t="s">
        <v>86</v>
      </c>
      <c r="L39" s="65" t="s">
        <v>59</v>
      </c>
      <c r="M39" s="3"/>
      <c r="N39" s="3"/>
      <c r="O39" s="3"/>
      <c r="P39" s="3"/>
      <c r="Q39" s="3"/>
      <c r="R39" s="3"/>
      <c r="S39" s="3"/>
      <c r="T39" s="3"/>
      <c r="U39" s="3"/>
    </row>
    <row r="40" spans="3:21" ht="15.75" x14ac:dyDescent="0.25">
      <c r="C40" s="9" t="s">
        <v>1</v>
      </c>
      <c r="D40" s="66">
        <v>18400</v>
      </c>
      <c r="E40" s="66">
        <v>14113</v>
      </c>
      <c r="F40" s="66">
        <v>4287</v>
      </c>
      <c r="G40" s="66">
        <v>23761</v>
      </c>
      <c r="H40" s="66">
        <v>18517</v>
      </c>
      <c r="I40" s="66">
        <v>5244</v>
      </c>
      <c r="J40" s="66">
        <v>26864</v>
      </c>
      <c r="K40" s="66">
        <v>19542</v>
      </c>
      <c r="L40" s="66">
        <v>7322</v>
      </c>
      <c r="M40" s="3"/>
      <c r="N40" s="3"/>
      <c r="O40" s="3"/>
      <c r="P40" s="3"/>
      <c r="Q40" s="3"/>
      <c r="R40" s="3"/>
      <c r="S40" s="3"/>
      <c r="T40" s="3"/>
      <c r="U40" s="3"/>
    </row>
    <row r="41" spans="3:21" ht="16.5" thickBot="1" x14ac:dyDescent="0.3">
      <c r="C41" s="67" t="s">
        <v>92</v>
      </c>
      <c r="D41" s="68">
        <v>360</v>
      </c>
      <c r="E41" s="68">
        <v>325</v>
      </c>
      <c r="F41" s="73">
        <v>35</v>
      </c>
      <c r="G41" s="68">
        <v>699</v>
      </c>
      <c r="H41" s="68">
        <v>389</v>
      </c>
      <c r="I41" s="73">
        <v>310</v>
      </c>
      <c r="J41" s="73">
        <v>687</v>
      </c>
      <c r="K41" s="68">
        <v>415</v>
      </c>
      <c r="L41" s="68">
        <v>272</v>
      </c>
      <c r="M41" s="3"/>
      <c r="N41" s="3"/>
      <c r="O41" s="3"/>
      <c r="P41" s="3"/>
      <c r="Q41" s="3"/>
      <c r="R41" s="3"/>
      <c r="S41" s="3"/>
      <c r="T41" s="3"/>
      <c r="U41" s="3"/>
    </row>
    <row r="42" spans="3:21" ht="16.5" thickBot="1" x14ac:dyDescent="0.3">
      <c r="C42" s="74" t="s">
        <v>93</v>
      </c>
      <c r="D42" s="70">
        <v>1513</v>
      </c>
      <c r="E42" s="70">
        <v>1197</v>
      </c>
      <c r="F42" s="75">
        <v>316</v>
      </c>
      <c r="G42" s="70">
        <v>2098</v>
      </c>
      <c r="H42" s="70">
        <v>1685</v>
      </c>
      <c r="I42" s="75">
        <v>413</v>
      </c>
      <c r="J42" s="75">
        <v>2474</v>
      </c>
      <c r="K42" s="70">
        <v>1771</v>
      </c>
      <c r="L42" s="70">
        <v>703</v>
      </c>
      <c r="M42" s="3"/>
      <c r="N42" s="3"/>
      <c r="O42" s="3"/>
      <c r="P42" s="3"/>
      <c r="Q42" s="3"/>
      <c r="R42" s="3"/>
      <c r="S42" s="3"/>
      <c r="T42" s="3"/>
      <c r="U42" s="3"/>
    </row>
    <row r="43" spans="3:21" ht="15.75" x14ac:dyDescent="0.25">
      <c r="C43" s="76" t="s">
        <v>94</v>
      </c>
      <c r="D43" s="68">
        <v>1704</v>
      </c>
      <c r="E43" s="68">
        <v>1121</v>
      </c>
      <c r="F43" s="73">
        <v>583</v>
      </c>
      <c r="G43" s="68">
        <v>2395</v>
      </c>
      <c r="H43" s="68">
        <v>1669</v>
      </c>
      <c r="I43" s="73">
        <v>726</v>
      </c>
      <c r="J43" s="73">
        <v>2670</v>
      </c>
      <c r="K43" s="68">
        <v>1739</v>
      </c>
      <c r="L43" s="68">
        <v>931</v>
      </c>
      <c r="M43" s="3"/>
      <c r="N43" s="3"/>
      <c r="O43" s="3"/>
      <c r="P43" s="3"/>
      <c r="Q43" s="3"/>
      <c r="R43" s="3"/>
      <c r="S43" s="3"/>
      <c r="T43" s="3"/>
      <c r="U43" s="3"/>
    </row>
    <row r="44" spans="3:21" ht="15.75" x14ac:dyDescent="0.25">
      <c r="C44" s="69" t="s">
        <v>95</v>
      </c>
      <c r="D44" s="70">
        <v>1252</v>
      </c>
      <c r="E44" s="70">
        <v>920</v>
      </c>
      <c r="F44" s="75">
        <v>332</v>
      </c>
      <c r="G44" s="70">
        <v>1805</v>
      </c>
      <c r="H44" s="70">
        <v>1314</v>
      </c>
      <c r="I44" s="75">
        <v>491</v>
      </c>
      <c r="J44" s="75">
        <v>2076</v>
      </c>
      <c r="K44" s="70">
        <v>1461</v>
      </c>
      <c r="L44" s="70">
        <v>615</v>
      </c>
      <c r="M44" s="3"/>
      <c r="N44" s="3"/>
      <c r="O44" s="3"/>
      <c r="P44" s="3"/>
      <c r="Q44" s="3"/>
      <c r="R44" s="3"/>
      <c r="S44" s="3"/>
      <c r="T44" s="3"/>
      <c r="U44" s="3"/>
    </row>
    <row r="45" spans="3:21" ht="15.75" x14ac:dyDescent="0.25">
      <c r="C45" s="67" t="s">
        <v>49</v>
      </c>
      <c r="D45" s="68">
        <v>11445</v>
      </c>
      <c r="E45" s="68">
        <v>8743</v>
      </c>
      <c r="F45" s="73">
        <v>2702</v>
      </c>
      <c r="G45" s="68">
        <v>14313</v>
      </c>
      <c r="H45" s="68">
        <v>11241</v>
      </c>
      <c r="I45" s="73">
        <v>3072</v>
      </c>
      <c r="J45" s="73">
        <v>16172</v>
      </c>
      <c r="K45" s="68">
        <v>11865</v>
      </c>
      <c r="L45" s="68">
        <v>4307</v>
      </c>
      <c r="M45" s="3"/>
      <c r="N45" s="3"/>
      <c r="O45" s="3"/>
      <c r="P45" s="3"/>
      <c r="Q45" s="3"/>
      <c r="R45" s="3"/>
      <c r="S45" s="3"/>
      <c r="T45" s="3"/>
      <c r="U45" s="3"/>
    </row>
    <row r="46" spans="3:21" ht="31.5" customHeight="1" x14ac:dyDescent="0.25">
      <c r="C46" s="69" t="s">
        <v>96</v>
      </c>
      <c r="D46" s="70">
        <v>424</v>
      </c>
      <c r="E46" s="70">
        <v>387</v>
      </c>
      <c r="F46" s="75">
        <v>37</v>
      </c>
      <c r="G46" s="70">
        <v>521</v>
      </c>
      <c r="H46" s="70">
        <v>441</v>
      </c>
      <c r="I46" s="75">
        <v>80</v>
      </c>
      <c r="J46" s="75">
        <v>570</v>
      </c>
      <c r="K46" s="70">
        <v>477</v>
      </c>
      <c r="L46" s="70">
        <v>93</v>
      </c>
      <c r="M46" s="3"/>
      <c r="N46" s="3"/>
      <c r="O46" s="3"/>
      <c r="P46" s="3"/>
      <c r="Q46" s="3"/>
      <c r="R46" s="3"/>
      <c r="S46" s="3"/>
      <c r="T46" s="3"/>
      <c r="U46" s="3"/>
    </row>
    <row r="47" spans="3:21" ht="15.75" x14ac:dyDescent="0.25">
      <c r="C47" s="67" t="s">
        <v>97</v>
      </c>
      <c r="D47" s="68">
        <v>1702</v>
      </c>
      <c r="E47" s="68">
        <v>1420</v>
      </c>
      <c r="F47" s="73">
        <v>282</v>
      </c>
      <c r="G47" s="68">
        <v>1930</v>
      </c>
      <c r="H47" s="68">
        <v>1778</v>
      </c>
      <c r="I47" s="73">
        <v>152</v>
      </c>
      <c r="J47" s="73">
        <v>2215</v>
      </c>
      <c r="K47" s="68">
        <v>1814</v>
      </c>
      <c r="L47" s="68">
        <v>401</v>
      </c>
      <c r="M47" s="3"/>
      <c r="N47" s="3"/>
      <c r="O47" s="3"/>
      <c r="P47" s="3"/>
      <c r="Q47" s="3"/>
      <c r="R47" s="3"/>
      <c r="S47" s="3"/>
      <c r="T47" s="3"/>
      <c r="U47" s="3"/>
    </row>
    <row r="48" spans="3:21" ht="33.75" customHeight="1" x14ac:dyDescent="0.25">
      <c r="C48" s="242" t="s">
        <v>179</v>
      </c>
      <c r="D48" s="242"/>
      <c r="E48" s="242"/>
      <c r="F48" s="242"/>
      <c r="G48" s="242"/>
      <c r="H48" s="242"/>
      <c r="I48" s="242"/>
      <c r="J48" s="242"/>
      <c r="K48" s="242"/>
      <c r="L48" s="242"/>
      <c r="M48" s="3"/>
      <c r="N48" s="3"/>
      <c r="O48" s="3"/>
      <c r="P48" s="3"/>
      <c r="Q48" s="3"/>
      <c r="R48" s="3"/>
      <c r="S48" s="3"/>
      <c r="T48" s="3"/>
      <c r="U48" s="3"/>
    </row>
    <row r="49" spans="3:21" s="3" customFormat="1" ht="15.75" x14ac:dyDescent="0.25">
      <c r="C49" s="64"/>
      <c r="D49" s="64"/>
      <c r="E49" s="64"/>
      <c r="F49" s="64"/>
      <c r="G49" s="64"/>
      <c r="H49" s="64"/>
      <c r="I49" s="64"/>
      <c r="J49" s="64"/>
      <c r="K49" s="64"/>
      <c r="L49" s="64"/>
    </row>
    <row r="50" spans="3:21" ht="30.95" customHeight="1" x14ac:dyDescent="0.25"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3"/>
      <c r="N50" s="3"/>
      <c r="O50" s="3"/>
      <c r="P50" s="3"/>
      <c r="Q50" s="3"/>
      <c r="R50" s="3"/>
      <c r="S50" s="3"/>
      <c r="T50" s="3"/>
      <c r="U50" s="3"/>
    </row>
    <row r="51" spans="3:21" x14ac:dyDescent="0.25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3:21" ht="32.25" customHeight="1" thickBot="1" x14ac:dyDescent="0.3">
      <c r="C52" s="246" t="s">
        <v>182</v>
      </c>
      <c r="D52" s="246"/>
      <c r="E52" s="246"/>
      <c r="F52" s="246"/>
      <c r="G52" s="246"/>
      <c r="H52" s="246"/>
      <c r="I52" s="246"/>
      <c r="J52" s="246"/>
      <c r="K52" s="246"/>
      <c r="L52" s="246"/>
      <c r="M52" s="3"/>
      <c r="N52" s="3"/>
      <c r="O52" s="3"/>
      <c r="P52" s="3"/>
      <c r="Q52" s="3"/>
      <c r="R52" s="3"/>
      <c r="S52" s="3"/>
      <c r="T52" s="3"/>
      <c r="U52" s="3"/>
    </row>
    <row r="53" spans="3:21" ht="16.5" thickBot="1" x14ac:dyDescent="0.3">
      <c r="C53" s="248" t="s">
        <v>98</v>
      </c>
      <c r="D53" s="243" t="s">
        <v>146</v>
      </c>
      <c r="E53" s="244"/>
      <c r="F53" s="245"/>
      <c r="G53" s="243" t="s">
        <v>145</v>
      </c>
      <c r="H53" s="244"/>
      <c r="I53" s="245"/>
      <c r="J53" s="243" t="s">
        <v>144</v>
      </c>
      <c r="K53" s="244"/>
      <c r="L53" s="245"/>
      <c r="M53" s="3"/>
      <c r="N53" s="3"/>
      <c r="O53" s="3"/>
      <c r="P53" s="3"/>
      <c r="Q53" s="3"/>
      <c r="R53" s="3"/>
      <c r="S53" s="3"/>
      <c r="T53" s="3"/>
      <c r="U53" s="3"/>
    </row>
    <row r="54" spans="3:21" ht="15.75" x14ac:dyDescent="0.25">
      <c r="C54" s="248"/>
      <c r="D54" s="65" t="s">
        <v>85</v>
      </c>
      <c r="E54" s="65" t="s">
        <v>86</v>
      </c>
      <c r="F54" s="65" t="s">
        <v>59</v>
      </c>
      <c r="G54" s="65" t="s">
        <v>85</v>
      </c>
      <c r="H54" s="65" t="s">
        <v>86</v>
      </c>
      <c r="I54" s="65" t="s">
        <v>59</v>
      </c>
      <c r="J54" s="65" t="s">
        <v>85</v>
      </c>
      <c r="K54" s="65" t="s">
        <v>86</v>
      </c>
      <c r="L54" s="65" t="s">
        <v>59</v>
      </c>
      <c r="M54" s="3"/>
      <c r="N54" s="3"/>
      <c r="O54" s="3"/>
      <c r="P54" s="3"/>
      <c r="Q54" s="3"/>
      <c r="R54" s="3"/>
      <c r="S54" s="3"/>
      <c r="T54" s="3"/>
      <c r="U54" s="3"/>
    </row>
    <row r="55" spans="3:21" ht="16.5" thickBot="1" x14ac:dyDescent="0.3">
      <c r="C55" s="9" t="s">
        <v>1</v>
      </c>
      <c r="D55" s="66">
        <v>18400</v>
      </c>
      <c r="E55" s="66">
        <v>14113</v>
      </c>
      <c r="F55" s="66">
        <v>4287</v>
      </c>
      <c r="G55" s="66">
        <v>23761</v>
      </c>
      <c r="H55" s="66">
        <v>18517</v>
      </c>
      <c r="I55" s="66">
        <v>5244</v>
      </c>
      <c r="J55" s="66">
        <v>26864</v>
      </c>
      <c r="K55" s="66">
        <v>19542</v>
      </c>
      <c r="L55" s="66">
        <v>7322</v>
      </c>
      <c r="M55" s="3"/>
      <c r="N55" s="3"/>
      <c r="O55" s="3"/>
      <c r="P55" s="3"/>
      <c r="Q55" s="3"/>
      <c r="R55" s="3"/>
      <c r="S55" s="3"/>
      <c r="T55" s="3"/>
      <c r="U55" s="3"/>
    </row>
    <row r="56" spans="3:21" ht="32.25" thickBot="1" x14ac:dyDescent="0.3">
      <c r="C56" s="76" t="s">
        <v>295</v>
      </c>
      <c r="D56" s="77">
        <v>2496</v>
      </c>
      <c r="E56" s="77">
        <v>1658</v>
      </c>
      <c r="F56" s="78">
        <v>838</v>
      </c>
      <c r="G56" s="77">
        <v>3383</v>
      </c>
      <c r="H56" s="77">
        <v>2286</v>
      </c>
      <c r="I56" s="78">
        <v>1097</v>
      </c>
      <c r="J56" s="78">
        <v>4107</v>
      </c>
      <c r="K56" s="77">
        <v>2365</v>
      </c>
      <c r="L56" s="77">
        <v>1742</v>
      </c>
      <c r="M56" s="3"/>
      <c r="N56" s="3"/>
      <c r="O56" s="3"/>
      <c r="P56" s="3"/>
      <c r="Q56" s="3"/>
      <c r="R56" s="3"/>
      <c r="S56" s="3"/>
      <c r="T56" s="3"/>
      <c r="U56" s="3"/>
    </row>
    <row r="57" spans="3:21" ht="16.5" thickBot="1" x14ac:dyDescent="0.3">
      <c r="C57" s="74" t="s">
        <v>296</v>
      </c>
      <c r="D57" s="80">
        <v>1176</v>
      </c>
      <c r="E57" s="80">
        <v>787</v>
      </c>
      <c r="F57" s="81">
        <v>389</v>
      </c>
      <c r="G57" s="80">
        <v>1619</v>
      </c>
      <c r="H57" s="80">
        <v>1165</v>
      </c>
      <c r="I57" s="81">
        <v>454</v>
      </c>
      <c r="J57" s="81">
        <v>1681</v>
      </c>
      <c r="K57" s="80">
        <v>1243</v>
      </c>
      <c r="L57" s="80">
        <v>438</v>
      </c>
      <c r="M57" s="3"/>
      <c r="N57" s="3"/>
      <c r="O57" s="3"/>
      <c r="P57" s="3"/>
      <c r="Q57" s="3"/>
      <c r="R57" s="3"/>
      <c r="S57" s="3"/>
      <c r="T57" s="3"/>
      <c r="U57" s="3"/>
    </row>
    <row r="58" spans="3:21" ht="16.5" thickBot="1" x14ac:dyDescent="0.3">
      <c r="C58" s="76" t="s">
        <v>297</v>
      </c>
      <c r="D58" s="77">
        <v>903</v>
      </c>
      <c r="E58" s="77">
        <v>638</v>
      </c>
      <c r="F58" s="78">
        <v>265</v>
      </c>
      <c r="G58" s="77">
        <v>1115</v>
      </c>
      <c r="H58" s="77">
        <v>757</v>
      </c>
      <c r="I58" s="78">
        <v>358</v>
      </c>
      <c r="J58" s="78">
        <v>1242</v>
      </c>
      <c r="K58" s="77">
        <v>860</v>
      </c>
      <c r="L58" s="77">
        <v>382</v>
      </c>
      <c r="M58" s="3"/>
      <c r="N58" s="3"/>
      <c r="O58" s="3"/>
      <c r="P58" s="3"/>
      <c r="Q58" s="3"/>
      <c r="R58" s="3"/>
      <c r="S58" s="3"/>
      <c r="T58" s="3"/>
      <c r="U58" s="3"/>
    </row>
    <row r="59" spans="3:21" ht="32.25" thickBot="1" x14ac:dyDescent="0.3">
      <c r="C59" s="74" t="s">
        <v>298</v>
      </c>
      <c r="D59" s="80">
        <v>872</v>
      </c>
      <c r="E59" s="80">
        <v>586</v>
      </c>
      <c r="F59" s="81">
        <v>286</v>
      </c>
      <c r="G59" s="80">
        <v>1189</v>
      </c>
      <c r="H59" s="80">
        <v>878</v>
      </c>
      <c r="I59" s="81">
        <v>311</v>
      </c>
      <c r="J59" s="81">
        <v>1160</v>
      </c>
      <c r="K59" s="80">
        <v>883</v>
      </c>
      <c r="L59" s="80">
        <v>277</v>
      </c>
      <c r="M59" s="3"/>
      <c r="N59" s="3"/>
      <c r="O59" s="3"/>
      <c r="P59" s="3"/>
      <c r="Q59" s="3"/>
      <c r="R59" s="3"/>
      <c r="S59" s="3"/>
      <c r="T59" s="3"/>
      <c r="U59" s="3"/>
    </row>
    <row r="60" spans="3:21" ht="16.5" thickBot="1" x14ac:dyDescent="0.3">
      <c r="C60" s="76" t="s">
        <v>299</v>
      </c>
      <c r="D60" s="77">
        <v>807</v>
      </c>
      <c r="E60" s="77">
        <v>561</v>
      </c>
      <c r="F60" s="78">
        <v>246</v>
      </c>
      <c r="G60" s="77">
        <v>1048</v>
      </c>
      <c r="H60" s="77">
        <v>694</v>
      </c>
      <c r="I60" s="78">
        <v>354</v>
      </c>
      <c r="J60" s="78">
        <v>1132</v>
      </c>
      <c r="K60" s="77">
        <v>723</v>
      </c>
      <c r="L60" s="77">
        <v>409</v>
      </c>
      <c r="M60" s="3"/>
      <c r="N60" s="3"/>
      <c r="O60" s="3"/>
      <c r="P60" s="3"/>
      <c r="Q60" s="3"/>
      <c r="R60" s="3"/>
      <c r="S60" s="3"/>
      <c r="T60" s="3"/>
      <c r="U60" s="3"/>
    </row>
    <row r="61" spans="3:21" ht="16.5" thickBot="1" x14ac:dyDescent="0.3">
      <c r="C61" s="74" t="s">
        <v>300</v>
      </c>
      <c r="D61" s="80">
        <v>597</v>
      </c>
      <c r="E61" s="80">
        <v>428</v>
      </c>
      <c r="F61" s="81">
        <v>169</v>
      </c>
      <c r="G61" s="80">
        <v>824</v>
      </c>
      <c r="H61" s="80">
        <v>632</v>
      </c>
      <c r="I61" s="81">
        <v>192</v>
      </c>
      <c r="J61" s="81">
        <v>847</v>
      </c>
      <c r="K61" s="80">
        <v>658</v>
      </c>
      <c r="L61" s="80">
        <v>189</v>
      </c>
      <c r="M61" s="3"/>
      <c r="N61" s="3"/>
      <c r="O61" s="3"/>
      <c r="P61" s="3"/>
      <c r="Q61" s="3"/>
      <c r="R61" s="3"/>
      <c r="S61" s="3"/>
      <c r="T61" s="3"/>
      <c r="U61" s="3"/>
    </row>
    <row r="62" spans="3:21" ht="16.5" thickBot="1" x14ac:dyDescent="0.3">
      <c r="C62" s="76" t="s">
        <v>301</v>
      </c>
      <c r="D62" s="77">
        <v>450</v>
      </c>
      <c r="E62" s="77">
        <v>305</v>
      </c>
      <c r="F62" s="78">
        <v>145</v>
      </c>
      <c r="G62" s="77">
        <v>678</v>
      </c>
      <c r="H62" s="77">
        <v>514</v>
      </c>
      <c r="I62" s="78">
        <v>164</v>
      </c>
      <c r="J62" s="78">
        <v>763</v>
      </c>
      <c r="K62" s="77">
        <v>497</v>
      </c>
      <c r="L62" s="77">
        <v>266</v>
      </c>
      <c r="M62" s="3"/>
      <c r="N62" s="3"/>
      <c r="O62" s="3"/>
      <c r="P62" s="3"/>
      <c r="Q62" s="3"/>
      <c r="R62" s="3"/>
      <c r="S62" s="3"/>
      <c r="T62" s="3"/>
      <c r="U62" s="3"/>
    </row>
    <row r="63" spans="3:21" ht="16.5" thickBot="1" x14ac:dyDescent="0.3">
      <c r="C63" s="74" t="s">
        <v>302</v>
      </c>
      <c r="D63" s="80">
        <v>444</v>
      </c>
      <c r="E63" s="80">
        <v>293</v>
      </c>
      <c r="F63" s="81">
        <v>151</v>
      </c>
      <c r="G63" s="80">
        <v>569</v>
      </c>
      <c r="H63" s="80">
        <v>478</v>
      </c>
      <c r="I63" s="81">
        <v>91</v>
      </c>
      <c r="J63" s="81">
        <v>687</v>
      </c>
      <c r="K63" s="80">
        <v>473</v>
      </c>
      <c r="L63" s="80">
        <v>214</v>
      </c>
      <c r="M63" s="3"/>
      <c r="N63" s="3"/>
      <c r="O63" s="3"/>
      <c r="P63" s="3"/>
      <c r="Q63" s="3"/>
      <c r="R63" s="3"/>
      <c r="S63" s="3"/>
      <c r="T63" s="3"/>
      <c r="U63" s="3"/>
    </row>
    <row r="64" spans="3:21" ht="16.5" thickBot="1" x14ac:dyDescent="0.3">
      <c r="C64" s="76" t="s">
        <v>303</v>
      </c>
      <c r="D64" s="77">
        <v>407</v>
      </c>
      <c r="E64" s="77">
        <v>337</v>
      </c>
      <c r="F64" s="78">
        <v>70</v>
      </c>
      <c r="G64" s="77">
        <v>524</v>
      </c>
      <c r="H64" s="77">
        <v>402</v>
      </c>
      <c r="I64" s="78">
        <v>122</v>
      </c>
      <c r="J64" s="78">
        <v>571</v>
      </c>
      <c r="K64" s="77">
        <v>441</v>
      </c>
      <c r="L64" s="77">
        <v>130</v>
      </c>
      <c r="M64" s="3"/>
      <c r="N64" s="3"/>
      <c r="O64" s="3"/>
      <c r="P64" s="3"/>
      <c r="Q64" s="3"/>
      <c r="R64" s="3"/>
      <c r="S64" s="3"/>
      <c r="T64" s="3"/>
      <c r="U64" s="3"/>
    </row>
    <row r="65" spans="3:21" ht="30.95" customHeight="1" thickBot="1" x14ac:dyDescent="0.3">
      <c r="C65" s="74" t="s">
        <v>304</v>
      </c>
      <c r="D65" s="80">
        <v>224</v>
      </c>
      <c r="E65" s="80">
        <v>169</v>
      </c>
      <c r="F65" s="81">
        <v>55</v>
      </c>
      <c r="G65" s="83">
        <v>395</v>
      </c>
      <c r="H65" s="83">
        <v>303</v>
      </c>
      <c r="I65" s="81">
        <v>92</v>
      </c>
      <c r="J65" s="81">
        <v>534</v>
      </c>
      <c r="K65" s="83">
        <v>377</v>
      </c>
      <c r="L65" s="80">
        <v>157</v>
      </c>
      <c r="M65" s="3"/>
      <c r="N65" s="3"/>
      <c r="O65" s="3"/>
      <c r="P65" s="3"/>
      <c r="Q65" s="3"/>
      <c r="R65" s="3"/>
      <c r="S65" s="3"/>
      <c r="T65" s="3"/>
      <c r="U65" s="3"/>
    </row>
    <row r="66" spans="3:21" ht="16.5" thickBot="1" x14ac:dyDescent="0.3">
      <c r="C66" s="97" t="s">
        <v>84</v>
      </c>
      <c r="D66" s="85">
        <v>10024</v>
      </c>
      <c r="E66" s="86">
        <v>8351</v>
      </c>
      <c r="F66" s="87">
        <v>1673</v>
      </c>
      <c r="G66" s="88">
        <v>12417</v>
      </c>
      <c r="H66" s="88">
        <v>10408</v>
      </c>
      <c r="I66" s="89">
        <v>2009</v>
      </c>
      <c r="J66" s="89">
        <v>14140</v>
      </c>
      <c r="K66" s="90">
        <v>11022</v>
      </c>
      <c r="L66" s="91">
        <v>3118</v>
      </c>
      <c r="M66" s="3"/>
      <c r="N66" s="3"/>
      <c r="O66" s="3"/>
      <c r="P66" s="3"/>
      <c r="Q66" s="3"/>
      <c r="R66" s="3"/>
      <c r="S66" s="3"/>
      <c r="T66" s="3"/>
      <c r="U66" s="3"/>
    </row>
    <row r="67" spans="3:21" ht="33" customHeight="1" x14ac:dyDescent="0.25">
      <c r="C67" s="242" t="s">
        <v>179</v>
      </c>
      <c r="D67" s="242"/>
      <c r="E67" s="242"/>
      <c r="F67" s="242"/>
      <c r="G67" s="242"/>
      <c r="H67" s="242"/>
      <c r="I67" s="242"/>
      <c r="J67" s="242"/>
      <c r="K67" s="242"/>
      <c r="L67" s="242"/>
      <c r="M67" s="3"/>
      <c r="N67" s="3"/>
      <c r="O67" s="3"/>
      <c r="P67" s="3"/>
      <c r="Q67" s="3"/>
      <c r="R67" s="3"/>
      <c r="S67" s="3"/>
      <c r="T67" s="3"/>
      <c r="U67" s="3"/>
    </row>
    <row r="68" spans="3:21" s="3" customFormat="1" ht="15.75" x14ac:dyDescent="0.25">
      <c r="C68" s="64"/>
      <c r="D68" s="64"/>
      <c r="E68" s="64"/>
      <c r="F68" s="64"/>
      <c r="G68" s="64"/>
      <c r="H68" s="64"/>
      <c r="I68" s="64"/>
      <c r="J68" s="64"/>
      <c r="K68" s="64"/>
      <c r="L68" s="64"/>
    </row>
    <row r="69" spans="3:21" ht="30.6" customHeight="1" x14ac:dyDescent="0.25"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3"/>
      <c r="N69" s="3"/>
      <c r="O69" s="3"/>
      <c r="P69" s="3"/>
      <c r="Q69" s="3"/>
      <c r="R69" s="3"/>
      <c r="S69" s="3"/>
      <c r="T69" s="3"/>
      <c r="U69" s="3"/>
    </row>
    <row r="70" spans="3:21" ht="16.5" customHeight="1" x14ac:dyDescent="0.25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3:21" ht="33.75" customHeight="1" thickBot="1" x14ac:dyDescent="0.3">
      <c r="C71" s="246" t="s">
        <v>183</v>
      </c>
      <c r="D71" s="246"/>
      <c r="E71" s="246"/>
      <c r="F71" s="246"/>
      <c r="G71" s="246"/>
      <c r="H71" s="246"/>
      <c r="I71" s="246"/>
      <c r="J71" s="246"/>
      <c r="K71" s="246"/>
      <c r="L71" s="246"/>
      <c r="M71" s="3"/>
      <c r="N71" s="3"/>
      <c r="O71" s="3"/>
      <c r="P71" s="3"/>
      <c r="Q71" s="3"/>
      <c r="R71" s="3"/>
      <c r="S71" s="3"/>
      <c r="T71" s="3"/>
      <c r="U71" s="3"/>
    </row>
    <row r="72" spans="3:21" ht="16.5" thickBot="1" x14ac:dyDescent="0.3">
      <c r="C72" s="247" t="s">
        <v>99</v>
      </c>
      <c r="D72" s="243" t="s">
        <v>146</v>
      </c>
      <c r="E72" s="244"/>
      <c r="F72" s="245"/>
      <c r="G72" s="243" t="s">
        <v>145</v>
      </c>
      <c r="H72" s="244"/>
      <c r="I72" s="245"/>
      <c r="J72" s="243" t="s">
        <v>144</v>
      </c>
      <c r="K72" s="244"/>
      <c r="L72" s="245"/>
      <c r="M72" s="3"/>
      <c r="N72" s="3"/>
      <c r="O72" s="3"/>
      <c r="P72" s="3"/>
      <c r="Q72" s="3"/>
      <c r="R72" s="3"/>
      <c r="S72" s="3"/>
      <c r="T72" s="3"/>
      <c r="U72" s="3"/>
    </row>
    <row r="73" spans="3:21" ht="15.75" x14ac:dyDescent="0.25">
      <c r="C73" s="247"/>
      <c r="D73" s="65" t="s">
        <v>85</v>
      </c>
      <c r="E73" s="65" t="s">
        <v>86</v>
      </c>
      <c r="F73" s="65" t="s">
        <v>59</v>
      </c>
      <c r="G73" s="65" t="s">
        <v>85</v>
      </c>
      <c r="H73" s="65" t="s">
        <v>86</v>
      </c>
      <c r="I73" s="65" t="s">
        <v>59</v>
      </c>
      <c r="J73" s="65" t="s">
        <v>85</v>
      </c>
      <c r="K73" s="65" t="s">
        <v>86</v>
      </c>
      <c r="L73" s="65" t="s">
        <v>59</v>
      </c>
      <c r="M73" s="3"/>
      <c r="N73" s="3"/>
      <c r="O73" s="3"/>
      <c r="P73" s="3"/>
      <c r="Q73" s="3"/>
      <c r="R73" s="3"/>
      <c r="S73" s="3"/>
      <c r="T73" s="3"/>
      <c r="U73" s="3"/>
    </row>
    <row r="74" spans="3:21" ht="16.5" thickBot="1" x14ac:dyDescent="0.3">
      <c r="C74" s="9" t="s">
        <v>1</v>
      </c>
      <c r="D74" s="66">
        <v>18400</v>
      </c>
      <c r="E74" s="66">
        <v>14113</v>
      </c>
      <c r="F74" s="66">
        <v>4287</v>
      </c>
      <c r="G74" s="66">
        <v>23761</v>
      </c>
      <c r="H74" s="66">
        <v>18517</v>
      </c>
      <c r="I74" s="66">
        <v>5244</v>
      </c>
      <c r="J74" s="66">
        <v>26864</v>
      </c>
      <c r="K74" s="66">
        <v>19542</v>
      </c>
      <c r="L74" s="66">
        <v>7322</v>
      </c>
      <c r="M74" s="3"/>
      <c r="N74" s="3"/>
      <c r="O74" s="3"/>
      <c r="P74" s="3"/>
      <c r="Q74" s="3"/>
      <c r="R74" s="3"/>
      <c r="S74" s="3"/>
      <c r="T74" s="3"/>
      <c r="U74" s="3"/>
    </row>
    <row r="75" spans="3:21" ht="16.5" thickBot="1" x14ac:dyDescent="0.3">
      <c r="C75" s="76" t="s">
        <v>305</v>
      </c>
      <c r="D75" s="77">
        <v>1223</v>
      </c>
      <c r="E75" s="77">
        <v>997</v>
      </c>
      <c r="F75" s="78">
        <v>226</v>
      </c>
      <c r="G75" s="77">
        <v>1575</v>
      </c>
      <c r="H75" s="77">
        <v>1100</v>
      </c>
      <c r="I75" s="78">
        <v>475</v>
      </c>
      <c r="J75" s="78">
        <v>1845</v>
      </c>
      <c r="K75" s="77">
        <v>1183</v>
      </c>
      <c r="L75" s="77">
        <v>662</v>
      </c>
      <c r="M75" s="3"/>
      <c r="N75" s="3"/>
      <c r="O75" s="3"/>
      <c r="P75" s="3"/>
      <c r="Q75" s="3"/>
      <c r="R75" s="3"/>
      <c r="S75" s="3"/>
      <c r="T75" s="3"/>
      <c r="U75" s="3"/>
    </row>
    <row r="76" spans="3:21" ht="63.75" thickBot="1" x14ac:dyDescent="0.3">
      <c r="C76" s="74" t="s">
        <v>306</v>
      </c>
      <c r="D76" s="80">
        <v>961</v>
      </c>
      <c r="E76" s="80">
        <v>651</v>
      </c>
      <c r="F76" s="81">
        <v>310</v>
      </c>
      <c r="G76" s="80">
        <v>1202</v>
      </c>
      <c r="H76" s="80">
        <v>960</v>
      </c>
      <c r="I76" s="81">
        <v>242</v>
      </c>
      <c r="J76" s="81">
        <v>1372</v>
      </c>
      <c r="K76" s="80">
        <v>971</v>
      </c>
      <c r="L76" s="80">
        <v>401</v>
      </c>
      <c r="M76" s="3"/>
      <c r="N76" s="3"/>
      <c r="O76" s="3"/>
      <c r="P76" s="3"/>
      <c r="Q76" s="3"/>
      <c r="R76" s="3"/>
      <c r="S76" s="3"/>
      <c r="T76" s="3"/>
      <c r="U76" s="3"/>
    </row>
    <row r="77" spans="3:21" ht="16.5" thickBot="1" x14ac:dyDescent="0.3">
      <c r="C77" s="76" t="s">
        <v>307</v>
      </c>
      <c r="D77" s="77">
        <v>1050</v>
      </c>
      <c r="E77" s="77">
        <v>783</v>
      </c>
      <c r="F77" s="78">
        <v>267</v>
      </c>
      <c r="G77" s="77">
        <v>1211</v>
      </c>
      <c r="H77" s="77">
        <v>995</v>
      </c>
      <c r="I77" s="78">
        <v>216</v>
      </c>
      <c r="J77" s="78">
        <v>1268</v>
      </c>
      <c r="K77" s="77">
        <v>1032</v>
      </c>
      <c r="L77" s="77">
        <v>236</v>
      </c>
      <c r="M77" s="3"/>
      <c r="N77" s="3"/>
      <c r="O77" s="3"/>
      <c r="P77" s="3"/>
      <c r="Q77" s="3"/>
      <c r="R77" s="3"/>
      <c r="S77" s="3"/>
      <c r="T77" s="3"/>
      <c r="U77" s="3"/>
    </row>
    <row r="78" spans="3:21" ht="32.25" thickBot="1" x14ac:dyDescent="0.3">
      <c r="C78" s="74" t="s">
        <v>308</v>
      </c>
      <c r="D78" s="80">
        <v>583</v>
      </c>
      <c r="E78" s="80">
        <v>579</v>
      </c>
      <c r="F78" s="81">
        <v>4</v>
      </c>
      <c r="G78" s="80">
        <v>866</v>
      </c>
      <c r="H78" s="80">
        <v>800</v>
      </c>
      <c r="I78" s="81">
        <v>66</v>
      </c>
      <c r="J78" s="81">
        <v>994</v>
      </c>
      <c r="K78" s="80">
        <v>863</v>
      </c>
      <c r="L78" s="80">
        <v>131</v>
      </c>
      <c r="M78" s="3"/>
      <c r="N78" s="3"/>
      <c r="O78" s="3"/>
      <c r="P78" s="3"/>
      <c r="Q78" s="3"/>
      <c r="R78" s="3"/>
      <c r="S78" s="3"/>
      <c r="T78" s="3"/>
      <c r="U78" s="3"/>
    </row>
    <row r="79" spans="3:21" ht="16.5" thickBot="1" x14ac:dyDescent="0.3">
      <c r="C79" s="76" t="s">
        <v>309</v>
      </c>
      <c r="D79" s="77">
        <v>819</v>
      </c>
      <c r="E79" s="77">
        <v>738</v>
      </c>
      <c r="F79" s="78">
        <v>81</v>
      </c>
      <c r="G79" s="77">
        <v>1027</v>
      </c>
      <c r="H79" s="77">
        <v>723</v>
      </c>
      <c r="I79" s="78">
        <v>304</v>
      </c>
      <c r="J79" s="78">
        <v>1077</v>
      </c>
      <c r="K79" s="77">
        <v>731</v>
      </c>
      <c r="L79" s="77">
        <v>346</v>
      </c>
      <c r="M79" s="3"/>
      <c r="N79" s="3"/>
      <c r="O79" s="3"/>
      <c r="P79" s="3"/>
      <c r="Q79" s="3"/>
      <c r="R79" s="3"/>
      <c r="S79" s="3"/>
      <c r="T79" s="3"/>
      <c r="U79" s="3"/>
    </row>
    <row r="80" spans="3:21" ht="16.5" thickBot="1" x14ac:dyDescent="0.3">
      <c r="C80" s="74" t="s">
        <v>310</v>
      </c>
      <c r="D80" s="80">
        <v>690</v>
      </c>
      <c r="E80" s="80">
        <v>558</v>
      </c>
      <c r="F80" s="81">
        <v>132</v>
      </c>
      <c r="G80" s="80">
        <v>868</v>
      </c>
      <c r="H80" s="80">
        <v>728</v>
      </c>
      <c r="I80" s="81">
        <v>140</v>
      </c>
      <c r="J80" s="81">
        <v>948</v>
      </c>
      <c r="K80" s="80">
        <v>741</v>
      </c>
      <c r="L80" s="80">
        <v>207</v>
      </c>
      <c r="M80" s="3"/>
      <c r="N80" s="3"/>
      <c r="O80" s="3"/>
      <c r="P80" s="3"/>
      <c r="Q80" s="3"/>
      <c r="R80" s="3"/>
      <c r="S80" s="3"/>
      <c r="T80" s="3"/>
      <c r="U80" s="3"/>
    </row>
    <row r="81" spans="3:21" ht="32.25" thickBot="1" x14ac:dyDescent="0.3">
      <c r="C81" s="76" t="s">
        <v>311</v>
      </c>
      <c r="D81" s="77">
        <v>447</v>
      </c>
      <c r="E81" s="77">
        <v>352</v>
      </c>
      <c r="F81" s="78">
        <v>95</v>
      </c>
      <c r="G81" s="77">
        <v>577</v>
      </c>
      <c r="H81" s="77">
        <v>483</v>
      </c>
      <c r="I81" s="78">
        <v>94</v>
      </c>
      <c r="J81" s="78">
        <v>567</v>
      </c>
      <c r="K81" s="77">
        <v>460</v>
      </c>
      <c r="L81" s="77">
        <v>107</v>
      </c>
      <c r="M81" s="3"/>
      <c r="N81" s="3"/>
      <c r="O81" s="3"/>
      <c r="P81" s="3"/>
      <c r="Q81" s="3"/>
      <c r="R81" s="3"/>
      <c r="S81" s="3"/>
      <c r="T81" s="3"/>
      <c r="U81" s="3"/>
    </row>
    <row r="82" spans="3:21" ht="63.75" thickBot="1" x14ac:dyDescent="0.3">
      <c r="C82" s="74" t="s">
        <v>312</v>
      </c>
      <c r="D82" s="80">
        <v>297</v>
      </c>
      <c r="E82" s="80">
        <v>236</v>
      </c>
      <c r="F82" s="81">
        <v>61</v>
      </c>
      <c r="G82" s="80">
        <v>514</v>
      </c>
      <c r="H82" s="80">
        <v>418</v>
      </c>
      <c r="I82" s="81">
        <v>96</v>
      </c>
      <c r="J82" s="81">
        <v>550</v>
      </c>
      <c r="K82" s="80">
        <v>392</v>
      </c>
      <c r="L82" s="80">
        <v>158</v>
      </c>
      <c r="M82" s="3"/>
      <c r="N82" s="3"/>
      <c r="O82" s="3"/>
      <c r="P82" s="3"/>
      <c r="Q82" s="3"/>
      <c r="R82" s="3"/>
      <c r="S82" s="3"/>
      <c r="T82" s="3"/>
      <c r="U82" s="3"/>
    </row>
    <row r="83" spans="3:21" ht="16.5" thickBot="1" x14ac:dyDescent="0.3">
      <c r="C83" s="76" t="s">
        <v>313</v>
      </c>
      <c r="D83" s="77">
        <v>155</v>
      </c>
      <c r="E83" s="77">
        <v>109</v>
      </c>
      <c r="F83" s="78">
        <v>46</v>
      </c>
      <c r="G83" s="77">
        <v>321</v>
      </c>
      <c r="H83" s="77">
        <v>300</v>
      </c>
      <c r="I83" s="78">
        <v>21</v>
      </c>
      <c r="J83" s="78">
        <v>633</v>
      </c>
      <c r="K83" s="77">
        <v>290</v>
      </c>
      <c r="L83" s="77">
        <v>343</v>
      </c>
      <c r="M83" s="3"/>
      <c r="N83" s="3"/>
      <c r="O83" s="3"/>
      <c r="P83" s="3"/>
      <c r="Q83" s="3"/>
      <c r="R83" s="3"/>
      <c r="S83" s="3"/>
      <c r="T83" s="3"/>
      <c r="U83" s="3"/>
    </row>
    <row r="84" spans="3:21" ht="29.45" customHeight="1" thickBot="1" x14ac:dyDescent="0.3">
      <c r="C84" s="74" t="s">
        <v>314</v>
      </c>
      <c r="D84" s="80">
        <v>378</v>
      </c>
      <c r="E84" s="80">
        <v>248</v>
      </c>
      <c r="F84" s="81">
        <v>130</v>
      </c>
      <c r="G84" s="83">
        <v>521</v>
      </c>
      <c r="H84" s="83">
        <v>377</v>
      </c>
      <c r="I84" s="81">
        <v>144</v>
      </c>
      <c r="J84" s="81">
        <v>472</v>
      </c>
      <c r="K84" s="83">
        <v>406</v>
      </c>
      <c r="L84" s="83">
        <v>66</v>
      </c>
      <c r="M84" s="3"/>
      <c r="N84" s="3"/>
      <c r="O84" s="3"/>
      <c r="P84" s="3"/>
      <c r="Q84" s="3"/>
      <c r="R84" s="3"/>
      <c r="S84" s="3"/>
      <c r="T84" s="3"/>
      <c r="U84" s="3"/>
    </row>
    <row r="85" spans="3:21" s="3" customFormat="1" ht="16.5" thickBot="1" x14ac:dyDescent="0.3">
      <c r="C85" s="84" t="s">
        <v>84</v>
      </c>
      <c r="D85" s="85">
        <v>11797</v>
      </c>
      <c r="E85" s="86">
        <v>8862</v>
      </c>
      <c r="F85" s="87">
        <v>2935</v>
      </c>
      <c r="G85" s="88">
        <v>15079</v>
      </c>
      <c r="H85" s="88">
        <v>11633</v>
      </c>
      <c r="I85" s="89">
        <v>3446</v>
      </c>
      <c r="J85" s="89">
        <v>17138</v>
      </c>
      <c r="K85" s="88">
        <v>12473</v>
      </c>
      <c r="L85" s="88">
        <v>4665</v>
      </c>
    </row>
    <row r="86" spans="3:21" s="3" customFormat="1" ht="36" customHeight="1" x14ac:dyDescent="0.25">
      <c r="C86" s="242" t="s">
        <v>179</v>
      </c>
      <c r="D86" s="242"/>
      <c r="E86" s="242"/>
      <c r="F86" s="242"/>
      <c r="G86" s="242"/>
      <c r="H86" s="242"/>
      <c r="I86" s="242"/>
      <c r="J86" s="242"/>
      <c r="K86" s="242"/>
      <c r="L86" s="242"/>
    </row>
    <row r="87" spans="3:21" s="3" customFormat="1" ht="15.75" x14ac:dyDescent="0.25">
      <c r="C87" s="64"/>
      <c r="D87" s="64"/>
      <c r="E87" s="64"/>
      <c r="F87" s="64"/>
      <c r="G87" s="64"/>
      <c r="H87" s="64"/>
      <c r="I87" s="64"/>
      <c r="J87" s="64"/>
      <c r="K87" s="64"/>
      <c r="L87" s="64"/>
    </row>
    <row r="88" spans="3:21" s="3" customFormat="1" x14ac:dyDescent="0.25"/>
    <row r="89" spans="3:21" ht="31.5" customHeight="1" x14ac:dyDescent="0.25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3:21" x14ac:dyDescent="0.25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3:21" ht="32.25" customHeight="1" thickBot="1" x14ac:dyDescent="0.3">
      <c r="C91" s="246" t="s">
        <v>184</v>
      </c>
      <c r="D91" s="246"/>
      <c r="E91" s="246"/>
      <c r="F91" s="246"/>
      <c r="G91" s="246"/>
      <c r="H91" s="246"/>
      <c r="I91" s="246"/>
      <c r="J91" s="246"/>
      <c r="K91" s="246"/>
      <c r="L91" s="246"/>
      <c r="M91" s="3"/>
      <c r="N91" s="3"/>
      <c r="O91" s="3"/>
      <c r="P91" s="3"/>
      <c r="Q91" s="3"/>
      <c r="R91" s="3"/>
      <c r="S91" s="3"/>
      <c r="T91" s="3"/>
      <c r="U91" s="3"/>
    </row>
    <row r="92" spans="3:21" ht="16.5" thickBot="1" x14ac:dyDescent="0.3">
      <c r="C92" s="247" t="s">
        <v>100</v>
      </c>
      <c r="D92" s="243" t="s">
        <v>146</v>
      </c>
      <c r="E92" s="244"/>
      <c r="F92" s="245"/>
      <c r="G92" s="243" t="s">
        <v>145</v>
      </c>
      <c r="H92" s="244"/>
      <c r="I92" s="245"/>
      <c r="J92" s="243" t="s">
        <v>144</v>
      </c>
      <c r="K92" s="244"/>
      <c r="L92" s="245"/>
      <c r="M92" s="3"/>
      <c r="N92" s="3"/>
      <c r="O92" s="3"/>
      <c r="P92" s="3"/>
      <c r="Q92" s="3"/>
      <c r="R92" s="3"/>
      <c r="S92" s="3"/>
      <c r="T92" s="3"/>
      <c r="U92" s="3"/>
    </row>
    <row r="93" spans="3:21" ht="15.75" x14ac:dyDescent="0.25">
      <c r="C93" s="247"/>
      <c r="D93" s="65" t="s">
        <v>85</v>
      </c>
      <c r="E93" s="65" t="s">
        <v>86</v>
      </c>
      <c r="F93" s="65" t="s">
        <v>59</v>
      </c>
      <c r="G93" s="65" t="s">
        <v>85</v>
      </c>
      <c r="H93" s="65" t="s">
        <v>86</v>
      </c>
      <c r="I93" s="65" t="s">
        <v>59</v>
      </c>
      <c r="J93" s="65" t="s">
        <v>85</v>
      </c>
      <c r="K93" s="65" t="s">
        <v>86</v>
      </c>
      <c r="L93" s="65" t="s">
        <v>59</v>
      </c>
      <c r="M93" s="3"/>
      <c r="N93" s="3"/>
      <c r="O93" s="3"/>
      <c r="P93" s="3"/>
      <c r="Q93" s="3"/>
      <c r="R93" s="3"/>
      <c r="S93" s="3"/>
      <c r="T93" s="3"/>
      <c r="U93" s="3"/>
    </row>
    <row r="94" spans="3:21" ht="15.75" x14ac:dyDescent="0.25">
      <c r="C94" s="9" t="s">
        <v>47</v>
      </c>
      <c r="D94" s="66">
        <v>18400</v>
      </c>
      <c r="E94" s="66">
        <v>14113</v>
      </c>
      <c r="F94" s="66">
        <v>4287</v>
      </c>
      <c r="G94" s="66">
        <v>23761</v>
      </c>
      <c r="H94" s="66">
        <v>18517</v>
      </c>
      <c r="I94" s="66">
        <v>5244</v>
      </c>
      <c r="J94" s="66">
        <v>26864</v>
      </c>
      <c r="K94" s="66">
        <v>19542</v>
      </c>
      <c r="L94" s="66">
        <v>7322</v>
      </c>
      <c r="M94" s="3"/>
      <c r="N94" s="3"/>
      <c r="O94" s="3"/>
      <c r="P94" s="3"/>
      <c r="Q94" s="3"/>
      <c r="R94" s="3"/>
      <c r="S94" s="3"/>
      <c r="T94" s="3"/>
      <c r="U94" s="3"/>
    </row>
    <row r="95" spans="3:21" ht="15.75" x14ac:dyDescent="0.25">
      <c r="C95" s="92" t="s">
        <v>9</v>
      </c>
      <c r="D95" s="93">
        <v>1238</v>
      </c>
      <c r="E95" s="93">
        <v>1079</v>
      </c>
      <c r="F95" s="94">
        <v>159</v>
      </c>
      <c r="G95" s="93">
        <v>1258</v>
      </c>
      <c r="H95" s="93">
        <v>1019</v>
      </c>
      <c r="I95" s="94">
        <v>239</v>
      </c>
      <c r="J95" s="94">
        <v>1344</v>
      </c>
      <c r="K95" s="93">
        <v>1170</v>
      </c>
      <c r="L95" s="93">
        <v>174</v>
      </c>
      <c r="M95" s="3"/>
      <c r="N95" s="3"/>
      <c r="O95" s="3"/>
      <c r="P95" s="3"/>
      <c r="Q95" s="3"/>
      <c r="R95" s="3"/>
      <c r="S95" s="3"/>
      <c r="T95" s="3"/>
      <c r="U95" s="3"/>
    </row>
    <row r="96" spans="3:21" ht="15.75" x14ac:dyDescent="0.25">
      <c r="C96" s="67" t="s">
        <v>10</v>
      </c>
      <c r="D96" s="68">
        <v>149</v>
      </c>
      <c r="E96" s="68">
        <v>104</v>
      </c>
      <c r="F96" s="73">
        <v>45</v>
      </c>
      <c r="G96" s="68">
        <v>130</v>
      </c>
      <c r="H96" s="68">
        <v>87</v>
      </c>
      <c r="I96" s="73">
        <v>43</v>
      </c>
      <c r="J96" s="73">
        <v>135</v>
      </c>
      <c r="K96" s="68">
        <v>121</v>
      </c>
      <c r="L96" s="68">
        <v>14</v>
      </c>
      <c r="M96" s="3"/>
      <c r="N96" s="3"/>
      <c r="O96" s="3"/>
      <c r="P96" s="3"/>
      <c r="Q96" s="3"/>
      <c r="R96" s="3"/>
      <c r="S96" s="3"/>
      <c r="T96" s="3"/>
      <c r="U96" s="3"/>
    </row>
    <row r="97" spans="3:21" ht="15.75" x14ac:dyDescent="0.25">
      <c r="C97" s="69" t="s">
        <v>11</v>
      </c>
      <c r="D97" s="70">
        <v>11</v>
      </c>
      <c r="E97" s="70">
        <v>14</v>
      </c>
      <c r="F97" s="75">
        <v>-3</v>
      </c>
      <c r="G97" s="70">
        <v>31</v>
      </c>
      <c r="H97" s="70">
        <v>12</v>
      </c>
      <c r="I97" s="75">
        <v>19</v>
      </c>
      <c r="J97" s="75">
        <v>15</v>
      </c>
      <c r="K97" s="70">
        <v>20</v>
      </c>
      <c r="L97" s="70">
        <v>-5</v>
      </c>
      <c r="M97" s="3"/>
      <c r="N97" s="3"/>
      <c r="O97" s="3"/>
      <c r="P97" s="3"/>
      <c r="Q97" s="3"/>
      <c r="R97" s="3"/>
      <c r="S97" s="3"/>
      <c r="T97" s="3"/>
      <c r="U97" s="3"/>
    </row>
    <row r="98" spans="3:21" ht="15.75" x14ac:dyDescent="0.25">
      <c r="C98" s="67" t="s">
        <v>12</v>
      </c>
      <c r="D98" s="68">
        <v>382</v>
      </c>
      <c r="E98" s="68">
        <v>352</v>
      </c>
      <c r="F98" s="73">
        <v>30</v>
      </c>
      <c r="G98" s="68">
        <v>454</v>
      </c>
      <c r="H98" s="68">
        <v>339</v>
      </c>
      <c r="I98" s="73">
        <v>115</v>
      </c>
      <c r="J98" s="73">
        <v>434</v>
      </c>
      <c r="K98" s="68">
        <v>378</v>
      </c>
      <c r="L98" s="68">
        <v>56</v>
      </c>
      <c r="M98" s="3"/>
      <c r="N98" s="3"/>
      <c r="O98" s="3"/>
      <c r="P98" s="3"/>
      <c r="Q98" s="3"/>
      <c r="R98" s="3"/>
      <c r="S98" s="3"/>
      <c r="T98" s="3"/>
      <c r="U98" s="3"/>
    </row>
    <row r="99" spans="3:21" ht="15.75" x14ac:dyDescent="0.25">
      <c r="C99" s="69" t="s">
        <v>13</v>
      </c>
      <c r="D99" s="70">
        <v>622</v>
      </c>
      <c r="E99" s="70">
        <v>540</v>
      </c>
      <c r="F99" s="75">
        <v>82</v>
      </c>
      <c r="G99" s="70">
        <v>574</v>
      </c>
      <c r="H99" s="70">
        <v>501</v>
      </c>
      <c r="I99" s="75">
        <v>73</v>
      </c>
      <c r="J99" s="75">
        <v>664</v>
      </c>
      <c r="K99" s="70">
        <v>554</v>
      </c>
      <c r="L99" s="70">
        <v>110</v>
      </c>
      <c r="M99" s="3"/>
      <c r="N99" s="3"/>
      <c r="O99" s="3"/>
      <c r="P99" s="3"/>
      <c r="Q99" s="3"/>
      <c r="R99" s="3"/>
      <c r="S99" s="3"/>
      <c r="T99" s="3"/>
      <c r="U99" s="3"/>
    </row>
    <row r="100" spans="3:21" ht="15.75" x14ac:dyDescent="0.25">
      <c r="C100" s="67" t="s">
        <v>14</v>
      </c>
      <c r="D100" s="68">
        <v>55</v>
      </c>
      <c r="E100" s="68">
        <v>43</v>
      </c>
      <c r="F100" s="73">
        <v>12</v>
      </c>
      <c r="G100" s="68">
        <v>43</v>
      </c>
      <c r="H100" s="68">
        <v>68</v>
      </c>
      <c r="I100" s="73">
        <v>-25</v>
      </c>
      <c r="J100" s="73">
        <v>72</v>
      </c>
      <c r="K100" s="68">
        <v>78</v>
      </c>
      <c r="L100" s="68">
        <v>-6</v>
      </c>
      <c r="M100" s="3"/>
      <c r="N100" s="3"/>
      <c r="O100" s="3"/>
      <c r="P100" s="3"/>
      <c r="Q100" s="3"/>
      <c r="R100" s="3"/>
      <c r="S100" s="3"/>
      <c r="T100" s="3"/>
      <c r="U100" s="3"/>
    </row>
    <row r="101" spans="3:21" ht="15.75" x14ac:dyDescent="0.25">
      <c r="C101" s="69" t="s">
        <v>15</v>
      </c>
      <c r="D101" s="70">
        <v>6</v>
      </c>
      <c r="E101" s="70">
        <v>8</v>
      </c>
      <c r="F101" s="75">
        <v>-2</v>
      </c>
      <c r="G101" s="70">
        <v>7</v>
      </c>
      <c r="H101" s="70">
        <v>5</v>
      </c>
      <c r="I101" s="75">
        <v>2</v>
      </c>
      <c r="J101" s="75">
        <v>7</v>
      </c>
      <c r="K101" s="70">
        <v>4</v>
      </c>
      <c r="L101" s="70">
        <v>3</v>
      </c>
      <c r="M101" s="3"/>
      <c r="N101" s="3"/>
      <c r="O101" s="3"/>
      <c r="P101" s="3"/>
      <c r="Q101" s="3"/>
      <c r="R101" s="3"/>
      <c r="S101" s="3"/>
      <c r="T101" s="3"/>
      <c r="U101" s="3"/>
    </row>
    <row r="102" spans="3:21" ht="15.75" x14ac:dyDescent="0.25">
      <c r="C102" s="67" t="s">
        <v>16</v>
      </c>
      <c r="D102" s="68">
        <v>13</v>
      </c>
      <c r="E102" s="68">
        <v>18</v>
      </c>
      <c r="F102" s="73">
        <v>-5</v>
      </c>
      <c r="G102" s="68">
        <v>19</v>
      </c>
      <c r="H102" s="68">
        <v>7</v>
      </c>
      <c r="I102" s="73">
        <v>12</v>
      </c>
      <c r="J102" s="73">
        <v>17</v>
      </c>
      <c r="K102" s="68">
        <v>15</v>
      </c>
      <c r="L102" s="68">
        <v>2</v>
      </c>
      <c r="M102" s="3"/>
      <c r="N102" s="3"/>
      <c r="O102" s="3"/>
      <c r="P102" s="3"/>
      <c r="Q102" s="3"/>
      <c r="R102" s="3"/>
      <c r="S102" s="3"/>
      <c r="T102" s="3"/>
      <c r="U102" s="3"/>
    </row>
    <row r="103" spans="3:21" ht="15.75" x14ac:dyDescent="0.25">
      <c r="C103" s="92" t="s">
        <v>17</v>
      </c>
      <c r="D103" s="95">
        <v>348</v>
      </c>
      <c r="E103" s="95">
        <v>285</v>
      </c>
      <c r="F103" s="96">
        <v>63</v>
      </c>
      <c r="G103" s="95">
        <v>440</v>
      </c>
      <c r="H103" s="95">
        <v>339</v>
      </c>
      <c r="I103" s="96">
        <v>101</v>
      </c>
      <c r="J103" s="96">
        <v>412</v>
      </c>
      <c r="K103" s="95">
        <v>355</v>
      </c>
      <c r="L103" s="95">
        <v>57</v>
      </c>
      <c r="M103" s="3"/>
      <c r="N103" s="3"/>
      <c r="O103" s="3"/>
      <c r="P103" s="3"/>
      <c r="Q103" s="3"/>
      <c r="R103" s="3"/>
      <c r="S103" s="3"/>
      <c r="T103" s="3"/>
      <c r="U103" s="3"/>
    </row>
    <row r="104" spans="3:21" ht="15.75" x14ac:dyDescent="0.25">
      <c r="C104" s="67" t="s">
        <v>18</v>
      </c>
      <c r="D104" s="68">
        <v>10</v>
      </c>
      <c r="E104" s="68">
        <v>2</v>
      </c>
      <c r="F104" s="73">
        <v>8</v>
      </c>
      <c r="G104" s="68">
        <v>17</v>
      </c>
      <c r="H104" s="68">
        <v>14</v>
      </c>
      <c r="I104" s="73">
        <v>3</v>
      </c>
      <c r="J104" s="73">
        <v>9</v>
      </c>
      <c r="K104" s="68">
        <v>21</v>
      </c>
      <c r="L104" s="68">
        <v>-12</v>
      </c>
      <c r="M104" s="3"/>
      <c r="N104" s="3"/>
      <c r="O104" s="3"/>
      <c r="P104" s="3"/>
      <c r="Q104" s="3"/>
      <c r="R104" s="3"/>
      <c r="S104" s="3"/>
      <c r="T104" s="3"/>
      <c r="U104" s="3"/>
    </row>
    <row r="105" spans="3:21" ht="15.75" x14ac:dyDescent="0.25">
      <c r="C105" s="69" t="s">
        <v>19</v>
      </c>
      <c r="D105" s="70">
        <v>7</v>
      </c>
      <c r="E105" s="70">
        <v>7</v>
      </c>
      <c r="F105" s="75">
        <v>0</v>
      </c>
      <c r="G105" s="70">
        <v>8</v>
      </c>
      <c r="H105" s="70">
        <v>6</v>
      </c>
      <c r="I105" s="75">
        <v>2</v>
      </c>
      <c r="J105" s="75">
        <v>4</v>
      </c>
      <c r="K105" s="70">
        <v>8</v>
      </c>
      <c r="L105" s="70">
        <v>-4</v>
      </c>
      <c r="M105" s="3"/>
      <c r="N105" s="3"/>
      <c r="O105" s="3"/>
      <c r="P105" s="3"/>
      <c r="Q105" s="3"/>
      <c r="R105" s="3"/>
      <c r="S105" s="3"/>
      <c r="T105" s="3"/>
      <c r="U105" s="3"/>
    </row>
    <row r="106" spans="3:21" ht="15.75" x14ac:dyDescent="0.25">
      <c r="C106" s="67" t="s">
        <v>20</v>
      </c>
      <c r="D106" s="68">
        <v>64</v>
      </c>
      <c r="E106" s="68">
        <v>44</v>
      </c>
      <c r="F106" s="73">
        <v>20</v>
      </c>
      <c r="G106" s="68">
        <v>70</v>
      </c>
      <c r="H106" s="68">
        <v>42</v>
      </c>
      <c r="I106" s="73">
        <v>28</v>
      </c>
      <c r="J106" s="73">
        <v>74</v>
      </c>
      <c r="K106" s="68">
        <v>64</v>
      </c>
      <c r="L106" s="68">
        <v>10</v>
      </c>
      <c r="M106" s="3"/>
      <c r="N106" s="3"/>
      <c r="O106" s="3"/>
      <c r="P106" s="3"/>
      <c r="Q106" s="3"/>
      <c r="R106" s="3"/>
      <c r="S106" s="3"/>
      <c r="T106" s="3"/>
      <c r="U106" s="3"/>
    </row>
    <row r="107" spans="3:21" ht="15.75" x14ac:dyDescent="0.25">
      <c r="C107" s="69" t="s">
        <v>21</v>
      </c>
      <c r="D107" s="70">
        <v>21</v>
      </c>
      <c r="E107" s="70">
        <v>38</v>
      </c>
      <c r="F107" s="75">
        <v>-17</v>
      </c>
      <c r="G107" s="70">
        <v>14</v>
      </c>
      <c r="H107" s="70">
        <v>22</v>
      </c>
      <c r="I107" s="75">
        <v>-8</v>
      </c>
      <c r="J107" s="75">
        <v>27</v>
      </c>
      <c r="K107" s="70">
        <v>23</v>
      </c>
      <c r="L107" s="70">
        <v>4</v>
      </c>
      <c r="M107" s="3"/>
      <c r="N107" s="3"/>
      <c r="O107" s="3"/>
      <c r="P107" s="3"/>
      <c r="Q107" s="3"/>
      <c r="R107" s="3"/>
      <c r="S107" s="3"/>
      <c r="T107" s="3"/>
      <c r="U107" s="3"/>
    </row>
    <row r="108" spans="3:21" ht="15.75" x14ac:dyDescent="0.25">
      <c r="C108" s="67" t="s">
        <v>22</v>
      </c>
      <c r="D108" s="68">
        <v>17</v>
      </c>
      <c r="E108" s="68">
        <v>19</v>
      </c>
      <c r="F108" s="73">
        <v>-2</v>
      </c>
      <c r="G108" s="68">
        <v>27</v>
      </c>
      <c r="H108" s="68">
        <v>21</v>
      </c>
      <c r="I108" s="73">
        <v>6</v>
      </c>
      <c r="J108" s="73">
        <v>38</v>
      </c>
      <c r="K108" s="68">
        <v>23</v>
      </c>
      <c r="L108" s="68">
        <v>15</v>
      </c>
      <c r="M108" s="3"/>
      <c r="N108" s="3"/>
      <c r="O108" s="3"/>
      <c r="P108" s="3"/>
      <c r="Q108" s="3"/>
      <c r="R108" s="3"/>
      <c r="S108" s="3"/>
      <c r="T108" s="3"/>
      <c r="U108" s="3"/>
    </row>
    <row r="109" spans="3:21" ht="15.75" x14ac:dyDescent="0.25">
      <c r="C109" s="69" t="s">
        <v>23</v>
      </c>
      <c r="D109" s="70">
        <v>36</v>
      </c>
      <c r="E109" s="70">
        <v>41</v>
      </c>
      <c r="F109" s="75">
        <v>-5</v>
      </c>
      <c r="G109" s="70">
        <v>79</v>
      </c>
      <c r="H109" s="70">
        <v>56</v>
      </c>
      <c r="I109" s="75">
        <v>23</v>
      </c>
      <c r="J109" s="75">
        <v>65</v>
      </c>
      <c r="K109" s="70">
        <v>65</v>
      </c>
      <c r="L109" s="70">
        <v>0</v>
      </c>
      <c r="M109" s="3"/>
      <c r="N109" s="3"/>
      <c r="O109" s="3"/>
      <c r="P109" s="3"/>
      <c r="Q109" s="3"/>
      <c r="R109" s="3"/>
      <c r="S109" s="3"/>
      <c r="T109" s="3"/>
      <c r="U109" s="3"/>
    </row>
    <row r="110" spans="3:21" ht="15.75" x14ac:dyDescent="0.25">
      <c r="C110" s="67" t="s">
        <v>24</v>
      </c>
      <c r="D110" s="68">
        <v>17</v>
      </c>
      <c r="E110" s="68">
        <v>10</v>
      </c>
      <c r="F110" s="73">
        <v>7</v>
      </c>
      <c r="G110" s="68">
        <v>23</v>
      </c>
      <c r="H110" s="68">
        <v>15</v>
      </c>
      <c r="I110" s="73">
        <v>8</v>
      </c>
      <c r="J110" s="73">
        <v>26</v>
      </c>
      <c r="K110" s="68">
        <v>11</v>
      </c>
      <c r="L110" s="68">
        <v>15</v>
      </c>
      <c r="M110" s="3"/>
      <c r="N110" s="3"/>
      <c r="O110" s="3"/>
      <c r="P110" s="3"/>
      <c r="Q110" s="3"/>
      <c r="R110" s="3"/>
      <c r="S110" s="3"/>
      <c r="T110" s="3"/>
      <c r="U110" s="3"/>
    </row>
    <row r="111" spans="3:21" ht="15.75" x14ac:dyDescent="0.25">
      <c r="C111" s="69" t="s">
        <v>25</v>
      </c>
      <c r="D111" s="70">
        <v>6</v>
      </c>
      <c r="E111" s="70">
        <v>8</v>
      </c>
      <c r="F111" s="75">
        <v>-2</v>
      </c>
      <c r="G111" s="70">
        <v>7</v>
      </c>
      <c r="H111" s="70">
        <v>6</v>
      </c>
      <c r="I111" s="75">
        <v>1</v>
      </c>
      <c r="J111" s="75">
        <v>8</v>
      </c>
      <c r="K111" s="70">
        <v>6</v>
      </c>
      <c r="L111" s="70">
        <v>2</v>
      </c>
      <c r="M111" s="3"/>
      <c r="N111" s="3"/>
      <c r="O111" s="3"/>
      <c r="P111" s="3"/>
      <c r="Q111" s="3"/>
      <c r="R111" s="3"/>
      <c r="S111" s="3"/>
      <c r="T111" s="3"/>
      <c r="U111" s="3"/>
    </row>
    <row r="112" spans="3:21" ht="15.75" x14ac:dyDescent="0.25">
      <c r="C112" s="67" t="s">
        <v>26</v>
      </c>
      <c r="D112" s="68">
        <v>170</v>
      </c>
      <c r="E112" s="68">
        <v>116</v>
      </c>
      <c r="F112" s="73">
        <v>54</v>
      </c>
      <c r="G112" s="68">
        <v>195</v>
      </c>
      <c r="H112" s="68">
        <v>157</v>
      </c>
      <c r="I112" s="73">
        <v>38</v>
      </c>
      <c r="J112" s="73">
        <v>161</v>
      </c>
      <c r="K112" s="68">
        <v>134</v>
      </c>
      <c r="L112" s="68">
        <v>27</v>
      </c>
      <c r="M112" s="3"/>
      <c r="N112" s="3"/>
      <c r="O112" s="3"/>
      <c r="P112" s="3"/>
      <c r="Q112" s="3"/>
      <c r="R112" s="3"/>
      <c r="S112" s="3"/>
      <c r="T112" s="3"/>
      <c r="U112" s="3"/>
    </row>
    <row r="113" spans="3:21" ht="15.75" x14ac:dyDescent="0.25">
      <c r="C113" s="92" t="s">
        <v>27</v>
      </c>
      <c r="D113" s="95">
        <v>4513</v>
      </c>
      <c r="E113" s="95">
        <v>3558</v>
      </c>
      <c r="F113" s="96">
        <v>955</v>
      </c>
      <c r="G113" s="95">
        <v>5338</v>
      </c>
      <c r="H113" s="95">
        <v>4359</v>
      </c>
      <c r="I113" s="96">
        <v>979</v>
      </c>
      <c r="J113" s="96">
        <v>6151</v>
      </c>
      <c r="K113" s="95">
        <v>4505</v>
      </c>
      <c r="L113" s="95">
        <v>1646</v>
      </c>
      <c r="M113" s="3"/>
      <c r="N113" s="3"/>
      <c r="O113" s="3"/>
      <c r="P113" s="3"/>
      <c r="Q113" s="3"/>
      <c r="R113" s="3"/>
      <c r="S113" s="3"/>
      <c r="T113" s="3"/>
      <c r="U113" s="3"/>
    </row>
    <row r="114" spans="3:21" ht="15.75" x14ac:dyDescent="0.25">
      <c r="C114" s="67" t="s">
        <v>28</v>
      </c>
      <c r="D114" s="68">
        <v>646</v>
      </c>
      <c r="E114" s="68">
        <v>561</v>
      </c>
      <c r="F114" s="73">
        <v>85</v>
      </c>
      <c r="G114" s="68">
        <v>788</v>
      </c>
      <c r="H114" s="68">
        <v>656</v>
      </c>
      <c r="I114" s="73">
        <v>132</v>
      </c>
      <c r="J114" s="73">
        <v>1008</v>
      </c>
      <c r="K114" s="68">
        <v>693</v>
      </c>
      <c r="L114" s="68">
        <v>315</v>
      </c>
      <c r="M114" s="3"/>
      <c r="N114" s="3"/>
      <c r="O114" s="3"/>
      <c r="P114" s="3"/>
      <c r="Q114" s="3"/>
      <c r="R114" s="3"/>
      <c r="S114" s="3"/>
      <c r="T114" s="3"/>
      <c r="U114" s="3"/>
    </row>
    <row r="115" spans="3:21" ht="15.75" x14ac:dyDescent="0.25">
      <c r="C115" s="69" t="s">
        <v>29</v>
      </c>
      <c r="D115" s="70">
        <v>92</v>
      </c>
      <c r="E115" s="70">
        <v>65</v>
      </c>
      <c r="F115" s="75">
        <v>27</v>
      </c>
      <c r="G115" s="70">
        <v>122</v>
      </c>
      <c r="H115" s="70">
        <v>84</v>
      </c>
      <c r="I115" s="75">
        <v>38</v>
      </c>
      <c r="J115" s="75">
        <v>141</v>
      </c>
      <c r="K115" s="70">
        <v>75</v>
      </c>
      <c r="L115" s="70">
        <v>66</v>
      </c>
      <c r="M115" s="3"/>
      <c r="N115" s="3"/>
      <c r="O115" s="3"/>
      <c r="P115" s="3"/>
      <c r="Q115" s="3"/>
      <c r="R115" s="3"/>
      <c r="S115" s="3"/>
      <c r="T115" s="3"/>
      <c r="U115" s="3"/>
    </row>
    <row r="116" spans="3:21" ht="15.75" x14ac:dyDescent="0.25">
      <c r="C116" s="67" t="s">
        <v>30</v>
      </c>
      <c r="D116" s="68">
        <v>385</v>
      </c>
      <c r="E116" s="68">
        <v>320</v>
      </c>
      <c r="F116" s="73">
        <v>65</v>
      </c>
      <c r="G116" s="68">
        <v>392</v>
      </c>
      <c r="H116" s="68">
        <v>412</v>
      </c>
      <c r="I116" s="73">
        <v>-20</v>
      </c>
      <c r="J116" s="73">
        <v>468</v>
      </c>
      <c r="K116" s="68">
        <v>367</v>
      </c>
      <c r="L116" s="68">
        <v>101</v>
      </c>
      <c r="M116" s="3"/>
      <c r="N116" s="3"/>
      <c r="O116" s="3"/>
      <c r="P116" s="3"/>
      <c r="Q116" s="3"/>
      <c r="R116" s="3"/>
      <c r="S116" s="3"/>
      <c r="T116" s="3"/>
      <c r="U116" s="3"/>
    </row>
    <row r="117" spans="3:21" ht="15.75" x14ac:dyDescent="0.25">
      <c r="C117" s="69" t="s">
        <v>31</v>
      </c>
      <c r="D117" s="70">
        <v>3390</v>
      </c>
      <c r="E117" s="70">
        <v>2612</v>
      </c>
      <c r="F117" s="75">
        <v>778</v>
      </c>
      <c r="G117" s="70">
        <v>4036</v>
      </c>
      <c r="H117" s="70">
        <v>3207</v>
      </c>
      <c r="I117" s="75">
        <v>829</v>
      </c>
      <c r="J117" s="75">
        <v>4534</v>
      </c>
      <c r="K117" s="70">
        <v>3370</v>
      </c>
      <c r="L117" s="70">
        <v>1164</v>
      </c>
      <c r="M117" s="3"/>
      <c r="N117" s="3"/>
      <c r="O117" s="3"/>
      <c r="P117" s="3"/>
      <c r="Q117" s="3"/>
      <c r="R117" s="3"/>
      <c r="S117" s="3"/>
      <c r="T117" s="3"/>
      <c r="U117" s="3"/>
    </row>
    <row r="118" spans="3:21" ht="15.75" x14ac:dyDescent="0.25">
      <c r="C118" s="92" t="s">
        <v>32</v>
      </c>
      <c r="D118" s="95">
        <v>10565</v>
      </c>
      <c r="E118" s="95">
        <v>7918</v>
      </c>
      <c r="F118" s="96">
        <v>2647</v>
      </c>
      <c r="G118" s="95">
        <v>14382</v>
      </c>
      <c r="H118" s="95">
        <v>10976</v>
      </c>
      <c r="I118" s="96">
        <v>3406</v>
      </c>
      <c r="J118" s="96">
        <v>15935</v>
      </c>
      <c r="K118" s="95">
        <v>11616</v>
      </c>
      <c r="L118" s="95">
        <v>4319</v>
      </c>
      <c r="M118" s="3"/>
      <c r="N118" s="3"/>
      <c r="O118" s="3"/>
      <c r="P118" s="3"/>
      <c r="Q118" s="3"/>
      <c r="R118" s="3"/>
      <c r="S118" s="3"/>
      <c r="T118" s="3"/>
      <c r="U118" s="3"/>
    </row>
    <row r="119" spans="3:21" ht="15.75" x14ac:dyDescent="0.25">
      <c r="C119" s="67" t="s">
        <v>33</v>
      </c>
      <c r="D119" s="68">
        <v>3836</v>
      </c>
      <c r="E119" s="68">
        <v>2756</v>
      </c>
      <c r="F119" s="73">
        <v>1080</v>
      </c>
      <c r="G119" s="68">
        <v>5410</v>
      </c>
      <c r="H119" s="68">
        <v>3932</v>
      </c>
      <c r="I119" s="73">
        <v>1478</v>
      </c>
      <c r="J119" s="73">
        <v>5909</v>
      </c>
      <c r="K119" s="68">
        <v>4218</v>
      </c>
      <c r="L119" s="68">
        <v>1691</v>
      </c>
      <c r="M119" s="3"/>
      <c r="N119" s="3"/>
      <c r="O119" s="3"/>
      <c r="P119" s="3"/>
      <c r="Q119" s="3"/>
      <c r="R119" s="3"/>
      <c r="S119" s="3"/>
      <c r="T119" s="3"/>
      <c r="U119" s="3"/>
    </row>
    <row r="120" spans="3:21" ht="15.75" x14ac:dyDescent="0.25">
      <c r="C120" s="69" t="s">
        <v>34</v>
      </c>
      <c r="D120" s="70">
        <v>4337</v>
      </c>
      <c r="E120" s="70">
        <v>3385</v>
      </c>
      <c r="F120" s="75">
        <v>952</v>
      </c>
      <c r="G120" s="70">
        <v>6051</v>
      </c>
      <c r="H120" s="70">
        <v>4349</v>
      </c>
      <c r="I120" s="75">
        <v>1702</v>
      </c>
      <c r="J120" s="75">
        <v>6413</v>
      </c>
      <c r="K120" s="70">
        <v>4679</v>
      </c>
      <c r="L120" s="70">
        <v>1734</v>
      </c>
      <c r="M120" s="3"/>
      <c r="N120" s="3"/>
      <c r="O120" s="3"/>
      <c r="P120" s="3"/>
      <c r="Q120" s="3"/>
      <c r="R120" s="3"/>
      <c r="S120" s="3"/>
      <c r="T120" s="3"/>
      <c r="U120" s="3"/>
    </row>
    <row r="121" spans="3:21" ht="15.75" x14ac:dyDescent="0.25">
      <c r="C121" s="67" t="s">
        <v>35</v>
      </c>
      <c r="D121" s="68">
        <v>2392</v>
      </c>
      <c r="E121" s="68">
        <v>1777</v>
      </c>
      <c r="F121" s="73">
        <v>615</v>
      </c>
      <c r="G121" s="68">
        <v>2921</v>
      </c>
      <c r="H121" s="68">
        <v>2695</v>
      </c>
      <c r="I121" s="73">
        <v>226</v>
      </c>
      <c r="J121" s="73">
        <v>3613</v>
      </c>
      <c r="K121" s="68">
        <v>2719</v>
      </c>
      <c r="L121" s="68">
        <v>894</v>
      </c>
      <c r="M121" s="3"/>
      <c r="N121" s="3"/>
      <c r="O121" s="3"/>
      <c r="P121" s="3"/>
      <c r="Q121" s="3"/>
      <c r="R121" s="3"/>
      <c r="S121" s="3"/>
      <c r="T121" s="3"/>
      <c r="U121" s="3"/>
    </row>
    <row r="122" spans="3:21" ht="15.75" x14ac:dyDescent="0.25">
      <c r="C122" s="92" t="s">
        <v>36</v>
      </c>
      <c r="D122" s="95">
        <v>1691</v>
      </c>
      <c r="E122" s="95">
        <v>1239</v>
      </c>
      <c r="F122" s="96">
        <v>452</v>
      </c>
      <c r="G122" s="95">
        <v>2316</v>
      </c>
      <c r="H122" s="95">
        <v>1808</v>
      </c>
      <c r="I122" s="96">
        <v>508</v>
      </c>
      <c r="J122" s="96">
        <v>2929</v>
      </c>
      <c r="K122" s="95">
        <v>1884</v>
      </c>
      <c r="L122" s="95">
        <v>1045</v>
      </c>
      <c r="M122" s="3"/>
      <c r="N122" s="3"/>
      <c r="O122" s="3"/>
      <c r="P122" s="3"/>
      <c r="Q122" s="3"/>
      <c r="R122" s="3"/>
      <c r="S122" s="3"/>
      <c r="T122" s="3"/>
      <c r="U122" s="3"/>
    </row>
    <row r="123" spans="3:21" ht="15.75" x14ac:dyDescent="0.25">
      <c r="C123" s="67" t="s">
        <v>37</v>
      </c>
      <c r="D123" s="68">
        <v>522</v>
      </c>
      <c r="E123" s="68">
        <v>377</v>
      </c>
      <c r="F123" s="73">
        <v>145</v>
      </c>
      <c r="G123" s="68">
        <v>734</v>
      </c>
      <c r="H123" s="68">
        <v>521</v>
      </c>
      <c r="I123" s="73">
        <v>213</v>
      </c>
      <c r="J123" s="73">
        <v>848</v>
      </c>
      <c r="K123" s="68">
        <v>504</v>
      </c>
      <c r="L123" s="68">
        <v>344</v>
      </c>
      <c r="M123" s="3"/>
      <c r="N123" s="3"/>
      <c r="O123" s="3"/>
      <c r="P123" s="3"/>
      <c r="Q123" s="3"/>
      <c r="R123" s="3"/>
      <c r="S123" s="3"/>
      <c r="T123" s="3"/>
      <c r="U123" s="3"/>
    </row>
    <row r="124" spans="3:21" ht="15.75" x14ac:dyDescent="0.25">
      <c r="C124" s="69" t="s">
        <v>56</v>
      </c>
      <c r="D124" s="70">
        <v>656</v>
      </c>
      <c r="E124" s="70">
        <v>477</v>
      </c>
      <c r="F124" s="75">
        <v>179</v>
      </c>
      <c r="G124" s="70">
        <v>923</v>
      </c>
      <c r="H124" s="70">
        <v>708</v>
      </c>
      <c r="I124" s="75">
        <v>215</v>
      </c>
      <c r="J124" s="75">
        <v>1265</v>
      </c>
      <c r="K124" s="70">
        <v>791</v>
      </c>
      <c r="L124" s="70">
        <v>474</v>
      </c>
      <c r="M124" s="3"/>
      <c r="N124" s="3"/>
      <c r="O124" s="3"/>
      <c r="P124" s="3"/>
      <c r="Q124" s="3"/>
      <c r="R124" s="3"/>
      <c r="S124" s="3"/>
      <c r="T124" s="3"/>
      <c r="U124" s="3"/>
    </row>
    <row r="125" spans="3:21" ht="15.75" x14ac:dyDescent="0.25">
      <c r="C125" s="67" t="s">
        <v>39</v>
      </c>
      <c r="D125" s="68">
        <v>340</v>
      </c>
      <c r="E125" s="68">
        <v>235</v>
      </c>
      <c r="F125" s="73">
        <v>105</v>
      </c>
      <c r="G125" s="68">
        <v>453</v>
      </c>
      <c r="H125" s="68">
        <v>349</v>
      </c>
      <c r="I125" s="73">
        <v>104</v>
      </c>
      <c r="J125" s="73">
        <v>501</v>
      </c>
      <c r="K125" s="68">
        <v>358</v>
      </c>
      <c r="L125" s="68">
        <v>143</v>
      </c>
      <c r="M125" s="3"/>
      <c r="N125" s="3"/>
      <c r="O125" s="3"/>
      <c r="P125" s="3"/>
      <c r="Q125" s="3"/>
      <c r="R125" s="3"/>
      <c r="S125" s="3"/>
      <c r="T125" s="3"/>
      <c r="U125" s="3"/>
    </row>
    <row r="126" spans="3:21" ht="15.75" x14ac:dyDescent="0.25">
      <c r="C126" s="69" t="s">
        <v>40</v>
      </c>
      <c r="D126" s="70">
        <v>173</v>
      </c>
      <c r="E126" s="70">
        <v>150</v>
      </c>
      <c r="F126" s="75">
        <v>23</v>
      </c>
      <c r="G126" s="70">
        <v>206</v>
      </c>
      <c r="H126" s="70">
        <v>230</v>
      </c>
      <c r="I126" s="75">
        <v>-24</v>
      </c>
      <c r="J126" s="75">
        <v>315</v>
      </c>
      <c r="K126" s="70">
        <v>231</v>
      </c>
      <c r="L126" s="70">
        <v>84</v>
      </c>
      <c r="M126" s="3"/>
      <c r="N126" s="3"/>
      <c r="O126" s="3"/>
      <c r="P126" s="3"/>
      <c r="Q126" s="3"/>
      <c r="R126" s="3"/>
      <c r="S126" s="3"/>
      <c r="T126" s="3"/>
      <c r="U126" s="3"/>
    </row>
    <row r="127" spans="3:21" ht="29.45" customHeight="1" x14ac:dyDescent="0.25">
      <c r="C127" s="92" t="s">
        <v>73</v>
      </c>
      <c r="D127" s="93">
        <v>45</v>
      </c>
      <c r="E127" s="93">
        <v>34</v>
      </c>
      <c r="F127" s="94">
        <v>11</v>
      </c>
      <c r="G127" s="93">
        <v>27</v>
      </c>
      <c r="H127" s="93">
        <v>16</v>
      </c>
      <c r="I127" s="94">
        <v>11</v>
      </c>
      <c r="J127" s="94">
        <v>93</v>
      </c>
      <c r="K127" s="93">
        <v>12</v>
      </c>
      <c r="L127" s="93">
        <v>81</v>
      </c>
      <c r="M127" s="3"/>
      <c r="N127" s="3"/>
      <c r="O127" s="3"/>
      <c r="P127" s="3"/>
      <c r="Q127" s="3"/>
      <c r="R127" s="3"/>
      <c r="S127" s="3"/>
      <c r="T127" s="3"/>
      <c r="U127" s="3"/>
    </row>
    <row r="128" spans="3:21" s="3" customFormat="1" ht="32.25" customHeight="1" x14ac:dyDescent="0.25">
      <c r="C128" s="242" t="s">
        <v>179</v>
      </c>
      <c r="D128" s="242"/>
      <c r="E128" s="242"/>
      <c r="F128" s="242"/>
      <c r="G128" s="242"/>
      <c r="H128" s="242"/>
      <c r="I128" s="242"/>
      <c r="J128" s="242"/>
      <c r="K128" s="242"/>
      <c r="L128" s="242"/>
    </row>
    <row r="129" spans="3:21" s="3" customFormat="1" x14ac:dyDescent="0.25"/>
    <row r="130" spans="3:21" s="3" customFormat="1" x14ac:dyDescent="0.25"/>
    <row r="131" spans="3:21" ht="32.1" customHeight="1" x14ac:dyDescent="0.25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3:21" ht="33.75" customHeight="1" thickBot="1" x14ac:dyDescent="0.3">
      <c r="C132" s="246" t="s">
        <v>185</v>
      </c>
      <c r="D132" s="246"/>
      <c r="E132" s="246"/>
      <c r="F132" s="246"/>
      <c r="G132" s="246"/>
      <c r="H132" s="246"/>
      <c r="I132" s="246"/>
      <c r="J132" s="246"/>
      <c r="K132" s="246"/>
      <c r="L132" s="246"/>
      <c r="M132" s="3"/>
      <c r="N132" s="3"/>
      <c r="O132" s="3"/>
      <c r="P132" s="3"/>
      <c r="Q132" s="3"/>
      <c r="R132" s="3"/>
      <c r="S132" s="3"/>
      <c r="T132" s="3"/>
      <c r="U132" s="3"/>
    </row>
    <row r="133" spans="3:21" ht="16.5" thickBot="1" x14ac:dyDescent="0.3">
      <c r="C133" s="247" t="s">
        <v>83</v>
      </c>
      <c r="D133" s="243" t="s">
        <v>146</v>
      </c>
      <c r="E133" s="244"/>
      <c r="F133" s="245"/>
      <c r="G133" s="243" t="s">
        <v>145</v>
      </c>
      <c r="H133" s="244"/>
      <c r="I133" s="245"/>
      <c r="J133" s="243" t="s">
        <v>144</v>
      </c>
      <c r="K133" s="244"/>
      <c r="L133" s="245"/>
      <c r="M133" s="3"/>
      <c r="N133" s="3"/>
      <c r="O133" s="3"/>
      <c r="P133" s="3"/>
      <c r="Q133" s="3"/>
      <c r="R133" s="3"/>
      <c r="S133" s="3"/>
      <c r="T133" s="3"/>
      <c r="U133" s="3"/>
    </row>
    <row r="134" spans="3:21" ht="15.75" x14ac:dyDescent="0.25">
      <c r="C134" s="247"/>
      <c r="D134" s="65" t="s">
        <v>85</v>
      </c>
      <c r="E134" s="65" t="s">
        <v>86</v>
      </c>
      <c r="F134" s="65" t="s">
        <v>59</v>
      </c>
      <c r="G134" s="65" t="s">
        <v>85</v>
      </c>
      <c r="H134" s="65" t="s">
        <v>86</v>
      </c>
      <c r="I134" s="65" t="s">
        <v>59</v>
      </c>
      <c r="J134" s="65" t="s">
        <v>85</v>
      </c>
      <c r="K134" s="65" t="s">
        <v>86</v>
      </c>
      <c r="L134" s="65" t="s">
        <v>59</v>
      </c>
      <c r="M134" s="3"/>
      <c r="N134" s="3"/>
      <c r="O134" s="3"/>
      <c r="P134" s="3"/>
      <c r="Q134" s="3"/>
      <c r="R134" s="3"/>
      <c r="S134" s="3"/>
      <c r="T134" s="3"/>
      <c r="U134" s="3"/>
    </row>
    <row r="135" spans="3:21" ht="16.5" thickBot="1" x14ac:dyDescent="0.3">
      <c r="C135" s="9" t="s">
        <v>1</v>
      </c>
      <c r="D135" s="66">
        <v>18400</v>
      </c>
      <c r="E135" s="66">
        <v>14113</v>
      </c>
      <c r="F135" s="66">
        <v>4287</v>
      </c>
      <c r="G135" s="66">
        <v>23761</v>
      </c>
      <c r="H135" s="66">
        <v>18517</v>
      </c>
      <c r="I135" s="66">
        <v>5244</v>
      </c>
      <c r="J135" s="66">
        <v>26864</v>
      </c>
      <c r="K135" s="66">
        <v>19542</v>
      </c>
      <c r="L135" s="66">
        <v>7322</v>
      </c>
      <c r="M135" s="3"/>
      <c r="N135" s="3"/>
      <c r="O135" s="3"/>
      <c r="P135" s="3"/>
      <c r="Q135" s="3"/>
      <c r="R135" s="3"/>
      <c r="S135" s="3"/>
      <c r="T135" s="3"/>
      <c r="U135" s="3"/>
    </row>
    <row r="136" spans="3:21" ht="16.5" thickBot="1" x14ac:dyDescent="0.3">
      <c r="C136" s="76" t="s">
        <v>315</v>
      </c>
      <c r="D136" s="77">
        <v>1600</v>
      </c>
      <c r="E136" s="77">
        <v>1329</v>
      </c>
      <c r="F136" s="78">
        <v>271</v>
      </c>
      <c r="G136" s="77">
        <v>2024</v>
      </c>
      <c r="H136" s="77">
        <v>1639</v>
      </c>
      <c r="I136" s="78">
        <v>385</v>
      </c>
      <c r="J136" s="78">
        <v>2257</v>
      </c>
      <c r="K136" s="77">
        <v>1702</v>
      </c>
      <c r="L136" s="77">
        <v>555</v>
      </c>
      <c r="M136" s="3"/>
      <c r="N136" s="3"/>
      <c r="O136" s="3"/>
      <c r="P136" s="3"/>
      <c r="Q136" s="3"/>
      <c r="R136" s="3"/>
      <c r="S136" s="3"/>
      <c r="T136" s="3"/>
      <c r="U136" s="3"/>
    </row>
    <row r="137" spans="3:21" ht="16.5" thickBot="1" x14ac:dyDescent="0.3">
      <c r="C137" s="79" t="s">
        <v>316</v>
      </c>
      <c r="D137" s="80">
        <v>1309</v>
      </c>
      <c r="E137" s="80">
        <v>924</v>
      </c>
      <c r="F137" s="81">
        <v>385</v>
      </c>
      <c r="G137" s="80">
        <v>1910</v>
      </c>
      <c r="H137" s="80">
        <v>1431</v>
      </c>
      <c r="I137" s="81">
        <v>479</v>
      </c>
      <c r="J137" s="81">
        <v>2120</v>
      </c>
      <c r="K137" s="80">
        <v>1503</v>
      </c>
      <c r="L137" s="80">
        <v>617</v>
      </c>
      <c r="M137" s="3"/>
      <c r="N137" s="3"/>
      <c r="O137" s="3"/>
      <c r="P137" s="3"/>
      <c r="Q137" s="3"/>
      <c r="R137" s="3"/>
      <c r="S137" s="3"/>
      <c r="T137" s="3"/>
      <c r="U137" s="3"/>
    </row>
    <row r="138" spans="3:21" ht="16.5" thickBot="1" x14ac:dyDescent="0.3">
      <c r="C138" s="82" t="s">
        <v>317</v>
      </c>
      <c r="D138" s="77">
        <v>647</v>
      </c>
      <c r="E138" s="77">
        <v>475</v>
      </c>
      <c r="F138" s="78">
        <v>172</v>
      </c>
      <c r="G138" s="77">
        <v>768</v>
      </c>
      <c r="H138" s="77">
        <v>586</v>
      </c>
      <c r="I138" s="78">
        <v>182</v>
      </c>
      <c r="J138" s="78">
        <v>866</v>
      </c>
      <c r="K138" s="77">
        <v>682</v>
      </c>
      <c r="L138" s="77">
        <v>184</v>
      </c>
      <c r="M138" s="3"/>
      <c r="N138" s="3"/>
      <c r="O138" s="3"/>
      <c r="P138" s="3"/>
      <c r="Q138" s="3"/>
      <c r="R138" s="3"/>
      <c r="S138" s="3"/>
      <c r="T138" s="3"/>
      <c r="U138" s="3"/>
    </row>
    <row r="139" spans="3:21" ht="16.5" thickBot="1" x14ac:dyDescent="0.3">
      <c r="C139" s="74" t="s">
        <v>318</v>
      </c>
      <c r="D139" s="80">
        <v>541</v>
      </c>
      <c r="E139" s="80">
        <v>361</v>
      </c>
      <c r="F139" s="81">
        <v>180</v>
      </c>
      <c r="G139" s="80">
        <v>776</v>
      </c>
      <c r="H139" s="80">
        <v>625</v>
      </c>
      <c r="I139" s="81">
        <v>151</v>
      </c>
      <c r="J139" s="81">
        <v>834</v>
      </c>
      <c r="K139" s="80">
        <v>583</v>
      </c>
      <c r="L139" s="80">
        <v>251</v>
      </c>
      <c r="M139" s="3"/>
      <c r="N139" s="3"/>
      <c r="O139" s="3"/>
      <c r="P139" s="3"/>
      <c r="Q139" s="3"/>
      <c r="R139" s="3"/>
      <c r="S139" s="3"/>
      <c r="T139" s="3"/>
      <c r="U139" s="3"/>
    </row>
    <row r="140" spans="3:21" ht="16.5" thickBot="1" x14ac:dyDescent="0.3">
      <c r="C140" s="76" t="s">
        <v>319</v>
      </c>
      <c r="D140" s="77">
        <v>459</v>
      </c>
      <c r="E140" s="77">
        <v>361</v>
      </c>
      <c r="F140" s="78">
        <v>98</v>
      </c>
      <c r="G140" s="77">
        <v>660</v>
      </c>
      <c r="H140" s="77">
        <v>507</v>
      </c>
      <c r="I140" s="78">
        <v>153</v>
      </c>
      <c r="J140" s="78">
        <v>760</v>
      </c>
      <c r="K140" s="77">
        <v>548</v>
      </c>
      <c r="L140" s="77">
        <v>212</v>
      </c>
      <c r="M140" s="3"/>
      <c r="N140" s="3"/>
      <c r="O140" s="3"/>
      <c r="P140" s="3"/>
      <c r="Q140" s="3"/>
      <c r="R140" s="3"/>
      <c r="S140" s="3"/>
      <c r="T140" s="3"/>
      <c r="U140" s="3"/>
    </row>
    <row r="141" spans="3:21" ht="16.5" thickBot="1" x14ac:dyDescent="0.3">
      <c r="C141" s="79" t="s">
        <v>320</v>
      </c>
      <c r="D141" s="80">
        <v>573</v>
      </c>
      <c r="E141" s="80">
        <v>475</v>
      </c>
      <c r="F141" s="81">
        <v>98</v>
      </c>
      <c r="G141" s="80">
        <v>509</v>
      </c>
      <c r="H141" s="80">
        <v>449</v>
      </c>
      <c r="I141" s="81">
        <v>60</v>
      </c>
      <c r="J141" s="81">
        <v>589</v>
      </c>
      <c r="K141" s="80">
        <v>510</v>
      </c>
      <c r="L141" s="80">
        <v>79</v>
      </c>
      <c r="M141" s="3"/>
      <c r="N141" s="3"/>
      <c r="O141" s="3"/>
      <c r="P141" s="3"/>
      <c r="Q141" s="3"/>
      <c r="R141" s="3"/>
      <c r="S141" s="3"/>
      <c r="T141" s="3"/>
      <c r="U141" s="3"/>
    </row>
    <row r="142" spans="3:21" ht="16.5" thickBot="1" x14ac:dyDescent="0.3">
      <c r="C142" s="82" t="s">
        <v>321</v>
      </c>
      <c r="D142" s="77">
        <v>358</v>
      </c>
      <c r="E142" s="77">
        <v>240</v>
      </c>
      <c r="F142" s="78">
        <v>118</v>
      </c>
      <c r="G142" s="77">
        <v>536</v>
      </c>
      <c r="H142" s="77">
        <v>414</v>
      </c>
      <c r="I142" s="78">
        <v>122</v>
      </c>
      <c r="J142" s="78">
        <v>636</v>
      </c>
      <c r="K142" s="77">
        <v>443</v>
      </c>
      <c r="L142" s="77">
        <v>193</v>
      </c>
      <c r="M142" s="3"/>
      <c r="N142" s="3"/>
      <c r="O142" s="3"/>
      <c r="P142" s="3"/>
      <c r="Q142" s="3"/>
      <c r="R142" s="3"/>
      <c r="S142" s="3"/>
      <c r="T142" s="3"/>
      <c r="U142" s="3"/>
    </row>
    <row r="143" spans="3:21" ht="16.5" thickBot="1" x14ac:dyDescent="0.3">
      <c r="C143" s="74" t="s">
        <v>322</v>
      </c>
      <c r="D143" s="80">
        <v>291</v>
      </c>
      <c r="E143" s="80">
        <v>241</v>
      </c>
      <c r="F143" s="81">
        <v>50</v>
      </c>
      <c r="G143" s="80">
        <v>468</v>
      </c>
      <c r="H143" s="80">
        <v>343</v>
      </c>
      <c r="I143" s="81">
        <v>125</v>
      </c>
      <c r="J143" s="81">
        <v>465</v>
      </c>
      <c r="K143" s="80">
        <v>374</v>
      </c>
      <c r="L143" s="80">
        <v>91</v>
      </c>
      <c r="M143" s="3"/>
      <c r="N143" s="3"/>
      <c r="O143" s="3"/>
      <c r="P143" s="3"/>
      <c r="Q143" s="3"/>
      <c r="R143" s="3"/>
      <c r="S143" s="3"/>
      <c r="T143" s="3"/>
      <c r="U143" s="3"/>
    </row>
    <row r="144" spans="3:21" ht="16.5" thickBot="1" x14ac:dyDescent="0.3">
      <c r="C144" s="76" t="s">
        <v>323</v>
      </c>
      <c r="D144" s="77">
        <v>374</v>
      </c>
      <c r="E144" s="77">
        <v>343</v>
      </c>
      <c r="F144" s="78">
        <v>31</v>
      </c>
      <c r="G144" s="77">
        <v>444</v>
      </c>
      <c r="H144" s="77">
        <v>331</v>
      </c>
      <c r="I144" s="78">
        <v>113</v>
      </c>
      <c r="J144" s="78">
        <v>398</v>
      </c>
      <c r="K144" s="77">
        <v>368</v>
      </c>
      <c r="L144" s="77">
        <v>30</v>
      </c>
      <c r="M144" s="3"/>
      <c r="N144" s="3"/>
      <c r="O144" s="3"/>
      <c r="P144" s="3"/>
      <c r="Q144" s="3"/>
      <c r="R144" s="3"/>
      <c r="S144" s="3"/>
      <c r="T144" s="3"/>
      <c r="U144" s="3"/>
    </row>
    <row r="145" spans="3:21" ht="16.5" thickBot="1" x14ac:dyDescent="0.3">
      <c r="C145" s="79" t="s">
        <v>324</v>
      </c>
      <c r="D145" s="80">
        <v>209</v>
      </c>
      <c r="E145" s="80">
        <v>118</v>
      </c>
      <c r="F145" s="81">
        <v>91</v>
      </c>
      <c r="G145" s="83">
        <v>303</v>
      </c>
      <c r="H145" s="83">
        <v>210</v>
      </c>
      <c r="I145" s="81">
        <v>93</v>
      </c>
      <c r="J145" s="81">
        <v>355</v>
      </c>
      <c r="K145" s="83">
        <v>206</v>
      </c>
      <c r="L145" s="80">
        <v>149</v>
      </c>
      <c r="M145" s="3"/>
      <c r="N145" s="3"/>
      <c r="O145" s="3"/>
      <c r="P145" s="3"/>
      <c r="Q145" s="3"/>
      <c r="R145" s="3"/>
      <c r="S145" s="3"/>
      <c r="T145" s="3"/>
      <c r="U145" s="3"/>
    </row>
    <row r="146" spans="3:21" ht="31.5" customHeight="1" thickBot="1" x14ac:dyDescent="0.3">
      <c r="C146" s="84" t="s">
        <v>84</v>
      </c>
      <c r="D146" s="85">
        <v>12039</v>
      </c>
      <c r="E146" s="86">
        <v>9246</v>
      </c>
      <c r="F146" s="87">
        <v>2793</v>
      </c>
      <c r="G146" s="88">
        <v>15363</v>
      </c>
      <c r="H146" s="88">
        <v>11982</v>
      </c>
      <c r="I146" s="89">
        <v>3381</v>
      </c>
      <c r="J146" s="89">
        <v>17584</v>
      </c>
      <c r="K146" s="90">
        <v>12623</v>
      </c>
      <c r="L146" s="91">
        <v>4961</v>
      </c>
      <c r="M146" s="3"/>
      <c r="N146" s="3"/>
      <c r="O146" s="3"/>
      <c r="P146" s="3"/>
      <c r="Q146" s="3"/>
      <c r="R146" s="3"/>
      <c r="S146" s="3"/>
      <c r="T146" s="3"/>
      <c r="U146" s="3"/>
    </row>
    <row r="147" spans="3:21" s="3" customFormat="1" ht="34.5" customHeight="1" x14ac:dyDescent="0.25">
      <c r="C147" s="242" t="s">
        <v>179</v>
      </c>
      <c r="D147" s="242"/>
      <c r="E147" s="242"/>
      <c r="F147" s="242"/>
      <c r="G147" s="242"/>
      <c r="H147" s="242"/>
      <c r="I147" s="242"/>
      <c r="J147" s="242"/>
      <c r="K147" s="242"/>
      <c r="L147" s="242"/>
    </row>
    <row r="148" spans="3:21" s="3" customFormat="1" x14ac:dyDescent="0.25"/>
    <row r="149" spans="3:21" s="3" customFormat="1" x14ac:dyDescent="0.25"/>
    <row r="150" spans="3:21" s="3" customFormat="1" x14ac:dyDescent="0.25"/>
    <row r="151" spans="3:21" s="3" customFormat="1" x14ac:dyDescent="0.25"/>
    <row r="152" spans="3:21" s="3" customFormat="1" x14ac:dyDescent="0.25"/>
    <row r="153" spans="3:21" s="3" customFormat="1" x14ac:dyDescent="0.25"/>
    <row r="154" spans="3:21" s="3" customFormat="1" x14ac:dyDescent="0.25"/>
    <row r="155" spans="3:21" s="3" customFormat="1" x14ac:dyDescent="0.25"/>
    <row r="156" spans="3:21" s="3" customFormat="1" x14ac:dyDescent="0.25"/>
    <row r="157" spans="3:21" s="3" customFormat="1" x14ac:dyDescent="0.25"/>
    <row r="158" spans="3:21" s="3" customFormat="1" x14ac:dyDescent="0.25"/>
    <row r="159" spans="3:21" s="3" customFormat="1" x14ac:dyDescent="0.25"/>
    <row r="160" spans="3:21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pans="3:21" s="3" customFormat="1" x14ac:dyDescent="0.25"/>
    <row r="242" spans="3:21" s="3" customFormat="1" x14ac:dyDescent="0.25"/>
    <row r="243" spans="3:21" s="3" customFormat="1" x14ac:dyDescent="0.25"/>
    <row r="244" spans="3:21" s="3" customFormat="1" x14ac:dyDescent="0.25"/>
    <row r="245" spans="3:21" s="3" customFormat="1" x14ac:dyDescent="0.25"/>
    <row r="246" spans="3:21" s="3" customFormat="1" x14ac:dyDescent="0.25"/>
    <row r="247" spans="3:21" s="3" customFormat="1" x14ac:dyDescent="0.25"/>
    <row r="248" spans="3:21" s="3" customFormat="1" x14ac:dyDescent="0.25"/>
    <row r="249" spans="3:21" s="3" customFormat="1" x14ac:dyDescent="0.25"/>
    <row r="250" spans="3:21" x14ac:dyDescent="0.25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3:21" x14ac:dyDescent="0.25">
      <c r="M251" s="3"/>
      <c r="N251" s="3"/>
      <c r="O251" s="3"/>
      <c r="P251" s="3"/>
      <c r="Q251" s="3"/>
      <c r="R251" s="3"/>
      <c r="S251" s="3"/>
      <c r="T251" s="3"/>
      <c r="U251" s="3"/>
    </row>
    <row r="252" spans="3:21" x14ac:dyDescent="0.25">
      <c r="M252" s="3"/>
      <c r="N252" s="3"/>
      <c r="O252" s="3"/>
      <c r="P252" s="3"/>
      <c r="Q252" s="3"/>
      <c r="R252" s="3"/>
      <c r="S252" s="3"/>
      <c r="T252" s="3"/>
      <c r="U252" s="3"/>
    </row>
    <row r="253" spans="3:21" x14ac:dyDescent="0.25">
      <c r="M253" s="3"/>
      <c r="N253" s="3"/>
      <c r="O253" s="3"/>
      <c r="P253" s="3"/>
      <c r="Q253" s="3"/>
      <c r="R253" s="3"/>
      <c r="S253" s="3"/>
      <c r="T253" s="3"/>
      <c r="U253" s="3"/>
    </row>
    <row r="254" spans="3:21" x14ac:dyDescent="0.25">
      <c r="M254" s="3"/>
      <c r="N254" s="3"/>
      <c r="O254" s="3"/>
      <c r="P254" s="3"/>
      <c r="Q254" s="3"/>
      <c r="R254" s="3"/>
      <c r="S254" s="3"/>
      <c r="T254" s="3"/>
      <c r="U254" s="3"/>
    </row>
    <row r="255" spans="3:21" x14ac:dyDescent="0.25">
      <c r="M255" s="3"/>
      <c r="N255" s="3"/>
      <c r="O255" s="3"/>
      <c r="P255" s="3"/>
      <c r="Q255" s="3"/>
      <c r="R255" s="3"/>
      <c r="S255" s="3"/>
      <c r="T255" s="3"/>
      <c r="U255" s="3"/>
    </row>
    <row r="256" spans="3:21" x14ac:dyDescent="0.25">
      <c r="M256" s="3"/>
      <c r="N256" s="3"/>
      <c r="O256" s="3"/>
      <c r="P256" s="3"/>
      <c r="Q256" s="3"/>
      <c r="R256" s="3"/>
      <c r="S256" s="3"/>
      <c r="T256" s="3"/>
      <c r="U256" s="3"/>
    </row>
    <row r="257" spans="13:21" x14ac:dyDescent="0.25">
      <c r="M257" s="3"/>
      <c r="N257" s="3"/>
      <c r="O257" s="3"/>
      <c r="P257" s="3"/>
      <c r="Q257" s="3"/>
      <c r="R257" s="3"/>
      <c r="S257" s="3"/>
      <c r="T257" s="3"/>
      <c r="U257" s="3"/>
    </row>
    <row r="258" spans="13:21" x14ac:dyDescent="0.25">
      <c r="M258" s="3"/>
      <c r="N258" s="3"/>
      <c r="O258" s="3"/>
      <c r="P258" s="3"/>
      <c r="Q258" s="3"/>
      <c r="R258" s="3"/>
      <c r="S258" s="3"/>
      <c r="T258" s="3"/>
      <c r="U258" s="3"/>
    </row>
    <row r="259" spans="13:21" x14ac:dyDescent="0.25">
      <c r="M259" s="3"/>
      <c r="N259" s="3"/>
      <c r="O259" s="3"/>
      <c r="P259" s="3"/>
      <c r="Q259" s="3"/>
      <c r="R259" s="3"/>
      <c r="S259" s="3"/>
      <c r="T259" s="3"/>
      <c r="U259" s="3"/>
    </row>
    <row r="260" spans="13:21" x14ac:dyDescent="0.25">
      <c r="M260" s="3"/>
      <c r="N260" s="3"/>
      <c r="O260" s="3"/>
      <c r="P260" s="3"/>
      <c r="Q260" s="3"/>
      <c r="R260" s="3"/>
      <c r="S260" s="3"/>
      <c r="T260" s="3"/>
      <c r="U260" s="3"/>
    </row>
    <row r="261" spans="13:21" x14ac:dyDescent="0.25">
      <c r="M261" s="3"/>
      <c r="N261" s="3"/>
      <c r="O261" s="3"/>
      <c r="P261" s="3"/>
      <c r="Q261" s="3"/>
      <c r="R261" s="3"/>
      <c r="S261" s="3"/>
      <c r="T261" s="3"/>
      <c r="U261" s="3"/>
    </row>
    <row r="262" spans="13:21" x14ac:dyDescent="0.25">
      <c r="M262" s="3"/>
      <c r="N262" s="3"/>
      <c r="O262" s="3"/>
      <c r="P262" s="3"/>
      <c r="Q262" s="3"/>
      <c r="R262" s="3"/>
      <c r="S262" s="3"/>
      <c r="T262" s="3"/>
      <c r="U262" s="3"/>
    </row>
    <row r="263" spans="13:21" x14ac:dyDescent="0.25">
      <c r="M263" s="3"/>
      <c r="N263" s="3"/>
      <c r="O263" s="3"/>
      <c r="P263" s="3"/>
      <c r="Q263" s="3"/>
      <c r="R263" s="3"/>
      <c r="S263" s="3"/>
      <c r="T263" s="3"/>
      <c r="U263" s="3"/>
    </row>
    <row r="264" spans="13:21" x14ac:dyDescent="0.25">
      <c r="M264" s="3"/>
      <c r="N264" s="3"/>
      <c r="O264" s="3"/>
      <c r="P264" s="3"/>
      <c r="Q264" s="3"/>
      <c r="R264" s="3"/>
      <c r="S264" s="3"/>
      <c r="T264" s="3"/>
      <c r="U264" s="3"/>
    </row>
    <row r="265" spans="13:21" x14ac:dyDescent="0.25">
      <c r="M265" s="3"/>
      <c r="N265" s="3"/>
      <c r="O265" s="3"/>
      <c r="P265" s="3"/>
      <c r="Q265" s="3"/>
      <c r="R265" s="3"/>
      <c r="S265" s="3"/>
      <c r="T265" s="3"/>
      <c r="U265" s="3"/>
    </row>
    <row r="266" spans="13:21" x14ac:dyDescent="0.25">
      <c r="M266" s="3"/>
      <c r="N266" s="3"/>
      <c r="O266" s="3"/>
      <c r="P266" s="3"/>
      <c r="Q266" s="3"/>
      <c r="R266" s="3"/>
      <c r="S266" s="3"/>
      <c r="T266" s="3"/>
      <c r="U266" s="3"/>
    </row>
    <row r="267" spans="13:21" x14ac:dyDescent="0.25">
      <c r="M267" s="3"/>
      <c r="N267" s="3"/>
      <c r="O267" s="3"/>
      <c r="P267" s="3"/>
      <c r="Q267" s="3"/>
      <c r="R267" s="3"/>
      <c r="S267" s="3"/>
      <c r="T267" s="3"/>
      <c r="U267" s="3"/>
    </row>
    <row r="268" spans="13:21" x14ac:dyDescent="0.25">
      <c r="M268" s="3"/>
      <c r="N268" s="3"/>
      <c r="O268" s="3"/>
      <c r="P268" s="3"/>
      <c r="Q268" s="3"/>
      <c r="R268" s="3"/>
      <c r="S268" s="3"/>
      <c r="T268" s="3"/>
      <c r="U268" s="3"/>
    </row>
    <row r="269" spans="13:21" x14ac:dyDescent="0.25">
      <c r="M269" s="3"/>
      <c r="N269" s="3"/>
      <c r="O269" s="3"/>
      <c r="P269" s="3"/>
      <c r="Q269" s="3"/>
      <c r="R269" s="3"/>
      <c r="S269" s="3"/>
      <c r="T269" s="3"/>
      <c r="U269" s="3"/>
    </row>
    <row r="270" spans="13:21" x14ac:dyDescent="0.25">
      <c r="M270" s="3"/>
      <c r="N270" s="3"/>
      <c r="O270" s="3"/>
      <c r="P270" s="3"/>
      <c r="Q270" s="3"/>
      <c r="R270" s="3"/>
      <c r="S270" s="3"/>
      <c r="T270" s="3"/>
      <c r="U270" s="3"/>
    </row>
    <row r="271" spans="13:21" x14ac:dyDescent="0.25">
      <c r="M271" s="3"/>
      <c r="N271" s="3"/>
      <c r="O271" s="3"/>
      <c r="P271" s="3"/>
      <c r="Q271" s="3"/>
      <c r="R271" s="3"/>
      <c r="S271" s="3"/>
      <c r="T271" s="3"/>
      <c r="U271" s="3"/>
    </row>
    <row r="272" spans="13:21" x14ac:dyDescent="0.25">
      <c r="M272" s="3"/>
      <c r="N272" s="3"/>
      <c r="O272" s="3"/>
      <c r="P272" s="3"/>
      <c r="Q272" s="3"/>
      <c r="R272" s="3"/>
      <c r="S272" s="3"/>
      <c r="T272" s="3"/>
      <c r="U272" s="3"/>
    </row>
    <row r="273" spans="13:21" x14ac:dyDescent="0.25">
      <c r="M273" s="3"/>
      <c r="N273" s="3"/>
      <c r="O273" s="3"/>
      <c r="P273" s="3"/>
      <c r="Q273" s="3"/>
      <c r="R273" s="3"/>
      <c r="S273" s="3"/>
      <c r="T273" s="3"/>
      <c r="U273" s="3"/>
    </row>
    <row r="274" spans="13:21" x14ac:dyDescent="0.25">
      <c r="M274" s="3"/>
      <c r="N274" s="3"/>
      <c r="O274" s="3"/>
      <c r="P274" s="3"/>
      <c r="Q274" s="3"/>
      <c r="R274" s="3"/>
      <c r="S274" s="3"/>
      <c r="T274" s="3"/>
      <c r="U274" s="3"/>
    </row>
    <row r="275" spans="13:21" x14ac:dyDescent="0.25">
      <c r="M275" s="3"/>
      <c r="N275" s="3"/>
      <c r="O275" s="3"/>
      <c r="P275" s="3"/>
      <c r="Q275" s="3"/>
      <c r="R275" s="3"/>
      <c r="S275" s="3"/>
      <c r="T275" s="3"/>
      <c r="U275" s="3"/>
    </row>
    <row r="276" spans="13:21" x14ac:dyDescent="0.25">
      <c r="M276" s="3"/>
      <c r="N276" s="3"/>
      <c r="O276" s="3"/>
      <c r="P276" s="3"/>
      <c r="Q276" s="3"/>
      <c r="R276" s="3"/>
      <c r="S276" s="3"/>
      <c r="T276" s="3"/>
      <c r="U276" s="3"/>
    </row>
    <row r="277" spans="13:21" x14ac:dyDescent="0.25">
      <c r="M277" s="3"/>
      <c r="N277" s="3"/>
      <c r="O277" s="3"/>
      <c r="P277" s="3"/>
      <c r="Q277" s="3"/>
      <c r="R277" s="3"/>
      <c r="S277" s="3"/>
      <c r="T277" s="3"/>
      <c r="U277" s="3"/>
    </row>
    <row r="278" spans="13:21" x14ac:dyDescent="0.25">
      <c r="M278" s="3"/>
      <c r="N278" s="3"/>
      <c r="O278" s="3"/>
      <c r="P278" s="3"/>
      <c r="Q278" s="3"/>
      <c r="R278" s="3"/>
      <c r="S278" s="3"/>
      <c r="T278" s="3"/>
      <c r="U278" s="3"/>
    </row>
    <row r="279" spans="13:21" x14ac:dyDescent="0.25">
      <c r="M279" s="3"/>
      <c r="N279" s="3"/>
      <c r="O279" s="3"/>
      <c r="P279" s="3"/>
      <c r="Q279" s="3"/>
      <c r="R279" s="3"/>
      <c r="S279" s="3"/>
      <c r="T279" s="3"/>
      <c r="U279" s="3"/>
    </row>
    <row r="280" spans="13:21" x14ac:dyDescent="0.25">
      <c r="M280" s="3"/>
      <c r="N280" s="3"/>
      <c r="O280" s="3"/>
      <c r="P280" s="3"/>
      <c r="Q280" s="3"/>
      <c r="R280" s="3"/>
      <c r="S280" s="3"/>
      <c r="T280" s="3"/>
      <c r="U280" s="3"/>
    </row>
    <row r="281" spans="13:21" x14ac:dyDescent="0.25">
      <c r="M281" s="3"/>
      <c r="N281" s="3"/>
      <c r="O281" s="3"/>
      <c r="P281" s="3"/>
      <c r="Q281" s="3"/>
      <c r="R281" s="3"/>
      <c r="S281" s="3"/>
      <c r="T281" s="3"/>
      <c r="U281" s="3"/>
    </row>
    <row r="282" spans="13:21" x14ac:dyDescent="0.25">
      <c r="M282" s="3"/>
      <c r="N282" s="3"/>
      <c r="O282" s="3"/>
      <c r="P282" s="3"/>
      <c r="Q282" s="3"/>
      <c r="R282" s="3"/>
      <c r="S282" s="3"/>
      <c r="T282" s="3"/>
      <c r="U282" s="3"/>
    </row>
    <row r="283" spans="13:21" x14ac:dyDescent="0.25">
      <c r="M283" s="3"/>
      <c r="N283" s="3"/>
      <c r="O283" s="3"/>
      <c r="P283" s="3"/>
      <c r="Q283" s="3"/>
      <c r="R283" s="3"/>
      <c r="S283" s="3"/>
      <c r="T283" s="3"/>
      <c r="U283" s="3"/>
    </row>
    <row r="284" spans="13:21" x14ac:dyDescent="0.25">
      <c r="M284" s="3"/>
      <c r="N284" s="3"/>
      <c r="O284" s="3"/>
      <c r="P284" s="3"/>
      <c r="Q284" s="3"/>
      <c r="R284" s="3"/>
      <c r="S284" s="3"/>
      <c r="T284" s="3"/>
      <c r="U284" s="3"/>
    </row>
    <row r="285" spans="13:21" x14ac:dyDescent="0.25">
      <c r="M285" s="3"/>
      <c r="N285" s="3"/>
      <c r="O285" s="3"/>
      <c r="P285" s="3"/>
      <c r="Q285" s="3"/>
      <c r="R285" s="3"/>
      <c r="S285" s="3"/>
      <c r="T285" s="3"/>
      <c r="U285" s="3"/>
    </row>
    <row r="286" spans="13:21" x14ac:dyDescent="0.25">
      <c r="M286" s="3"/>
      <c r="N286" s="3"/>
      <c r="O286" s="3"/>
      <c r="P286" s="3"/>
      <c r="Q286" s="3"/>
      <c r="R286" s="3"/>
      <c r="S286" s="3"/>
      <c r="T286" s="3"/>
      <c r="U286" s="3"/>
    </row>
    <row r="287" spans="13:21" x14ac:dyDescent="0.25">
      <c r="M287" s="3"/>
      <c r="N287" s="3"/>
      <c r="O287" s="3"/>
      <c r="P287" s="3"/>
      <c r="Q287" s="3"/>
      <c r="R287" s="3"/>
      <c r="S287" s="3"/>
      <c r="T287" s="3"/>
      <c r="U287" s="3"/>
    </row>
    <row r="288" spans="13:21" x14ac:dyDescent="0.25">
      <c r="M288" s="3"/>
      <c r="N288" s="3"/>
      <c r="O288" s="3"/>
      <c r="P288" s="3"/>
      <c r="Q288" s="3"/>
      <c r="R288" s="3"/>
      <c r="S288" s="3"/>
      <c r="T288" s="3"/>
      <c r="U288" s="3"/>
    </row>
    <row r="289" spans="13:21" x14ac:dyDescent="0.25">
      <c r="M289" s="3"/>
      <c r="N289" s="3"/>
      <c r="O289" s="3"/>
      <c r="P289" s="3"/>
      <c r="Q289" s="3"/>
      <c r="R289" s="3"/>
      <c r="S289" s="3"/>
      <c r="T289" s="3"/>
      <c r="U289" s="3"/>
    </row>
    <row r="290" spans="13:21" x14ac:dyDescent="0.25">
      <c r="M290" s="3"/>
      <c r="N290" s="3"/>
      <c r="O290" s="3"/>
      <c r="P290" s="3"/>
      <c r="Q290" s="3"/>
      <c r="R290" s="3"/>
      <c r="S290" s="3"/>
      <c r="T290" s="3"/>
      <c r="U290" s="3"/>
    </row>
    <row r="291" spans="13:21" x14ac:dyDescent="0.25">
      <c r="M291" s="3"/>
      <c r="N291" s="3"/>
      <c r="O291" s="3"/>
      <c r="P291" s="3"/>
      <c r="Q291" s="3"/>
      <c r="R291" s="3"/>
      <c r="S291" s="3"/>
      <c r="T291" s="3"/>
      <c r="U291" s="3"/>
    </row>
    <row r="292" spans="13:21" x14ac:dyDescent="0.25">
      <c r="M292" s="3"/>
      <c r="N292" s="3"/>
      <c r="O292" s="3"/>
      <c r="P292" s="3"/>
      <c r="Q292" s="3"/>
      <c r="R292" s="3"/>
      <c r="S292" s="3"/>
      <c r="T292" s="3"/>
      <c r="U292" s="3"/>
    </row>
    <row r="293" spans="13:21" x14ac:dyDescent="0.25">
      <c r="M293" s="3"/>
      <c r="N293" s="3"/>
      <c r="O293" s="3"/>
      <c r="P293" s="3"/>
      <c r="Q293" s="3"/>
      <c r="R293" s="3"/>
      <c r="S293" s="3"/>
      <c r="T293" s="3"/>
      <c r="U293" s="3"/>
    </row>
    <row r="294" spans="13:21" x14ac:dyDescent="0.25">
      <c r="M294" s="3"/>
      <c r="N294" s="3"/>
      <c r="O294" s="3"/>
      <c r="P294" s="3"/>
      <c r="Q294" s="3"/>
      <c r="R294" s="3"/>
      <c r="S294" s="3"/>
      <c r="T294" s="3"/>
      <c r="U294" s="3"/>
    </row>
    <row r="295" spans="13:21" x14ac:dyDescent="0.25">
      <c r="M295" s="3"/>
      <c r="N295" s="3"/>
      <c r="O295" s="3"/>
      <c r="P295" s="3"/>
      <c r="Q295" s="3"/>
      <c r="R295" s="3"/>
      <c r="S295" s="3"/>
      <c r="T295" s="3"/>
      <c r="U295" s="3"/>
    </row>
    <row r="296" spans="13:21" x14ac:dyDescent="0.25">
      <c r="M296" s="3"/>
      <c r="N296" s="3"/>
      <c r="O296" s="3"/>
      <c r="P296" s="3"/>
      <c r="Q296" s="3"/>
      <c r="R296" s="3"/>
      <c r="S296" s="3"/>
      <c r="T296" s="3"/>
      <c r="U296" s="3"/>
    </row>
    <row r="297" spans="13:21" x14ac:dyDescent="0.25">
      <c r="M297" s="3"/>
      <c r="N297" s="3"/>
      <c r="O297" s="3"/>
      <c r="P297" s="3"/>
      <c r="Q297" s="3"/>
      <c r="R297" s="3"/>
      <c r="S297" s="3"/>
      <c r="T297" s="3"/>
      <c r="U297" s="3"/>
    </row>
    <row r="298" spans="13:21" x14ac:dyDescent="0.25">
      <c r="M298" s="3"/>
      <c r="N298" s="3"/>
      <c r="O298" s="3"/>
      <c r="P298" s="3"/>
      <c r="Q298" s="3"/>
      <c r="R298" s="3"/>
      <c r="S298" s="3"/>
      <c r="T298" s="3"/>
      <c r="U298" s="3"/>
    </row>
    <row r="299" spans="13:21" x14ac:dyDescent="0.25">
      <c r="M299" s="3"/>
      <c r="N299" s="3"/>
      <c r="O299" s="3"/>
      <c r="P299" s="3"/>
      <c r="Q299" s="3"/>
      <c r="R299" s="3"/>
      <c r="S299" s="3"/>
      <c r="T299" s="3"/>
      <c r="U299" s="3"/>
    </row>
    <row r="300" spans="13:21" x14ac:dyDescent="0.25">
      <c r="M300" s="3"/>
      <c r="N300" s="3"/>
      <c r="O300" s="3"/>
      <c r="P300" s="3"/>
      <c r="Q300" s="3"/>
      <c r="R300" s="3"/>
      <c r="S300" s="3"/>
      <c r="T300" s="3"/>
      <c r="U300" s="3"/>
    </row>
    <row r="301" spans="13:21" x14ac:dyDescent="0.25">
      <c r="M301" s="3"/>
      <c r="N301" s="3"/>
      <c r="O301" s="3"/>
      <c r="P301" s="3"/>
      <c r="Q301" s="3"/>
      <c r="R301" s="3"/>
      <c r="S301" s="3"/>
      <c r="T301" s="3"/>
      <c r="U301" s="3"/>
    </row>
    <row r="302" spans="13:21" x14ac:dyDescent="0.25">
      <c r="M302" s="3"/>
      <c r="N302" s="3"/>
      <c r="O302" s="3"/>
      <c r="P302" s="3"/>
      <c r="Q302" s="3"/>
      <c r="R302" s="3"/>
      <c r="S302" s="3"/>
      <c r="T302" s="3"/>
      <c r="U302" s="3"/>
    </row>
    <row r="303" spans="13:21" x14ac:dyDescent="0.25">
      <c r="M303" s="3"/>
      <c r="N303" s="3"/>
      <c r="O303" s="3"/>
      <c r="P303" s="3"/>
      <c r="Q303" s="3"/>
      <c r="R303" s="3"/>
      <c r="S303" s="3"/>
      <c r="T303" s="3"/>
      <c r="U303" s="3"/>
    </row>
    <row r="304" spans="13:21" x14ac:dyDescent="0.25">
      <c r="M304" s="3"/>
      <c r="N304" s="3"/>
      <c r="O304" s="3"/>
      <c r="P304" s="3"/>
      <c r="Q304" s="3"/>
      <c r="R304" s="3"/>
      <c r="S304" s="3"/>
      <c r="T304" s="3"/>
      <c r="U304" s="3"/>
    </row>
    <row r="305" spans="13:21" x14ac:dyDescent="0.25">
      <c r="M305" s="3"/>
      <c r="N305" s="3"/>
      <c r="O305" s="3"/>
      <c r="P305" s="3"/>
      <c r="Q305" s="3"/>
      <c r="R305" s="3"/>
      <c r="S305" s="3"/>
      <c r="T305" s="3"/>
      <c r="U305" s="3"/>
    </row>
    <row r="306" spans="13:21" x14ac:dyDescent="0.25">
      <c r="M306" s="3"/>
      <c r="N306" s="3"/>
      <c r="O306" s="3"/>
      <c r="P306" s="3"/>
      <c r="Q306" s="3"/>
      <c r="R306" s="3"/>
      <c r="S306" s="3"/>
      <c r="T306" s="3"/>
      <c r="U306" s="3"/>
    </row>
    <row r="307" spans="13:21" x14ac:dyDescent="0.25">
      <c r="M307" s="3"/>
      <c r="N307" s="3"/>
      <c r="O307" s="3"/>
      <c r="P307" s="3"/>
      <c r="Q307" s="3"/>
      <c r="R307" s="3"/>
      <c r="S307" s="3"/>
      <c r="T307" s="3"/>
      <c r="U307" s="3"/>
    </row>
    <row r="308" spans="13:21" x14ac:dyDescent="0.25">
      <c r="M308" s="3"/>
      <c r="N308" s="3"/>
      <c r="O308" s="3"/>
      <c r="P308" s="3"/>
      <c r="Q308" s="3"/>
      <c r="R308" s="3"/>
      <c r="S308" s="3"/>
      <c r="T308" s="3"/>
      <c r="U308" s="3"/>
    </row>
    <row r="309" spans="13:21" x14ac:dyDescent="0.25">
      <c r="M309" s="3"/>
      <c r="N309" s="3"/>
      <c r="O309" s="3"/>
      <c r="P309" s="3"/>
      <c r="Q309" s="3"/>
      <c r="R309" s="3"/>
      <c r="S309" s="3"/>
      <c r="T309" s="3"/>
      <c r="U309" s="3"/>
    </row>
    <row r="310" spans="13:21" x14ac:dyDescent="0.25">
      <c r="M310" s="3"/>
      <c r="N310" s="3"/>
      <c r="O310" s="3"/>
      <c r="P310" s="3"/>
      <c r="Q310" s="3"/>
      <c r="R310" s="3"/>
      <c r="S310" s="3"/>
      <c r="T310" s="3"/>
      <c r="U310" s="3"/>
    </row>
    <row r="311" spans="13:21" x14ac:dyDescent="0.25">
      <c r="M311" s="3"/>
      <c r="N311" s="3"/>
      <c r="O311" s="3"/>
      <c r="P311" s="3"/>
      <c r="Q311" s="3"/>
      <c r="R311" s="3"/>
      <c r="S311" s="3"/>
      <c r="T311" s="3"/>
      <c r="U311" s="3"/>
    </row>
    <row r="312" spans="13:21" x14ac:dyDescent="0.25">
      <c r="M312" s="3"/>
      <c r="N312" s="3"/>
      <c r="O312" s="3"/>
      <c r="P312" s="3"/>
      <c r="Q312" s="3"/>
      <c r="R312" s="3"/>
      <c r="S312" s="3"/>
      <c r="T312" s="3"/>
      <c r="U312" s="3"/>
    </row>
    <row r="313" spans="13:21" x14ac:dyDescent="0.25">
      <c r="M313" s="3"/>
      <c r="N313" s="3"/>
      <c r="O313" s="3"/>
      <c r="P313" s="3"/>
      <c r="Q313" s="3"/>
      <c r="R313" s="3"/>
      <c r="S313" s="3"/>
      <c r="T313" s="3"/>
      <c r="U313" s="3"/>
    </row>
    <row r="314" spans="13:21" x14ac:dyDescent="0.25">
      <c r="M314" s="3"/>
      <c r="N314" s="3"/>
      <c r="O314" s="3"/>
      <c r="P314" s="3"/>
      <c r="Q314" s="3"/>
      <c r="R314" s="3"/>
      <c r="S314" s="3"/>
      <c r="T314" s="3"/>
      <c r="U314" s="3"/>
    </row>
    <row r="315" spans="13:21" x14ac:dyDescent="0.25">
      <c r="M315" s="3"/>
      <c r="N315" s="3"/>
      <c r="O315" s="3"/>
      <c r="P315" s="3"/>
      <c r="Q315" s="3"/>
      <c r="R315" s="3"/>
      <c r="S315" s="3"/>
      <c r="T315" s="3"/>
      <c r="U315" s="3"/>
    </row>
    <row r="316" spans="13:21" x14ac:dyDescent="0.25">
      <c r="M316" s="3"/>
      <c r="N316" s="3"/>
      <c r="O316" s="3"/>
      <c r="P316" s="3"/>
      <c r="Q316" s="3"/>
      <c r="R316" s="3"/>
      <c r="S316" s="3"/>
      <c r="T316" s="3"/>
      <c r="U316" s="3"/>
    </row>
    <row r="317" spans="13:21" x14ac:dyDescent="0.25">
      <c r="M317" s="3"/>
      <c r="N317" s="3"/>
      <c r="O317" s="3"/>
      <c r="P317" s="3"/>
      <c r="Q317" s="3"/>
      <c r="R317" s="3"/>
      <c r="S317" s="3"/>
      <c r="T317" s="3"/>
      <c r="U317" s="3"/>
    </row>
    <row r="318" spans="13:21" x14ac:dyDescent="0.25">
      <c r="M318" s="3"/>
      <c r="N318" s="3"/>
      <c r="O318" s="3"/>
      <c r="P318" s="3"/>
      <c r="Q318" s="3"/>
      <c r="R318" s="3"/>
      <c r="S318" s="3"/>
      <c r="T318" s="3"/>
      <c r="U318" s="3"/>
    </row>
    <row r="319" spans="13:21" x14ac:dyDescent="0.25">
      <c r="M319" s="3"/>
      <c r="N319" s="3"/>
      <c r="O319" s="3"/>
      <c r="P319" s="3"/>
      <c r="Q319" s="3"/>
      <c r="R319" s="3"/>
      <c r="S319" s="3"/>
      <c r="T319" s="3"/>
      <c r="U319" s="3"/>
    </row>
    <row r="320" spans="13:21" x14ac:dyDescent="0.25">
      <c r="M320" s="3"/>
      <c r="N320" s="3"/>
      <c r="O320" s="3"/>
      <c r="P320" s="3"/>
      <c r="Q320" s="3"/>
      <c r="R320" s="3"/>
      <c r="S320" s="3"/>
      <c r="T320" s="3"/>
      <c r="U320" s="3"/>
    </row>
    <row r="321" spans="13:21" x14ac:dyDescent="0.25">
      <c r="M321" s="3"/>
      <c r="N321" s="3"/>
      <c r="O321" s="3"/>
      <c r="P321" s="3"/>
      <c r="Q321" s="3"/>
      <c r="R321" s="3"/>
      <c r="S321" s="3"/>
      <c r="T321" s="3"/>
      <c r="U321" s="3"/>
    </row>
    <row r="322" spans="13:21" x14ac:dyDescent="0.25">
      <c r="M322" s="3"/>
      <c r="N322" s="3"/>
      <c r="O322" s="3"/>
      <c r="P322" s="3"/>
      <c r="Q322" s="3"/>
      <c r="R322" s="3"/>
      <c r="S322" s="3"/>
      <c r="T322" s="3"/>
      <c r="U322" s="3"/>
    </row>
    <row r="323" spans="13:21" x14ac:dyDescent="0.25">
      <c r="M323" s="3"/>
      <c r="N323" s="3"/>
      <c r="O323" s="3"/>
      <c r="P323" s="3"/>
      <c r="Q323" s="3"/>
      <c r="R323" s="3"/>
      <c r="S323" s="3"/>
      <c r="T323" s="3"/>
      <c r="U323" s="3"/>
    </row>
    <row r="324" spans="13:21" x14ac:dyDescent="0.25">
      <c r="M324" s="3"/>
      <c r="N324" s="3"/>
      <c r="O324" s="3"/>
      <c r="P324" s="3"/>
      <c r="Q324" s="3"/>
      <c r="R324" s="3"/>
      <c r="S324" s="3"/>
      <c r="T324" s="3"/>
      <c r="U324" s="3"/>
    </row>
    <row r="325" spans="13:21" x14ac:dyDescent="0.25">
      <c r="M325" s="3"/>
      <c r="N325" s="3"/>
      <c r="O325" s="3"/>
      <c r="P325" s="3"/>
      <c r="Q325" s="3"/>
      <c r="R325" s="3"/>
      <c r="S325" s="3"/>
      <c r="T325" s="3"/>
      <c r="U325" s="3"/>
    </row>
    <row r="326" spans="13:21" x14ac:dyDescent="0.25">
      <c r="M326" s="3"/>
      <c r="N326" s="3"/>
      <c r="O326" s="3"/>
      <c r="P326" s="3"/>
      <c r="Q326" s="3"/>
      <c r="R326" s="3"/>
      <c r="S326" s="3"/>
      <c r="T326" s="3"/>
      <c r="U326" s="3"/>
    </row>
    <row r="327" spans="13:21" x14ac:dyDescent="0.25">
      <c r="M327" s="3"/>
      <c r="N327" s="3"/>
      <c r="O327" s="3"/>
      <c r="P327" s="3"/>
      <c r="Q327" s="3"/>
      <c r="R327" s="3"/>
      <c r="S327" s="3"/>
      <c r="T327" s="3"/>
      <c r="U327" s="3"/>
    </row>
    <row r="328" spans="13:21" x14ac:dyDescent="0.25">
      <c r="M328" s="3"/>
      <c r="N328" s="3"/>
      <c r="O328" s="3"/>
      <c r="P328" s="3"/>
      <c r="Q328" s="3"/>
      <c r="R328" s="3"/>
      <c r="S328" s="3"/>
      <c r="T328" s="3"/>
      <c r="U328" s="3"/>
    </row>
    <row r="329" spans="13:21" x14ac:dyDescent="0.25">
      <c r="M329" s="3"/>
      <c r="N329" s="3"/>
      <c r="O329" s="3"/>
      <c r="P329" s="3"/>
      <c r="Q329" s="3"/>
      <c r="R329" s="3"/>
      <c r="S329" s="3"/>
      <c r="T329" s="3"/>
      <c r="U329" s="3"/>
    </row>
    <row r="330" spans="13:21" x14ac:dyDescent="0.25">
      <c r="M330" s="3"/>
      <c r="N330" s="3"/>
      <c r="O330" s="3"/>
      <c r="P330" s="3"/>
      <c r="Q330" s="3"/>
      <c r="R330" s="3"/>
      <c r="S330" s="3"/>
      <c r="T330" s="3"/>
      <c r="U330" s="3"/>
    </row>
    <row r="331" spans="13:21" x14ac:dyDescent="0.25">
      <c r="M331" s="3"/>
      <c r="N331" s="3"/>
      <c r="O331" s="3"/>
      <c r="P331" s="3"/>
      <c r="Q331" s="3"/>
      <c r="R331" s="3"/>
      <c r="S331" s="3"/>
      <c r="T331" s="3"/>
      <c r="U331" s="3"/>
    </row>
    <row r="332" spans="13:21" x14ac:dyDescent="0.25">
      <c r="M332" s="3"/>
      <c r="N332" s="3"/>
      <c r="O332" s="3"/>
      <c r="P332" s="3"/>
      <c r="Q332" s="3"/>
      <c r="R332" s="3"/>
      <c r="S332" s="3"/>
      <c r="T332" s="3"/>
      <c r="U332" s="3"/>
    </row>
    <row r="333" spans="13:21" x14ac:dyDescent="0.25">
      <c r="M333" s="3"/>
      <c r="N333" s="3"/>
      <c r="O333" s="3"/>
      <c r="P333" s="3"/>
      <c r="Q333" s="3"/>
      <c r="R333" s="3"/>
      <c r="S333" s="3"/>
      <c r="T333" s="3"/>
      <c r="U333" s="3"/>
    </row>
    <row r="334" spans="13:21" x14ac:dyDescent="0.25">
      <c r="M334" s="3"/>
      <c r="N334" s="3"/>
      <c r="O334" s="3"/>
      <c r="P334" s="3"/>
      <c r="Q334" s="3"/>
      <c r="R334" s="3"/>
      <c r="S334" s="3"/>
      <c r="T334" s="3"/>
      <c r="U334" s="3"/>
    </row>
    <row r="335" spans="13:21" x14ac:dyDescent="0.25">
      <c r="M335" s="3"/>
      <c r="N335" s="3"/>
      <c r="O335" s="3"/>
      <c r="P335" s="3"/>
      <c r="Q335" s="3"/>
      <c r="R335" s="3"/>
      <c r="S335" s="3"/>
      <c r="T335" s="3"/>
      <c r="U335" s="3"/>
    </row>
    <row r="336" spans="13:21" x14ac:dyDescent="0.25">
      <c r="M336" s="3"/>
      <c r="N336" s="3"/>
      <c r="O336" s="3"/>
      <c r="P336" s="3"/>
      <c r="Q336" s="3"/>
      <c r="R336" s="3"/>
      <c r="S336" s="3"/>
      <c r="T336" s="3"/>
      <c r="U336" s="3"/>
    </row>
    <row r="337" spans="13:21" x14ac:dyDescent="0.25">
      <c r="M337" s="3"/>
      <c r="N337" s="3"/>
      <c r="O337" s="3"/>
      <c r="P337" s="3"/>
      <c r="Q337" s="3"/>
      <c r="R337" s="3"/>
      <c r="S337" s="3"/>
      <c r="T337" s="3"/>
      <c r="U337" s="3"/>
    </row>
    <row r="338" spans="13:21" x14ac:dyDescent="0.25">
      <c r="M338" s="3"/>
      <c r="N338" s="3"/>
      <c r="O338" s="3"/>
      <c r="P338" s="3"/>
      <c r="Q338" s="3"/>
      <c r="R338" s="3"/>
      <c r="S338" s="3"/>
      <c r="T338" s="3"/>
      <c r="U338" s="3"/>
    </row>
    <row r="339" spans="13:21" x14ac:dyDescent="0.25">
      <c r="M339" s="3"/>
      <c r="N339" s="3"/>
      <c r="O339" s="3"/>
      <c r="P339" s="3"/>
      <c r="Q339" s="3"/>
      <c r="R339" s="3"/>
      <c r="S339" s="3"/>
      <c r="T339" s="3"/>
      <c r="U339" s="3"/>
    </row>
    <row r="340" spans="13:21" x14ac:dyDescent="0.25">
      <c r="M340" s="3"/>
      <c r="N340" s="3"/>
      <c r="O340" s="3"/>
      <c r="P340" s="3"/>
      <c r="Q340" s="3"/>
      <c r="R340" s="3"/>
      <c r="S340" s="3"/>
      <c r="T340" s="3"/>
      <c r="U340" s="3"/>
    </row>
    <row r="341" spans="13:21" x14ac:dyDescent="0.25">
      <c r="M341" s="3"/>
      <c r="N341" s="3"/>
      <c r="O341" s="3"/>
      <c r="P341" s="3"/>
      <c r="Q341" s="3"/>
      <c r="R341" s="3"/>
      <c r="S341" s="3"/>
      <c r="T341" s="3"/>
      <c r="U341" s="3"/>
    </row>
    <row r="342" spans="13:21" x14ac:dyDescent="0.25">
      <c r="M342" s="3"/>
      <c r="N342" s="3"/>
      <c r="O342" s="3"/>
      <c r="P342" s="3"/>
      <c r="Q342" s="3"/>
      <c r="R342" s="3"/>
      <c r="S342" s="3"/>
      <c r="T342" s="3"/>
      <c r="U342" s="3"/>
    </row>
    <row r="343" spans="13:21" x14ac:dyDescent="0.25">
      <c r="M343" s="3"/>
      <c r="N343" s="3"/>
      <c r="O343" s="3"/>
      <c r="P343" s="3"/>
      <c r="Q343" s="3"/>
      <c r="R343" s="3"/>
      <c r="S343" s="3"/>
      <c r="T343" s="3"/>
      <c r="U343" s="3"/>
    </row>
    <row r="344" spans="13:21" x14ac:dyDescent="0.25">
      <c r="M344" s="3"/>
      <c r="N344" s="3"/>
      <c r="O344" s="3"/>
      <c r="P344" s="3"/>
      <c r="Q344" s="3"/>
      <c r="R344" s="3"/>
      <c r="S344" s="3"/>
      <c r="T344" s="3"/>
      <c r="U344" s="3"/>
    </row>
    <row r="345" spans="13:21" x14ac:dyDescent="0.25">
      <c r="M345" s="3"/>
      <c r="N345" s="3"/>
      <c r="O345" s="3"/>
      <c r="P345" s="3"/>
      <c r="Q345" s="3"/>
      <c r="R345" s="3"/>
      <c r="S345" s="3"/>
      <c r="T345" s="3"/>
      <c r="U345" s="3"/>
    </row>
    <row r="346" spans="13:21" x14ac:dyDescent="0.25">
      <c r="M346" s="3"/>
      <c r="N346" s="3"/>
      <c r="O346" s="3"/>
      <c r="P346" s="3"/>
      <c r="Q346" s="3"/>
      <c r="R346" s="3"/>
      <c r="S346" s="3"/>
      <c r="T346" s="3"/>
      <c r="U346" s="3"/>
    </row>
    <row r="347" spans="13:21" x14ac:dyDescent="0.25">
      <c r="M347" s="3"/>
      <c r="N347" s="3"/>
      <c r="O347" s="3"/>
      <c r="P347" s="3"/>
      <c r="Q347" s="3"/>
      <c r="R347" s="3"/>
      <c r="S347" s="3"/>
      <c r="T347" s="3"/>
      <c r="U347" s="3"/>
    </row>
    <row r="348" spans="13:21" x14ac:dyDescent="0.25">
      <c r="M348" s="3"/>
      <c r="N348" s="3"/>
      <c r="O348" s="3"/>
      <c r="P348" s="3"/>
      <c r="Q348" s="3"/>
      <c r="R348" s="3"/>
      <c r="S348" s="3"/>
      <c r="T348" s="3"/>
      <c r="U348" s="3"/>
    </row>
    <row r="349" spans="13:21" x14ac:dyDescent="0.25">
      <c r="M349" s="3"/>
      <c r="N349" s="3"/>
      <c r="O349" s="3"/>
      <c r="P349" s="3"/>
      <c r="Q349" s="3"/>
      <c r="R349" s="3"/>
      <c r="S349" s="3"/>
      <c r="T349" s="3"/>
      <c r="U349" s="3"/>
    </row>
    <row r="350" spans="13:21" x14ac:dyDescent="0.25">
      <c r="M350" s="3"/>
      <c r="N350" s="3"/>
      <c r="O350" s="3"/>
      <c r="P350" s="3"/>
      <c r="Q350" s="3"/>
      <c r="R350" s="3"/>
      <c r="S350" s="3"/>
      <c r="T350" s="3"/>
      <c r="U350" s="3"/>
    </row>
    <row r="351" spans="13:21" x14ac:dyDescent="0.25">
      <c r="M351" s="3"/>
      <c r="N351" s="3"/>
      <c r="O351" s="3"/>
      <c r="P351" s="3"/>
      <c r="Q351" s="3"/>
      <c r="R351" s="3"/>
      <c r="S351" s="3"/>
      <c r="T351" s="3"/>
      <c r="U351" s="3"/>
    </row>
    <row r="352" spans="13:21" x14ac:dyDescent="0.25">
      <c r="M352" s="3"/>
      <c r="N352" s="3"/>
      <c r="O352" s="3"/>
      <c r="P352" s="3"/>
      <c r="Q352" s="3"/>
      <c r="R352" s="3"/>
      <c r="S352" s="3"/>
      <c r="T352" s="3"/>
      <c r="U352" s="3"/>
    </row>
    <row r="353" spans="13:21" x14ac:dyDescent="0.25">
      <c r="M353" s="3"/>
      <c r="N353" s="3"/>
      <c r="O353" s="3"/>
      <c r="P353" s="3"/>
      <c r="Q353" s="3"/>
      <c r="R353" s="3"/>
      <c r="S353" s="3"/>
      <c r="T353" s="3"/>
      <c r="U353" s="3"/>
    </row>
    <row r="354" spans="13:21" x14ac:dyDescent="0.25">
      <c r="M354" s="3"/>
      <c r="N354" s="3"/>
      <c r="O354" s="3"/>
      <c r="P354" s="3"/>
      <c r="Q354" s="3"/>
      <c r="R354" s="3"/>
      <c r="S354" s="3"/>
      <c r="T354" s="3"/>
      <c r="U354" s="3"/>
    </row>
    <row r="355" spans="13:21" x14ac:dyDescent="0.25">
      <c r="M355" s="3"/>
      <c r="N355" s="3"/>
      <c r="O355" s="3"/>
      <c r="P355" s="3"/>
      <c r="Q355" s="3"/>
      <c r="R355" s="3"/>
      <c r="S355" s="3"/>
      <c r="T355" s="3"/>
      <c r="U355" s="3"/>
    </row>
    <row r="356" spans="13:21" x14ac:dyDescent="0.25">
      <c r="M356" s="3"/>
      <c r="N356" s="3"/>
      <c r="O356" s="3"/>
      <c r="P356" s="3"/>
      <c r="Q356" s="3"/>
      <c r="R356" s="3"/>
      <c r="S356" s="3"/>
      <c r="T356" s="3"/>
      <c r="U356" s="3"/>
    </row>
    <row r="357" spans="13:21" x14ac:dyDescent="0.25">
      <c r="M357" s="3"/>
      <c r="N357" s="3"/>
      <c r="O357" s="3"/>
      <c r="P357" s="3"/>
      <c r="Q357" s="3"/>
      <c r="R357" s="3"/>
      <c r="S357" s="3"/>
      <c r="T357" s="3"/>
      <c r="U357" s="3"/>
    </row>
    <row r="358" spans="13:21" x14ac:dyDescent="0.25">
      <c r="M358" s="3"/>
      <c r="N358" s="3"/>
      <c r="O358" s="3"/>
      <c r="P358" s="3"/>
      <c r="Q358" s="3"/>
      <c r="R358" s="3"/>
      <c r="S358" s="3"/>
      <c r="T358" s="3"/>
      <c r="U358" s="3"/>
    </row>
    <row r="359" spans="13:21" x14ac:dyDescent="0.25">
      <c r="M359" s="3"/>
      <c r="N359" s="3"/>
      <c r="O359" s="3"/>
      <c r="P359" s="3"/>
      <c r="Q359" s="3"/>
      <c r="R359" s="3"/>
      <c r="S359" s="3"/>
      <c r="T359" s="3"/>
      <c r="U359" s="3"/>
    </row>
    <row r="360" spans="13:21" x14ac:dyDescent="0.25">
      <c r="M360" s="3"/>
      <c r="N360" s="3"/>
      <c r="O360" s="3"/>
      <c r="P360" s="3"/>
      <c r="Q360" s="3"/>
      <c r="R360" s="3"/>
      <c r="S360" s="3"/>
      <c r="T360" s="3"/>
      <c r="U360" s="3"/>
    </row>
    <row r="361" spans="13:21" x14ac:dyDescent="0.25">
      <c r="M361" s="3"/>
      <c r="N361" s="3"/>
      <c r="O361" s="3"/>
      <c r="P361" s="3"/>
      <c r="Q361" s="3"/>
      <c r="R361" s="3"/>
      <c r="S361" s="3"/>
      <c r="T361" s="3"/>
      <c r="U361" s="3"/>
    </row>
    <row r="362" spans="13:21" x14ac:dyDescent="0.25">
      <c r="M362" s="3"/>
      <c r="N362" s="3"/>
      <c r="O362" s="3"/>
      <c r="P362" s="3"/>
      <c r="Q362" s="3"/>
      <c r="R362" s="3"/>
      <c r="S362" s="3"/>
      <c r="T362" s="3"/>
      <c r="U362" s="3"/>
    </row>
    <row r="363" spans="13:21" x14ac:dyDescent="0.25">
      <c r="M363" s="3"/>
      <c r="N363" s="3"/>
      <c r="O363" s="3"/>
      <c r="P363" s="3"/>
      <c r="Q363" s="3"/>
      <c r="R363" s="3"/>
      <c r="S363" s="3"/>
      <c r="T363" s="3"/>
      <c r="U363" s="3"/>
    </row>
    <row r="364" spans="13:21" x14ac:dyDescent="0.25">
      <c r="M364" s="3"/>
      <c r="N364" s="3"/>
      <c r="O364" s="3"/>
      <c r="P364" s="3"/>
      <c r="Q364" s="3"/>
      <c r="R364" s="3"/>
      <c r="S364" s="3"/>
      <c r="T364" s="3"/>
      <c r="U364" s="3"/>
    </row>
    <row r="365" spans="13:21" x14ac:dyDescent="0.25">
      <c r="M365" s="3"/>
      <c r="N365" s="3"/>
      <c r="O365" s="3"/>
      <c r="P365" s="3"/>
      <c r="Q365" s="3"/>
      <c r="R365" s="3"/>
      <c r="S365" s="3"/>
      <c r="T365" s="3"/>
      <c r="U365" s="3"/>
    </row>
    <row r="366" spans="13:21" x14ac:dyDescent="0.25">
      <c r="M366" s="3"/>
      <c r="N366" s="3"/>
      <c r="O366" s="3"/>
      <c r="P366" s="3"/>
      <c r="Q366" s="3"/>
      <c r="R366" s="3"/>
      <c r="S366" s="3"/>
      <c r="T366" s="3"/>
      <c r="U366" s="3"/>
    </row>
    <row r="367" spans="13:21" x14ac:dyDescent="0.25">
      <c r="M367" s="3"/>
      <c r="N367" s="3"/>
      <c r="O367" s="3"/>
      <c r="P367" s="3"/>
      <c r="Q367" s="3"/>
      <c r="R367" s="3"/>
      <c r="S367" s="3"/>
      <c r="T367" s="3"/>
      <c r="U367" s="3"/>
    </row>
    <row r="368" spans="13:21" x14ac:dyDescent="0.25">
      <c r="M368" s="3"/>
      <c r="N368" s="3"/>
      <c r="O368" s="3"/>
      <c r="P368" s="3"/>
      <c r="Q368" s="3"/>
      <c r="R368" s="3"/>
      <c r="S368" s="3"/>
      <c r="T368" s="3"/>
      <c r="U368" s="3"/>
    </row>
    <row r="369" spans="13:21" x14ac:dyDescent="0.25">
      <c r="M369" s="3"/>
      <c r="N369" s="3"/>
      <c r="O369" s="3"/>
      <c r="P369" s="3"/>
      <c r="Q369" s="3"/>
      <c r="R369" s="3"/>
      <c r="S369" s="3"/>
      <c r="T369" s="3"/>
      <c r="U369" s="3"/>
    </row>
    <row r="370" spans="13:21" x14ac:dyDescent="0.25">
      <c r="M370" s="3"/>
      <c r="N370" s="3"/>
      <c r="O370" s="3"/>
      <c r="P370" s="3"/>
      <c r="Q370" s="3"/>
      <c r="R370" s="3"/>
      <c r="S370" s="3"/>
      <c r="T370" s="3"/>
      <c r="U370" s="3"/>
    </row>
    <row r="371" spans="13:21" x14ac:dyDescent="0.25">
      <c r="M371" s="3"/>
      <c r="N371" s="3"/>
      <c r="O371" s="3"/>
      <c r="P371" s="3"/>
      <c r="Q371" s="3"/>
      <c r="R371" s="3"/>
      <c r="S371" s="3"/>
      <c r="T371" s="3"/>
      <c r="U371" s="3"/>
    </row>
    <row r="372" spans="13:21" x14ac:dyDescent="0.25">
      <c r="M372" s="3"/>
      <c r="N372" s="3"/>
      <c r="O372" s="3"/>
      <c r="P372" s="3"/>
      <c r="Q372" s="3"/>
      <c r="R372" s="3"/>
      <c r="S372" s="3"/>
      <c r="T372" s="3"/>
      <c r="U372" s="3"/>
    </row>
    <row r="373" spans="13:21" x14ac:dyDescent="0.25">
      <c r="M373" s="3"/>
      <c r="N373" s="3"/>
      <c r="O373" s="3"/>
      <c r="P373" s="3"/>
      <c r="Q373" s="3"/>
      <c r="R373" s="3"/>
      <c r="S373" s="3"/>
      <c r="T373" s="3"/>
      <c r="U373" s="3"/>
    </row>
    <row r="374" spans="13:21" x14ac:dyDescent="0.25">
      <c r="M374" s="3"/>
      <c r="N374" s="3"/>
      <c r="O374" s="3"/>
      <c r="P374" s="3"/>
      <c r="Q374" s="3"/>
      <c r="R374" s="3"/>
      <c r="S374" s="3"/>
      <c r="T374" s="3"/>
      <c r="U374" s="3"/>
    </row>
    <row r="375" spans="13:21" x14ac:dyDescent="0.25">
      <c r="M375" s="3"/>
      <c r="N375" s="3"/>
      <c r="O375" s="3"/>
      <c r="P375" s="3"/>
      <c r="Q375" s="3"/>
      <c r="R375" s="3"/>
      <c r="S375" s="3"/>
      <c r="T375" s="3"/>
      <c r="U375" s="3"/>
    </row>
    <row r="376" spans="13:21" x14ac:dyDescent="0.25">
      <c r="M376" s="3"/>
      <c r="N376" s="3"/>
      <c r="O376" s="3"/>
      <c r="P376" s="3"/>
      <c r="Q376" s="3"/>
      <c r="R376" s="3"/>
      <c r="S376" s="3"/>
      <c r="T376" s="3"/>
      <c r="U376" s="3"/>
    </row>
    <row r="377" spans="13:21" x14ac:dyDescent="0.25">
      <c r="M377" s="3"/>
      <c r="N377" s="3"/>
      <c r="O377" s="3"/>
      <c r="P377" s="3"/>
      <c r="Q377" s="3"/>
      <c r="R377" s="3"/>
      <c r="S377" s="3"/>
      <c r="T377" s="3"/>
      <c r="U377" s="3"/>
    </row>
    <row r="378" spans="13:21" x14ac:dyDescent="0.25">
      <c r="M378" s="3"/>
      <c r="N378" s="3"/>
      <c r="O378" s="3"/>
      <c r="P378" s="3"/>
      <c r="Q378" s="3"/>
      <c r="R378" s="3"/>
      <c r="S378" s="3"/>
      <c r="T378" s="3"/>
      <c r="U378" s="3"/>
    </row>
    <row r="379" spans="13:21" x14ac:dyDescent="0.25">
      <c r="M379" s="3"/>
      <c r="N379" s="3"/>
      <c r="O379" s="3"/>
      <c r="P379" s="3"/>
      <c r="Q379" s="3"/>
      <c r="R379" s="3"/>
      <c r="S379" s="3"/>
      <c r="T379" s="3"/>
      <c r="U379" s="3"/>
    </row>
    <row r="380" spans="13:21" x14ac:dyDescent="0.25">
      <c r="M380" s="3"/>
      <c r="N380" s="3"/>
      <c r="O380" s="3"/>
      <c r="P380" s="3"/>
      <c r="Q380" s="3"/>
      <c r="R380" s="3"/>
      <c r="S380" s="3"/>
      <c r="T380" s="3"/>
      <c r="U380" s="3"/>
    </row>
    <row r="381" spans="13:21" x14ac:dyDescent="0.25">
      <c r="M381" s="3"/>
      <c r="N381" s="3"/>
      <c r="O381" s="3"/>
      <c r="P381" s="3"/>
      <c r="Q381" s="3"/>
      <c r="R381" s="3"/>
      <c r="S381" s="3"/>
      <c r="T381" s="3"/>
      <c r="U381" s="3"/>
    </row>
    <row r="382" spans="13:21" x14ac:dyDescent="0.25">
      <c r="M382" s="3"/>
      <c r="N382" s="3"/>
      <c r="O382" s="3"/>
      <c r="P382" s="3"/>
      <c r="Q382" s="3"/>
      <c r="R382" s="3"/>
      <c r="S382" s="3"/>
      <c r="T382" s="3"/>
      <c r="U382" s="3"/>
    </row>
    <row r="383" spans="13:21" x14ac:dyDescent="0.25">
      <c r="M383" s="3"/>
      <c r="N383" s="3"/>
      <c r="O383" s="3"/>
      <c r="P383" s="3"/>
      <c r="Q383" s="3"/>
      <c r="R383" s="3"/>
      <c r="S383" s="3"/>
      <c r="T383" s="3"/>
      <c r="U383" s="3"/>
    </row>
    <row r="384" spans="13:21" x14ac:dyDescent="0.25">
      <c r="M384" s="3"/>
      <c r="N384" s="3"/>
      <c r="O384" s="3"/>
      <c r="P384" s="3"/>
      <c r="Q384" s="3"/>
      <c r="R384" s="3"/>
      <c r="S384" s="3"/>
      <c r="T384" s="3"/>
      <c r="U384" s="3"/>
    </row>
    <row r="385" spans="13:21" x14ac:dyDescent="0.25">
      <c r="M385" s="3"/>
      <c r="N385" s="3"/>
      <c r="O385" s="3"/>
      <c r="P385" s="3"/>
      <c r="Q385" s="3"/>
      <c r="R385" s="3"/>
      <c r="S385" s="3"/>
      <c r="T385" s="3"/>
      <c r="U385" s="3"/>
    </row>
    <row r="386" spans="13:21" x14ac:dyDescent="0.25">
      <c r="M386" s="3"/>
      <c r="N386" s="3"/>
      <c r="O386" s="3"/>
      <c r="P386" s="3"/>
      <c r="Q386" s="3"/>
      <c r="R386" s="3"/>
      <c r="S386" s="3"/>
      <c r="T386" s="3"/>
      <c r="U386" s="3"/>
    </row>
    <row r="387" spans="13:21" x14ac:dyDescent="0.25">
      <c r="M387" s="3"/>
      <c r="N387" s="3"/>
      <c r="O387" s="3"/>
      <c r="P387" s="3"/>
      <c r="Q387" s="3"/>
      <c r="R387" s="3"/>
      <c r="S387" s="3"/>
      <c r="T387" s="3"/>
      <c r="U387" s="3"/>
    </row>
    <row r="388" spans="13:21" x14ac:dyDescent="0.25">
      <c r="M388" s="3"/>
      <c r="N388" s="3"/>
      <c r="O388" s="3"/>
      <c r="P388" s="3"/>
      <c r="Q388" s="3"/>
      <c r="R388" s="3"/>
      <c r="S388" s="3"/>
      <c r="T388" s="3"/>
      <c r="U388" s="3"/>
    </row>
    <row r="389" spans="13:21" x14ac:dyDescent="0.25">
      <c r="M389" s="3"/>
      <c r="N389" s="3"/>
      <c r="O389" s="3"/>
      <c r="P389" s="3"/>
      <c r="Q389" s="3"/>
      <c r="R389" s="3"/>
      <c r="S389" s="3"/>
      <c r="T389" s="3"/>
      <c r="U389" s="3"/>
    </row>
    <row r="390" spans="13:21" x14ac:dyDescent="0.25">
      <c r="M390" s="3"/>
      <c r="N390" s="3"/>
      <c r="O390" s="3"/>
      <c r="P390" s="3"/>
      <c r="Q390" s="3"/>
      <c r="R390" s="3"/>
      <c r="S390" s="3"/>
      <c r="T390" s="3"/>
      <c r="U390" s="3"/>
    </row>
    <row r="391" spans="13:21" x14ac:dyDescent="0.25">
      <c r="M391" s="3"/>
      <c r="N391" s="3"/>
      <c r="O391" s="3"/>
      <c r="P391" s="3"/>
      <c r="Q391" s="3"/>
      <c r="R391" s="3"/>
      <c r="S391" s="3"/>
      <c r="T391" s="3"/>
      <c r="U391" s="3"/>
    </row>
    <row r="392" spans="13:21" x14ac:dyDescent="0.25">
      <c r="M392" s="3"/>
      <c r="N392" s="3"/>
      <c r="O392" s="3"/>
      <c r="P392" s="3"/>
      <c r="Q392" s="3"/>
      <c r="R392" s="3"/>
      <c r="S392" s="3"/>
      <c r="T392" s="3"/>
      <c r="U392" s="3"/>
    </row>
    <row r="393" spans="13:21" x14ac:dyDescent="0.25">
      <c r="M393" s="3"/>
      <c r="N393" s="3"/>
      <c r="O393" s="3"/>
      <c r="P393" s="3"/>
      <c r="Q393" s="3"/>
      <c r="R393" s="3"/>
      <c r="S393" s="3"/>
      <c r="T393" s="3"/>
      <c r="U393" s="3"/>
    </row>
    <row r="394" spans="13:21" x14ac:dyDescent="0.25">
      <c r="M394" s="3"/>
      <c r="N394" s="3"/>
      <c r="O394" s="3"/>
      <c r="P394" s="3"/>
      <c r="Q394" s="3"/>
      <c r="R394" s="3"/>
      <c r="S394" s="3"/>
      <c r="T394" s="3"/>
      <c r="U394" s="3"/>
    </row>
    <row r="395" spans="13:21" x14ac:dyDescent="0.25">
      <c r="M395" s="3"/>
      <c r="N395" s="3"/>
      <c r="O395" s="3"/>
      <c r="P395" s="3"/>
      <c r="Q395" s="3"/>
      <c r="R395" s="3"/>
      <c r="S395" s="3"/>
      <c r="T395" s="3"/>
      <c r="U395" s="3"/>
    </row>
    <row r="396" spans="13:21" x14ac:dyDescent="0.25">
      <c r="M396" s="3"/>
      <c r="N396" s="3"/>
      <c r="O396" s="3"/>
      <c r="P396" s="3"/>
      <c r="Q396" s="3"/>
      <c r="R396" s="3"/>
      <c r="S396" s="3"/>
      <c r="T396" s="3"/>
      <c r="U396" s="3"/>
    </row>
    <row r="397" spans="13:21" x14ac:dyDescent="0.25">
      <c r="M397" s="3"/>
      <c r="N397" s="3"/>
      <c r="O397" s="3"/>
      <c r="P397" s="3"/>
      <c r="Q397" s="3"/>
      <c r="R397" s="3"/>
      <c r="S397" s="3"/>
      <c r="T397" s="3"/>
      <c r="U397" s="3"/>
    </row>
    <row r="398" spans="13:21" x14ac:dyDescent="0.25">
      <c r="M398" s="3"/>
      <c r="N398" s="3"/>
      <c r="O398" s="3"/>
      <c r="P398" s="3"/>
      <c r="Q398" s="3"/>
      <c r="R398" s="3"/>
      <c r="S398" s="3"/>
      <c r="T398" s="3"/>
      <c r="U398" s="3"/>
    </row>
    <row r="399" spans="13:21" x14ac:dyDescent="0.25">
      <c r="M399" s="3"/>
      <c r="N399" s="3"/>
      <c r="O399" s="3"/>
      <c r="P399" s="3"/>
      <c r="Q399" s="3"/>
      <c r="R399" s="3"/>
      <c r="S399" s="3"/>
      <c r="T399" s="3"/>
      <c r="U399" s="3"/>
    </row>
    <row r="400" spans="13:21" x14ac:dyDescent="0.25">
      <c r="M400" s="3"/>
      <c r="N400" s="3"/>
      <c r="O400" s="3"/>
      <c r="P400" s="3"/>
      <c r="Q400" s="3"/>
      <c r="R400" s="3"/>
      <c r="S400" s="3"/>
      <c r="T400" s="3"/>
      <c r="U400" s="3"/>
    </row>
    <row r="401" spans="13:21" x14ac:dyDescent="0.25">
      <c r="M401" s="3"/>
      <c r="N401" s="3"/>
      <c r="O401" s="3"/>
      <c r="P401" s="3"/>
      <c r="Q401" s="3"/>
      <c r="R401" s="3"/>
      <c r="S401" s="3"/>
      <c r="T401" s="3"/>
      <c r="U401" s="3"/>
    </row>
    <row r="402" spans="13:21" x14ac:dyDescent="0.25">
      <c r="M402" s="3"/>
      <c r="N402" s="3"/>
      <c r="O402" s="3"/>
      <c r="P402" s="3"/>
      <c r="Q402" s="3"/>
      <c r="R402" s="3"/>
      <c r="S402" s="3"/>
      <c r="T402" s="3"/>
      <c r="U402" s="3"/>
    </row>
    <row r="403" spans="13:21" x14ac:dyDescent="0.25">
      <c r="M403" s="3"/>
      <c r="N403" s="3"/>
      <c r="O403" s="3"/>
      <c r="P403" s="3"/>
      <c r="Q403" s="3"/>
      <c r="R403" s="3"/>
      <c r="S403" s="3"/>
      <c r="T403" s="3"/>
      <c r="U403" s="3"/>
    </row>
    <row r="404" spans="13:21" x14ac:dyDescent="0.25">
      <c r="M404" s="3"/>
      <c r="N404" s="3"/>
      <c r="O404" s="3"/>
      <c r="P404" s="3"/>
      <c r="Q404" s="3"/>
      <c r="R404" s="3"/>
      <c r="S404" s="3"/>
      <c r="T404" s="3"/>
      <c r="U404" s="3"/>
    </row>
    <row r="405" spans="13:21" x14ac:dyDescent="0.25">
      <c r="M405" s="3"/>
      <c r="N405" s="3"/>
      <c r="O405" s="3"/>
      <c r="P405" s="3"/>
      <c r="Q405" s="3"/>
      <c r="R405" s="3"/>
      <c r="S405" s="3"/>
      <c r="T405" s="3"/>
      <c r="U405" s="3"/>
    </row>
    <row r="406" spans="13:21" x14ac:dyDescent="0.25">
      <c r="M406" s="3"/>
      <c r="N406" s="3"/>
      <c r="O406" s="3"/>
      <c r="P406" s="3"/>
      <c r="Q406" s="3"/>
      <c r="R406" s="3"/>
      <c r="S406" s="3"/>
      <c r="T406" s="3"/>
      <c r="U406" s="3"/>
    </row>
    <row r="407" spans="13:21" x14ac:dyDescent="0.25">
      <c r="M407" s="3"/>
      <c r="N407" s="3"/>
      <c r="O407" s="3"/>
      <c r="P407" s="3"/>
      <c r="Q407" s="3"/>
      <c r="R407" s="3"/>
      <c r="S407" s="3"/>
      <c r="T407" s="3"/>
      <c r="U407" s="3"/>
    </row>
    <row r="408" spans="13:21" x14ac:dyDescent="0.25">
      <c r="M408" s="3"/>
      <c r="N408" s="3"/>
      <c r="O408" s="3"/>
      <c r="P408" s="3"/>
      <c r="Q408" s="3"/>
      <c r="R408" s="3"/>
      <c r="S408" s="3"/>
      <c r="T408" s="3"/>
      <c r="U408" s="3"/>
    </row>
    <row r="409" spans="13:21" x14ac:dyDescent="0.25">
      <c r="M409" s="3"/>
      <c r="N409" s="3"/>
      <c r="O409" s="3"/>
      <c r="P409" s="3"/>
      <c r="Q409" s="3"/>
      <c r="R409" s="3"/>
      <c r="S409" s="3"/>
      <c r="T409" s="3"/>
      <c r="U409" s="3"/>
    </row>
    <row r="410" spans="13:21" x14ac:dyDescent="0.25">
      <c r="M410" s="3"/>
      <c r="N410" s="3"/>
      <c r="O410" s="3"/>
      <c r="P410" s="3"/>
      <c r="Q410" s="3"/>
      <c r="R410" s="3"/>
      <c r="S410" s="3"/>
      <c r="T410" s="3"/>
      <c r="U410" s="3"/>
    </row>
    <row r="411" spans="13:21" x14ac:dyDescent="0.25">
      <c r="M411" s="3"/>
      <c r="N411" s="3"/>
      <c r="O411" s="3"/>
      <c r="P411" s="3"/>
      <c r="Q411" s="3"/>
      <c r="R411" s="3"/>
      <c r="S411" s="3"/>
      <c r="T411" s="3"/>
      <c r="U411" s="3"/>
    </row>
    <row r="412" spans="13:21" x14ac:dyDescent="0.25">
      <c r="M412" s="3"/>
      <c r="N412" s="3"/>
      <c r="O412" s="3"/>
      <c r="P412" s="3"/>
      <c r="Q412" s="3"/>
      <c r="R412" s="3"/>
      <c r="S412" s="3"/>
      <c r="T412" s="3"/>
      <c r="U412" s="3"/>
    </row>
    <row r="413" spans="13:21" x14ac:dyDescent="0.25">
      <c r="M413" s="3"/>
      <c r="N413" s="3"/>
      <c r="O413" s="3"/>
      <c r="P413" s="3"/>
      <c r="Q413" s="3"/>
      <c r="R413" s="3"/>
      <c r="S413" s="3"/>
      <c r="T413" s="3"/>
      <c r="U413" s="3"/>
    </row>
    <row r="414" spans="13:21" x14ac:dyDescent="0.25">
      <c r="M414" s="3"/>
      <c r="N414" s="3"/>
      <c r="O414" s="3"/>
      <c r="P414" s="3"/>
      <c r="Q414" s="3"/>
      <c r="R414" s="3"/>
      <c r="S414" s="3"/>
      <c r="T414" s="3"/>
      <c r="U414" s="3"/>
    </row>
    <row r="415" spans="13:21" x14ac:dyDescent="0.25">
      <c r="M415" s="3"/>
      <c r="N415" s="3"/>
      <c r="O415" s="3"/>
      <c r="P415" s="3"/>
      <c r="Q415" s="3"/>
      <c r="R415" s="3"/>
      <c r="S415" s="3"/>
      <c r="T415" s="3"/>
      <c r="U415" s="3"/>
    </row>
    <row r="416" spans="13:21" x14ac:dyDescent="0.25">
      <c r="M416" s="3"/>
      <c r="N416" s="3"/>
      <c r="O416" s="3"/>
      <c r="P416" s="3"/>
      <c r="Q416" s="3"/>
      <c r="R416" s="3"/>
      <c r="S416" s="3"/>
      <c r="T416" s="3"/>
      <c r="U416" s="3"/>
    </row>
    <row r="417" spans="13:21" x14ac:dyDescent="0.25">
      <c r="M417" s="3"/>
      <c r="N417" s="3"/>
      <c r="O417" s="3"/>
      <c r="P417" s="3"/>
      <c r="Q417" s="3"/>
      <c r="R417" s="3"/>
      <c r="S417" s="3"/>
      <c r="T417" s="3"/>
      <c r="U417" s="3"/>
    </row>
    <row r="418" spans="13:21" x14ac:dyDescent="0.25">
      <c r="M418" s="3"/>
      <c r="N418" s="3"/>
      <c r="O418" s="3"/>
      <c r="P418" s="3"/>
      <c r="Q418" s="3"/>
      <c r="R418" s="3"/>
      <c r="S418" s="3"/>
      <c r="T418" s="3"/>
      <c r="U418" s="3"/>
    </row>
    <row r="419" spans="13:21" x14ac:dyDescent="0.25">
      <c r="M419" s="3"/>
      <c r="N419" s="3"/>
      <c r="O419" s="3"/>
      <c r="P419" s="3"/>
      <c r="Q419" s="3"/>
      <c r="R419" s="3"/>
      <c r="S419" s="3"/>
      <c r="T419" s="3"/>
      <c r="U419" s="3"/>
    </row>
    <row r="420" spans="13:21" x14ac:dyDescent="0.25">
      <c r="M420" s="3"/>
      <c r="N420" s="3"/>
      <c r="O420" s="3"/>
      <c r="P420" s="3"/>
      <c r="Q420" s="3"/>
      <c r="R420" s="3"/>
      <c r="S420" s="3"/>
      <c r="T420" s="3"/>
      <c r="U420" s="3"/>
    </row>
    <row r="421" spans="13:21" x14ac:dyDescent="0.25">
      <c r="M421" s="3"/>
      <c r="N421" s="3"/>
      <c r="O421" s="3"/>
      <c r="P421" s="3"/>
      <c r="Q421" s="3"/>
      <c r="R421" s="3"/>
      <c r="S421" s="3"/>
      <c r="T421" s="3"/>
      <c r="U421" s="3"/>
    </row>
    <row r="422" spans="13:21" x14ac:dyDescent="0.25">
      <c r="M422" s="3"/>
      <c r="N422" s="3"/>
      <c r="O422" s="3"/>
      <c r="P422" s="3"/>
      <c r="Q422" s="3"/>
      <c r="R422" s="3"/>
      <c r="S422" s="3"/>
      <c r="T422" s="3"/>
      <c r="U422" s="3"/>
    </row>
    <row r="423" spans="13:21" x14ac:dyDescent="0.25">
      <c r="M423" s="3"/>
      <c r="N423" s="3"/>
      <c r="O423" s="3"/>
      <c r="P423" s="3"/>
      <c r="Q423" s="3"/>
      <c r="R423" s="3"/>
      <c r="S423" s="3"/>
      <c r="T423" s="3"/>
      <c r="U423" s="3"/>
    </row>
    <row r="424" spans="13:21" x14ac:dyDescent="0.25">
      <c r="M424" s="3"/>
      <c r="N424" s="3"/>
      <c r="O424" s="3"/>
      <c r="P424" s="3"/>
      <c r="Q424" s="3"/>
      <c r="R424" s="3"/>
      <c r="S424" s="3"/>
      <c r="T424" s="3"/>
      <c r="U424" s="3"/>
    </row>
    <row r="425" spans="13:21" x14ac:dyDescent="0.25">
      <c r="M425" s="3"/>
      <c r="N425" s="3"/>
      <c r="O425" s="3"/>
      <c r="P425" s="3"/>
      <c r="Q425" s="3"/>
      <c r="R425" s="3"/>
      <c r="S425" s="3"/>
      <c r="T425" s="3"/>
      <c r="U425" s="3"/>
    </row>
    <row r="426" spans="13:21" x14ac:dyDescent="0.25">
      <c r="M426" s="3"/>
      <c r="N426" s="3"/>
      <c r="O426" s="3"/>
      <c r="P426" s="3"/>
      <c r="Q426" s="3"/>
      <c r="R426" s="3"/>
      <c r="S426" s="3"/>
      <c r="T426" s="3"/>
      <c r="U426" s="3"/>
    </row>
    <row r="427" spans="13:21" x14ac:dyDescent="0.25">
      <c r="M427" s="3"/>
      <c r="N427" s="3"/>
      <c r="O427" s="3"/>
      <c r="P427" s="3"/>
      <c r="Q427" s="3"/>
      <c r="R427" s="3"/>
      <c r="S427" s="3"/>
      <c r="T427" s="3"/>
      <c r="U427" s="3"/>
    </row>
    <row r="428" spans="13:21" x14ac:dyDescent="0.25">
      <c r="M428" s="3"/>
      <c r="N428" s="3"/>
      <c r="O428" s="3"/>
      <c r="P428" s="3"/>
      <c r="Q428" s="3"/>
      <c r="R428" s="3"/>
      <c r="S428" s="3"/>
      <c r="T428" s="3"/>
      <c r="U428" s="3"/>
    </row>
    <row r="429" spans="13:21" x14ac:dyDescent="0.25">
      <c r="M429" s="3"/>
      <c r="N429" s="3"/>
      <c r="O429" s="3"/>
      <c r="P429" s="3"/>
      <c r="Q429" s="3"/>
      <c r="R429" s="3"/>
      <c r="S429" s="3"/>
      <c r="T429" s="3"/>
      <c r="U429" s="3"/>
    </row>
    <row r="430" spans="13:21" x14ac:dyDescent="0.25">
      <c r="M430" s="3"/>
      <c r="N430" s="3"/>
      <c r="O430" s="3"/>
      <c r="P430" s="3"/>
      <c r="Q430" s="3"/>
      <c r="R430" s="3"/>
      <c r="S430" s="3"/>
      <c r="T430" s="3"/>
      <c r="U430" s="3"/>
    </row>
    <row r="431" spans="13:21" x14ac:dyDescent="0.25">
      <c r="M431" s="3"/>
      <c r="N431" s="3"/>
      <c r="O431" s="3"/>
      <c r="P431" s="3"/>
      <c r="Q431" s="3"/>
      <c r="R431" s="3"/>
      <c r="S431" s="3"/>
      <c r="T431" s="3"/>
      <c r="U431" s="3"/>
    </row>
    <row r="432" spans="13:21" x14ac:dyDescent="0.25">
      <c r="M432" s="3"/>
      <c r="N432" s="3"/>
      <c r="O432" s="3"/>
      <c r="P432" s="3"/>
      <c r="Q432" s="3"/>
      <c r="R432" s="3"/>
      <c r="S432" s="3"/>
      <c r="T432" s="3"/>
      <c r="U432" s="3"/>
    </row>
    <row r="433" spans="13:21" x14ac:dyDescent="0.25">
      <c r="M433" s="3"/>
      <c r="N433" s="3"/>
      <c r="O433" s="3"/>
      <c r="P433" s="3"/>
      <c r="Q433" s="3"/>
      <c r="R433" s="3"/>
      <c r="S433" s="3"/>
      <c r="T433" s="3"/>
      <c r="U433" s="3"/>
    </row>
    <row r="434" spans="13:21" x14ac:dyDescent="0.25">
      <c r="M434" s="3"/>
      <c r="N434" s="3"/>
      <c r="O434" s="3"/>
      <c r="P434" s="3"/>
      <c r="Q434" s="3"/>
      <c r="R434" s="3"/>
      <c r="S434" s="3"/>
      <c r="T434" s="3"/>
      <c r="U434" s="3"/>
    </row>
    <row r="435" spans="13:21" x14ac:dyDescent="0.25">
      <c r="M435" s="3"/>
      <c r="N435" s="3"/>
      <c r="O435" s="3"/>
      <c r="P435" s="3"/>
      <c r="Q435" s="3"/>
      <c r="R435" s="3"/>
      <c r="S435" s="3"/>
      <c r="T435" s="3"/>
      <c r="U435" s="3"/>
    </row>
    <row r="436" spans="13:21" x14ac:dyDescent="0.25">
      <c r="M436" s="3"/>
      <c r="N436" s="3"/>
      <c r="O436" s="3"/>
      <c r="P436" s="3"/>
      <c r="Q436" s="3"/>
      <c r="R436" s="3"/>
      <c r="S436" s="3"/>
      <c r="T436" s="3"/>
      <c r="U436" s="3"/>
    </row>
    <row r="437" spans="13:21" x14ac:dyDescent="0.25">
      <c r="M437" s="3"/>
      <c r="N437" s="3"/>
      <c r="O437" s="3"/>
      <c r="P437" s="3"/>
      <c r="Q437" s="3"/>
      <c r="R437" s="3"/>
      <c r="S437" s="3"/>
      <c r="T437" s="3"/>
      <c r="U437" s="3"/>
    </row>
    <row r="438" spans="13:21" x14ac:dyDescent="0.25">
      <c r="M438" s="3"/>
      <c r="N438" s="3"/>
      <c r="O438" s="3"/>
      <c r="P438" s="3"/>
      <c r="Q438" s="3"/>
      <c r="R438" s="3"/>
      <c r="S438" s="3"/>
      <c r="T438" s="3"/>
      <c r="U438" s="3"/>
    </row>
    <row r="439" spans="13:21" x14ac:dyDescent="0.25">
      <c r="M439" s="3"/>
      <c r="N439" s="3"/>
      <c r="O439" s="3"/>
      <c r="P439" s="3"/>
      <c r="Q439" s="3"/>
      <c r="R439" s="3"/>
      <c r="S439" s="3"/>
      <c r="T439" s="3"/>
      <c r="U439" s="3"/>
    </row>
    <row r="440" spans="13:21" x14ac:dyDescent="0.25">
      <c r="M440" s="3"/>
      <c r="N440" s="3"/>
      <c r="O440" s="3"/>
      <c r="P440" s="3"/>
      <c r="Q440" s="3"/>
      <c r="R440" s="3"/>
      <c r="S440" s="3"/>
      <c r="T440" s="3"/>
      <c r="U440" s="3"/>
    </row>
    <row r="441" spans="13:21" x14ac:dyDescent="0.25">
      <c r="M441" s="3"/>
      <c r="N441" s="3"/>
      <c r="O441" s="3"/>
      <c r="P441" s="3"/>
      <c r="Q441" s="3"/>
      <c r="R441" s="3"/>
      <c r="S441" s="3"/>
      <c r="T441" s="3"/>
      <c r="U441" s="3"/>
    </row>
    <row r="442" spans="13:21" x14ac:dyDescent="0.25">
      <c r="M442" s="3"/>
      <c r="N442" s="3"/>
      <c r="O442" s="3"/>
      <c r="P442" s="3"/>
      <c r="Q442" s="3"/>
      <c r="R442" s="3"/>
      <c r="S442" s="3"/>
      <c r="T442" s="3"/>
      <c r="U442" s="3"/>
    </row>
    <row r="443" spans="13:21" x14ac:dyDescent="0.25">
      <c r="M443" s="3"/>
      <c r="N443" s="3"/>
      <c r="O443" s="3"/>
      <c r="P443" s="3"/>
      <c r="Q443" s="3"/>
      <c r="R443" s="3"/>
      <c r="S443" s="3"/>
      <c r="T443" s="3"/>
      <c r="U443" s="3"/>
    </row>
    <row r="444" spans="13:21" x14ac:dyDescent="0.25">
      <c r="M444" s="3"/>
      <c r="N444" s="3"/>
      <c r="O444" s="3"/>
      <c r="P444" s="3"/>
      <c r="Q444" s="3"/>
      <c r="R444" s="3"/>
      <c r="S444" s="3"/>
      <c r="T444" s="3"/>
      <c r="U444" s="3"/>
    </row>
    <row r="445" spans="13:21" x14ac:dyDescent="0.25">
      <c r="M445" s="3"/>
      <c r="N445" s="3"/>
      <c r="O445" s="3"/>
      <c r="P445" s="3"/>
      <c r="Q445" s="3"/>
      <c r="R445" s="3"/>
      <c r="S445" s="3"/>
      <c r="T445" s="3"/>
      <c r="U445" s="3"/>
    </row>
    <row r="446" spans="13:21" x14ac:dyDescent="0.25">
      <c r="M446" s="3"/>
      <c r="N446" s="3"/>
      <c r="O446" s="3"/>
      <c r="P446" s="3"/>
      <c r="Q446" s="3"/>
      <c r="R446" s="3"/>
      <c r="S446" s="3"/>
      <c r="T446" s="3"/>
      <c r="U446" s="3"/>
    </row>
    <row r="447" spans="13:21" x14ac:dyDescent="0.25">
      <c r="M447" s="3"/>
      <c r="N447" s="3"/>
      <c r="O447" s="3"/>
      <c r="P447" s="3"/>
      <c r="Q447" s="3"/>
      <c r="R447" s="3"/>
      <c r="S447" s="3"/>
      <c r="T447" s="3"/>
      <c r="U447" s="3"/>
    </row>
    <row r="448" spans="13:21" x14ac:dyDescent="0.25">
      <c r="M448" s="3"/>
      <c r="N448" s="3"/>
      <c r="O448" s="3"/>
      <c r="P448" s="3"/>
      <c r="Q448" s="3"/>
      <c r="R448" s="3"/>
      <c r="S448" s="3"/>
      <c r="T448" s="3"/>
      <c r="U448" s="3"/>
    </row>
    <row r="449" spans="13:21" x14ac:dyDescent="0.25">
      <c r="M449" s="3"/>
      <c r="N449" s="3"/>
      <c r="O449" s="3"/>
      <c r="P449" s="3"/>
      <c r="Q449" s="3"/>
      <c r="R449" s="3"/>
      <c r="S449" s="3"/>
      <c r="T449" s="3"/>
      <c r="U449" s="3"/>
    </row>
    <row r="450" spans="13:21" x14ac:dyDescent="0.25">
      <c r="M450" s="3"/>
      <c r="N450" s="3"/>
      <c r="O450" s="3"/>
      <c r="P450" s="3"/>
      <c r="Q450" s="3"/>
      <c r="R450" s="3"/>
      <c r="S450" s="3"/>
      <c r="T450" s="3"/>
      <c r="U450" s="3"/>
    </row>
    <row r="451" spans="13:21" x14ac:dyDescent="0.25">
      <c r="M451" s="3"/>
      <c r="N451" s="3"/>
      <c r="O451" s="3"/>
      <c r="P451" s="3"/>
      <c r="Q451" s="3"/>
      <c r="R451" s="3"/>
      <c r="S451" s="3"/>
      <c r="T451" s="3"/>
      <c r="U451" s="3"/>
    </row>
    <row r="452" spans="13:21" x14ac:dyDescent="0.25">
      <c r="M452" s="3"/>
      <c r="N452" s="3"/>
      <c r="O452" s="3"/>
      <c r="P452" s="3"/>
      <c r="Q452" s="3"/>
      <c r="R452" s="3"/>
      <c r="S452" s="3"/>
      <c r="T452" s="3"/>
      <c r="U452" s="3"/>
    </row>
    <row r="453" spans="13:21" x14ac:dyDescent="0.25">
      <c r="M453" s="3"/>
      <c r="N453" s="3"/>
      <c r="O453" s="3"/>
      <c r="P453" s="3"/>
      <c r="Q453" s="3"/>
      <c r="R453" s="3"/>
      <c r="S453" s="3"/>
      <c r="T453" s="3"/>
      <c r="U453" s="3"/>
    </row>
    <row r="454" spans="13:21" x14ac:dyDescent="0.25">
      <c r="M454" s="3"/>
      <c r="N454" s="3"/>
      <c r="O454" s="3"/>
      <c r="P454" s="3"/>
      <c r="Q454" s="3"/>
      <c r="R454" s="3"/>
      <c r="S454" s="3"/>
      <c r="T454" s="3"/>
      <c r="U454" s="3"/>
    </row>
    <row r="455" spans="13:21" x14ac:dyDescent="0.25">
      <c r="M455" s="3"/>
      <c r="N455" s="3"/>
      <c r="O455" s="3"/>
      <c r="P455" s="3"/>
      <c r="Q455" s="3"/>
      <c r="R455" s="3"/>
      <c r="S455" s="3"/>
      <c r="T455" s="3"/>
      <c r="U455" s="3"/>
    </row>
    <row r="456" spans="13:21" x14ac:dyDescent="0.25">
      <c r="M456" s="3"/>
      <c r="N456" s="3"/>
      <c r="O456" s="3"/>
      <c r="P456" s="3"/>
      <c r="Q456" s="3"/>
      <c r="R456" s="3"/>
      <c r="S456" s="3"/>
      <c r="T456" s="3"/>
      <c r="U456" s="3"/>
    </row>
    <row r="457" spans="13:21" x14ac:dyDescent="0.25">
      <c r="M457" s="3"/>
      <c r="N457" s="3"/>
      <c r="O457" s="3"/>
      <c r="P457" s="3"/>
      <c r="Q457" s="3"/>
      <c r="R457" s="3"/>
      <c r="S457" s="3"/>
      <c r="T457" s="3"/>
      <c r="U457" s="3"/>
    </row>
    <row r="458" spans="13:21" x14ac:dyDescent="0.25">
      <c r="M458" s="3"/>
      <c r="N458" s="3"/>
      <c r="O458" s="3"/>
      <c r="P458" s="3"/>
      <c r="Q458" s="3"/>
      <c r="R458" s="3"/>
      <c r="S458" s="3"/>
      <c r="T458" s="3"/>
      <c r="U458" s="3"/>
    </row>
    <row r="459" spans="13:21" x14ac:dyDescent="0.25">
      <c r="M459" s="3"/>
      <c r="N459" s="3"/>
      <c r="O459" s="3"/>
      <c r="P459" s="3"/>
      <c r="Q459" s="3"/>
      <c r="R459" s="3"/>
      <c r="S459" s="3"/>
      <c r="T459" s="3"/>
      <c r="U459" s="3"/>
    </row>
    <row r="460" spans="13:21" x14ac:dyDescent="0.25">
      <c r="M460" s="3"/>
      <c r="N460" s="3"/>
      <c r="O460" s="3"/>
      <c r="P460" s="3"/>
      <c r="Q460" s="3"/>
      <c r="R460" s="3"/>
      <c r="S460" s="3"/>
      <c r="T460" s="3"/>
      <c r="U460" s="3"/>
    </row>
    <row r="461" spans="13:21" x14ac:dyDescent="0.25">
      <c r="M461" s="3"/>
      <c r="N461" s="3"/>
      <c r="O461" s="3"/>
      <c r="P461" s="3"/>
      <c r="Q461" s="3"/>
      <c r="R461" s="3"/>
      <c r="S461" s="3"/>
      <c r="T461" s="3"/>
      <c r="U461" s="3"/>
    </row>
    <row r="462" spans="13:21" x14ac:dyDescent="0.25">
      <c r="M462" s="3"/>
      <c r="N462" s="3"/>
      <c r="O462" s="3"/>
      <c r="P462" s="3"/>
      <c r="Q462" s="3"/>
      <c r="R462" s="3"/>
      <c r="S462" s="3"/>
      <c r="T462" s="3"/>
      <c r="U462" s="3"/>
    </row>
    <row r="463" spans="13:21" x14ac:dyDescent="0.25">
      <c r="M463" s="3"/>
      <c r="N463" s="3"/>
      <c r="O463" s="3"/>
      <c r="P463" s="3"/>
      <c r="Q463" s="3"/>
      <c r="R463" s="3"/>
      <c r="S463" s="3"/>
      <c r="T463" s="3"/>
      <c r="U463" s="3"/>
    </row>
    <row r="464" spans="13:21" x14ac:dyDescent="0.25">
      <c r="M464" s="3"/>
      <c r="N464" s="3"/>
      <c r="O464" s="3"/>
      <c r="P464" s="3"/>
      <c r="Q464" s="3"/>
      <c r="R464" s="3"/>
      <c r="S464" s="3"/>
      <c r="T464" s="3"/>
      <c r="U464" s="3"/>
    </row>
    <row r="465" spans="13:21" x14ac:dyDescent="0.25">
      <c r="M465" s="3"/>
      <c r="N465" s="3"/>
      <c r="O465" s="3"/>
      <c r="P465" s="3"/>
      <c r="Q465" s="3"/>
      <c r="R465" s="3"/>
      <c r="S465" s="3"/>
      <c r="T465" s="3"/>
      <c r="U465" s="3"/>
    </row>
    <row r="466" spans="13:21" x14ac:dyDescent="0.25">
      <c r="M466" s="3"/>
      <c r="N466" s="3"/>
      <c r="O466" s="3"/>
      <c r="P466" s="3"/>
      <c r="Q466" s="3"/>
      <c r="R466" s="3"/>
      <c r="S466" s="3"/>
      <c r="T466" s="3"/>
      <c r="U466" s="3"/>
    </row>
    <row r="467" spans="13:21" x14ac:dyDescent="0.25">
      <c r="M467" s="3"/>
      <c r="N467" s="3"/>
      <c r="O467" s="3"/>
      <c r="P467" s="3"/>
      <c r="Q467" s="3"/>
      <c r="R467" s="3"/>
      <c r="S467" s="3"/>
      <c r="T467" s="3"/>
      <c r="U467" s="3"/>
    </row>
    <row r="468" spans="13:21" x14ac:dyDescent="0.25">
      <c r="M468" s="3"/>
      <c r="N468" s="3"/>
      <c r="O468" s="3"/>
      <c r="P468" s="3"/>
      <c r="Q468" s="3"/>
      <c r="R468" s="3"/>
      <c r="S468" s="3"/>
      <c r="T468" s="3"/>
      <c r="U468" s="3"/>
    </row>
    <row r="469" spans="13:21" x14ac:dyDescent="0.25">
      <c r="M469" s="3"/>
      <c r="N469" s="3"/>
      <c r="O469" s="3"/>
      <c r="P469" s="3"/>
      <c r="Q469" s="3"/>
      <c r="R469" s="3"/>
      <c r="S469" s="3"/>
      <c r="T469" s="3"/>
      <c r="U469" s="3"/>
    </row>
    <row r="470" spans="13:21" x14ac:dyDescent="0.25">
      <c r="M470" s="3"/>
      <c r="N470" s="3"/>
      <c r="O470" s="3"/>
      <c r="P470" s="3"/>
      <c r="Q470" s="3"/>
      <c r="R470" s="3"/>
      <c r="S470" s="3"/>
      <c r="T470" s="3"/>
      <c r="U470" s="3"/>
    </row>
    <row r="471" spans="13:21" x14ac:dyDescent="0.25">
      <c r="M471" s="3"/>
      <c r="N471" s="3"/>
      <c r="O471" s="3"/>
      <c r="P471" s="3"/>
      <c r="Q471" s="3"/>
      <c r="R471" s="3"/>
      <c r="S471" s="3"/>
      <c r="T471" s="3"/>
      <c r="U471" s="3"/>
    </row>
    <row r="472" spans="13:21" x14ac:dyDescent="0.25">
      <c r="M472" s="3"/>
      <c r="N472" s="3"/>
      <c r="O472" s="3"/>
      <c r="P472" s="3"/>
      <c r="Q472" s="3"/>
      <c r="R472" s="3"/>
      <c r="S472" s="3"/>
      <c r="T472" s="3"/>
      <c r="U472" s="3"/>
    </row>
    <row r="473" spans="13:21" x14ac:dyDescent="0.25">
      <c r="M473" s="3"/>
      <c r="N473" s="3"/>
      <c r="O473" s="3"/>
      <c r="P473" s="3"/>
      <c r="Q473" s="3"/>
      <c r="R473" s="3"/>
      <c r="S473" s="3"/>
      <c r="T473" s="3"/>
      <c r="U473" s="3"/>
    </row>
    <row r="474" spans="13:21" x14ac:dyDescent="0.25">
      <c r="M474" s="3"/>
      <c r="N474" s="3"/>
      <c r="O474" s="3"/>
      <c r="P474" s="3"/>
      <c r="Q474" s="3"/>
      <c r="R474" s="3"/>
      <c r="S474" s="3"/>
      <c r="T474" s="3"/>
      <c r="U474" s="3"/>
    </row>
    <row r="475" spans="13:21" x14ac:dyDescent="0.25">
      <c r="M475" s="3"/>
      <c r="N475" s="3"/>
      <c r="O475" s="3"/>
      <c r="P475" s="3"/>
      <c r="Q475" s="3"/>
      <c r="R475" s="3"/>
      <c r="S475" s="3"/>
      <c r="T475" s="3"/>
      <c r="U475" s="3"/>
    </row>
    <row r="476" spans="13:21" x14ac:dyDescent="0.25">
      <c r="M476" s="3"/>
      <c r="N476" s="3"/>
      <c r="O476" s="3"/>
      <c r="P476" s="3"/>
      <c r="Q476" s="3"/>
      <c r="R476" s="3"/>
      <c r="S476" s="3"/>
      <c r="T476" s="3"/>
      <c r="U476" s="3"/>
    </row>
    <row r="477" spans="13:21" x14ac:dyDescent="0.25">
      <c r="M477" s="3"/>
      <c r="N477" s="3"/>
      <c r="O477" s="3"/>
      <c r="P477" s="3"/>
      <c r="Q477" s="3"/>
      <c r="R477" s="3"/>
      <c r="S477" s="3"/>
      <c r="T477" s="3"/>
      <c r="U477" s="3"/>
    </row>
    <row r="478" spans="13:21" x14ac:dyDescent="0.25">
      <c r="M478" s="3"/>
      <c r="N478" s="3"/>
      <c r="O478" s="3"/>
      <c r="P478" s="3"/>
      <c r="Q478" s="3"/>
      <c r="R478" s="3"/>
      <c r="S478" s="3"/>
      <c r="T478" s="3"/>
      <c r="U478" s="3"/>
    </row>
    <row r="479" spans="13:21" x14ac:dyDescent="0.25">
      <c r="M479" s="3"/>
      <c r="N479" s="3"/>
      <c r="O479" s="3"/>
      <c r="P479" s="3"/>
      <c r="Q479" s="3"/>
      <c r="R479" s="3"/>
      <c r="S479" s="3"/>
      <c r="T479" s="3"/>
      <c r="U479" s="3"/>
    </row>
    <row r="480" spans="13:21" x14ac:dyDescent="0.25">
      <c r="M480" s="3"/>
      <c r="N480" s="3"/>
      <c r="O480" s="3"/>
      <c r="P480" s="3"/>
      <c r="Q480" s="3"/>
      <c r="R480" s="3"/>
      <c r="S480" s="3"/>
      <c r="T480" s="3"/>
      <c r="U480" s="3"/>
    </row>
    <row r="481" spans="13:21" x14ac:dyDescent="0.25">
      <c r="M481" s="3"/>
      <c r="N481" s="3"/>
      <c r="O481" s="3"/>
      <c r="P481" s="3"/>
      <c r="Q481" s="3"/>
      <c r="R481" s="3"/>
      <c r="S481" s="3"/>
      <c r="T481" s="3"/>
      <c r="U481" s="3"/>
    </row>
    <row r="482" spans="13:21" x14ac:dyDescent="0.25">
      <c r="M482" s="3"/>
      <c r="N482" s="3"/>
      <c r="O482" s="3"/>
      <c r="P482" s="3"/>
      <c r="Q482" s="3"/>
      <c r="R482" s="3"/>
      <c r="S482" s="3"/>
      <c r="T482" s="3"/>
      <c r="U482" s="3"/>
    </row>
    <row r="483" spans="13:21" x14ac:dyDescent="0.25">
      <c r="M483" s="3"/>
      <c r="N483" s="3"/>
      <c r="O483" s="3"/>
      <c r="P483" s="3"/>
      <c r="Q483" s="3"/>
      <c r="R483" s="3"/>
      <c r="S483" s="3"/>
      <c r="T483" s="3"/>
      <c r="U483" s="3"/>
    </row>
    <row r="484" spans="13:21" x14ac:dyDescent="0.25">
      <c r="M484" s="3"/>
      <c r="N484" s="3"/>
      <c r="O484" s="3"/>
      <c r="P484" s="3"/>
      <c r="Q484" s="3"/>
      <c r="R484" s="3"/>
      <c r="S484" s="3"/>
      <c r="T484" s="3"/>
      <c r="U484" s="3"/>
    </row>
    <row r="485" spans="13:21" x14ac:dyDescent="0.25">
      <c r="M485" s="3"/>
      <c r="N485" s="3"/>
      <c r="O485" s="3"/>
      <c r="P485" s="3"/>
      <c r="Q485" s="3"/>
      <c r="R485" s="3"/>
      <c r="S485" s="3"/>
      <c r="T485" s="3"/>
      <c r="U485" s="3"/>
    </row>
    <row r="486" spans="13:21" x14ac:dyDescent="0.25">
      <c r="M486" s="3"/>
      <c r="N486" s="3"/>
      <c r="O486" s="3"/>
      <c r="P486" s="3"/>
      <c r="Q486" s="3"/>
      <c r="R486" s="3"/>
      <c r="S486" s="3"/>
      <c r="T486" s="3"/>
      <c r="U486" s="3"/>
    </row>
    <row r="487" spans="13:21" x14ac:dyDescent="0.25">
      <c r="M487" s="3"/>
      <c r="N487" s="3"/>
      <c r="O487" s="3"/>
      <c r="P487" s="3"/>
      <c r="Q487" s="3"/>
      <c r="R487" s="3"/>
      <c r="S487" s="3"/>
      <c r="T487" s="3"/>
      <c r="U487" s="3"/>
    </row>
    <row r="488" spans="13:21" x14ac:dyDescent="0.25">
      <c r="M488" s="3"/>
      <c r="N488" s="3"/>
      <c r="O488" s="3"/>
      <c r="P488" s="3"/>
      <c r="Q488" s="3"/>
      <c r="R488" s="3"/>
      <c r="S488" s="3"/>
      <c r="T488" s="3"/>
      <c r="U488" s="3"/>
    </row>
    <row r="489" spans="13:21" x14ac:dyDescent="0.25">
      <c r="M489" s="3"/>
      <c r="N489" s="3"/>
      <c r="O489" s="3"/>
      <c r="P489" s="3"/>
      <c r="Q489" s="3"/>
      <c r="R489" s="3"/>
      <c r="S489" s="3"/>
      <c r="T489" s="3"/>
      <c r="U489" s="3"/>
    </row>
    <row r="490" spans="13:21" x14ac:dyDescent="0.25">
      <c r="M490" s="3"/>
      <c r="N490" s="3"/>
      <c r="O490" s="3"/>
      <c r="P490" s="3"/>
      <c r="Q490" s="3"/>
      <c r="R490" s="3"/>
      <c r="S490" s="3"/>
      <c r="T490" s="3"/>
      <c r="U490" s="3"/>
    </row>
    <row r="491" spans="13:21" x14ac:dyDescent="0.25">
      <c r="M491" s="3"/>
      <c r="N491" s="3"/>
      <c r="O491" s="3"/>
      <c r="P491" s="3"/>
      <c r="Q491" s="3"/>
      <c r="R491" s="3"/>
      <c r="S491" s="3"/>
      <c r="T491" s="3"/>
      <c r="U491" s="3"/>
    </row>
    <row r="492" spans="13:21" x14ac:dyDescent="0.25">
      <c r="M492" s="3"/>
      <c r="N492" s="3"/>
      <c r="O492" s="3"/>
      <c r="P492" s="3"/>
      <c r="Q492" s="3"/>
      <c r="R492" s="3"/>
      <c r="S492" s="3"/>
      <c r="T492" s="3"/>
      <c r="U492" s="3"/>
    </row>
    <row r="493" spans="13:21" x14ac:dyDescent="0.25">
      <c r="M493" s="3"/>
      <c r="N493" s="3"/>
      <c r="O493" s="3"/>
      <c r="P493" s="3"/>
      <c r="Q493" s="3"/>
      <c r="R493" s="3"/>
      <c r="S493" s="3"/>
      <c r="T493" s="3"/>
      <c r="U493" s="3"/>
    </row>
    <row r="494" spans="13:21" x14ac:dyDescent="0.25">
      <c r="M494" s="3"/>
      <c r="N494" s="3"/>
      <c r="O494" s="3"/>
      <c r="P494" s="3"/>
      <c r="Q494" s="3"/>
      <c r="R494" s="3"/>
      <c r="S494" s="3"/>
      <c r="T494" s="3"/>
      <c r="U494" s="3"/>
    </row>
    <row r="495" spans="13:21" x14ac:dyDescent="0.25">
      <c r="M495" s="3"/>
      <c r="N495" s="3"/>
      <c r="O495" s="3"/>
      <c r="P495" s="3"/>
      <c r="Q495" s="3"/>
      <c r="R495" s="3"/>
      <c r="S495" s="3"/>
      <c r="T495" s="3"/>
      <c r="U495" s="3"/>
    </row>
    <row r="496" spans="13:21" x14ac:dyDescent="0.25">
      <c r="M496" s="3"/>
      <c r="N496" s="3"/>
      <c r="O496" s="3"/>
      <c r="P496" s="3"/>
      <c r="Q496" s="3"/>
      <c r="R496" s="3"/>
      <c r="S496" s="3"/>
      <c r="T496" s="3"/>
      <c r="U496" s="3"/>
    </row>
    <row r="497" spans="13:21" x14ac:dyDescent="0.25">
      <c r="M497" s="3"/>
      <c r="N497" s="3"/>
      <c r="O497" s="3"/>
      <c r="P497" s="3"/>
      <c r="Q497" s="3"/>
      <c r="R497" s="3"/>
      <c r="S497" s="3"/>
      <c r="T497" s="3"/>
      <c r="U497" s="3"/>
    </row>
    <row r="498" spans="13:21" x14ac:dyDescent="0.25">
      <c r="M498" s="3"/>
      <c r="N498" s="3"/>
      <c r="O498" s="3"/>
      <c r="P498" s="3"/>
      <c r="Q498" s="3"/>
      <c r="R498" s="3"/>
      <c r="S498" s="3"/>
      <c r="T498" s="3"/>
      <c r="U498" s="3"/>
    </row>
    <row r="499" spans="13:21" x14ac:dyDescent="0.25">
      <c r="M499" s="3"/>
      <c r="N499" s="3"/>
      <c r="O499" s="3"/>
      <c r="P499" s="3"/>
      <c r="Q499" s="3"/>
      <c r="R499" s="3"/>
      <c r="S499" s="3"/>
      <c r="T499" s="3"/>
      <c r="U499" s="3"/>
    </row>
    <row r="500" spans="13:21" x14ac:dyDescent="0.25">
      <c r="M500" s="3"/>
      <c r="N500" s="3"/>
      <c r="O500" s="3"/>
      <c r="P500" s="3"/>
      <c r="Q500" s="3"/>
      <c r="R500" s="3"/>
      <c r="S500" s="3"/>
      <c r="T500" s="3"/>
      <c r="U500" s="3"/>
    </row>
    <row r="501" spans="13:21" x14ac:dyDescent="0.25">
      <c r="M501" s="3"/>
      <c r="N501" s="3"/>
      <c r="O501" s="3"/>
      <c r="P501" s="3"/>
      <c r="Q501" s="3"/>
      <c r="R501" s="3"/>
      <c r="S501" s="3"/>
      <c r="T501" s="3"/>
      <c r="U501" s="3"/>
    </row>
    <row r="502" spans="13:21" x14ac:dyDescent="0.25">
      <c r="M502" s="3"/>
      <c r="N502" s="3"/>
      <c r="O502" s="3"/>
      <c r="P502" s="3"/>
      <c r="Q502" s="3"/>
      <c r="R502" s="3"/>
      <c r="S502" s="3"/>
      <c r="T502" s="3"/>
      <c r="U502" s="3"/>
    </row>
    <row r="503" spans="13:21" x14ac:dyDescent="0.25">
      <c r="M503" s="3"/>
      <c r="N503" s="3"/>
      <c r="O503" s="3"/>
      <c r="P503" s="3"/>
      <c r="Q503" s="3"/>
      <c r="R503" s="3"/>
      <c r="S503" s="3"/>
      <c r="T503" s="3"/>
      <c r="U503" s="3"/>
    </row>
    <row r="504" spans="13:21" x14ac:dyDescent="0.25">
      <c r="M504" s="3"/>
      <c r="N504" s="3"/>
      <c r="O504" s="3"/>
      <c r="P504" s="3"/>
      <c r="Q504" s="3"/>
      <c r="R504" s="3"/>
      <c r="S504" s="3"/>
      <c r="T504" s="3"/>
      <c r="U504" s="3"/>
    </row>
    <row r="505" spans="13:21" x14ac:dyDescent="0.25">
      <c r="M505" s="3"/>
      <c r="N505" s="3"/>
      <c r="O505" s="3"/>
      <c r="P505" s="3"/>
      <c r="Q505" s="3"/>
      <c r="R505" s="3"/>
      <c r="S505" s="3"/>
      <c r="T505" s="3"/>
      <c r="U505" s="3"/>
    </row>
    <row r="506" spans="13:21" x14ac:dyDescent="0.25">
      <c r="M506" s="3"/>
      <c r="N506" s="3"/>
      <c r="O506" s="3"/>
      <c r="P506" s="3"/>
      <c r="Q506" s="3"/>
      <c r="R506" s="3"/>
      <c r="S506" s="3"/>
      <c r="T506" s="3"/>
      <c r="U506" s="3"/>
    </row>
    <row r="507" spans="13:21" x14ac:dyDescent="0.25">
      <c r="M507" s="3"/>
      <c r="N507" s="3"/>
      <c r="O507" s="3"/>
      <c r="P507" s="3"/>
      <c r="Q507" s="3"/>
      <c r="R507" s="3"/>
      <c r="S507" s="3"/>
      <c r="T507" s="3"/>
      <c r="U507" s="3"/>
    </row>
    <row r="508" spans="13:21" x14ac:dyDescent="0.25">
      <c r="M508" s="3"/>
      <c r="N508" s="3"/>
      <c r="O508" s="3"/>
      <c r="P508" s="3"/>
      <c r="Q508" s="3"/>
      <c r="R508" s="3"/>
      <c r="S508" s="3"/>
      <c r="T508" s="3"/>
      <c r="U508" s="3"/>
    </row>
    <row r="509" spans="13:21" x14ac:dyDescent="0.25">
      <c r="M509" s="3"/>
      <c r="N509" s="3"/>
      <c r="O509" s="3"/>
      <c r="P509" s="3"/>
      <c r="Q509" s="3"/>
      <c r="R509" s="3"/>
      <c r="S509" s="3"/>
      <c r="T509" s="3"/>
      <c r="U509" s="3"/>
    </row>
    <row r="510" spans="13:21" x14ac:dyDescent="0.25">
      <c r="M510" s="3"/>
      <c r="N510" s="3"/>
      <c r="O510" s="3"/>
      <c r="P510" s="3"/>
      <c r="Q510" s="3"/>
      <c r="R510" s="3"/>
      <c r="S510" s="3"/>
      <c r="T510" s="3"/>
      <c r="U510" s="3"/>
    </row>
    <row r="511" spans="13:21" x14ac:dyDescent="0.25">
      <c r="M511" s="3"/>
      <c r="N511" s="3"/>
      <c r="O511" s="3"/>
      <c r="P511" s="3"/>
      <c r="Q511" s="3"/>
      <c r="R511" s="3"/>
      <c r="S511" s="3"/>
      <c r="T511" s="3"/>
      <c r="U511" s="3"/>
    </row>
    <row r="512" spans="13:21" x14ac:dyDescent="0.25">
      <c r="M512" s="3"/>
      <c r="N512" s="3"/>
      <c r="O512" s="3"/>
      <c r="P512" s="3"/>
      <c r="Q512" s="3"/>
      <c r="R512" s="3"/>
      <c r="S512" s="3"/>
      <c r="T512" s="3"/>
      <c r="U512" s="3"/>
    </row>
    <row r="513" spans="13:21" x14ac:dyDescent="0.25">
      <c r="M513" s="3"/>
      <c r="N513" s="3"/>
      <c r="O513" s="3"/>
      <c r="P513" s="3"/>
      <c r="Q513" s="3"/>
      <c r="R513" s="3"/>
      <c r="S513" s="3"/>
      <c r="T513" s="3"/>
      <c r="U513" s="3"/>
    </row>
    <row r="514" spans="13:21" x14ac:dyDescent="0.25">
      <c r="M514" s="3"/>
      <c r="N514" s="3"/>
      <c r="O514" s="3"/>
      <c r="P514" s="3"/>
      <c r="Q514" s="3"/>
      <c r="R514" s="3"/>
      <c r="S514" s="3"/>
      <c r="T514" s="3"/>
      <c r="U514" s="3"/>
    </row>
    <row r="515" spans="13:21" x14ac:dyDescent="0.25">
      <c r="M515" s="3"/>
      <c r="N515" s="3"/>
      <c r="O515" s="3"/>
      <c r="P515" s="3"/>
      <c r="Q515" s="3"/>
      <c r="R515" s="3"/>
      <c r="S515" s="3"/>
      <c r="T515" s="3"/>
      <c r="U515" s="3"/>
    </row>
    <row r="516" spans="13:21" x14ac:dyDescent="0.25">
      <c r="M516" s="3"/>
      <c r="N516" s="3"/>
      <c r="O516" s="3"/>
      <c r="P516" s="3"/>
      <c r="Q516" s="3"/>
      <c r="R516" s="3"/>
      <c r="S516" s="3"/>
      <c r="T516" s="3"/>
      <c r="U516" s="3"/>
    </row>
    <row r="517" spans="13:21" x14ac:dyDescent="0.25">
      <c r="M517" s="3"/>
      <c r="N517" s="3"/>
      <c r="O517" s="3"/>
      <c r="P517" s="3"/>
      <c r="Q517" s="3"/>
      <c r="R517" s="3"/>
      <c r="S517" s="3"/>
      <c r="T517" s="3"/>
      <c r="U517" s="3"/>
    </row>
    <row r="518" spans="13:21" x14ac:dyDescent="0.25">
      <c r="M518" s="3"/>
      <c r="N518" s="3"/>
      <c r="O518" s="3"/>
      <c r="P518" s="3"/>
      <c r="Q518" s="3"/>
      <c r="R518" s="3"/>
      <c r="S518" s="3"/>
      <c r="T518" s="3"/>
      <c r="U518" s="3"/>
    </row>
    <row r="519" spans="13:21" x14ac:dyDescent="0.25">
      <c r="M519" s="3"/>
      <c r="N519" s="3"/>
      <c r="O519" s="3"/>
      <c r="P519" s="3"/>
      <c r="Q519" s="3"/>
      <c r="R519" s="3"/>
      <c r="S519" s="3"/>
      <c r="T519" s="3"/>
      <c r="U519" s="3"/>
    </row>
    <row r="520" spans="13:21" x14ac:dyDescent="0.25">
      <c r="M520" s="3"/>
      <c r="N520" s="3"/>
      <c r="O520" s="3"/>
      <c r="P520" s="3"/>
      <c r="Q520" s="3"/>
      <c r="R520" s="3"/>
      <c r="S520" s="3"/>
      <c r="T520" s="3"/>
      <c r="U520" s="3"/>
    </row>
    <row r="521" spans="13:21" x14ac:dyDescent="0.25">
      <c r="M521" s="3"/>
      <c r="N521" s="3"/>
      <c r="O521" s="3"/>
      <c r="P521" s="3"/>
      <c r="Q521" s="3"/>
      <c r="R521" s="3"/>
      <c r="S521" s="3"/>
      <c r="T521" s="3"/>
      <c r="U521" s="3"/>
    </row>
    <row r="522" spans="13:21" x14ac:dyDescent="0.25">
      <c r="M522" s="3"/>
      <c r="N522" s="3"/>
      <c r="O522" s="3"/>
      <c r="P522" s="3"/>
      <c r="Q522" s="3"/>
      <c r="R522" s="3"/>
      <c r="S522" s="3"/>
      <c r="T522" s="3"/>
      <c r="U522" s="3"/>
    </row>
    <row r="523" spans="13:21" x14ac:dyDescent="0.25">
      <c r="M523" s="3"/>
      <c r="N523" s="3"/>
      <c r="O523" s="3"/>
      <c r="P523" s="3"/>
      <c r="Q523" s="3"/>
      <c r="R523" s="3"/>
      <c r="S523" s="3"/>
      <c r="T523" s="3"/>
      <c r="U523" s="3"/>
    </row>
    <row r="524" spans="13:21" x14ac:dyDescent="0.25">
      <c r="M524" s="3"/>
      <c r="N524" s="3"/>
      <c r="O524" s="3"/>
      <c r="P524" s="3"/>
      <c r="Q524" s="3"/>
      <c r="R524" s="3"/>
      <c r="S524" s="3"/>
      <c r="T524" s="3"/>
      <c r="U524" s="3"/>
    </row>
    <row r="525" spans="13:21" x14ac:dyDescent="0.25">
      <c r="M525" s="3"/>
      <c r="N525" s="3"/>
      <c r="O525" s="3"/>
      <c r="P525" s="3"/>
      <c r="Q525" s="3"/>
      <c r="R525" s="3"/>
      <c r="S525" s="3"/>
      <c r="T525" s="3"/>
      <c r="U525" s="3"/>
    </row>
    <row r="526" spans="13:21" x14ac:dyDescent="0.25">
      <c r="M526" s="3"/>
      <c r="N526" s="3"/>
      <c r="O526" s="3"/>
      <c r="P526" s="3"/>
      <c r="Q526" s="3"/>
      <c r="R526" s="3"/>
      <c r="S526" s="3"/>
      <c r="T526" s="3"/>
      <c r="U526" s="3"/>
    </row>
    <row r="527" spans="13:21" x14ac:dyDescent="0.25">
      <c r="M527" s="3"/>
      <c r="N527" s="3"/>
      <c r="O527" s="3"/>
      <c r="P527" s="3"/>
      <c r="Q527" s="3"/>
      <c r="R527" s="3"/>
      <c r="S527" s="3"/>
      <c r="T527" s="3"/>
      <c r="U527" s="3"/>
    </row>
    <row r="528" spans="13:21" x14ac:dyDescent="0.25">
      <c r="M528" s="3"/>
      <c r="N528" s="3"/>
      <c r="O528" s="3"/>
      <c r="P528" s="3"/>
      <c r="Q528" s="3"/>
      <c r="R528" s="3"/>
      <c r="S528" s="3"/>
      <c r="T528" s="3"/>
      <c r="U528" s="3"/>
    </row>
    <row r="529" spans="13:21" x14ac:dyDescent="0.25">
      <c r="M529" s="3"/>
      <c r="N529" s="3"/>
      <c r="O529" s="3"/>
      <c r="P529" s="3"/>
      <c r="Q529" s="3"/>
      <c r="R529" s="3"/>
      <c r="S529" s="3"/>
      <c r="T529" s="3"/>
      <c r="U529" s="3"/>
    </row>
    <row r="530" spans="13:21" x14ac:dyDescent="0.25">
      <c r="M530" s="3"/>
      <c r="N530" s="3"/>
      <c r="O530" s="3"/>
      <c r="P530" s="3"/>
      <c r="Q530" s="3"/>
      <c r="R530" s="3"/>
      <c r="S530" s="3"/>
      <c r="T530" s="3"/>
      <c r="U530" s="3"/>
    </row>
    <row r="531" spans="13:21" x14ac:dyDescent="0.25">
      <c r="M531" s="3"/>
      <c r="N531" s="3"/>
      <c r="O531" s="3"/>
      <c r="P531" s="3"/>
      <c r="Q531" s="3"/>
      <c r="R531" s="3"/>
      <c r="S531" s="3"/>
      <c r="T531" s="3"/>
      <c r="U531" s="3"/>
    </row>
    <row r="532" spans="13:21" x14ac:dyDescent="0.25">
      <c r="M532" s="3"/>
      <c r="N532" s="3"/>
      <c r="O532" s="3"/>
      <c r="P532" s="3"/>
      <c r="Q532" s="3"/>
      <c r="R532" s="3"/>
      <c r="S532" s="3"/>
      <c r="T532" s="3"/>
      <c r="U532" s="3"/>
    </row>
    <row r="533" spans="13:21" x14ac:dyDescent="0.25">
      <c r="M533" s="3"/>
      <c r="N533" s="3"/>
      <c r="O533" s="3"/>
      <c r="P533" s="3"/>
      <c r="Q533" s="3"/>
      <c r="R533" s="3"/>
      <c r="S533" s="3"/>
      <c r="T533" s="3"/>
      <c r="U533" s="3"/>
    </row>
    <row r="534" spans="13:21" x14ac:dyDescent="0.25">
      <c r="M534" s="3"/>
      <c r="N534" s="3"/>
      <c r="O534" s="3"/>
      <c r="P534" s="3"/>
      <c r="Q534" s="3"/>
      <c r="R534" s="3"/>
      <c r="S534" s="3"/>
      <c r="T534" s="3"/>
      <c r="U534" s="3"/>
    </row>
    <row r="535" spans="13:21" x14ac:dyDescent="0.25">
      <c r="M535" s="3"/>
      <c r="N535" s="3"/>
      <c r="O535" s="3"/>
      <c r="P535" s="3"/>
      <c r="Q535" s="3"/>
      <c r="R535" s="3"/>
      <c r="S535" s="3"/>
      <c r="T535" s="3"/>
      <c r="U535" s="3"/>
    </row>
    <row r="536" spans="13:21" x14ac:dyDescent="0.25">
      <c r="M536" s="3"/>
      <c r="N536" s="3"/>
      <c r="O536" s="3"/>
      <c r="P536" s="3"/>
      <c r="Q536" s="3"/>
      <c r="R536" s="3"/>
      <c r="S536" s="3"/>
      <c r="T536" s="3"/>
      <c r="U536" s="3"/>
    </row>
    <row r="537" spans="13:21" x14ac:dyDescent="0.25">
      <c r="M537" s="3"/>
      <c r="N537" s="3"/>
      <c r="O537" s="3"/>
      <c r="P537" s="3"/>
      <c r="Q537" s="3"/>
      <c r="R537" s="3"/>
      <c r="S537" s="3"/>
      <c r="T537" s="3"/>
      <c r="U537" s="3"/>
    </row>
    <row r="538" spans="13:21" x14ac:dyDescent="0.25">
      <c r="M538" s="3"/>
      <c r="N538" s="3"/>
      <c r="O538" s="3"/>
      <c r="P538" s="3"/>
      <c r="Q538" s="3"/>
      <c r="R538" s="3"/>
      <c r="S538" s="3"/>
      <c r="T538" s="3"/>
      <c r="U538" s="3"/>
    </row>
    <row r="539" spans="13:21" x14ac:dyDescent="0.25">
      <c r="M539" s="3"/>
      <c r="N539" s="3"/>
      <c r="O539" s="3"/>
      <c r="P539" s="3"/>
      <c r="Q539" s="3"/>
      <c r="R539" s="3"/>
      <c r="S539" s="3"/>
      <c r="T539" s="3"/>
      <c r="U539" s="3"/>
    </row>
    <row r="540" spans="13:21" x14ac:dyDescent="0.25">
      <c r="M540" s="3"/>
      <c r="N540" s="3"/>
      <c r="O540" s="3"/>
      <c r="P540" s="3"/>
      <c r="Q540" s="3"/>
      <c r="R540" s="3"/>
      <c r="S540" s="3"/>
      <c r="T540" s="3"/>
      <c r="U540" s="3"/>
    </row>
    <row r="541" spans="13:21" x14ac:dyDescent="0.25">
      <c r="M541" s="3"/>
      <c r="N541" s="3"/>
      <c r="O541" s="3"/>
      <c r="P541" s="3"/>
      <c r="Q541" s="3"/>
      <c r="R541" s="3"/>
      <c r="S541" s="3"/>
      <c r="T541" s="3"/>
      <c r="U541" s="3"/>
    </row>
    <row r="542" spans="13:21" x14ac:dyDescent="0.25">
      <c r="M542" s="3"/>
      <c r="N542" s="3"/>
      <c r="O542" s="3"/>
      <c r="P542" s="3"/>
      <c r="Q542" s="3"/>
      <c r="R542" s="3"/>
      <c r="S542" s="3"/>
      <c r="T542" s="3"/>
      <c r="U542" s="3"/>
    </row>
    <row r="543" spans="13:21" x14ac:dyDescent="0.25">
      <c r="M543" s="3"/>
      <c r="N543" s="3"/>
      <c r="O543" s="3"/>
      <c r="P543" s="3"/>
      <c r="Q543" s="3"/>
      <c r="R543" s="3"/>
      <c r="S543" s="3"/>
      <c r="T543" s="3"/>
      <c r="U543" s="3"/>
    </row>
    <row r="544" spans="13:21" x14ac:dyDescent="0.25">
      <c r="M544" s="3"/>
      <c r="N544" s="3"/>
      <c r="O544" s="3"/>
      <c r="P544" s="3"/>
      <c r="Q544" s="3"/>
      <c r="R544" s="3"/>
      <c r="S544" s="3"/>
      <c r="T544" s="3"/>
      <c r="U544" s="3"/>
    </row>
    <row r="545" spans="13:21" x14ac:dyDescent="0.25">
      <c r="M545" s="3"/>
      <c r="N545" s="3"/>
      <c r="O545" s="3"/>
      <c r="P545" s="3"/>
      <c r="Q545" s="3"/>
      <c r="R545" s="3"/>
      <c r="S545" s="3"/>
      <c r="T545" s="3"/>
      <c r="U545" s="3"/>
    </row>
    <row r="546" spans="13:21" x14ac:dyDescent="0.25">
      <c r="M546" s="3"/>
      <c r="N546" s="3"/>
      <c r="O546" s="3"/>
      <c r="P546" s="3"/>
      <c r="Q546" s="3"/>
      <c r="R546" s="3"/>
      <c r="S546" s="3"/>
      <c r="T546" s="3"/>
      <c r="U546" s="3"/>
    </row>
    <row r="547" spans="13:21" x14ac:dyDescent="0.25">
      <c r="M547" s="3"/>
      <c r="N547" s="3"/>
      <c r="O547" s="3"/>
      <c r="P547" s="3"/>
      <c r="Q547" s="3"/>
      <c r="R547" s="3"/>
      <c r="S547" s="3"/>
      <c r="T547" s="3"/>
      <c r="U547" s="3"/>
    </row>
    <row r="548" spans="13:21" x14ac:dyDescent="0.25">
      <c r="M548" s="3"/>
      <c r="N548" s="3"/>
      <c r="O548" s="3"/>
      <c r="P548" s="3"/>
      <c r="Q548" s="3"/>
      <c r="R548" s="3"/>
      <c r="S548" s="3"/>
      <c r="T548" s="3"/>
      <c r="U548" s="3"/>
    </row>
    <row r="549" spans="13:21" x14ac:dyDescent="0.25">
      <c r="M549" s="3"/>
      <c r="N549" s="3"/>
      <c r="O549" s="3"/>
      <c r="P549" s="3"/>
      <c r="Q549" s="3"/>
      <c r="R549" s="3"/>
      <c r="S549" s="3"/>
      <c r="T549" s="3"/>
      <c r="U549" s="3"/>
    </row>
    <row r="550" spans="13:21" x14ac:dyDescent="0.25">
      <c r="M550" s="3"/>
      <c r="N550" s="3"/>
      <c r="O550" s="3"/>
      <c r="P550" s="3"/>
      <c r="Q550" s="3"/>
      <c r="R550" s="3"/>
      <c r="S550" s="3"/>
      <c r="T550" s="3"/>
      <c r="U550" s="3"/>
    </row>
    <row r="551" spans="13:21" x14ac:dyDescent="0.25">
      <c r="M551" s="3"/>
      <c r="N551" s="3"/>
      <c r="O551" s="3"/>
      <c r="P551" s="3"/>
      <c r="Q551" s="3"/>
      <c r="R551" s="3"/>
      <c r="S551" s="3"/>
      <c r="T551" s="3"/>
      <c r="U551" s="3"/>
    </row>
    <row r="552" spans="13:21" x14ac:dyDescent="0.25">
      <c r="M552" s="3"/>
      <c r="N552" s="3"/>
      <c r="O552" s="3"/>
      <c r="P552" s="3"/>
      <c r="Q552" s="3"/>
      <c r="R552" s="3"/>
      <c r="S552" s="3"/>
      <c r="T552" s="3"/>
      <c r="U552" s="3"/>
    </row>
    <row r="553" spans="13:21" x14ac:dyDescent="0.25">
      <c r="M553" s="3"/>
      <c r="N553" s="3"/>
      <c r="O553" s="3"/>
      <c r="P553" s="3"/>
      <c r="Q553" s="3"/>
      <c r="R553" s="3"/>
      <c r="S553" s="3"/>
      <c r="T553" s="3"/>
      <c r="U553" s="3"/>
    </row>
    <row r="554" spans="13:21" x14ac:dyDescent="0.25">
      <c r="M554" s="3"/>
      <c r="N554" s="3"/>
      <c r="O554" s="3"/>
      <c r="P554" s="3"/>
      <c r="Q554" s="3"/>
      <c r="R554" s="3"/>
      <c r="S554" s="3"/>
      <c r="T554" s="3"/>
      <c r="U554" s="3"/>
    </row>
    <row r="555" spans="13:21" x14ac:dyDescent="0.25">
      <c r="M555" s="3"/>
      <c r="N555" s="3"/>
      <c r="O555" s="3"/>
      <c r="P555" s="3"/>
      <c r="Q555" s="3"/>
      <c r="R555" s="3"/>
      <c r="S555" s="3"/>
      <c r="T555" s="3"/>
      <c r="U555" s="3"/>
    </row>
    <row r="556" spans="13:21" x14ac:dyDescent="0.25">
      <c r="M556" s="3"/>
      <c r="N556" s="3"/>
      <c r="O556" s="3"/>
      <c r="P556" s="3"/>
      <c r="Q556" s="3"/>
      <c r="R556" s="3"/>
      <c r="S556" s="3"/>
      <c r="T556" s="3"/>
      <c r="U556" s="3"/>
    </row>
    <row r="557" spans="13:21" x14ac:dyDescent="0.25">
      <c r="M557" s="3"/>
      <c r="N557" s="3"/>
      <c r="O557" s="3"/>
      <c r="P557" s="3"/>
      <c r="Q557" s="3"/>
      <c r="R557" s="3"/>
      <c r="S557" s="3"/>
      <c r="T557" s="3"/>
      <c r="U557" s="3"/>
    </row>
    <row r="558" spans="13:21" x14ac:dyDescent="0.25">
      <c r="M558" s="3"/>
      <c r="N558" s="3"/>
      <c r="O558" s="3"/>
      <c r="P558" s="3"/>
      <c r="Q558" s="3"/>
      <c r="R558" s="3"/>
      <c r="S558" s="3"/>
      <c r="T558" s="3"/>
      <c r="U558" s="3"/>
    </row>
    <row r="559" spans="13:21" x14ac:dyDescent="0.25">
      <c r="M559" s="3"/>
      <c r="N559" s="3"/>
      <c r="O559" s="3"/>
      <c r="P559" s="3"/>
      <c r="Q559" s="3"/>
      <c r="R559" s="3"/>
      <c r="S559" s="3"/>
      <c r="T559" s="3"/>
      <c r="U559" s="3"/>
    </row>
    <row r="560" spans="13:21" x14ac:dyDescent="0.25">
      <c r="M560" s="3"/>
      <c r="N560" s="3"/>
      <c r="O560" s="3"/>
      <c r="P560" s="3"/>
      <c r="Q560" s="3"/>
      <c r="R560" s="3"/>
      <c r="S560" s="3"/>
      <c r="T560" s="3"/>
      <c r="U560" s="3"/>
    </row>
    <row r="561" spans="13:21" x14ac:dyDescent="0.25">
      <c r="M561" s="3"/>
      <c r="N561" s="3"/>
      <c r="O561" s="3"/>
      <c r="P561" s="3"/>
      <c r="Q561" s="3"/>
      <c r="R561" s="3"/>
      <c r="S561" s="3"/>
      <c r="T561" s="3"/>
      <c r="U561" s="3"/>
    </row>
    <row r="562" spans="13:21" x14ac:dyDescent="0.25">
      <c r="M562" s="3"/>
      <c r="N562" s="3"/>
      <c r="O562" s="3"/>
      <c r="P562" s="3"/>
      <c r="Q562" s="3"/>
      <c r="R562" s="3"/>
      <c r="S562" s="3"/>
      <c r="T562" s="3"/>
      <c r="U562" s="3"/>
    </row>
    <row r="563" spans="13:21" x14ac:dyDescent="0.25">
      <c r="M563" s="3"/>
      <c r="N563" s="3"/>
      <c r="O563" s="3"/>
      <c r="P563" s="3"/>
      <c r="Q563" s="3"/>
      <c r="R563" s="3"/>
      <c r="S563" s="3"/>
      <c r="T563" s="3"/>
      <c r="U563" s="3"/>
    </row>
    <row r="564" spans="13:21" x14ac:dyDescent="0.25">
      <c r="M564" s="3"/>
      <c r="N564" s="3"/>
      <c r="O564" s="3"/>
      <c r="P564" s="3"/>
      <c r="Q564" s="3"/>
      <c r="R564" s="3"/>
      <c r="S564" s="3"/>
      <c r="T564" s="3"/>
      <c r="U564" s="3"/>
    </row>
    <row r="565" spans="13:21" x14ac:dyDescent="0.25">
      <c r="M565" s="3"/>
      <c r="N565" s="3"/>
      <c r="O565" s="3"/>
      <c r="P565" s="3"/>
      <c r="Q565" s="3"/>
      <c r="R565" s="3"/>
      <c r="S565" s="3"/>
      <c r="T565" s="3"/>
      <c r="U565" s="3"/>
    </row>
    <row r="566" spans="13:21" x14ac:dyDescent="0.25">
      <c r="M566" s="3"/>
      <c r="N566" s="3"/>
      <c r="O566" s="3"/>
      <c r="P566" s="3"/>
      <c r="Q566" s="3"/>
      <c r="R566" s="3"/>
      <c r="S566" s="3"/>
      <c r="T566" s="3"/>
      <c r="U566" s="3"/>
    </row>
    <row r="567" spans="13:21" x14ac:dyDescent="0.25">
      <c r="M567" s="3"/>
      <c r="N567" s="3"/>
      <c r="O567" s="3"/>
      <c r="P567" s="3"/>
      <c r="Q567" s="3"/>
      <c r="R567" s="3"/>
      <c r="S567" s="3"/>
      <c r="T567" s="3"/>
      <c r="U567" s="3"/>
    </row>
    <row r="568" spans="13:21" x14ac:dyDescent="0.25">
      <c r="M568" s="3"/>
      <c r="N568" s="3"/>
      <c r="O568" s="3"/>
      <c r="P568" s="3"/>
      <c r="Q568" s="3"/>
      <c r="R568" s="3"/>
      <c r="S568" s="3"/>
      <c r="T568" s="3"/>
      <c r="U568" s="3"/>
    </row>
    <row r="569" spans="13:21" x14ac:dyDescent="0.25">
      <c r="M569" s="3"/>
      <c r="N569" s="3"/>
      <c r="O569" s="3"/>
      <c r="P569" s="3"/>
      <c r="Q569" s="3"/>
      <c r="R569" s="3"/>
      <c r="S569" s="3"/>
      <c r="T569" s="3"/>
      <c r="U569" s="3"/>
    </row>
    <row r="570" spans="13:21" x14ac:dyDescent="0.25">
      <c r="M570" s="3"/>
      <c r="N570" s="3"/>
      <c r="O570" s="3"/>
      <c r="P570" s="3"/>
      <c r="Q570" s="3"/>
      <c r="R570" s="3"/>
      <c r="S570" s="3"/>
      <c r="T570" s="3"/>
      <c r="U570" s="3"/>
    </row>
    <row r="571" spans="13:21" x14ac:dyDescent="0.25">
      <c r="M571" s="3"/>
      <c r="N571" s="3"/>
      <c r="O571" s="3"/>
      <c r="P571" s="3"/>
      <c r="Q571" s="3"/>
      <c r="R571" s="3"/>
      <c r="S571" s="3"/>
      <c r="T571" s="3"/>
      <c r="U571" s="3"/>
    </row>
    <row r="572" spans="13:21" x14ac:dyDescent="0.25">
      <c r="M572" s="3"/>
      <c r="N572" s="3"/>
      <c r="O572" s="3"/>
      <c r="P572" s="3"/>
      <c r="Q572" s="3"/>
      <c r="R572" s="3"/>
      <c r="S572" s="3"/>
      <c r="T572" s="3"/>
      <c r="U572" s="3"/>
    </row>
    <row r="573" spans="13:21" x14ac:dyDescent="0.25">
      <c r="M573" s="3"/>
      <c r="N573" s="3"/>
      <c r="O573" s="3"/>
      <c r="P573" s="3"/>
      <c r="Q573" s="3"/>
      <c r="R573" s="3"/>
      <c r="S573" s="3"/>
      <c r="T573" s="3"/>
      <c r="U573" s="3"/>
    </row>
    <row r="574" spans="13:21" x14ac:dyDescent="0.25">
      <c r="M574" s="3"/>
      <c r="N574" s="3"/>
      <c r="O574" s="3"/>
      <c r="P574" s="3"/>
      <c r="Q574" s="3"/>
      <c r="R574" s="3"/>
      <c r="S574" s="3"/>
      <c r="T574" s="3"/>
      <c r="U574" s="3"/>
    </row>
    <row r="575" spans="13:21" x14ac:dyDescent="0.25">
      <c r="M575" s="3"/>
      <c r="N575" s="3"/>
      <c r="O575" s="3"/>
      <c r="P575" s="3"/>
      <c r="Q575" s="3"/>
      <c r="R575" s="3"/>
      <c r="S575" s="3"/>
      <c r="T575" s="3"/>
      <c r="U575" s="3"/>
    </row>
    <row r="576" spans="13:21" x14ac:dyDescent="0.25">
      <c r="M576" s="3"/>
      <c r="N576" s="3"/>
      <c r="O576" s="3"/>
      <c r="P576" s="3"/>
      <c r="Q576" s="3"/>
      <c r="R576" s="3"/>
      <c r="S576" s="3"/>
      <c r="T576" s="3"/>
      <c r="U576" s="3"/>
    </row>
    <row r="577" spans="13:21" x14ac:dyDescent="0.25">
      <c r="M577" s="3"/>
      <c r="N577" s="3"/>
      <c r="O577" s="3"/>
      <c r="P577" s="3"/>
      <c r="Q577" s="3"/>
      <c r="R577" s="3"/>
      <c r="S577" s="3"/>
      <c r="T577" s="3"/>
      <c r="U577" s="3"/>
    </row>
    <row r="578" spans="13:21" x14ac:dyDescent="0.25">
      <c r="M578" s="3"/>
      <c r="N578" s="3"/>
      <c r="O578" s="3"/>
      <c r="P578" s="3"/>
      <c r="Q578" s="3"/>
      <c r="R578" s="3"/>
      <c r="S578" s="3"/>
      <c r="T578" s="3"/>
      <c r="U578" s="3"/>
    </row>
    <row r="579" spans="13:21" x14ac:dyDescent="0.25">
      <c r="M579" s="3"/>
      <c r="N579" s="3"/>
      <c r="O579" s="3"/>
      <c r="P579" s="3"/>
      <c r="Q579" s="3"/>
      <c r="R579" s="3"/>
      <c r="S579" s="3"/>
      <c r="T579" s="3"/>
      <c r="U579" s="3"/>
    </row>
    <row r="580" spans="13:21" x14ac:dyDescent="0.25">
      <c r="M580" s="3"/>
      <c r="N580" s="3"/>
      <c r="O580" s="3"/>
      <c r="P580" s="3"/>
      <c r="Q580" s="3"/>
      <c r="R580" s="3"/>
      <c r="S580" s="3"/>
      <c r="T580" s="3"/>
      <c r="U580" s="3"/>
    </row>
    <row r="581" spans="13:21" x14ac:dyDescent="0.25">
      <c r="M581" s="3"/>
      <c r="N581" s="3"/>
      <c r="O581" s="3"/>
      <c r="P581" s="3"/>
      <c r="Q581" s="3"/>
      <c r="R581" s="3"/>
      <c r="S581" s="3"/>
      <c r="T581" s="3"/>
      <c r="U581" s="3"/>
    </row>
    <row r="582" spans="13:21" x14ac:dyDescent="0.25">
      <c r="M582" s="3"/>
      <c r="N582" s="3"/>
      <c r="O582" s="3"/>
      <c r="P582" s="3"/>
      <c r="Q582" s="3"/>
      <c r="R582" s="3"/>
      <c r="S582" s="3"/>
      <c r="T582" s="3"/>
      <c r="U582" s="3"/>
    </row>
    <row r="583" spans="13:21" x14ac:dyDescent="0.25">
      <c r="M583" s="3"/>
      <c r="N583" s="3"/>
      <c r="O583" s="3"/>
      <c r="P583" s="3"/>
      <c r="Q583" s="3"/>
      <c r="R583" s="3"/>
      <c r="S583" s="3"/>
      <c r="T583" s="3"/>
      <c r="U583" s="3"/>
    </row>
    <row r="584" spans="13:21" x14ac:dyDescent="0.25">
      <c r="M584" s="3"/>
      <c r="N584" s="3"/>
      <c r="O584" s="3"/>
      <c r="P584" s="3"/>
      <c r="Q584" s="3"/>
      <c r="R584" s="3"/>
      <c r="S584" s="3"/>
      <c r="T584" s="3"/>
      <c r="U584" s="3"/>
    </row>
    <row r="585" spans="13:21" x14ac:dyDescent="0.25">
      <c r="M585" s="3"/>
      <c r="N585" s="3"/>
      <c r="O585" s="3"/>
      <c r="P585" s="3"/>
      <c r="Q585" s="3"/>
      <c r="R585" s="3"/>
      <c r="S585" s="3"/>
      <c r="T585" s="3"/>
      <c r="U585" s="3"/>
    </row>
    <row r="586" spans="13:21" x14ac:dyDescent="0.25">
      <c r="M586" s="3"/>
      <c r="N586" s="3"/>
      <c r="O586" s="3"/>
      <c r="P586" s="3"/>
      <c r="Q586" s="3"/>
      <c r="R586" s="3"/>
      <c r="S586" s="3"/>
      <c r="T586" s="3"/>
      <c r="U586" s="3"/>
    </row>
    <row r="587" spans="13:21" x14ac:dyDescent="0.25">
      <c r="M587" s="3"/>
      <c r="N587" s="3"/>
      <c r="O587" s="3"/>
      <c r="P587" s="3"/>
      <c r="Q587" s="3"/>
      <c r="R587" s="3"/>
      <c r="S587" s="3"/>
      <c r="T587" s="3"/>
      <c r="U587" s="3"/>
    </row>
    <row r="588" spans="13:21" x14ac:dyDescent="0.25">
      <c r="M588" s="3"/>
      <c r="N588" s="3"/>
      <c r="O588" s="3"/>
      <c r="P588" s="3"/>
      <c r="Q588" s="3"/>
      <c r="R588" s="3"/>
      <c r="S588" s="3"/>
      <c r="T588" s="3"/>
      <c r="U588" s="3"/>
    </row>
    <row r="589" spans="13:21" x14ac:dyDescent="0.25">
      <c r="M589" s="3"/>
      <c r="N589" s="3"/>
      <c r="O589" s="3"/>
      <c r="P589" s="3"/>
      <c r="Q589" s="3"/>
      <c r="R589" s="3"/>
      <c r="S589" s="3"/>
      <c r="T589" s="3"/>
      <c r="U589" s="3"/>
    </row>
    <row r="590" spans="13:21" x14ac:dyDescent="0.25">
      <c r="M590" s="3"/>
      <c r="N590" s="3"/>
      <c r="O590" s="3"/>
      <c r="P590" s="3"/>
      <c r="Q590" s="3"/>
      <c r="R590" s="3"/>
      <c r="S590" s="3"/>
      <c r="T590" s="3"/>
      <c r="U590" s="3"/>
    </row>
    <row r="591" spans="13:21" x14ac:dyDescent="0.25">
      <c r="M591" s="3"/>
      <c r="N591" s="3"/>
      <c r="O591" s="3"/>
      <c r="P591" s="3"/>
      <c r="Q591" s="3"/>
      <c r="R591" s="3"/>
      <c r="S591" s="3"/>
      <c r="T591" s="3"/>
      <c r="U591" s="3"/>
    </row>
    <row r="592" spans="13:21" x14ac:dyDescent="0.25">
      <c r="M592" s="3"/>
      <c r="N592" s="3"/>
      <c r="O592" s="3"/>
      <c r="P592" s="3"/>
      <c r="Q592" s="3"/>
      <c r="R592" s="3"/>
      <c r="S592" s="3"/>
      <c r="T592" s="3"/>
      <c r="U592" s="3"/>
    </row>
  </sheetData>
  <mergeCells count="51">
    <mergeCell ref="C21:U21"/>
    <mergeCell ref="C25:L25"/>
    <mergeCell ref="C37:L37"/>
    <mergeCell ref="C52:L52"/>
    <mergeCell ref="C71:L71"/>
    <mergeCell ref="C26:C27"/>
    <mergeCell ref="D26:F26"/>
    <mergeCell ref="G26:I26"/>
    <mergeCell ref="J26:L26"/>
    <mergeCell ref="C33:L33"/>
    <mergeCell ref="C38:C39"/>
    <mergeCell ref="D38:F38"/>
    <mergeCell ref="G38:I38"/>
    <mergeCell ref="C3:U3"/>
    <mergeCell ref="C4:C6"/>
    <mergeCell ref="D4:I4"/>
    <mergeCell ref="J4:O4"/>
    <mergeCell ref="P4:U4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J38:L38"/>
    <mergeCell ref="C48:L48"/>
    <mergeCell ref="C53:C54"/>
    <mergeCell ref="D53:F53"/>
    <mergeCell ref="G53:I53"/>
    <mergeCell ref="J53:L53"/>
    <mergeCell ref="C67:L67"/>
    <mergeCell ref="C72:C73"/>
    <mergeCell ref="D72:F72"/>
    <mergeCell ref="G72:I72"/>
    <mergeCell ref="J72:L72"/>
    <mergeCell ref="C86:L86"/>
    <mergeCell ref="C147:L147"/>
    <mergeCell ref="G92:I92"/>
    <mergeCell ref="J92:L92"/>
    <mergeCell ref="C128:L128"/>
    <mergeCell ref="C132:L132"/>
    <mergeCell ref="C133:C134"/>
    <mergeCell ref="D133:F133"/>
    <mergeCell ref="G133:I133"/>
    <mergeCell ref="J133:L133"/>
    <mergeCell ref="C91:L91"/>
    <mergeCell ref="C92:C93"/>
    <mergeCell ref="D92:F92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94C0C-3D8B-4FDC-8D30-DC7E02463951}">
  <dimension ref="A1:AP144"/>
  <sheetViews>
    <sheetView workbookViewId="0"/>
  </sheetViews>
  <sheetFormatPr defaultRowHeight="15" x14ac:dyDescent="0.25"/>
  <cols>
    <col min="1" max="1" width="4" style="3" customWidth="1"/>
    <col min="2" max="2" width="30.7109375" customWidth="1"/>
    <col min="3" max="5" width="15.28515625" customWidth="1"/>
    <col min="6" max="6" width="3.140625" style="3" customWidth="1"/>
    <col min="7" max="7" width="30.7109375" customWidth="1"/>
    <col min="8" max="10" width="15.28515625" customWidth="1"/>
    <col min="11" max="42" width="8.85546875" style="3"/>
  </cols>
  <sheetData>
    <row r="1" spans="2:10" s="3" customFormat="1" x14ac:dyDescent="0.25"/>
    <row r="2" spans="2:10" s="3" customFormat="1" x14ac:dyDescent="0.25"/>
    <row r="3" spans="2:10" ht="33.6" customHeight="1" x14ac:dyDescent="0.25">
      <c r="B3" s="258" t="s">
        <v>325</v>
      </c>
      <c r="C3" s="258"/>
      <c r="D3" s="258"/>
      <c r="E3" s="258"/>
      <c r="G3" s="258" t="s">
        <v>326</v>
      </c>
      <c r="H3" s="258"/>
      <c r="I3" s="258"/>
      <c r="J3" s="258"/>
    </row>
    <row r="4" spans="2:10" x14ac:dyDescent="0.25">
      <c r="B4" s="259" t="s">
        <v>6</v>
      </c>
      <c r="C4" s="261" t="s">
        <v>124</v>
      </c>
      <c r="D4" s="262"/>
      <c r="E4" s="262"/>
      <c r="G4" s="259" t="s">
        <v>6</v>
      </c>
      <c r="H4" s="261" t="s">
        <v>125</v>
      </c>
      <c r="I4" s="262"/>
      <c r="J4" s="262"/>
    </row>
    <row r="5" spans="2:10" ht="15.75" thickBot="1" x14ac:dyDescent="0.3">
      <c r="B5" s="260"/>
      <c r="C5" s="159" t="s">
        <v>327</v>
      </c>
      <c r="D5" s="159" t="s">
        <v>328</v>
      </c>
      <c r="E5" s="142" t="s">
        <v>329</v>
      </c>
      <c r="G5" s="260"/>
      <c r="H5" s="159" t="s">
        <v>327</v>
      </c>
      <c r="I5" s="159" t="s">
        <v>328</v>
      </c>
      <c r="J5" s="142" t="s">
        <v>329</v>
      </c>
    </row>
    <row r="6" spans="2:10" ht="15.75" thickTop="1" x14ac:dyDescent="0.25">
      <c r="B6" s="121" t="s">
        <v>1</v>
      </c>
      <c r="C6" s="122">
        <v>337.90496009000003</v>
      </c>
      <c r="D6" s="122">
        <v>348.67953097999987</v>
      </c>
      <c r="E6" s="122">
        <v>396.7514138200001</v>
      </c>
      <c r="G6" s="121" t="s">
        <v>1</v>
      </c>
      <c r="H6" s="122">
        <v>192.91624618</v>
      </c>
      <c r="I6" s="122">
        <v>143.33653944999998</v>
      </c>
      <c r="J6" s="122">
        <v>163.14369999999997</v>
      </c>
    </row>
    <row r="7" spans="2:10" x14ac:dyDescent="0.25">
      <c r="B7" s="123" t="s">
        <v>236</v>
      </c>
      <c r="C7" s="124">
        <v>165.03389369999999</v>
      </c>
      <c r="D7" s="124">
        <v>183.14764636000001</v>
      </c>
      <c r="E7" s="124">
        <v>200.28704648999999</v>
      </c>
      <c r="G7" s="123" t="s">
        <v>236</v>
      </c>
      <c r="H7" s="124">
        <v>40.864091479999999</v>
      </c>
      <c r="I7" s="124">
        <v>27.26243405</v>
      </c>
      <c r="J7" s="124">
        <v>31.746677210000001</v>
      </c>
    </row>
    <row r="8" spans="2:10" x14ac:dyDescent="0.25">
      <c r="B8" s="123" t="s">
        <v>330</v>
      </c>
      <c r="C8" s="125">
        <v>5.0685881500000001</v>
      </c>
      <c r="D8" s="125">
        <v>4.9942277900000001</v>
      </c>
      <c r="E8" s="125">
        <v>4.5969932699999996</v>
      </c>
      <c r="G8" s="123" t="s">
        <v>331</v>
      </c>
      <c r="H8" s="125">
        <v>34.385678929999997</v>
      </c>
      <c r="I8" s="125">
        <v>24.610921999999999</v>
      </c>
      <c r="J8" s="125">
        <v>26.32605508</v>
      </c>
    </row>
    <row r="9" spans="2:10" x14ac:dyDescent="0.25">
      <c r="B9" s="123" t="s">
        <v>242</v>
      </c>
      <c r="C9" s="124">
        <v>13.63878586</v>
      </c>
      <c r="D9" s="124">
        <v>12.52892744</v>
      </c>
      <c r="E9" s="124">
        <v>13.753661060000001</v>
      </c>
      <c r="G9" s="123" t="s">
        <v>291</v>
      </c>
      <c r="H9" s="124">
        <v>6.6667517399999996</v>
      </c>
      <c r="I9" s="124">
        <v>3.93818051</v>
      </c>
      <c r="J9" s="124">
        <v>3.5337059000000002</v>
      </c>
    </row>
    <row r="10" spans="2:10" x14ac:dyDescent="0.25">
      <c r="B10" s="123" t="s">
        <v>332</v>
      </c>
      <c r="C10" s="125">
        <v>9.5700248499999994</v>
      </c>
      <c r="D10" s="125">
        <v>9.1121883300000004</v>
      </c>
      <c r="E10" s="125">
        <v>10.56404802</v>
      </c>
      <c r="G10" s="123" t="s">
        <v>333</v>
      </c>
      <c r="H10" s="125">
        <v>14.26045961</v>
      </c>
      <c r="I10" s="125">
        <v>15.897666470000001</v>
      </c>
      <c r="J10" s="125">
        <v>18.776253310000001</v>
      </c>
    </row>
    <row r="11" spans="2:10" x14ac:dyDescent="0.25">
      <c r="B11" s="123" t="s">
        <v>331</v>
      </c>
      <c r="C11" s="124">
        <v>28.000670230000001</v>
      </c>
      <c r="D11" s="124">
        <v>20.694476760000001</v>
      </c>
      <c r="E11" s="124">
        <v>23.453492669999999</v>
      </c>
      <c r="G11" s="123" t="s">
        <v>334</v>
      </c>
      <c r="H11" s="124">
        <v>6.5667793699999999</v>
      </c>
      <c r="I11" s="124">
        <v>5.9541853199999997</v>
      </c>
      <c r="J11" s="124">
        <v>6.8675778799999998</v>
      </c>
    </row>
    <row r="12" spans="2:10" x14ac:dyDescent="0.25">
      <c r="B12" s="123" t="s">
        <v>334</v>
      </c>
      <c r="C12" s="125">
        <v>14.796902149999999</v>
      </c>
      <c r="D12" s="125">
        <v>10.30211957</v>
      </c>
      <c r="E12" s="125">
        <v>11.9812636</v>
      </c>
      <c r="G12" s="123" t="s">
        <v>235</v>
      </c>
      <c r="H12" s="125">
        <v>2.4055076500000001</v>
      </c>
      <c r="I12" s="125">
        <v>1.96139435</v>
      </c>
      <c r="J12" s="125">
        <v>2.2693637</v>
      </c>
    </row>
    <row r="13" spans="2:10" x14ac:dyDescent="0.25">
      <c r="B13" s="123" t="s">
        <v>335</v>
      </c>
      <c r="C13" s="124">
        <v>15.084699970000001</v>
      </c>
      <c r="D13" s="124">
        <v>24.944553729999999</v>
      </c>
      <c r="E13" s="124">
        <v>17.37891552</v>
      </c>
      <c r="G13" s="123" t="s">
        <v>240</v>
      </c>
      <c r="H13" s="124">
        <v>6.27735763</v>
      </c>
      <c r="I13" s="124">
        <v>4.6129893099999997</v>
      </c>
      <c r="J13" s="124">
        <v>5.0171343400000001</v>
      </c>
    </row>
    <row r="14" spans="2:10" x14ac:dyDescent="0.25">
      <c r="B14" s="123" t="s">
        <v>238</v>
      </c>
      <c r="C14" s="125">
        <v>12.14511132</v>
      </c>
      <c r="D14" s="125">
        <v>9.7785063599999997</v>
      </c>
      <c r="E14" s="125">
        <v>11.741373230000001</v>
      </c>
      <c r="G14" s="123" t="s">
        <v>242</v>
      </c>
      <c r="H14" s="125">
        <v>5.6515962399999999</v>
      </c>
      <c r="I14" s="125">
        <v>3.5983264899999998</v>
      </c>
      <c r="J14" s="125">
        <v>4.5114625899999998</v>
      </c>
    </row>
    <row r="15" spans="2:10" x14ac:dyDescent="0.25">
      <c r="B15" s="123" t="s">
        <v>333</v>
      </c>
      <c r="C15" s="124">
        <v>24.55821581</v>
      </c>
      <c r="D15" s="124">
        <v>23.27058985</v>
      </c>
      <c r="E15" s="124">
        <v>32.929507460000004</v>
      </c>
      <c r="G15" s="123" t="s">
        <v>332</v>
      </c>
      <c r="H15" s="124">
        <v>6.0085041800000001</v>
      </c>
      <c r="I15" s="124">
        <v>4.5561537999999997</v>
      </c>
      <c r="J15" s="124">
        <v>5.0511749400000001</v>
      </c>
    </row>
    <row r="16" spans="2:10" x14ac:dyDescent="0.25">
      <c r="B16" s="123" t="s">
        <v>336</v>
      </c>
      <c r="C16" s="125">
        <v>5.6063541700000004</v>
      </c>
      <c r="D16" s="125">
        <v>4.6016473500000004</v>
      </c>
      <c r="E16" s="125">
        <v>6.4179023300000004</v>
      </c>
      <c r="G16" s="123" t="s">
        <v>336</v>
      </c>
      <c r="H16" s="125">
        <v>13.13129402</v>
      </c>
      <c r="I16" s="125">
        <v>8.1311116000000005</v>
      </c>
      <c r="J16" s="125">
        <v>12.66878343</v>
      </c>
    </row>
    <row r="17" spans="2:10" x14ac:dyDescent="0.25">
      <c r="B17" s="123" t="s">
        <v>239</v>
      </c>
      <c r="C17" s="124">
        <v>0.59741294</v>
      </c>
      <c r="D17" s="124">
        <v>0.42720840999999998</v>
      </c>
      <c r="E17" s="124">
        <v>0.51394918000000001</v>
      </c>
      <c r="G17" s="123" t="s">
        <v>294</v>
      </c>
      <c r="H17" s="124">
        <v>2.7293437900000002</v>
      </c>
      <c r="I17" s="124">
        <v>2.2185895699999998</v>
      </c>
      <c r="J17" s="124">
        <v>2.5143597400000002</v>
      </c>
    </row>
    <row r="18" spans="2:10" x14ac:dyDescent="0.25">
      <c r="B18" s="123" t="s">
        <v>337</v>
      </c>
      <c r="C18" s="125">
        <v>4.1280801299999998</v>
      </c>
      <c r="D18" s="125">
        <v>3.0597653600000001</v>
      </c>
      <c r="E18" s="125">
        <v>3.8654674099999999</v>
      </c>
      <c r="G18" s="123" t="s">
        <v>238</v>
      </c>
      <c r="H18" s="125">
        <v>3.5411781200000001</v>
      </c>
      <c r="I18" s="125">
        <v>2.48189875</v>
      </c>
      <c r="J18" s="125">
        <v>2.9546066199999999</v>
      </c>
    </row>
    <row r="19" spans="2:10" ht="15.75" thickBot="1" x14ac:dyDescent="0.3">
      <c r="B19" s="126" t="s">
        <v>338</v>
      </c>
      <c r="C19" s="124">
        <v>39.676220810000018</v>
      </c>
      <c r="D19" s="124">
        <v>41.817673669999863</v>
      </c>
      <c r="E19" s="124">
        <v>59.267793579999989</v>
      </c>
      <c r="G19" s="126" t="s">
        <v>338</v>
      </c>
      <c r="H19" s="124">
        <v>50.427703419999972</v>
      </c>
      <c r="I19" s="124">
        <v>38.112687229999963</v>
      </c>
      <c r="J19" s="124">
        <v>40.906545259999973</v>
      </c>
    </row>
    <row r="20" spans="2:10" ht="28.9" customHeight="1" thickTop="1" x14ac:dyDescent="0.25">
      <c r="B20" s="257" t="s">
        <v>339</v>
      </c>
      <c r="C20" s="257"/>
      <c r="D20" s="257"/>
      <c r="E20" s="257"/>
      <c r="G20" s="257" t="s">
        <v>339</v>
      </c>
      <c r="H20" s="257"/>
      <c r="I20" s="257"/>
      <c r="J20" s="257"/>
    </row>
    <row r="21" spans="2:10" s="3" customFormat="1" x14ac:dyDescent="0.25"/>
    <row r="22" spans="2:10" s="3" customFormat="1" x14ac:dyDescent="0.25"/>
    <row r="23" spans="2:10" s="3" customFormat="1" x14ac:dyDescent="0.25"/>
    <row r="24" spans="2:10" s="3" customFormat="1" x14ac:dyDescent="0.25"/>
    <row r="25" spans="2:10" s="3" customFormat="1" x14ac:dyDescent="0.25"/>
    <row r="26" spans="2:10" s="3" customFormat="1" x14ac:dyDescent="0.25"/>
    <row r="27" spans="2:10" s="3" customFormat="1" x14ac:dyDescent="0.25"/>
    <row r="28" spans="2:10" s="3" customFormat="1" x14ac:dyDescent="0.25"/>
    <row r="29" spans="2:10" s="3" customFormat="1" x14ac:dyDescent="0.25"/>
    <row r="30" spans="2:10" s="3" customFormat="1" x14ac:dyDescent="0.25"/>
    <row r="31" spans="2:10" s="3" customFormat="1" x14ac:dyDescent="0.25"/>
    <row r="32" spans="2:10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</sheetData>
  <mergeCells count="8">
    <mergeCell ref="B20:E20"/>
    <mergeCell ref="G20:J20"/>
    <mergeCell ref="B3:E3"/>
    <mergeCell ref="G3:J3"/>
    <mergeCell ref="B4:B5"/>
    <mergeCell ref="C4:E4"/>
    <mergeCell ref="G4:G5"/>
    <mergeCell ref="H4:J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MRE</vt:lpstr>
      <vt:lpstr>STI</vt:lpstr>
      <vt:lpstr>SISMIGRA</vt:lpstr>
      <vt:lpstr>SOLIC_REFÚGIO</vt:lpstr>
      <vt:lpstr>DECISÕES</vt:lpstr>
      <vt:lpstr>CGIL</vt:lpstr>
      <vt:lpstr>CAGED</vt:lpstr>
      <vt:lpstr>BACEN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Tadeu Ribeiro de Oliveira</dc:creator>
  <cp:lastModifiedBy>Tadeu</cp:lastModifiedBy>
  <dcterms:created xsi:type="dcterms:W3CDTF">2018-08-24T12:25:30Z</dcterms:created>
  <dcterms:modified xsi:type="dcterms:W3CDTF">2024-10-08T21:37:49Z</dcterms:modified>
</cp:coreProperties>
</file>