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OBMigra\2024\Relatórios\Mensal\02_2024\"/>
    </mc:Choice>
  </mc:AlternateContent>
  <xr:revisionPtr revIDLastSave="0" documentId="13_ncr:1_{1CCA4173-FC94-4131-BE82-2CEF7988D39B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CGIL" sheetId="6" r:id="rId6"/>
    <sheet name="CAGED" sheetId="7" r:id="rId7"/>
    <sheet name="BACEN" sheetId="9" r:id="rId8"/>
  </sheets>
  <definedNames>
    <definedName name="_xlnm._FilterDatabase" localSheetId="5" hidden="1">CGIL!$G$42:$G$240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" i="2" l="1"/>
  <c r="H85" i="2"/>
  <c r="E85" i="2"/>
  <c r="K84" i="2"/>
  <c r="H84" i="2"/>
  <c r="E84" i="2"/>
  <c r="K83" i="2"/>
  <c r="H83" i="2"/>
  <c r="H81" i="2" s="1"/>
  <c r="E83" i="2"/>
  <c r="K82" i="2"/>
  <c r="H82" i="2"/>
  <c r="E82" i="2"/>
  <c r="K81" i="2"/>
  <c r="J81" i="2"/>
  <c r="I81" i="2"/>
  <c r="E81" i="2"/>
  <c r="D81" i="2"/>
  <c r="C81" i="2"/>
  <c r="K80" i="2"/>
  <c r="H80" i="2"/>
  <c r="E80" i="2"/>
  <c r="K79" i="2"/>
  <c r="H79" i="2"/>
  <c r="H77" i="2" s="1"/>
  <c r="E79" i="2"/>
  <c r="K78" i="2"/>
  <c r="H78" i="2"/>
  <c r="E78" i="2"/>
  <c r="K77" i="2"/>
  <c r="J77" i="2"/>
  <c r="I77" i="2"/>
  <c r="E77" i="2"/>
  <c r="D77" i="2"/>
  <c r="C77" i="2"/>
  <c r="K76" i="2"/>
  <c r="H76" i="2"/>
  <c r="E76" i="2"/>
  <c r="K75" i="2"/>
  <c r="H75" i="2"/>
  <c r="E75" i="2"/>
  <c r="K74" i="2"/>
  <c r="H74" i="2"/>
  <c r="E74" i="2"/>
  <c r="K73" i="2"/>
  <c r="H73" i="2"/>
  <c r="H72" i="2" s="1"/>
  <c r="E73" i="2"/>
  <c r="E72" i="2" s="1"/>
  <c r="K72" i="2"/>
  <c r="J72" i="2"/>
  <c r="I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E62" i="2" s="1"/>
  <c r="K64" i="2"/>
  <c r="K62" i="2" s="1"/>
  <c r="H64" i="2"/>
  <c r="E64" i="2"/>
  <c r="K63" i="2"/>
  <c r="H63" i="2"/>
  <c r="H62" i="2" s="1"/>
  <c r="E63" i="2"/>
  <c r="J62" i="2"/>
  <c r="I62" i="2"/>
  <c r="D62" i="2"/>
  <c r="C62" i="2"/>
  <c r="C53" i="2" s="1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K54" i="2" s="1"/>
  <c r="H55" i="2"/>
  <c r="H54" i="2" s="1"/>
  <c r="E55" i="2"/>
  <c r="E54" i="2" s="1"/>
  <c r="J54" i="2"/>
  <c r="I54" i="2"/>
  <c r="I53" i="2" s="1"/>
  <c r="G54" i="2"/>
  <c r="F54" i="2"/>
  <c r="D54" i="2"/>
  <c r="D53" i="2" s="1"/>
  <c r="C54" i="2"/>
  <c r="J53" i="2"/>
  <c r="G53" i="2"/>
  <c r="F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K22" i="2" s="1"/>
  <c r="H29" i="2"/>
  <c r="E29" i="2"/>
  <c r="K28" i="2"/>
  <c r="H28" i="2"/>
  <c r="E28" i="2"/>
  <c r="K27" i="2"/>
  <c r="H27" i="2"/>
  <c r="E27" i="2"/>
  <c r="E22" i="2" s="1"/>
  <c r="K26" i="2"/>
  <c r="H26" i="2"/>
  <c r="E26" i="2"/>
  <c r="K25" i="2"/>
  <c r="H25" i="2"/>
  <c r="E25" i="2"/>
  <c r="K24" i="2"/>
  <c r="H24" i="2"/>
  <c r="E24" i="2"/>
  <c r="K23" i="2"/>
  <c r="H23" i="2"/>
  <c r="E23" i="2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H6" i="2" s="1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E7" i="2"/>
  <c r="E6" i="2" s="1"/>
  <c r="J6" i="2"/>
  <c r="I6" i="2"/>
  <c r="G6" i="2"/>
  <c r="F6" i="2"/>
  <c r="D6" i="2"/>
  <c r="C6" i="2"/>
  <c r="E117" i="1"/>
  <c r="D117" i="1"/>
  <c r="C117" i="1"/>
  <c r="E105" i="1"/>
  <c r="D105" i="1"/>
  <c r="C105" i="1"/>
  <c r="C77" i="1" s="1"/>
  <c r="E101" i="1"/>
  <c r="D101" i="1"/>
  <c r="C101" i="1"/>
  <c r="E96" i="1"/>
  <c r="D96" i="1"/>
  <c r="C96" i="1"/>
  <c r="E86" i="1"/>
  <c r="D86" i="1"/>
  <c r="D77" i="1" s="1"/>
  <c r="C86" i="1"/>
  <c r="E78" i="1"/>
  <c r="E77" i="1" s="1"/>
  <c r="D78" i="1"/>
  <c r="C78" i="1"/>
  <c r="E59" i="1"/>
  <c r="D59" i="1"/>
  <c r="C59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I39" i="1" s="1"/>
  <c r="F42" i="1"/>
  <c r="C42" i="1"/>
  <c r="C39" i="1" s="1"/>
  <c r="I41" i="1"/>
  <c r="F41" i="1"/>
  <c r="C41" i="1"/>
  <c r="I40" i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E93" i="10"/>
  <c r="D93" i="10"/>
  <c r="C93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E81" i="3"/>
  <c r="D81" i="3"/>
  <c r="C81" i="3"/>
  <c r="N6" i="3"/>
  <c r="M6" i="3"/>
  <c r="L6" i="3"/>
  <c r="K6" i="3"/>
  <c r="J6" i="3"/>
  <c r="I6" i="3"/>
  <c r="H6" i="3"/>
  <c r="G6" i="3"/>
  <c r="F6" i="3"/>
  <c r="E6" i="3"/>
  <c r="D6" i="3"/>
  <c r="C6" i="3"/>
  <c r="E53" i="2" l="1"/>
  <c r="H53" i="2"/>
  <c r="K53" i="2"/>
  <c r="E62" i="8"/>
  <c r="D62" i="8"/>
  <c r="C62" i="8"/>
  <c r="E46" i="8"/>
  <c r="D46" i="8"/>
  <c r="C46" i="8"/>
  <c r="K39" i="8"/>
  <c r="J39" i="8"/>
  <c r="I39" i="8"/>
  <c r="H39" i="8"/>
  <c r="G39" i="8"/>
  <c r="F39" i="8"/>
  <c r="E39" i="8"/>
  <c r="D39" i="8"/>
  <c r="C39" i="8"/>
  <c r="K18" i="8"/>
  <c r="J18" i="8"/>
  <c r="I18" i="8"/>
  <c r="H18" i="8"/>
  <c r="G18" i="8"/>
  <c r="F18" i="8"/>
  <c r="E18" i="8"/>
  <c r="D18" i="8"/>
  <c r="C18" i="8"/>
</calcChain>
</file>

<file path=xl/sharedStrings.xml><?xml version="1.0" encoding="utf-8"?>
<sst xmlns="http://schemas.openxmlformats.org/spreadsheetml/2006/main" count="1092" uniqueCount="385">
  <si>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</si>
  <si>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</si>
  <si>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</si>
  <si>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</si>
  <si>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</si>
  <si>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</si>
  <si>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</si>
  <si>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</si>
  <si>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</si>
  <si>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</si>
  <si>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</si>
  <si>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</si>
  <si>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</si>
  <si>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</si>
  <si>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</si>
  <si>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</si>
  <si>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</si>
  <si>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</si>
  <si>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</si>
  <si>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</si>
  <si>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</si>
  <si>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</si>
  <si>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</si>
  <si>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</si>
  <si>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</si>
  <si>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</si>
  <si>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</si>
  <si>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</si>
  <si>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</si>
  <si>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</si>
  <si>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</si>
  <si>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</si>
  <si>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</si>
  <si>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</si>
  <si>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</si>
  <si>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</si>
  <si>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</si>
  <si>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</si>
  <si>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</si>
  <si>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</si>
  <si>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</si>
  <si>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</si>
  <si>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</si>
  <si>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</si>
  <si>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</si>
  <si>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</si>
  <si>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</si>
  <si>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</si>
  <si>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</si>
  <si>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</si>
  <si>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</si>
  <si>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</si>
  <si>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</si>
  <si>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</si>
  <si>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</si>
  <si>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</si>
  <si>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</si>
  <si>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</si>
  <si>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</si>
  <si>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</si>
  <si>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</si>
  <si>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</si>
  <si>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</si>
  <si>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</si>
  <si>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</si>
  <si>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</si>
  <si>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</si>
  <si>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</si>
  <si>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</si>
  <si>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</si>
  <si>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</si>
  <si>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</si>
  <si>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</si>
  <si>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</si>
  <si>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</si>
  <si>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</si>
  <si>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</si>
  <si>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</si>
  <si>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</si>
  <si>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</si>
  <si>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</si>
  <si>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</si>
  <si>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</si>
  <si>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</si>
  <si>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</si>
  <si>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</si>
  <si>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</si>
  <si>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</si>
  <si>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</si>
  <si>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</si>
  <si>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</si>
  <si>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</si>
  <si>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</si>
  <si>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</si>
  <si>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</si>
  <si>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</si>
  <si>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</si>
  <si>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</si>
  <si>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</si>
  <si>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</si>
  <si>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</si>
  <si>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</si>
  <si>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</si>
  <si>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</si>
  <si>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</si>
  <si>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</si>
  <si>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</si>
  <si>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</si>
  <si>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</si>
  <si>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</si>
  <si>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</si>
  <si>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</si>
  <si>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</si>
  <si>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</si>
  <si>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</si>
  <si>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</si>
  <si>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</si>
  <si>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</si>
  <si>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</si>
  <si>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</si>
  <si>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</si>
  <si>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</si>
  <si>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</si>
  <si>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Receitas</t>
  </si>
  <si>
    <t>Despesas</t>
  </si>
  <si>
    <t>RN</t>
  </si>
  <si>
    <t>RN 45</t>
  </si>
  <si>
    <t>RN 36</t>
  </si>
  <si>
    <t>Tipo de Autorização</t>
  </si>
  <si>
    <t>Tipo de decisão</t>
  </si>
  <si>
    <t>Não Especificado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</si>
  <si>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</si>
  <si>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</si>
  <si>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</si>
  <si>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</si>
  <si>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</si>
  <si>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</si>
  <si>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Principais cidades</t>
  </si>
  <si>
    <t>Principais UFs</t>
  </si>
  <si>
    <t>0 |-- 7</t>
  </si>
  <si>
    <t>7 |-- 12</t>
  </si>
  <si>
    <t>12 |-- 19</t>
  </si>
  <si>
    <t>Número de decisões de reconhecimento da condição de refugiado, por mês e sexo, segundo tipo de decisão - Brasil, fevereiro/2023 e  janeiro e fevereiro de 2024.</t>
  </si>
  <si>
    <t>Fonte: Elaborado pelo OBMigra, a partir dos dados da Coordenação Geral do Comitê Nacional para os Refugiados, fevereiro/2023 e  janeiro e fevereiro de 2024.</t>
  </si>
  <si>
    <t>Número de refugiados reconhecidos, por mês e sexo, segundo principais países nacionalidade ou residência habitual - Brasil, fevereiro/2023 e  janeiro e fevereiro de 2024.</t>
  </si>
  <si>
    <t>Número de refugiados reconhecidos, por mês, segundo grupos de idade - Brasil, fevereiro/2023 e  janeiro e fevereiro de 2024.</t>
  </si>
  <si>
    <t>Número de refugiados reconhecidos, por mês, segundo Brasil, Grandes Regiões e Unidades da Federação de registro do pedido, fevereiro/2023 e  janeiro e fevereiro de 2024.</t>
  </si>
  <si>
    <t>Número de refugiados reconhecidos, por mês, segundo principais municípios de registro do pedido - Brasil, fevereiro/2023 e  janeiro e fevereiro de 2024.</t>
  </si>
  <si>
    <t>Movimentação de trabalhadores migrantes no mercado de trabalho formal, por mês e sexo, segundo principais países - Brasil, janeiro/2023 e dezembro de 2023 e janeiro de 2024.</t>
  </si>
  <si>
    <t>Fonte: Elaborado pelo OBMigra, a partir dos dados do Ministério da Economia, base harmonizada RAIS-CTPS-CAGED, janeiro/2023 e dezembro de 2023 e janeiro de 2024.</t>
  </si>
  <si>
    <t>Movimentação de trabalhadores migrantes no mercado de trabalho formal, por mês, segundo grupos de idade - Brasil, janeiro/2023 e dezembro de 2023 e janeiro de 2024.</t>
  </si>
  <si>
    <t>Movimentação de trabalhadores migrantes no mercado de trabalho formal, por mês, segundo escolaridade - Brasil, janeiro/2023 e dezembro de 2023 e janeiro de 2024.</t>
  </si>
  <si>
    <t>Movimentação de trabalhadores migrantes no mercado de trabalho formal, por mês, segundo principais ocupações - Brasil, janeiro/2023 e dezembro de 2023 e janeiro de 2024.</t>
  </si>
  <si>
    <t>Movimentação de trabalhadores migrantes no mercado de trabalho formal, por mês, segundo principais atividades econômicas - Brasil, janeiro/2023 e dezembro de 2023 e janeiro de 2024.</t>
  </si>
  <si>
    <t>Movimentação de trabalhadores migrantes no mercado de trabalho formal, por mês, segundo Brasil, Grandes Regiões e Unidades da Federação, janeiro/2023 e dezembro de 2023 e janeiro de 2024.</t>
  </si>
  <si>
    <t>Movimentação de trabalhadores migrantes no mercado de trabalho formal, por mês, segundo principais cidades - Brasil, janeiro/2023 e dezembro de 2023 e janeiro de 2024.</t>
  </si>
  <si>
    <t>Número de vistos concedidos, por mês e sexo, segundo principais países de localização do posto consular - Brasil, fevereiro/2023 e janeiro de 2024 e fevereiro de 2024.</t>
  </si>
  <si>
    <t>China</t>
  </si>
  <si>
    <t>Angola</t>
  </si>
  <si>
    <t>Estados Unidos</t>
  </si>
  <si>
    <t>Haiti</t>
  </si>
  <si>
    <t>Índia</t>
  </si>
  <si>
    <t>República Democrática Do Congo</t>
  </si>
  <si>
    <t>Cuba</t>
  </si>
  <si>
    <t>Irã</t>
  </si>
  <si>
    <t>França</t>
  </si>
  <si>
    <t>Nigéria</t>
  </si>
  <si>
    <t>Afeganistão</t>
  </si>
  <si>
    <t>-</t>
  </si>
  <si>
    <t>Ucrânia</t>
  </si>
  <si>
    <t>Demais países</t>
  </si>
  <si>
    <t>Fonte: Elaborado pelo OBMigra, a partir dos dados do Ministério das Relações Exteriores, fevereiro/2023 e janeiro de 2024 e fevereiro de 2024.</t>
  </si>
  <si>
    <t>Número de vistos concedidos, por mês e sexo, segundo principais nacionalidades - Brasil, fevereiro/2023 e janeiro de 2023 e fevereiro de 2024.</t>
  </si>
  <si>
    <t>Bangladesh</t>
  </si>
  <si>
    <t>Síria</t>
  </si>
  <si>
    <t>Número de vistos concedidos, por mês, segundo grupos de idade - Brasil, fevereiro/2023 e janeiro de 2024 e fevereiro de 2024.</t>
  </si>
  <si>
    <t>Número de vistos concedidos, por mês, segundo tipologias - Brasil, fevereiro/2023 e janeiro de 2024 e fevereiro de 2024.</t>
  </si>
  <si>
    <t>Fonte: Elaborado pelo OBMigra, a partir dos dados do Ministério das Relações Exteriores, janeiro/2023 e dezembro de 2024 e janeiro de 2024.</t>
  </si>
  <si>
    <t>Número de solicitações de reconhecimento da condição de refugiado, por mês e sexo, segundo principais países - Brasil, fevereiro/2023 e janeiro e fevereiro de 2024.</t>
  </si>
  <si>
    <t>VENEZUELA</t>
  </si>
  <si>
    <t>CUBA</t>
  </si>
  <si>
    <t>ANGOLA</t>
  </si>
  <si>
    <t>COLÔMBIA</t>
  </si>
  <si>
    <t>CHILE</t>
  </si>
  <si>
    <t>CHINA</t>
  </si>
  <si>
    <t>GUIANA</t>
  </si>
  <si>
    <t>ÁFRICA DO SUL</t>
  </si>
  <si>
    <t>SOMÁLIA</t>
  </si>
  <si>
    <t>PERU</t>
  </si>
  <si>
    <t>AFEGANISTÃO</t>
  </si>
  <si>
    <t>UCRÂNIA</t>
  </si>
  <si>
    <t>Fonte: Elaborado pelo OBMigra, a partir dos dados da Polícia Federal, Solicitações de reconhecimento da condição de refugiado, fevereiro/2023 e janeiro e fevereiro de 2024.</t>
  </si>
  <si>
    <t>Número de  solicitações de reconhecimento da condição de refugiado, por mês, segundo grupos de idade - Brasil, fevereiro/2023 e janeiro e fevereiro de 2024.</t>
  </si>
  <si>
    <t>Número de  solicitações de reconhecimento da condição de refugiado, por mês, segundo Brasil, Grandes Regiões e Unidades da Federação, fevereiro/2023 e janeiro e fevereiro de 2024.</t>
  </si>
  <si>
    <t>Mato grosso do sul</t>
  </si>
  <si>
    <t>Mato grosso</t>
  </si>
  <si>
    <t>Número de solicitações de reconhecimento da condição de refugiado, por mês, segundo principais municípios - Brasil, fevereiro/2023 e janeiro e fevereiro de 2024.</t>
  </si>
  <si>
    <t>RR-PACARAIMA</t>
  </si>
  <si>
    <t>RR-BOA VISTA</t>
  </si>
  <si>
    <t>SP-SAO PAULO</t>
  </si>
  <si>
    <t>SP-GUARULHOS</t>
  </si>
  <si>
    <t>PR-CURITIBA</t>
  </si>
  <si>
    <t>AM-MANAUS</t>
  </si>
  <si>
    <t>SC-FLORIANOPOLIS</t>
  </si>
  <si>
    <t>PR-FOZ DO IGUACU</t>
  </si>
  <si>
    <t>RJ-RIO DE JANEIRO</t>
  </si>
  <si>
    <t>SC-ITAJAI</t>
  </si>
  <si>
    <t>EL SALVADOR</t>
  </si>
  <si>
    <t>IÊMEN</t>
  </si>
  <si>
    <t>NIGÉRIA</t>
  </si>
  <si>
    <t>BURKINA FASO</t>
  </si>
  <si>
    <t>IRAQUE</t>
  </si>
  <si>
    <t>0 |-- 6</t>
  </si>
  <si>
    <t>7 |-- 11</t>
  </si>
  <si>
    <t>12 |-- 18</t>
  </si>
  <si>
    <t>AC-EPITACIOLANDIA</t>
  </si>
  <si>
    <t>SC-CHAPECO</t>
  </si>
  <si>
    <t>MS-CAMPO GRANDE</t>
  </si>
  <si>
    <t>PB-JOAO PESSOA</t>
  </si>
  <si>
    <t>AM-TABATINGA</t>
  </si>
  <si>
    <t xml:space="preserve">Total </t>
  </si>
  <si>
    <t>RN 02</t>
  </si>
  <si>
    <t>RN 14</t>
  </si>
  <si>
    <t>RN 40</t>
  </si>
  <si>
    <t>RN 06</t>
  </si>
  <si>
    <t>RN 03</t>
  </si>
  <si>
    <t>RN 15</t>
  </si>
  <si>
    <t>RN 04</t>
  </si>
  <si>
    <t>RN 20</t>
  </si>
  <si>
    <t>RN 07</t>
  </si>
  <si>
    <t>RN 17</t>
  </si>
  <si>
    <t>RN 08</t>
  </si>
  <si>
    <t>RN 09</t>
  </si>
  <si>
    <t>RN 11</t>
  </si>
  <si>
    <t>RN 24</t>
  </si>
  <si>
    <t>BANGLADESH</t>
  </si>
  <si>
    <t>ESTADOS UNIDOS</t>
  </si>
  <si>
    <t>REINO UNIDO</t>
  </si>
  <si>
    <t>FILIPINAS</t>
  </si>
  <si>
    <t>ITÁLIA</t>
  </si>
  <si>
    <t>ÍNDIA</t>
  </si>
  <si>
    <t>ALEMANHA</t>
  </si>
  <si>
    <t>FRANÇA</t>
  </si>
  <si>
    <t>JAPÃO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</si>
  <si>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</si>
  <si>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</si>
  <si>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</si>
  <si>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</si>
  <si>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</si>
  <si>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</si>
  <si>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</si>
  <si>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</si>
  <si>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</si>
  <si>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BÉLGICA</t>
  </si>
  <si>
    <t>ESPANHA</t>
  </si>
  <si>
    <t>SUÍÇA</t>
  </si>
  <si>
    <t>ÁUSTRIA</t>
  </si>
  <si>
    <t>PORTUGAL</t>
  </si>
  <si>
    <t>LITUÂNIA</t>
  </si>
  <si>
    <t>LÍBIA</t>
  </si>
  <si>
    <t>HOLANDA</t>
  </si>
  <si>
    <t>RN 30</t>
  </si>
  <si>
    <t>MÉXICO</t>
  </si>
  <si>
    <t>CORÉIA DO SUL</t>
  </si>
  <si>
    <t>Transferências pessoais em US$ (milhões), por ano e receitas, segundo principais países - Brasil, janeiro de 2023, dezembro de 2023 e janeiro de 2024.</t>
  </si>
  <si>
    <t>Transferências pessoais em US$ (milhões), por ano e despesas, segundo principais países - Brasil, janeiro de 2023, dezembro de 2023 e janeiro de 2024.</t>
  </si>
  <si>
    <t>jan/23</t>
  </si>
  <si>
    <t>dez/23</t>
  </si>
  <si>
    <t>jan/24</t>
  </si>
  <si>
    <t>Japão</t>
  </si>
  <si>
    <t>Portugal</t>
  </si>
  <si>
    <t>Alemanha</t>
  </si>
  <si>
    <t>Bolívia</t>
  </si>
  <si>
    <t>Itália</t>
  </si>
  <si>
    <t>Reino Unido</t>
  </si>
  <si>
    <t>Espanha</t>
  </si>
  <si>
    <t>Suíça</t>
  </si>
  <si>
    <t>Canadá</t>
  </si>
  <si>
    <t>Peru</t>
  </si>
  <si>
    <t>Países Baixos</t>
  </si>
  <si>
    <t xml:space="preserve">      Demais países</t>
  </si>
  <si>
    <t>Fonte: Elaborado pelo OBMigra, a partir dos dados do Banco Central do Brasil, Departamento de Estatísticas, janeiro de 2023, dezembro de 2023 e janeiro de 2024.</t>
  </si>
  <si>
    <t>Número de autorizações concedidas, por mês e sexo, segundo o tipo de autorização - Brasil, fevereiro/2023 e  janeiro e fevereiro de 2024.</t>
  </si>
  <si>
    <t>Fonte: Elaborado pelo OBMigra, a partir dos dados da Coordenação Geral de Imigração Laboral/ Ministério da Justiça e Segurança Pública, fevereiro/2023 e  janeiro e fevereiro de 2024.</t>
  </si>
  <si>
    <t>Número de Resoluções Normativas 30 editadas em função de alteração de prazo, por mês e sexo, segundo o tipo de autorização - Brasil, fevereiro/2023 e  janeiro e fevereiro de 2024.</t>
  </si>
  <si>
    <t>Número de Resoluções Normativas 30 editadas em função de renovação de residência, por mês e sexo, segundo o tipo de autorização - Brasil, fevereiro/2023 e  janeiro e fevereiro de 2024.</t>
  </si>
  <si>
    <t>Número de autorizações concedidas, por mês e sexo, segundo principais países - Brasil, fevereiro/2023 e  janeiro e fevereiro de 2024.</t>
  </si>
  <si>
    <t>NORUEGA</t>
  </si>
  <si>
    <t>Número de autorizações concedidas, por mês, segundo RNs 36 e 45 - Brasil, fevereiro/2023 e  janeiro e fevereiro de 2024.</t>
  </si>
  <si>
    <t>Número de autorizações concedidas, por mês, segundo grupos de idade - Brasil, fevereiro/2023 e  janeiro e fevereiro de 2024.</t>
  </si>
  <si>
    <t>Número de autorizações concedidas, por mês, segundo escolaridade - Brasil, fevereiro/2023 e  janeiro e fevereiro de 2024.</t>
  </si>
  <si>
    <t>Fundamental Incompleto</t>
  </si>
  <si>
    <t>Número de autorizações concedidas, por mês, segundo grupos ocupacionais - Brasil, fevereiro/2023 e  janeiro e fevereiro de 2024.</t>
  </si>
  <si>
    <t>Número de autorizações concedidas, por mês, segundo Brasil, Grandes Regiões e Unidades da Federação, fevereiro/2023 e  janeiro e fevereiro de 2024.</t>
  </si>
  <si>
    <t>Valor dos investimentos (em reais) realizados por pessoa física com autorização de residência pela Resolução Normativa 13, por mês, segundo principais países - Brasil, fevereiro/2023 e  janeiro e fevereiro de 2024.</t>
  </si>
  <si>
    <t>CANADÁ</t>
  </si>
  <si>
    <t>Valor dos investimentos (em reais) realizados por pessoa física com autorização de residência pela Resolução Normativa 13, por mês, segundo principais Unidades da Federação - Brasil, fevereiro/2023 e  janeiro e fevereiro de 2024.</t>
  </si>
  <si>
    <t>Valor dos investimentos (em reais) realizados por pessoa física com autorização de residência pela Resolução Normativa 13, 36, por mês, segundo principais países - Brasil, fevereiro/2023 e  janeiro e fevereiro de 2024.</t>
  </si>
  <si>
    <t>Valor dos investimentos (em reais) realizados por pessoa física com autorização de residência pela Resolução Normativa 13, 36, por mês, segundo principais Unidades da Federação - Brasil, fevereiro/2023 e  janeiro e fevereiro de 2024.</t>
  </si>
  <si>
    <t>Número de autorizações concedidas para trabalhadores qualificados, por mês e sexo, segundo tipo de autorização, Brasil, fevereiro/2023 e  janeiro e fevereiro de 2024.</t>
  </si>
  <si>
    <t>Número de autorizações concedidas para trabalhadores qualificados, por mês e sexo, segundo principais países - Brasil, fevereiro/2023 e  janeiro e fevereiro de 2024.</t>
  </si>
  <si>
    <t>Número de autorizações concedidas para trabalhadores qualificados, por mês, segundo grupos de idade, Brasil,  fevereiro/2023 e  janeiro e fevereiro de 2024.</t>
  </si>
  <si>
    <t>Número de autorizações concedidas para trabalhadores qualificados, por mês, segundo escolaridade,  Brasil, fevereiro/2023 e  janeiro e fevereiro de 2024.</t>
  </si>
  <si>
    <t>Número de autorizações concedidas para trabalhadores qualificados, por mês, segundo grupos ocupacionais, Brasil, fevereiro/2023 e  janeiro e fevereiro de 2024.</t>
  </si>
  <si>
    <t>Número de autorizações concedidas para trabalhadores qualificados, por mês, segundo Brasil, Grandes Regiões e Unidades da Federação, fevereiro/2023 e  janeiro e fevereiro de 2024.</t>
  </si>
  <si>
    <t>Número de registros de migrantes, por mês de registro, segundo classificação - Brasil, fevereiro 2023 e janeiro e fevereiro de 2024</t>
  </si>
  <si>
    <t>Não Aplicável/Não Especificado</t>
  </si>
  <si>
    <t>Fonte: Elaborado pelo OBMigra, a partir dos dados da Polícia Federal, Sistema de Registro Nacional Migratório (SISMIGRA), fevereiro 2023 e janeiro e fevereiro de 2024</t>
  </si>
  <si>
    <t>Número total de registros, por mês de registro, segundo amparo e descrição do amparo,  Brasil, fevereiro 2023 e janeiro e fevereiro de 2024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</si>
  <si>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</si>
  <si>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</si>
  <si>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</si>
  <si>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</si>
  <si>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</si>
  <si>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</si>
  <si>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37/2023</t>
  </si>
  <si>
    <t>279 - PORTARIA MJSP/MRE Nº 37/2023.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</si>
  <si>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</si>
  <si>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</si>
  <si>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</si>
  <si>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</si>
  <si>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</si>
  <si>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fevereiro 2023 e janeiro e fevereiro de 2024</t>
  </si>
  <si>
    <t>ARGENTINA</t>
  </si>
  <si>
    <t>BOLÍVIA</t>
  </si>
  <si>
    <t>HAITI</t>
  </si>
  <si>
    <t>PARAGUAI</t>
  </si>
  <si>
    <t>*** Diferença no total, se dão por conta de falta de valor na variável sexo</t>
  </si>
  <si>
    <t>Número de registros de migrantes, por mês de registro, segundo grupos de idade - Brasil, fevereiro 2023 e janeiro e fevereiro de 2024</t>
  </si>
  <si>
    <t>Número de registros de migrantes, por mês de registro, segundo Brasil,  Grandes Regiões e Unidades da Federação, fevereiro 2023 e janeiro e fevereiro de 2024</t>
  </si>
  <si>
    <t>Número de registros de migrantes, por mês de registro, segundo principais municípios, fevereiro 2023 e janeiro e fevereiro de 2024</t>
  </si>
  <si>
    <t>AM - MANAUS</t>
  </si>
  <si>
    <t>PR - CURITIBA</t>
  </si>
  <si>
    <t>RJ - RIO DE JANEIRO</t>
  </si>
  <si>
    <t>RR - BOA VISTA</t>
  </si>
  <si>
    <t>RR - PACARAIMA</t>
  </si>
  <si>
    <t>RS - CAXIAS DO SUL</t>
  </si>
  <si>
    <t>SC - CHAPECÓ</t>
  </si>
  <si>
    <t>SC - JOINVILLE</t>
  </si>
  <si>
    <t>SP - SANTOS</t>
  </si>
  <si>
    <t>SP - SÃO PAULO</t>
  </si>
  <si>
    <t>Entrada e saídas do território brasileiro nos pontos de fronteira, por mês, segundo tipologias de classificação - Brasil,  fevereiro 2023 e janeiro e fevereiro de 2024</t>
  </si>
  <si>
    <t>Entrada</t>
  </si>
  <si>
    <t>Saída</t>
  </si>
  <si>
    <t>Fonte: Elaborado pelo OBMigra, a partir dos dados da Polícia Federal, Sistema de Tráfego Internacional (STI), fevereiro 2023 e janeiro e fevereiro de 2024</t>
  </si>
  <si>
    <t>Entrada e saídas do território brasileiro nos pontos de fronteira, por mês, segundo principais países - Brasil, fevereiro 2023 e janeiro e fevereiro de 2024</t>
  </si>
  <si>
    <t>URUGUAI</t>
  </si>
  <si>
    <t>Entrada e saídas do território brasileiro nos pontos de fronteira, por mês, segundo Brasil, Grandes Regiões e Unidades da Federação, fevereiro 2023 e janeiro e fevereiro de 2024</t>
  </si>
  <si>
    <t>Fonte: Elaborado pelo OBMigra, a partir dos dados da Polícia Federal, Sistema de Tráfego Internacional (STI),  fevereiro 2023 e janeiro e fevereiro de 2024</t>
  </si>
  <si>
    <t>Venezuela</t>
  </si>
  <si>
    <t>Argentina</t>
  </si>
  <si>
    <t>Paraguai</t>
  </si>
  <si>
    <t>Uruguai</t>
  </si>
  <si>
    <t>Colômbia</t>
  </si>
  <si>
    <t>Notas: No mês de dezembro/2023 há o registro de um desligamento com sexo não identificado.
            No mês de janeiro/2024 há o registro de dois desligamentos com sexo não identificado.</t>
  </si>
  <si>
    <t>Alimentador de linha de produção</t>
  </si>
  <si>
    <t>Faxineiro</t>
  </si>
  <si>
    <t>Trabalhador volante da agricultura</t>
  </si>
  <si>
    <t>Magarefe</t>
  </si>
  <si>
    <t>Servente de obras</t>
  </si>
  <si>
    <t>Auxiliar nos serviços de alimentação</t>
  </si>
  <si>
    <t>Repositor de mercadorias</t>
  </si>
  <si>
    <t>Operador de caixa</t>
  </si>
  <si>
    <t>Atendente de lojas e mercados</t>
  </si>
  <si>
    <t>Atendente de lanchonete</t>
  </si>
  <si>
    <t>Abate de aves</t>
  </si>
  <si>
    <t>Restaurantes e similares</t>
  </si>
  <si>
    <t>Locação de mão-de-obra temporária</t>
  </si>
  <si>
    <t>Comércio varejista de mercadorias em geral, com predominância de produtos alimentícios - supermercados</t>
  </si>
  <si>
    <t>Frigorífico - abate de suínos</t>
  </si>
  <si>
    <t>Construção de edifícios</t>
  </si>
  <si>
    <t>Lanchonetes, casas de chá, de sucos e similares</t>
  </si>
  <si>
    <t>Cultivo de uva</t>
  </si>
  <si>
    <t>Limpeza em prédios e em domicílios</t>
  </si>
  <si>
    <t>Comércio varejista de mercadorias em geral, com predominância de produtos alimentícios - hipermercados</t>
  </si>
  <si>
    <t>São Paulo - SP</t>
  </si>
  <si>
    <t>Curitiba - PR</t>
  </si>
  <si>
    <t>Chapecó - SC</t>
  </si>
  <si>
    <t>Cascavel - PR</t>
  </si>
  <si>
    <t>Caxias do Sul - SC</t>
  </si>
  <si>
    <t>Joinville - SC</t>
  </si>
  <si>
    <t>Boa Vista - RR</t>
  </si>
  <si>
    <t>Florianópolis - SC</t>
  </si>
  <si>
    <t>Manaus - AM</t>
  </si>
  <si>
    <t>Flores da Cunha -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</si>
</sst>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2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2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2" xfId="0" applyNumberFormat="1" applyFont="1" applyFill="1" applyBorder="1" applyAlignment="1">
      <alignment vertical="center"/>
    </xf>
    <xf numFmtId="0" fontId="4" fillId="30" borderId="22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2" xfId="0" applyNumberFormat="1" applyFont="1" applyFill="1" applyBorder="1" applyAlignment="1">
      <alignment vertical="center"/>
    </xf>
    <xf numFmtId="0" fontId="4" fillId="29" borderId="22" xfId="0" applyFont="1" applyFill="1" applyBorder="1" applyAlignment="1">
      <alignment vertical="center"/>
    </xf>
    <xf numFmtId="165" fontId="4" fillId="30" borderId="23" xfId="1" applyNumberFormat="1" applyFont="1" applyFill="1" applyBorder="1" applyAlignment="1">
      <alignment horizontal="right" vertical="center"/>
    </xf>
    <xf numFmtId="0" fontId="4" fillId="29" borderId="24" xfId="0" applyFont="1" applyFill="1" applyBorder="1" applyAlignment="1">
      <alignment vertical="center"/>
    </xf>
    <xf numFmtId="165" fontId="4" fillId="29" borderId="25" xfId="1" applyNumberFormat="1" applyFont="1" applyFill="1" applyBorder="1" applyAlignment="1">
      <alignment horizontal="right"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0" applyNumberFormat="1" applyFont="1" applyFill="1" applyBorder="1" applyAlignment="1">
      <alignment vertical="center"/>
    </xf>
    <xf numFmtId="165" fontId="4" fillId="29" borderId="28" xfId="1" applyNumberFormat="1" applyFont="1" applyFill="1" applyBorder="1" applyAlignment="1">
      <alignment horizontal="right" vertical="center"/>
    </xf>
    <xf numFmtId="165" fontId="4" fillId="29" borderId="29" xfId="0" applyNumberFormat="1" applyFont="1" applyFill="1" applyBorder="1" applyAlignment="1">
      <alignment vertical="center"/>
    </xf>
    <xf numFmtId="165" fontId="4" fillId="29" borderId="30" xfId="1" applyNumberFormat="1" applyFont="1" applyFill="1" applyBorder="1" applyAlignment="1">
      <alignment horizontal="right" vertical="center"/>
    </xf>
    <xf numFmtId="165" fontId="4" fillId="29" borderId="31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4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17" fontId="2" fillId="6" borderId="34" xfId="0" applyNumberFormat="1" applyFont="1" applyFill="1" applyBorder="1" applyAlignment="1">
      <alignment horizontal="center" vertical="center"/>
    </xf>
    <xf numFmtId="17" fontId="2" fillId="33" borderId="34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0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0" xfId="0" applyNumberFormat="1" applyFont="1" applyFill="1" applyBorder="1" applyAlignment="1">
      <alignment vertical="center"/>
    </xf>
    <xf numFmtId="0" fontId="2" fillId="41" borderId="35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 wrapText="1"/>
    </xf>
    <xf numFmtId="0" fontId="2" fillId="41" borderId="45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2" xfId="0" applyFont="1" applyFill="1" applyBorder="1" applyAlignment="1">
      <alignment horizontal="center" vertical="center" wrapText="1"/>
    </xf>
    <xf numFmtId="17" fontId="2" fillId="41" borderId="34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0" fontId="2" fillId="7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44" fontId="2" fillId="6" borderId="0" xfId="2" applyFont="1" applyFill="1" applyAlignment="1">
      <alignment horizontal="center"/>
    </xf>
    <xf numFmtId="44" fontId="4" fillId="12" borderId="4" xfId="2" applyFont="1" applyFill="1" applyBorder="1" applyAlignment="1">
      <alignment horizontal="right" vertical="center"/>
    </xf>
    <xf numFmtId="44" fontId="4" fillId="13" borderId="4" xfId="2" applyFont="1" applyFill="1" applyBorder="1" applyAlignment="1">
      <alignment horizontal="right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49" fontId="2" fillId="15" borderId="34" xfId="0" applyNumberFormat="1" applyFont="1" applyFill="1" applyBorder="1" applyAlignment="1">
      <alignment horizontal="center" vertical="center"/>
    </xf>
    <xf numFmtId="49" fontId="2" fillId="15" borderId="32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44" fontId="2" fillId="6" borderId="0" xfId="0" applyNumberFormat="1" applyFont="1" applyFill="1" applyAlignment="1">
      <alignment horizontal="center"/>
    </xf>
    <xf numFmtId="44" fontId="4" fillId="12" borderId="4" xfId="2" applyFont="1" applyFill="1" applyBorder="1" applyAlignment="1">
      <alignment vertical="center"/>
    </xf>
    <xf numFmtId="44" fontId="4" fillId="13" borderId="4" xfId="2" applyFont="1" applyFill="1" applyBorder="1" applyAlignment="1">
      <alignment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3" fontId="2" fillId="6" borderId="4" xfId="3" applyNumberFormat="1" applyFont="1" applyFill="1" applyBorder="1" applyAlignment="1">
      <alignment horizontal="center" vertical="center"/>
    </xf>
    <xf numFmtId="3" fontId="1" fillId="17" borderId="4" xfId="3" applyNumberFormat="1" applyFont="1" applyFill="1" applyBorder="1" applyAlignment="1">
      <alignment horizontal="center" vertical="center"/>
    </xf>
    <xf numFmtId="3" fontId="1" fillId="5" borderId="4" xfId="3" applyNumberFormat="1" applyFont="1" applyFill="1" applyBorder="1" applyAlignment="1">
      <alignment horizontal="center" vertic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0" borderId="0" xfId="0" quotePrefix="1"/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 wrapText="1"/>
    </xf>
    <xf numFmtId="0" fontId="8" fillId="20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7" fontId="2" fillId="15" borderId="50" xfId="0" applyNumberFormat="1" applyFont="1" applyFill="1" applyBorder="1" applyAlignment="1">
      <alignment horizontal="center" vertical="center"/>
    </xf>
    <xf numFmtId="17" fontId="2" fillId="15" borderId="51" xfId="0" applyNumberFormat="1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left" wrapText="1"/>
    </xf>
    <xf numFmtId="0" fontId="12" fillId="21" borderId="0" xfId="0" applyFont="1" applyFill="1" applyAlignment="1">
      <alignment horizontal="left" wrapText="1"/>
    </xf>
    <xf numFmtId="0" fontId="16" fillId="40" borderId="15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17" fontId="2" fillId="41" borderId="41" xfId="0" applyNumberFormat="1" applyFont="1" applyFill="1" applyBorder="1" applyAlignment="1">
      <alignment horizontal="center" vertical="center"/>
    </xf>
    <xf numFmtId="49" fontId="2" fillId="41" borderId="42" xfId="0" applyNumberFormat="1" applyFont="1" applyFill="1" applyBorder="1" applyAlignment="1">
      <alignment horizontal="center" vertical="center"/>
    </xf>
    <xf numFmtId="17" fontId="2" fillId="41" borderId="48" xfId="0" applyNumberFormat="1" applyFont="1" applyFill="1" applyBorder="1" applyAlignment="1">
      <alignment horizontal="center" vertical="center"/>
    </xf>
    <xf numFmtId="49" fontId="2" fillId="41" borderId="39" xfId="0" applyNumberFormat="1" applyFont="1" applyFill="1" applyBorder="1" applyAlignment="1">
      <alignment horizontal="center" vertical="center"/>
    </xf>
    <xf numFmtId="49" fontId="2" fillId="41" borderId="49" xfId="0" applyNumberFormat="1" applyFont="1" applyFill="1" applyBorder="1" applyAlignment="1">
      <alignment horizontal="center" vertical="center"/>
    </xf>
    <xf numFmtId="17" fontId="2" fillId="41" borderId="43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4" xfId="0" applyNumberFormat="1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7" xfId="0" applyNumberFormat="1" applyFont="1" applyFill="1" applyBorder="1" applyAlignment="1">
      <alignment horizontal="center" vertical="center"/>
    </xf>
    <xf numFmtId="17" fontId="14" fillId="27" borderId="8" xfId="0" applyNumberFormat="1" applyFont="1" applyFill="1" applyBorder="1" applyAlignment="1">
      <alignment horizontal="center" vertical="center"/>
    </xf>
    <xf numFmtId="17" fontId="14" fillId="27" borderId="9" xfId="0" applyNumberFormat="1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8" xfId="0" applyNumberFormat="1" applyFont="1" applyFill="1" applyBorder="1" applyAlignment="1">
      <alignment horizontal="center" vertical="center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13" fillId="25" borderId="52" xfId="0" applyFont="1" applyFill="1" applyBorder="1" applyAlignment="1">
      <alignment horizontal="left" vertical="center" wrapText="1"/>
    </xf>
    <xf numFmtId="0" fontId="13" fillId="25" borderId="17" xfId="0" applyFont="1" applyFill="1" applyBorder="1" applyAlignment="1">
      <alignment horizontal="left" vertical="center" wrapText="1"/>
    </xf>
    <xf numFmtId="0" fontId="13" fillId="25" borderId="53" xfId="0" applyFont="1" applyFill="1" applyBorder="1" applyAlignment="1">
      <alignment horizontal="left" vertical="center" wrapText="1"/>
    </xf>
    <xf numFmtId="0" fontId="13" fillId="25" borderId="2" xfId="0" applyFont="1" applyFill="1" applyBorder="1" applyAlignment="1">
      <alignment horizontal="left" vertical="center" wrapText="1"/>
    </xf>
    <xf numFmtId="0" fontId="13" fillId="25" borderId="3" xfId="0" applyFont="1" applyFill="1" applyBorder="1" applyAlignment="1">
      <alignment horizontal="left" vertical="center" wrapText="1"/>
    </xf>
    <xf numFmtId="0" fontId="13" fillId="25" borderId="54" xfId="0" applyFont="1" applyFill="1" applyBorder="1" applyAlignment="1">
      <alignment horizontal="left" vertical="center" wrapText="1"/>
    </xf>
  </cellXfs>
  <cellStyles count="4">
    <cellStyle name="Moeda" xfId="2" builtinId="4"/>
    <cellStyle name="Normal" xfId="0" builtinId="0"/>
    <cellStyle name="Vírgula" xfId="1" builtinId="3"/>
    <cellStyle name="Vírgula 2" xfId="3" xr:uid="{187469AE-61ED-4B16-9AB3-FAF8BA8AD857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73"/>
  <sheetViews>
    <sheetView workbookViewId="0">
      <selection activeCell="J50" sqref="J50"/>
    </sheetView>
  </sheetViews>
  <sheetFormatPr defaultColWidth="8.88671875" defaultRowHeight="14.4" x14ac:dyDescent="0.3"/>
  <cols>
    <col min="1" max="1" width="2.88671875" style="3" customWidth="1"/>
    <col min="2" max="2" width="46.44140625" style="3" customWidth="1"/>
    <col min="3" max="11" width="9.44140625" style="3" customWidth="1"/>
    <col min="12" max="16384" width="8.88671875" style="3"/>
  </cols>
  <sheetData>
    <row r="2" spans="2:11" ht="33" customHeight="1" x14ac:dyDescent="0.3">
      <c r="B2" s="180" t="s">
        <v>156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15" customHeight="1" x14ac:dyDescent="0.3">
      <c r="B3" s="181" t="s">
        <v>111</v>
      </c>
      <c r="C3" s="183">
        <v>44958</v>
      </c>
      <c r="D3" s="184"/>
      <c r="E3" s="185"/>
      <c r="F3" s="183">
        <v>45292</v>
      </c>
      <c r="G3" s="184"/>
      <c r="H3" s="185"/>
      <c r="I3" s="183">
        <v>45323</v>
      </c>
      <c r="J3" s="184"/>
      <c r="K3" s="185"/>
    </row>
    <row r="4" spans="2:11" ht="15" thickBot="1" x14ac:dyDescent="0.35">
      <c r="B4" s="182"/>
      <c r="C4" s="119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2" t="s">
        <v>1</v>
      </c>
      <c r="J4" s="42" t="s">
        <v>4</v>
      </c>
      <c r="K4" s="42" t="s">
        <v>5</v>
      </c>
    </row>
    <row r="5" spans="2:11" ht="15" thickTop="1" x14ac:dyDescent="0.3">
      <c r="B5" s="116" t="s">
        <v>1</v>
      </c>
      <c r="C5" s="115">
        <v>10303</v>
      </c>
      <c r="D5" s="115">
        <v>6570</v>
      </c>
      <c r="E5" s="115">
        <v>3733</v>
      </c>
      <c r="F5" s="115">
        <v>18514</v>
      </c>
      <c r="G5" s="115">
        <v>11702</v>
      </c>
      <c r="H5" s="115">
        <v>6812</v>
      </c>
      <c r="I5" s="115">
        <v>17746</v>
      </c>
      <c r="J5" s="115">
        <v>11439</v>
      </c>
      <c r="K5" s="115">
        <v>6307</v>
      </c>
    </row>
    <row r="6" spans="2:11" x14ac:dyDescent="0.3">
      <c r="B6" s="44" t="s">
        <v>157</v>
      </c>
      <c r="C6" s="45">
        <v>1378</v>
      </c>
      <c r="D6" s="45">
        <v>905</v>
      </c>
      <c r="E6" s="45">
        <v>473</v>
      </c>
      <c r="F6" s="45">
        <v>4683</v>
      </c>
      <c r="G6" s="45">
        <v>3111</v>
      </c>
      <c r="H6" s="45">
        <v>1572</v>
      </c>
      <c r="I6" s="45">
        <v>3661</v>
      </c>
      <c r="J6" s="45">
        <v>2526</v>
      </c>
      <c r="K6" s="45">
        <v>1135</v>
      </c>
    </row>
    <row r="7" spans="2:11" x14ac:dyDescent="0.3">
      <c r="B7" s="44" t="s">
        <v>158</v>
      </c>
      <c r="C7" s="46">
        <v>990</v>
      </c>
      <c r="D7" s="46">
        <v>532</v>
      </c>
      <c r="E7" s="46">
        <v>458</v>
      </c>
      <c r="F7" s="46">
        <v>3623</v>
      </c>
      <c r="G7" s="46">
        <v>1985</v>
      </c>
      <c r="H7" s="46">
        <v>1638</v>
      </c>
      <c r="I7" s="46">
        <v>3251</v>
      </c>
      <c r="J7" s="46">
        <v>1687</v>
      </c>
      <c r="K7" s="46">
        <v>1564</v>
      </c>
    </row>
    <row r="8" spans="2:11" x14ac:dyDescent="0.3">
      <c r="B8" s="44" t="s">
        <v>159</v>
      </c>
      <c r="C8" s="45">
        <v>735</v>
      </c>
      <c r="D8" s="45">
        <v>477</v>
      </c>
      <c r="E8" s="45">
        <v>258</v>
      </c>
      <c r="F8" s="45">
        <v>933</v>
      </c>
      <c r="G8" s="45">
        <v>624</v>
      </c>
      <c r="H8" s="45">
        <v>309</v>
      </c>
      <c r="I8" s="45">
        <v>1103</v>
      </c>
      <c r="J8" s="45">
        <v>776</v>
      </c>
      <c r="K8" s="45">
        <v>327</v>
      </c>
    </row>
    <row r="9" spans="2:11" x14ac:dyDescent="0.3">
      <c r="B9" s="44" t="s">
        <v>160</v>
      </c>
      <c r="C9" s="46">
        <v>186</v>
      </c>
      <c r="D9" s="46">
        <v>77</v>
      </c>
      <c r="E9" s="46">
        <v>109</v>
      </c>
      <c r="F9" s="46">
        <v>682</v>
      </c>
      <c r="G9" s="46">
        <v>292</v>
      </c>
      <c r="H9" s="46">
        <v>390</v>
      </c>
      <c r="I9" s="46">
        <v>814</v>
      </c>
      <c r="J9" s="46">
        <v>392</v>
      </c>
      <c r="K9" s="46">
        <v>422</v>
      </c>
    </row>
    <row r="10" spans="2:11" x14ac:dyDescent="0.3">
      <c r="B10" s="44" t="s">
        <v>161</v>
      </c>
      <c r="C10" s="45">
        <v>544</v>
      </c>
      <c r="D10" s="45">
        <v>427</v>
      </c>
      <c r="E10" s="45">
        <v>117</v>
      </c>
      <c r="F10" s="45">
        <v>682</v>
      </c>
      <c r="G10" s="45">
        <v>508</v>
      </c>
      <c r="H10" s="45">
        <v>174</v>
      </c>
      <c r="I10" s="45">
        <v>585</v>
      </c>
      <c r="J10" s="45">
        <v>454</v>
      </c>
      <c r="K10" s="45">
        <v>131</v>
      </c>
    </row>
    <row r="11" spans="2:11" x14ac:dyDescent="0.3">
      <c r="B11" s="44" t="s">
        <v>162</v>
      </c>
      <c r="C11" s="46">
        <v>155</v>
      </c>
      <c r="D11" s="46">
        <v>91</v>
      </c>
      <c r="E11" s="46">
        <v>64</v>
      </c>
      <c r="F11" s="46">
        <v>38</v>
      </c>
      <c r="G11" s="46">
        <v>22</v>
      </c>
      <c r="H11" s="46">
        <v>16</v>
      </c>
      <c r="I11" s="46">
        <v>417</v>
      </c>
      <c r="J11" s="46">
        <v>268</v>
      </c>
      <c r="K11" s="46">
        <v>149</v>
      </c>
    </row>
    <row r="12" spans="2:11" x14ac:dyDescent="0.3">
      <c r="B12" s="44" t="s">
        <v>163</v>
      </c>
      <c r="C12" s="45">
        <v>246</v>
      </c>
      <c r="D12" s="45">
        <v>97</v>
      </c>
      <c r="E12" s="45">
        <v>149</v>
      </c>
      <c r="F12" s="45">
        <v>302</v>
      </c>
      <c r="G12" s="45">
        <v>115</v>
      </c>
      <c r="H12" s="45">
        <v>187</v>
      </c>
      <c r="I12" s="45">
        <v>357</v>
      </c>
      <c r="J12" s="45">
        <v>151</v>
      </c>
      <c r="K12" s="45">
        <v>206</v>
      </c>
    </row>
    <row r="13" spans="2:11" x14ac:dyDescent="0.3">
      <c r="B13" s="44" t="s">
        <v>164</v>
      </c>
      <c r="C13" s="46">
        <v>704</v>
      </c>
      <c r="D13" s="46">
        <v>382</v>
      </c>
      <c r="E13" s="46">
        <v>322</v>
      </c>
      <c r="F13" s="46">
        <v>570</v>
      </c>
      <c r="G13" s="46">
        <v>355</v>
      </c>
      <c r="H13" s="46">
        <v>215</v>
      </c>
      <c r="I13" s="46">
        <v>356</v>
      </c>
      <c r="J13" s="46">
        <v>231</v>
      </c>
      <c r="K13" s="46">
        <v>125</v>
      </c>
    </row>
    <row r="14" spans="2:11" x14ac:dyDescent="0.3">
      <c r="B14" s="44" t="s">
        <v>165</v>
      </c>
      <c r="C14" s="45">
        <v>319</v>
      </c>
      <c r="D14" s="45">
        <v>172</v>
      </c>
      <c r="E14" s="45">
        <v>147</v>
      </c>
      <c r="F14" s="45">
        <v>421</v>
      </c>
      <c r="G14" s="45">
        <v>208</v>
      </c>
      <c r="H14" s="45">
        <v>213</v>
      </c>
      <c r="I14" s="45">
        <v>335</v>
      </c>
      <c r="J14" s="45">
        <v>190</v>
      </c>
      <c r="K14" s="45">
        <v>145</v>
      </c>
    </row>
    <row r="15" spans="2:11" x14ac:dyDescent="0.3">
      <c r="B15" s="44" t="s">
        <v>166</v>
      </c>
      <c r="C15" s="46">
        <v>171</v>
      </c>
      <c r="D15" s="46">
        <v>97</v>
      </c>
      <c r="E15" s="46">
        <v>74</v>
      </c>
      <c r="F15" s="46">
        <v>192</v>
      </c>
      <c r="G15" s="46">
        <v>113</v>
      </c>
      <c r="H15" s="46">
        <v>79</v>
      </c>
      <c r="I15" s="46">
        <v>311</v>
      </c>
      <c r="J15" s="46">
        <v>188</v>
      </c>
      <c r="K15" s="46">
        <v>123</v>
      </c>
    </row>
    <row r="16" spans="2:11" x14ac:dyDescent="0.3">
      <c r="B16" s="44" t="s">
        <v>167</v>
      </c>
      <c r="C16" s="45" t="s">
        <v>168</v>
      </c>
      <c r="D16" s="45" t="s">
        <v>168</v>
      </c>
      <c r="E16" s="45" t="s">
        <v>168</v>
      </c>
      <c r="F16" s="45" t="s">
        <v>168</v>
      </c>
      <c r="G16" s="45" t="s">
        <v>168</v>
      </c>
      <c r="H16" s="45" t="s">
        <v>168</v>
      </c>
      <c r="I16" s="45" t="s">
        <v>168</v>
      </c>
      <c r="J16" s="45" t="s">
        <v>168</v>
      </c>
      <c r="K16" s="45" t="s">
        <v>168</v>
      </c>
    </row>
    <row r="17" spans="2:11" ht="15.75" customHeight="1" x14ac:dyDescent="0.3">
      <c r="B17" s="44" t="s">
        <v>169</v>
      </c>
      <c r="C17" s="46">
        <v>1</v>
      </c>
      <c r="D17" s="46">
        <v>1</v>
      </c>
      <c r="E17" s="46" t="s">
        <v>168</v>
      </c>
      <c r="F17" s="46" t="s">
        <v>168</v>
      </c>
      <c r="G17" s="46" t="s">
        <v>168</v>
      </c>
      <c r="H17" s="46" t="s">
        <v>168</v>
      </c>
      <c r="I17" s="46" t="s">
        <v>168</v>
      </c>
      <c r="J17" s="46" t="s">
        <v>168</v>
      </c>
      <c r="K17" s="46" t="s">
        <v>168</v>
      </c>
    </row>
    <row r="18" spans="2:11" ht="15" thickBot="1" x14ac:dyDescent="0.35">
      <c r="B18" s="47" t="s">
        <v>170</v>
      </c>
      <c r="C18" s="48">
        <f>C5-SUM(C6:C17)</f>
        <v>4874</v>
      </c>
      <c r="D18" s="48">
        <f t="shared" ref="D18:K18" si="0">D5-SUM(D6:D17)</f>
        <v>3312</v>
      </c>
      <c r="E18" s="48">
        <f t="shared" si="0"/>
        <v>1562</v>
      </c>
      <c r="F18" s="48">
        <f t="shared" si="0"/>
        <v>6388</v>
      </c>
      <c r="G18" s="48">
        <f t="shared" si="0"/>
        <v>4369</v>
      </c>
      <c r="H18" s="48">
        <f t="shared" si="0"/>
        <v>2019</v>
      </c>
      <c r="I18" s="48">
        <f t="shared" si="0"/>
        <v>6556</v>
      </c>
      <c r="J18" s="48">
        <f t="shared" si="0"/>
        <v>4576</v>
      </c>
      <c r="K18" s="48">
        <f t="shared" si="0"/>
        <v>1980</v>
      </c>
    </row>
    <row r="19" spans="2:11" ht="15" thickTop="1" x14ac:dyDescent="0.3">
      <c r="B19" s="186" t="s">
        <v>171</v>
      </c>
      <c r="C19" s="186"/>
      <c r="D19" s="186"/>
      <c r="E19" s="186"/>
      <c r="F19" s="186"/>
      <c r="G19" s="186"/>
      <c r="H19" s="186"/>
      <c r="I19" s="186"/>
      <c r="J19" s="186"/>
      <c r="K19" s="186"/>
    </row>
    <row r="21" spans="2:11" ht="27.6" customHeight="1" x14ac:dyDescent="0.3"/>
    <row r="23" spans="2:11" x14ac:dyDescent="0.3">
      <c r="B23" s="180" t="s">
        <v>172</v>
      </c>
      <c r="C23" s="180"/>
      <c r="D23" s="180"/>
      <c r="E23" s="180"/>
      <c r="F23" s="180"/>
      <c r="G23" s="180"/>
      <c r="H23" s="180"/>
      <c r="I23" s="180"/>
      <c r="J23" s="180"/>
      <c r="K23" s="180"/>
    </row>
    <row r="24" spans="2:11" x14ac:dyDescent="0.3">
      <c r="B24" s="181" t="s">
        <v>112</v>
      </c>
      <c r="C24" s="183">
        <v>44958</v>
      </c>
      <c r="D24" s="184"/>
      <c r="E24" s="185"/>
      <c r="F24" s="183">
        <v>45292</v>
      </c>
      <c r="G24" s="184"/>
      <c r="H24" s="185"/>
      <c r="I24" s="183">
        <v>45323</v>
      </c>
      <c r="J24" s="184"/>
      <c r="K24" s="185"/>
    </row>
    <row r="25" spans="2:11" ht="15" thickBot="1" x14ac:dyDescent="0.35">
      <c r="B25" s="182"/>
      <c r="C25" s="119" t="s">
        <v>1</v>
      </c>
      <c r="D25" s="42" t="s">
        <v>4</v>
      </c>
      <c r="E25" s="42" t="s">
        <v>5</v>
      </c>
      <c r="F25" s="41" t="s">
        <v>1</v>
      </c>
      <c r="G25" s="42" t="s">
        <v>4</v>
      </c>
      <c r="H25" s="42" t="s">
        <v>5</v>
      </c>
      <c r="I25" s="112" t="s">
        <v>1</v>
      </c>
      <c r="J25" s="42" t="s">
        <v>4</v>
      </c>
      <c r="K25" s="42" t="s">
        <v>5</v>
      </c>
    </row>
    <row r="26" spans="2:11" ht="15" thickTop="1" x14ac:dyDescent="0.3">
      <c r="B26" s="116" t="s">
        <v>1</v>
      </c>
      <c r="C26" s="115">
        <v>10303</v>
      </c>
      <c r="D26" s="115">
        <v>6570</v>
      </c>
      <c r="E26" s="115">
        <v>3733</v>
      </c>
      <c r="F26" s="115">
        <v>18514</v>
      </c>
      <c r="G26" s="115">
        <v>11702</v>
      </c>
      <c r="H26" s="115">
        <v>6812</v>
      </c>
      <c r="I26" s="115">
        <v>17746</v>
      </c>
      <c r="J26" s="115">
        <v>11439</v>
      </c>
      <c r="K26" s="115">
        <v>6307</v>
      </c>
    </row>
    <row r="27" spans="2:11" x14ac:dyDescent="0.3">
      <c r="B27" s="44" t="s">
        <v>157</v>
      </c>
      <c r="C27" s="45">
        <v>1699</v>
      </c>
      <c r="D27" s="45">
        <v>1073</v>
      </c>
      <c r="E27" s="45">
        <v>626</v>
      </c>
      <c r="F27" s="45">
        <v>5375</v>
      </c>
      <c r="G27" s="45">
        <v>3491</v>
      </c>
      <c r="H27" s="45">
        <v>1884</v>
      </c>
      <c r="I27" s="45">
        <v>4097</v>
      </c>
      <c r="J27" s="45">
        <v>2739</v>
      </c>
      <c r="K27" s="45">
        <v>1358</v>
      </c>
    </row>
    <row r="28" spans="2:11" x14ac:dyDescent="0.3">
      <c r="B28" s="44" t="s">
        <v>158</v>
      </c>
      <c r="C28" s="46">
        <v>1004</v>
      </c>
      <c r="D28" s="46">
        <v>537</v>
      </c>
      <c r="E28" s="46">
        <v>467</v>
      </c>
      <c r="F28" s="46">
        <v>3574</v>
      </c>
      <c r="G28" s="46">
        <v>1939</v>
      </c>
      <c r="H28" s="46">
        <v>1635</v>
      </c>
      <c r="I28" s="46">
        <v>3260</v>
      </c>
      <c r="J28" s="46">
        <v>1686</v>
      </c>
      <c r="K28" s="46">
        <v>1574</v>
      </c>
    </row>
    <row r="29" spans="2:11" x14ac:dyDescent="0.3">
      <c r="B29" s="44" t="s">
        <v>161</v>
      </c>
      <c r="C29" s="45">
        <v>867</v>
      </c>
      <c r="D29" s="45">
        <v>658</v>
      </c>
      <c r="E29" s="45">
        <v>209</v>
      </c>
      <c r="F29" s="45">
        <v>1039</v>
      </c>
      <c r="G29" s="45">
        <v>776</v>
      </c>
      <c r="H29" s="45">
        <v>263</v>
      </c>
      <c r="I29" s="45">
        <v>970</v>
      </c>
      <c r="J29" s="45">
        <v>741</v>
      </c>
      <c r="K29" s="45">
        <v>229</v>
      </c>
    </row>
    <row r="30" spans="2:11" x14ac:dyDescent="0.3">
      <c r="B30" s="44" t="s">
        <v>160</v>
      </c>
      <c r="C30" s="46">
        <v>236</v>
      </c>
      <c r="D30" s="46">
        <v>110</v>
      </c>
      <c r="E30" s="46">
        <v>126</v>
      </c>
      <c r="F30" s="46">
        <v>772</v>
      </c>
      <c r="G30" s="46">
        <v>347</v>
      </c>
      <c r="H30" s="46">
        <v>425</v>
      </c>
      <c r="I30" s="46">
        <v>945</v>
      </c>
      <c r="J30" s="46">
        <v>471</v>
      </c>
      <c r="K30" s="46">
        <v>474</v>
      </c>
    </row>
    <row r="31" spans="2:11" x14ac:dyDescent="0.3">
      <c r="B31" s="44" t="s">
        <v>159</v>
      </c>
      <c r="C31" s="45">
        <v>378</v>
      </c>
      <c r="D31" s="45">
        <v>255</v>
      </c>
      <c r="E31" s="45">
        <v>123</v>
      </c>
      <c r="F31" s="45">
        <v>694</v>
      </c>
      <c r="G31" s="45">
        <v>474</v>
      </c>
      <c r="H31" s="45">
        <v>220</v>
      </c>
      <c r="I31" s="45">
        <v>729</v>
      </c>
      <c r="J31" s="45">
        <v>537</v>
      </c>
      <c r="K31" s="45">
        <v>192</v>
      </c>
    </row>
    <row r="32" spans="2:11" x14ac:dyDescent="0.3">
      <c r="B32" s="44" t="s">
        <v>163</v>
      </c>
      <c r="C32" s="46">
        <v>330</v>
      </c>
      <c r="D32" s="46">
        <v>145</v>
      </c>
      <c r="E32" s="46">
        <v>185</v>
      </c>
      <c r="F32" s="46">
        <v>467</v>
      </c>
      <c r="G32" s="46">
        <v>204</v>
      </c>
      <c r="H32" s="46">
        <v>263</v>
      </c>
      <c r="I32" s="46">
        <v>480</v>
      </c>
      <c r="J32" s="46">
        <v>216</v>
      </c>
      <c r="K32" s="46">
        <v>264</v>
      </c>
    </row>
    <row r="33" spans="2:11" x14ac:dyDescent="0.3">
      <c r="B33" s="44" t="s">
        <v>164</v>
      </c>
      <c r="C33" s="45">
        <v>286</v>
      </c>
      <c r="D33" s="45">
        <v>152</v>
      </c>
      <c r="E33" s="45">
        <v>134</v>
      </c>
      <c r="F33" s="45">
        <v>431</v>
      </c>
      <c r="G33" s="45">
        <v>248</v>
      </c>
      <c r="H33" s="45">
        <v>183</v>
      </c>
      <c r="I33" s="45">
        <v>361</v>
      </c>
      <c r="J33" s="45">
        <v>231</v>
      </c>
      <c r="K33" s="45">
        <v>130</v>
      </c>
    </row>
    <row r="34" spans="2:11" x14ac:dyDescent="0.3">
      <c r="B34" s="44" t="s">
        <v>166</v>
      </c>
      <c r="C34" s="46">
        <v>198</v>
      </c>
      <c r="D34" s="46">
        <v>110</v>
      </c>
      <c r="E34" s="46">
        <v>88</v>
      </c>
      <c r="F34" s="46">
        <v>240</v>
      </c>
      <c r="G34" s="46">
        <v>145</v>
      </c>
      <c r="H34" s="46">
        <v>95</v>
      </c>
      <c r="I34" s="46">
        <v>346</v>
      </c>
      <c r="J34" s="46">
        <v>211</v>
      </c>
      <c r="K34" s="46">
        <v>135</v>
      </c>
    </row>
    <row r="35" spans="2:11" x14ac:dyDescent="0.3">
      <c r="B35" s="44" t="s">
        <v>173</v>
      </c>
      <c r="C35" s="45">
        <v>73</v>
      </c>
      <c r="D35" s="45">
        <v>56</v>
      </c>
      <c r="E35" s="45">
        <v>17</v>
      </c>
      <c r="F35" s="45">
        <v>399</v>
      </c>
      <c r="G35" s="45">
        <v>359</v>
      </c>
      <c r="H35" s="45">
        <v>40</v>
      </c>
      <c r="I35" s="45">
        <v>321</v>
      </c>
      <c r="J35" s="45">
        <v>296</v>
      </c>
      <c r="K35" s="45">
        <v>25</v>
      </c>
    </row>
    <row r="36" spans="2:11" ht="15" customHeight="1" x14ac:dyDescent="0.3">
      <c r="B36" s="44" t="s">
        <v>174</v>
      </c>
      <c r="C36" s="46">
        <v>147</v>
      </c>
      <c r="D36" s="46">
        <v>82</v>
      </c>
      <c r="E36" s="46">
        <v>65</v>
      </c>
      <c r="F36" s="46">
        <v>262</v>
      </c>
      <c r="G36" s="46">
        <v>159</v>
      </c>
      <c r="H36" s="46">
        <v>103</v>
      </c>
      <c r="I36" s="46">
        <v>300</v>
      </c>
      <c r="J36" s="46">
        <v>184</v>
      </c>
      <c r="K36" s="46">
        <v>116</v>
      </c>
    </row>
    <row r="37" spans="2:11" x14ac:dyDescent="0.3">
      <c r="B37" s="44" t="s">
        <v>167</v>
      </c>
      <c r="C37" s="45">
        <v>1066</v>
      </c>
      <c r="D37" s="45">
        <v>660</v>
      </c>
      <c r="E37" s="45">
        <v>406</v>
      </c>
      <c r="F37" s="45">
        <v>204</v>
      </c>
      <c r="G37" s="45">
        <v>146</v>
      </c>
      <c r="H37" s="45">
        <v>58</v>
      </c>
      <c r="I37" s="45">
        <v>140</v>
      </c>
      <c r="J37" s="45">
        <v>105</v>
      </c>
      <c r="K37" s="45">
        <v>35</v>
      </c>
    </row>
    <row r="38" spans="2:11" x14ac:dyDescent="0.3">
      <c r="B38" s="44" t="s">
        <v>169</v>
      </c>
      <c r="C38" s="46">
        <v>8</v>
      </c>
      <c r="D38" s="46">
        <v>8</v>
      </c>
      <c r="E38" s="46"/>
      <c r="F38" s="46">
        <v>4</v>
      </c>
      <c r="G38" s="46">
        <v>4</v>
      </c>
      <c r="H38" s="46"/>
      <c r="I38" s="46">
        <v>8</v>
      </c>
      <c r="J38" s="46">
        <v>7</v>
      </c>
      <c r="K38" s="46">
        <v>1</v>
      </c>
    </row>
    <row r="39" spans="2:11" ht="15" thickBot="1" x14ac:dyDescent="0.35">
      <c r="B39" s="47" t="s">
        <v>170</v>
      </c>
      <c r="C39" s="48">
        <f>C26-SUM(C27:C38)</f>
        <v>4011</v>
      </c>
      <c r="D39" s="48">
        <f t="shared" ref="D39:K39" si="1">D26-SUM(D27:D38)</f>
        <v>2724</v>
      </c>
      <c r="E39" s="48">
        <f t="shared" si="1"/>
        <v>1287</v>
      </c>
      <c r="F39" s="48">
        <f t="shared" si="1"/>
        <v>5053</v>
      </c>
      <c r="G39" s="48">
        <f t="shared" si="1"/>
        <v>3410</v>
      </c>
      <c r="H39" s="48">
        <f t="shared" si="1"/>
        <v>1643</v>
      </c>
      <c r="I39" s="48">
        <f t="shared" si="1"/>
        <v>5789</v>
      </c>
      <c r="J39" s="48">
        <f t="shared" si="1"/>
        <v>4015</v>
      </c>
      <c r="K39" s="48">
        <f t="shared" si="1"/>
        <v>1774</v>
      </c>
    </row>
    <row r="40" spans="2:11" ht="15" thickTop="1" x14ac:dyDescent="0.3">
      <c r="B40" s="186" t="s">
        <v>171</v>
      </c>
      <c r="C40" s="186"/>
      <c r="D40" s="186"/>
      <c r="E40" s="186"/>
      <c r="F40" s="186"/>
      <c r="G40" s="186"/>
      <c r="H40" s="186"/>
      <c r="I40" s="186"/>
      <c r="J40" s="186"/>
      <c r="K40" s="186"/>
    </row>
    <row r="44" spans="2:11" ht="33" customHeight="1" x14ac:dyDescent="0.3">
      <c r="B44" s="180" t="s">
        <v>175</v>
      </c>
      <c r="C44" s="180"/>
      <c r="D44" s="180"/>
      <c r="E44" s="180"/>
    </row>
    <row r="45" spans="2:11" ht="15" thickBot="1" x14ac:dyDescent="0.35">
      <c r="B45" s="120" t="s">
        <v>71</v>
      </c>
      <c r="C45" s="124">
        <v>44958</v>
      </c>
      <c r="D45" s="124">
        <v>45292</v>
      </c>
      <c r="E45" s="124">
        <v>45323</v>
      </c>
    </row>
    <row r="46" spans="2:11" ht="15" thickTop="1" x14ac:dyDescent="0.3">
      <c r="B46" s="116" t="s">
        <v>1</v>
      </c>
      <c r="C46" s="115">
        <f>SUM(C47,C51:C55)</f>
        <v>10303</v>
      </c>
      <c r="D46" s="115">
        <f t="shared" ref="D46:E46" si="2">SUM(D47,D51:D55)</f>
        <v>18514</v>
      </c>
      <c r="E46" s="115">
        <f t="shared" si="2"/>
        <v>17746</v>
      </c>
    </row>
    <row r="47" spans="2:11" x14ac:dyDescent="0.3">
      <c r="B47" s="44" t="s">
        <v>103</v>
      </c>
      <c r="C47" s="51">
        <v>893</v>
      </c>
      <c r="D47" s="51">
        <v>1422</v>
      </c>
      <c r="E47" s="51">
        <v>1382</v>
      </c>
    </row>
    <row r="48" spans="2:11" x14ac:dyDescent="0.3">
      <c r="B48" s="63" t="s">
        <v>139</v>
      </c>
      <c r="C48" s="101">
        <v>415</v>
      </c>
      <c r="D48" s="101">
        <v>556</v>
      </c>
      <c r="E48" s="101">
        <v>524</v>
      </c>
    </row>
    <row r="49" spans="2:5" x14ac:dyDescent="0.3">
      <c r="B49" s="63" t="s">
        <v>140</v>
      </c>
      <c r="C49" s="51">
        <v>320</v>
      </c>
      <c r="D49" s="51">
        <v>560</v>
      </c>
      <c r="E49" s="51">
        <v>555</v>
      </c>
    </row>
    <row r="50" spans="2:5" x14ac:dyDescent="0.3">
      <c r="B50" s="63" t="s">
        <v>141</v>
      </c>
      <c r="C50" s="101">
        <v>443</v>
      </c>
      <c r="D50" s="101">
        <v>838</v>
      </c>
      <c r="E50" s="101">
        <v>743</v>
      </c>
    </row>
    <row r="51" spans="2:5" x14ac:dyDescent="0.3">
      <c r="B51" s="44" t="s">
        <v>42</v>
      </c>
      <c r="C51" s="51">
        <v>1668</v>
      </c>
      <c r="D51" s="51">
        <v>2915</v>
      </c>
      <c r="E51" s="51">
        <v>2649</v>
      </c>
    </row>
    <row r="52" spans="2:5" x14ac:dyDescent="0.3">
      <c r="B52" s="44" t="s">
        <v>104</v>
      </c>
      <c r="C52" s="101">
        <v>4541</v>
      </c>
      <c r="D52" s="101">
        <v>7711</v>
      </c>
      <c r="E52" s="101">
        <v>7837</v>
      </c>
    </row>
    <row r="53" spans="2:5" x14ac:dyDescent="0.3">
      <c r="B53" s="44" t="s">
        <v>100</v>
      </c>
      <c r="C53" s="51">
        <v>1787</v>
      </c>
      <c r="D53" s="51">
        <v>3276</v>
      </c>
      <c r="E53" s="51">
        <v>3212</v>
      </c>
    </row>
    <row r="54" spans="2:5" x14ac:dyDescent="0.3">
      <c r="B54" s="44" t="s">
        <v>101</v>
      </c>
      <c r="C54" s="101">
        <v>946</v>
      </c>
      <c r="D54" s="101">
        <v>1710</v>
      </c>
      <c r="E54" s="101">
        <v>1604</v>
      </c>
    </row>
    <row r="55" spans="2:5" ht="15" thickBot="1" x14ac:dyDescent="0.35">
      <c r="B55" s="44" t="s">
        <v>102</v>
      </c>
      <c r="C55" s="51">
        <v>468</v>
      </c>
      <c r="D55" s="51">
        <v>1480</v>
      </c>
      <c r="E55" s="51">
        <v>1062</v>
      </c>
    </row>
    <row r="56" spans="2:5" ht="28.2" customHeight="1" thickTop="1" x14ac:dyDescent="0.3">
      <c r="B56" s="186" t="s">
        <v>171</v>
      </c>
      <c r="C56" s="186"/>
      <c r="D56" s="186"/>
      <c r="E56" s="186"/>
    </row>
    <row r="60" spans="2:5" ht="31.5" customHeight="1" x14ac:dyDescent="0.3">
      <c r="B60" s="180" t="s">
        <v>176</v>
      </c>
      <c r="C60" s="180"/>
      <c r="D60" s="180"/>
      <c r="E60" s="180"/>
    </row>
    <row r="61" spans="2:5" ht="15" thickBot="1" x14ac:dyDescent="0.35">
      <c r="B61" s="120" t="s">
        <v>113</v>
      </c>
      <c r="C61" s="124">
        <v>44958</v>
      </c>
      <c r="D61" s="124">
        <v>45292</v>
      </c>
      <c r="E61" s="124">
        <v>45323</v>
      </c>
    </row>
    <row r="62" spans="2:5" ht="15" thickTop="1" x14ac:dyDescent="0.3">
      <c r="B62" s="116" t="s">
        <v>1</v>
      </c>
      <c r="C62" s="115">
        <f>SUM(C63:C72)</f>
        <v>10303</v>
      </c>
      <c r="D62" s="115">
        <f t="shared" ref="D62:E62" si="3">SUM(D63:D72)</f>
        <v>18514</v>
      </c>
      <c r="E62" s="115">
        <f t="shared" si="3"/>
        <v>17746</v>
      </c>
    </row>
    <row r="63" spans="2:5" x14ac:dyDescent="0.3">
      <c r="B63" s="44" t="s">
        <v>114</v>
      </c>
      <c r="C63" s="51">
        <v>5582</v>
      </c>
      <c r="D63" s="51">
        <v>13321</v>
      </c>
      <c r="E63" s="51">
        <v>12123</v>
      </c>
    </row>
    <row r="64" spans="2:5" x14ac:dyDescent="0.3">
      <c r="B64" s="44" t="s">
        <v>115</v>
      </c>
      <c r="C64" s="101">
        <v>1097</v>
      </c>
      <c r="D64" s="101">
        <v>255</v>
      </c>
      <c r="E64" s="101">
        <v>369</v>
      </c>
    </row>
    <row r="65" spans="2:5" x14ac:dyDescent="0.3">
      <c r="B65" s="44" t="s">
        <v>116</v>
      </c>
      <c r="C65" s="51">
        <v>1163</v>
      </c>
      <c r="D65" s="51">
        <v>1323</v>
      </c>
      <c r="E65" s="51">
        <v>1253</v>
      </c>
    </row>
    <row r="66" spans="2:5" x14ac:dyDescent="0.3">
      <c r="B66" s="44" t="s">
        <v>117</v>
      </c>
      <c r="C66" s="101">
        <v>1194</v>
      </c>
      <c r="D66" s="101">
        <v>1625</v>
      </c>
      <c r="E66" s="101">
        <v>1767</v>
      </c>
    </row>
    <row r="67" spans="2:5" x14ac:dyDescent="0.3">
      <c r="B67" s="44" t="s">
        <v>118</v>
      </c>
      <c r="C67" s="51">
        <v>648</v>
      </c>
      <c r="D67" s="51">
        <v>1119</v>
      </c>
      <c r="E67" s="51">
        <v>1057</v>
      </c>
    </row>
    <row r="68" spans="2:5" x14ac:dyDescent="0.3">
      <c r="B68" s="44" t="s">
        <v>119</v>
      </c>
      <c r="C68" s="101">
        <v>159</v>
      </c>
      <c r="D68" s="101">
        <v>183</v>
      </c>
      <c r="E68" s="101">
        <v>200</v>
      </c>
    </row>
    <row r="69" spans="2:5" ht="30.6" customHeight="1" x14ac:dyDescent="0.3">
      <c r="B69" s="44" t="s">
        <v>120</v>
      </c>
      <c r="C69" s="51">
        <v>110</v>
      </c>
      <c r="D69" s="51">
        <v>138</v>
      </c>
      <c r="E69" s="51">
        <v>117</v>
      </c>
    </row>
    <row r="70" spans="2:5" x14ac:dyDescent="0.3">
      <c r="B70" s="44" t="s">
        <v>121</v>
      </c>
      <c r="C70" s="101">
        <v>274</v>
      </c>
      <c r="D70" s="101">
        <v>441</v>
      </c>
      <c r="E70" s="101">
        <v>658</v>
      </c>
    </row>
    <row r="71" spans="2:5" x14ac:dyDescent="0.3">
      <c r="B71" s="44" t="s">
        <v>122</v>
      </c>
      <c r="C71" s="51">
        <v>67</v>
      </c>
      <c r="D71" s="51">
        <v>73</v>
      </c>
      <c r="E71" s="51">
        <v>178</v>
      </c>
    </row>
    <row r="72" spans="2:5" ht="15" thickBot="1" x14ac:dyDescent="0.35">
      <c r="B72" s="47" t="s">
        <v>83</v>
      </c>
      <c r="C72" s="101">
        <v>9</v>
      </c>
      <c r="D72" s="101">
        <v>36</v>
      </c>
      <c r="E72" s="101">
        <v>24</v>
      </c>
    </row>
    <row r="73" spans="2:5" ht="35.25" customHeight="1" thickTop="1" x14ac:dyDescent="0.3">
      <c r="B73" s="186" t="s">
        <v>177</v>
      </c>
      <c r="C73" s="186"/>
      <c r="D73" s="186"/>
      <c r="E73" s="186"/>
    </row>
  </sheetData>
  <mergeCells count="16">
    <mergeCell ref="B73:E73"/>
    <mergeCell ref="B19:K19"/>
    <mergeCell ref="B23:K23"/>
    <mergeCell ref="B24:B25"/>
    <mergeCell ref="C24:E24"/>
    <mergeCell ref="F24:H24"/>
    <mergeCell ref="I24:K24"/>
    <mergeCell ref="B56:E56"/>
    <mergeCell ref="B40:K40"/>
    <mergeCell ref="B44:E44"/>
    <mergeCell ref="B60:E60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3" sqref="B3:K3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90" t="s">
        <v>341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2:11" x14ac:dyDescent="0.3">
      <c r="B4" s="188" t="s">
        <v>69</v>
      </c>
      <c r="C4" s="189">
        <v>44958</v>
      </c>
      <c r="D4" s="184"/>
      <c r="E4" s="185"/>
      <c r="F4" s="189">
        <v>45292</v>
      </c>
      <c r="G4" s="184"/>
      <c r="H4" s="185"/>
      <c r="I4" s="189">
        <v>45323</v>
      </c>
      <c r="J4" s="184"/>
      <c r="K4" s="185"/>
    </row>
    <row r="5" spans="2:11" x14ac:dyDescent="0.3">
      <c r="B5" s="188"/>
      <c r="C5" s="27" t="s">
        <v>342</v>
      </c>
      <c r="D5" s="28" t="s">
        <v>343</v>
      </c>
      <c r="E5" s="28" t="s">
        <v>59</v>
      </c>
      <c r="F5" s="27" t="s">
        <v>342</v>
      </c>
      <c r="G5" s="28" t="s">
        <v>343</v>
      </c>
      <c r="H5" s="28" t="s">
        <v>59</v>
      </c>
      <c r="I5" s="27" t="s">
        <v>342</v>
      </c>
      <c r="J5" s="28" t="s">
        <v>343</v>
      </c>
      <c r="K5" s="28" t="s">
        <v>59</v>
      </c>
    </row>
    <row r="6" spans="2:11" x14ac:dyDescent="0.3">
      <c r="B6" s="29" t="s">
        <v>1</v>
      </c>
      <c r="C6" s="160">
        <f t="shared" ref="C6:K6" si="0">SUM(C7:C14)</f>
        <v>1246441</v>
      </c>
      <c r="D6" s="160">
        <f t="shared" si="0"/>
        <v>1343512</v>
      </c>
      <c r="E6" s="160">
        <f t="shared" si="0"/>
        <v>-97071</v>
      </c>
      <c r="F6" s="160">
        <f t="shared" si="0"/>
        <v>1862356</v>
      </c>
      <c r="G6" s="160">
        <f t="shared" si="0"/>
        <v>1749965</v>
      </c>
      <c r="H6" s="160">
        <f t="shared" si="0"/>
        <v>112391</v>
      </c>
      <c r="I6" s="160">
        <f t="shared" si="0"/>
        <v>1507887</v>
      </c>
      <c r="J6" s="160">
        <f t="shared" si="0"/>
        <v>1547198</v>
      </c>
      <c r="K6" s="160">
        <f t="shared" si="0"/>
        <v>-39311</v>
      </c>
    </row>
    <row r="7" spans="2:11" x14ac:dyDescent="0.3">
      <c r="B7" s="30" t="s">
        <v>64</v>
      </c>
      <c r="C7" s="176">
        <v>469716</v>
      </c>
      <c r="D7" s="176">
        <v>481931</v>
      </c>
      <c r="E7" s="176">
        <f t="shared" ref="E7:E14" si="1">C7-D7</f>
        <v>-12215</v>
      </c>
      <c r="F7" s="176">
        <v>825759</v>
      </c>
      <c r="G7" s="176">
        <v>805482</v>
      </c>
      <c r="H7" s="176">
        <f t="shared" ref="H7:H14" si="2">F7-G7</f>
        <v>20277</v>
      </c>
      <c r="I7" s="176">
        <v>645003</v>
      </c>
      <c r="J7" s="176">
        <v>622718</v>
      </c>
      <c r="K7" s="176">
        <f t="shared" ref="K7:K14" si="3">I7-J7</f>
        <v>22285</v>
      </c>
    </row>
    <row r="8" spans="2:11" x14ac:dyDescent="0.3">
      <c r="B8" s="31" t="s">
        <v>65</v>
      </c>
      <c r="C8" s="177">
        <v>39900</v>
      </c>
      <c r="D8" s="177">
        <v>27192</v>
      </c>
      <c r="E8" s="177">
        <f t="shared" si="1"/>
        <v>12708</v>
      </c>
      <c r="F8" s="177">
        <v>60456</v>
      </c>
      <c r="G8" s="177">
        <v>36452</v>
      </c>
      <c r="H8" s="177">
        <f t="shared" si="2"/>
        <v>24004</v>
      </c>
      <c r="I8" s="177">
        <v>47475</v>
      </c>
      <c r="J8" s="177">
        <v>34303</v>
      </c>
      <c r="K8" s="177">
        <f t="shared" si="3"/>
        <v>13172</v>
      </c>
    </row>
    <row r="9" spans="2:11" x14ac:dyDescent="0.3">
      <c r="B9" s="30" t="s">
        <v>2</v>
      </c>
      <c r="C9" s="176">
        <v>23550</v>
      </c>
      <c r="D9" s="176">
        <v>19561</v>
      </c>
      <c r="E9" s="176">
        <f t="shared" si="1"/>
        <v>3989</v>
      </c>
      <c r="F9" s="176">
        <v>27247</v>
      </c>
      <c r="G9" s="176">
        <v>16934</v>
      </c>
      <c r="H9" s="176">
        <f t="shared" si="2"/>
        <v>10313</v>
      </c>
      <c r="I9" s="176">
        <v>27919</v>
      </c>
      <c r="J9" s="176">
        <v>24303</v>
      </c>
      <c r="K9" s="176">
        <f t="shared" si="3"/>
        <v>3616</v>
      </c>
    </row>
    <row r="10" spans="2:11" x14ac:dyDescent="0.3">
      <c r="B10" s="31" t="s">
        <v>66</v>
      </c>
      <c r="C10" s="177">
        <v>79504</v>
      </c>
      <c r="D10" s="177">
        <v>76112</v>
      </c>
      <c r="E10" s="177">
        <f t="shared" si="1"/>
        <v>3392</v>
      </c>
      <c r="F10" s="177">
        <v>104411</v>
      </c>
      <c r="G10" s="177">
        <v>104746</v>
      </c>
      <c r="H10" s="177">
        <f t="shared" si="2"/>
        <v>-335</v>
      </c>
      <c r="I10" s="177">
        <v>95842</v>
      </c>
      <c r="J10" s="177">
        <v>93632</v>
      </c>
      <c r="K10" s="177">
        <f t="shared" si="3"/>
        <v>2210</v>
      </c>
    </row>
    <row r="11" spans="2:11" x14ac:dyDescent="0.3">
      <c r="B11" s="30" t="s">
        <v>3</v>
      </c>
      <c r="C11" s="176">
        <v>80</v>
      </c>
      <c r="D11" s="176">
        <v>129</v>
      </c>
      <c r="E11" s="176">
        <f t="shared" si="1"/>
        <v>-49</v>
      </c>
      <c r="F11" s="176">
        <v>275</v>
      </c>
      <c r="G11" s="176">
        <v>269</v>
      </c>
      <c r="H11" s="176">
        <f t="shared" si="2"/>
        <v>6</v>
      </c>
      <c r="I11" s="176">
        <v>235</v>
      </c>
      <c r="J11" s="176">
        <v>290</v>
      </c>
      <c r="K11" s="176">
        <f t="shared" si="3"/>
        <v>-55</v>
      </c>
    </row>
    <row r="12" spans="2:11" x14ac:dyDescent="0.3">
      <c r="B12" s="31" t="s">
        <v>67</v>
      </c>
      <c r="C12" s="177">
        <v>2</v>
      </c>
      <c r="D12" s="177">
        <v>8</v>
      </c>
      <c r="E12" s="177">
        <f t="shared" si="1"/>
        <v>-6</v>
      </c>
      <c r="F12" s="177">
        <v>1</v>
      </c>
      <c r="G12" s="177">
        <v>11</v>
      </c>
      <c r="H12" s="177">
        <f t="shared" si="2"/>
        <v>-10</v>
      </c>
      <c r="I12" s="177">
        <v>2</v>
      </c>
      <c r="J12" s="177">
        <v>9</v>
      </c>
      <c r="K12" s="177">
        <f t="shared" si="3"/>
        <v>-7</v>
      </c>
    </row>
    <row r="13" spans="2:11" x14ac:dyDescent="0.3">
      <c r="B13" s="30" t="s">
        <v>68</v>
      </c>
      <c r="C13" s="176">
        <v>633670</v>
      </c>
      <c r="D13" s="176">
        <v>738575</v>
      </c>
      <c r="E13" s="176">
        <f t="shared" si="1"/>
        <v>-104905</v>
      </c>
      <c r="F13" s="176">
        <v>844179</v>
      </c>
      <c r="G13" s="176">
        <v>786062</v>
      </c>
      <c r="H13" s="176">
        <f t="shared" si="2"/>
        <v>58117</v>
      </c>
      <c r="I13" s="176">
        <v>691384</v>
      </c>
      <c r="J13" s="176">
        <v>771934</v>
      </c>
      <c r="K13" s="176">
        <f t="shared" si="3"/>
        <v>-80550</v>
      </c>
    </row>
    <row r="14" spans="2:11" x14ac:dyDescent="0.3">
      <c r="B14" s="31" t="s">
        <v>72</v>
      </c>
      <c r="C14" s="178">
        <v>19</v>
      </c>
      <c r="D14" s="178">
        <v>4</v>
      </c>
      <c r="E14" s="178">
        <f t="shared" si="1"/>
        <v>15</v>
      </c>
      <c r="F14" s="178">
        <v>28</v>
      </c>
      <c r="G14" s="178">
        <v>9</v>
      </c>
      <c r="H14" s="178">
        <f t="shared" si="2"/>
        <v>19</v>
      </c>
      <c r="I14" s="178">
        <v>27</v>
      </c>
      <c r="J14" s="178">
        <v>9</v>
      </c>
      <c r="K14" s="178">
        <f t="shared" si="3"/>
        <v>18</v>
      </c>
    </row>
    <row r="15" spans="2:11" x14ac:dyDescent="0.3">
      <c r="B15" s="187" t="s">
        <v>344</v>
      </c>
      <c r="C15" s="187"/>
      <c r="D15" s="187"/>
      <c r="E15" s="187"/>
      <c r="F15" s="187"/>
      <c r="G15" s="187"/>
      <c r="H15" s="187"/>
      <c r="I15" s="187"/>
      <c r="J15" s="187"/>
      <c r="K15" s="187"/>
    </row>
    <row r="16" spans="2:11" s="3" customFormat="1" x14ac:dyDescent="0.3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3"/>
    <row r="18" spans="2:11" s="3" customFormat="1" x14ac:dyDescent="0.3"/>
    <row r="19" spans="2:11" ht="35.25" customHeight="1" x14ac:dyDescent="0.3">
      <c r="B19" s="190" t="s">
        <v>345</v>
      </c>
      <c r="C19" s="190"/>
      <c r="D19" s="190"/>
      <c r="E19" s="190"/>
      <c r="F19" s="190"/>
      <c r="G19" s="190"/>
      <c r="H19" s="190"/>
      <c r="I19" s="190"/>
      <c r="J19" s="190"/>
      <c r="K19" s="190"/>
    </row>
    <row r="20" spans="2:11" x14ac:dyDescent="0.3">
      <c r="B20" s="188" t="s">
        <v>6</v>
      </c>
      <c r="C20" s="189">
        <v>45323</v>
      </c>
      <c r="D20" s="184"/>
      <c r="E20" s="185"/>
      <c r="F20" s="189">
        <v>45292</v>
      </c>
      <c r="G20" s="184"/>
      <c r="H20" s="185"/>
      <c r="I20" s="189">
        <v>45323</v>
      </c>
      <c r="J20" s="184"/>
      <c r="K20" s="185"/>
    </row>
    <row r="21" spans="2:11" x14ac:dyDescent="0.3">
      <c r="B21" s="188"/>
      <c r="C21" s="27" t="s">
        <v>342</v>
      </c>
      <c r="D21" s="28" t="s">
        <v>343</v>
      </c>
      <c r="E21" s="28" t="s">
        <v>59</v>
      </c>
      <c r="F21" s="27" t="s">
        <v>342</v>
      </c>
      <c r="G21" s="28" t="s">
        <v>343</v>
      </c>
      <c r="H21" s="28" t="s">
        <v>59</v>
      </c>
      <c r="I21" s="27" t="s">
        <v>342</v>
      </c>
      <c r="J21" s="28" t="s">
        <v>343</v>
      </c>
      <c r="K21" s="28" t="s">
        <v>59</v>
      </c>
    </row>
    <row r="22" spans="2:11" x14ac:dyDescent="0.3">
      <c r="B22" s="29" t="s">
        <v>1</v>
      </c>
      <c r="C22" s="160">
        <f>SUM(C23:C45)</f>
        <v>1246441</v>
      </c>
      <c r="D22" s="160">
        <f t="shared" ref="D22:K22" si="4">SUM(D23:D45)</f>
        <v>1343512</v>
      </c>
      <c r="E22" s="160">
        <f t="shared" si="4"/>
        <v>-97071</v>
      </c>
      <c r="F22" s="160">
        <f t="shared" si="4"/>
        <v>1862356</v>
      </c>
      <c r="G22" s="160">
        <f t="shared" si="4"/>
        <v>1749965</v>
      </c>
      <c r="H22" s="160">
        <f t="shared" si="4"/>
        <v>112391</v>
      </c>
      <c r="I22" s="160">
        <f t="shared" si="4"/>
        <v>1507887</v>
      </c>
      <c r="J22" s="160">
        <f t="shared" si="4"/>
        <v>1547198</v>
      </c>
      <c r="K22" s="160">
        <f t="shared" si="4"/>
        <v>-39311</v>
      </c>
    </row>
    <row r="23" spans="2:11" x14ac:dyDescent="0.3">
      <c r="B23" s="62" t="s">
        <v>189</v>
      </c>
      <c r="C23" s="177">
        <v>234</v>
      </c>
      <c r="D23" s="177">
        <v>53</v>
      </c>
      <c r="E23" s="177">
        <f>C23-D23</f>
        <v>181</v>
      </c>
      <c r="F23" s="177">
        <v>350</v>
      </c>
      <c r="G23" s="177">
        <v>341</v>
      </c>
      <c r="H23" s="177">
        <f t="shared" ref="H23:H45" si="5">F23-G23</f>
        <v>9</v>
      </c>
      <c r="I23" s="177">
        <v>205</v>
      </c>
      <c r="J23" s="177">
        <v>234</v>
      </c>
      <c r="K23" s="177">
        <f t="shared" ref="K23:K45" si="6">I23-J23</f>
        <v>-29</v>
      </c>
    </row>
    <row r="24" spans="2:11" x14ac:dyDescent="0.3">
      <c r="B24" s="61" t="s">
        <v>241</v>
      </c>
      <c r="C24" s="176">
        <v>12850</v>
      </c>
      <c r="D24" s="176">
        <v>11678</v>
      </c>
      <c r="E24" s="176">
        <f>C24-D24</f>
        <v>1172</v>
      </c>
      <c r="F24" s="176">
        <v>12591</v>
      </c>
      <c r="G24" s="176">
        <v>15763</v>
      </c>
      <c r="H24" s="176">
        <f t="shared" si="5"/>
        <v>-3172</v>
      </c>
      <c r="I24" s="176">
        <v>16326</v>
      </c>
      <c r="J24" s="176">
        <v>15421</v>
      </c>
      <c r="K24" s="176">
        <f t="shared" si="6"/>
        <v>905</v>
      </c>
    </row>
    <row r="25" spans="2:11" x14ac:dyDescent="0.3">
      <c r="B25" s="62" t="s">
        <v>323</v>
      </c>
      <c r="C25" s="177">
        <v>349361</v>
      </c>
      <c r="D25" s="177">
        <v>447904</v>
      </c>
      <c r="E25" s="177">
        <f t="shared" ref="E25:E45" si="7">C25-D25</f>
        <v>-98543</v>
      </c>
      <c r="F25" s="177">
        <v>463596</v>
      </c>
      <c r="G25" s="177">
        <v>371449</v>
      </c>
      <c r="H25" s="177">
        <f t="shared" si="5"/>
        <v>92147</v>
      </c>
      <c r="I25" s="177">
        <v>314608</v>
      </c>
      <c r="J25" s="177">
        <v>384115</v>
      </c>
      <c r="K25" s="177">
        <f t="shared" si="6"/>
        <v>-69507</v>
      </c>
    </row>
    <row r="26" spans="2:11" x14ac:dyDescent="0.3">
      <c r="B26" s="61" t="s">
        <v>324</v>
      </c>
      <c r="C26" s="176">
        <v>12086</v>
      </c>
      <c r="D26" s="176">
        <v>11288</v>
      </c>
      <c r="E26" s="176">
        <f t="shared" si="7"/>
        <v>798</v>
      </c>
      <c r="F26" s="176">
        <v>23588</v>
      </c>
      <c r="G26" s="176">
        <v>26210</v>
      </c>
      <c r="H26" s="176">
        <f t="shared" si="5"/>
        <v>-2622</v>
      </c>
      <c r="I26" s="176">
        <v>15697</v>
      </c>
      <c r="J26" s="176">
        <v>12406</v>
      </c>
      <c r="K26" s="176">
        <f t="shared" si="6"/>
        <v>3291</v>
      </c>
    </row>
    <row r="27" spans="2:11" x14ac:dyDescent="0.3">
      <c r="B27" s="62" t="s">
        <v>295</v>
      </c>
      <c r="C27" s="177">
        <v>6907</v>
      </c>
      <c r="D27" s="177">
        <v>6252</v>
      </c>
      <c r="E27" s="177">
        <f t="shared" si="7"/>
        <v>655</v>
      </c>
      <c r="F27" s="177">
        <v>7089</v>
      </c>
      <c r="G27" s="177">
        <v>9119</v>
      </c>
      <c r="H27" s="177">
        <f t="shared" si="5"/>
        <v>-2030</v>
      </c>
      <c r="I27" s="177">
        <v>7962</v>
      </c>
      <c r="J27" s="177">
        <v>7559</v>
      </c>
      <c r="K27" s="177">
        <f t="shared" si="6"/>
        <v>403</v>
      </c>
    </row>
    <row r="28" spans="2:11" x14ac:dyDescent="0.3">
      <c r="B28" s="61" t="s">
        <v>183</v>
      </c>
      <c r="C28" s="176">
        <v>60854</v>
      </c>
      <c r="D28" s="176">
        <v>65623</v>
      </c>
      <c r="E28" s="176">
        <f t="shared" si="7"/>
        <v>-4769</v>
      </c>
      <c r="F28" s="176">
        <v>80370</v>
      </c>
      <c r="G28" s="176">
        <v>70005</v>
      </c>
      <c r="H28" s="176">
        <f t="shared" si="5"/>
        <v>10365</v>
      </c>
      <c r="I28" s="176">
        <v>94997</v>
      </c>
      <c r="J28" s="176">
        <v>98496</v>
      </c>
      <c r="K28" s="176">
        <f t="shared" si="6"/>
        <v>-3499</v>
      </c>
    </row>
    <row r="29" spans="2:11" x14ac:dyDescent="0.3">
      <c r="B29" s="62" t="s">
        <v>184</v>
      </c>
      <c r="C29" s="177">
        <v>4212</v>
      </c>
      <c r="D29" s="177">
        <v>3950</v>
      </c>
      <c r="E29" s="177">
        <f t="shared" si="7"/>
        <v>262</v>
      </c>
      <c r="F29" s="177">
        <v>8103</v>
      </c>
      <c r="G29" s="177">
        <v>8582</v>
      </c>
      <c r="H29" s="177">
        <f t="shared" si="5"/>
        <v>-479</v>
      </c>
      <c r="I29" s="177">
        <v>10057</v>
      </c>
      <c r="J29" s="177">
        <v>9209</v>
      </c>
      <c r="K29" s="177">
        <f t="shared" si="6"/>
        <v>848</v>
      </c>
    </row>
    <row r="30" spans="2:11" x14ac:dyDescent="0.3">
      <c r="B30" s="61" t="s">
        <v>182</v>
      </c>
      <c r="C30" s="176">
        <v>10712</v>
      </c>
      <c r="D30" s="176">
        <v>9079</v>
      </c>
      <c r="E30" s="176">
        <f t="shared" si="7"/>
        <v>1633</v>
      </c>
      <c r="F30" s="176">
        <v>12870</v>
      </c>
      <c r="G30" s="176">
        <v>12457</v>
      </c>
      <c r="H30" s="176">
        <f t="shared" si="5"/>
        <v>413</v>
      </c>
      <c r="I30" s="176">
        <v>12180</v>
      </c>
      <c r="J30" s="176">
        <v>10185</v>
      </c>
      <c r="K30" s="176">
        <f t="shared" si="6"/>
        <v>1995</v>
      </c>
    </row>
    <row r="31" spans="2:11" x14ac:dyDescent="0.3">
      <c r="B31" s="62" t="s">
        <v>254</v>
      </c>
      <c r="C31" s="177">
        <v>8656</v>
      </c>
      <c r="D31" s="177">
        <v>8806</v>
      </c>
      <c r="E31" s="177">
        <f t="shared" si="7"/>
        <v>-150</v>
      </c>
      <c r="F31" s="177">
        <v>10761</v>
      </c>
      <c r="G31" s="177">
        <v>12641</v>
      </c>
      <c r="H31" s="177">
        <f t="shared" si="5"/>
        <v>-1880</v>
      </c>
      <c r="I31" s="177">
        <v>10909</v>
      </c>
      <c r="J31" s="177">
        <v>11617</v>
      </c>
      <c r="K31" s="177">
        <f t="shared" si="6"/>
        <v>-708</v>
      </c>
    </row>
    <row r="32" spans="2:11" x14ac:dyDescent="0.3">
      <c r="B32" s="61" t="s">
        <v>236</v>
      </c>
      <c r="C32" s="176">
        <v>40576</v>
      </c>
      <c r="D32" s="176">
        <v>38292</v>
      </c>
      <c r="E32" s="176">
        <f t="shared" si="7"/>
        <v>2284</v>
      </c>
      <c r="F32" s="176">
        <v>41146</v>
      </c>
      <c r="G32" s="176">
        <v>57136</v>
      </c>
      <c r="H32" s="176">
        <f t="shared" si="5"/>
        <v>-15990</v>
      </c>
      <c r="I32" s="176">
        <v>47722</v>
      </c>
      <c r="J32" s="176">
        <v>46602</v>
      </c>
      <c r="K32" s="176">
        <f t="shared" si="6"/>
        <v>1120</v>
      </c>
    </row>
    <row r="33" spans="2:11" x14ac:dyDescent="0.3">
      <c r="B33" s="62" t="s">
        <v>238</v>
      </c>
      <c r="C33" s="177">
        <v>12499</v>
      </c>
      <c r="D33" s="177">
        <v>10735</v>
      </c>
      <c r="E33" s="177">
        <f t="shared" si="7"/>
        <v>1764</v>
      </c>
      <c r="F33" s="177">
        <v>14930</v>
      </c>
      <c r="G33" s="177">
        <v>15051</v>
      </c>
      <c r="H33" s="177">
        <f t="shared" si="5"/>
        <v>-121</v>
      </c>
      <c r="I33" s="177">
        <v>14936</v>
      </c>
      <c r="J33" s="177">
        <v>13970</v>
      </c>
      <c r="K33" s="177">
        <f t="shared" si="6"/>
        <v>966</v>
      </c>
    </row>
    <row r="34" spans="2:11" x14ac:dyDescent="0.3">
      <c r="B34" s="61" t="s">
        <v>242</v>
      </c>
      <c r="C34" s="176">
        <v>19607</v>
      </c>
      <c r="D34" s="176">
        <v>15939</v>
      </c>
      <c r="E34" s="176">
        <f t="shared" si="7"/>
        <v>3668</v>
      </c>
      <c r="F34" s="176">
        <v>16666</v>
      </c>
      <c r="G34" s="176">
        <v>19170</v>
      </c>
      <c r="H34" s="176">
        <f t="shared" si="5"/>
        <v>-2504</v>
      </c>
      <c r="I34" s="176">
        <v>27128</v>
      </c>
      <c r="J34" s="176">
        <v>24426</v>
      </c>
      <c r="K34" s="176">
        <f t="shared" si="6"/>
        <v>2702</v>
      </c>
    </row>
    <row r="35" spans="2:11" s="3" customFormat="1" x14ac:dyDescent="0.3">
      <c r="B35" s="62" t="s">
        <v>240</v>
      </c>
      <c r="C35" s="177">
        <v>6723</v>
      </c>
      <c r="D35" s="177">
        <v>6277</v>
      </c>
      <c r="E35" s="177">
        <f t="shared" si="7"/>
        <v>446</v>
      </c>
      <c r="F35" s="177">
        <v>9384</v>
      </c>
      <c r="G35" s="177">
        <v>9155</v>
      </c>
      <c r="H35" s="177">
        <f t="shared" si="5"/>
        <v>229</v>
      </c>
      <c r="I35" s="177">
        <v>9576</v>
      </c>
      <c r="J35" s="177">
        <v>8907</v>
      </c>
      <c r="K35" s="177">
        <f t="shared" si="6"/>
        <v>669</v>
      </c>
    </row>
    <row r="36" spans="2:11" s="3" customFormat="1" x14ac:dyDescent="0.3">
      <c r="B36" s="61" t="s">
        <v>239</v>
      </c>
      <c r="C36" s="176">
        <v>12193</v>
      </c>
      <c r="D36" s="176">
        <v>13496</v>
      </c>
      <c r="E36" s="176">
        <f t="shared" si="7"/>
        <v>-1303</v>
      </c>
      <c r="F36" s="176">
        <v>17872</v>
      </c>
      <c r="G36" s="176">
        <v>23330</v>
      </c>
      <c r="H36" s="176">
        <f t="shared" si="5"/>
        <v>-5458</v>
      </c>
      <c r="I36" s="176">
        <v>16416</v>
      </c>
      <c r="J36" s="176">
        <v>17680</v>
      </c>
      <c r="K36" s="176">
        <f t="shared" si="6"/>
        <v>-1264</v>
      </c>
    </row>
    <row r="37" spans="2:11" s="3" customFormat="1" x14ac:dyDescent="0.3">
      <c r="B37" s="62" t="s">
        <v>262</v>
      </c>
      <c r="C37" s="177">
        <v>5476</v>
      </c>
      <c r="D37" s="177">
        <v>5175</v>
      </c>
      <c r="E37" s="177">
        <f t="shared" si="7"/>
        <v>301</v>
      </c>
      <c r="F37" s="177">
        <v>6679</v>
      </c>
      <c r="G37" s="177">
        <v>6835</v>
      </c>
      <c r="H37" s="177">
        <f t="shared" si="5"/>
        <v>-156</v>
      </c>
      <c r="I37" s="177">
        <v>7024</v>
      </c>
      <c r="J37" s="177">
        <v>6744</v>
      </c>
      <c r="K37" s="177">
        <f t="shared" si="6"/>
        <v>280</v>
      </c>
    </row>
    <row r="38" spans="2:11" ht="27.75" customHeight="1" x14ac:dyDescent="0.3">
      <c r="B38" s="61" t="s">
        <v>326</v>
      </c>
      <c r="C38" s="176">
        <v>43629</v>
      </c>
      <c r="D38" s="176">
        <v>55259</v>
      </c>
      <c r="E38" s="176">
        <f t="shared" si="7"/>
        <v>-11630</v>
      </c>
      <c r="F38" s="176">
        <v>99367</v>
      </c>
      <c r="G38" s="176">
        <v>86086</v>
      </c>
      <c r="H38" s="176">
        <f t="shared" si="5"/>
        <v>13281</v>
      </c>
      <c r="I38" s="176">
        <v>49454</v>
      </c>
      <c r="J38" s="176">
        <v>62378</v>
      </c>
      <c r="K38" s="176">
        <f t="shared" si="6"/>
        <v>-12924</v>
      </c>
    </row>
    <row r="39" spans="2:11" ht="15" customHeight="1" x14ac:dyDescent="0.3">
      <c r="B39" s="62" t="s">
        <v>188</v>
      </c>
      <c r="C39" s="177">
        <v>10263</v>
      </c>
      <c r="D39" s="177">
        <v>9440</v>
      </c>
      <c r="E39" s="177">
        <f t="shared" si="7"/>
        <v>823</v>
      </c>
      <c r="F39" s="177">
        <v>13580</v>
      </c>
      <c r="G39" s="177">
        <v>12982</v>
      </c>
      <c r="H39" s="177">
        <f t="shared" si="5"/>
        <v>598</v>
      </c>
      <c r="I39" s="177">
        <v>15561</v>
      </c>
      <c r="J39" s="177">
        <v>14448</v>
      </c>
      <c r="K39" s="177">
        <f t="shared" si="6"/>
        <v>1113</v>
      </c>
    </row>
    <row r="40" spans="2:11" x14ac:dyDescent="0.3">
      <c r="B40" s="61" t="s">
        <v>257</v>
      </c>
      <c r="C40" s="176">
        <v>15411</v>
      </c>
      <c r="D40" s="176">
        <v>16338</v>
      </c>
      <c r="E40" s="176">
        <f t="shared" si="7"/>
        <v>-927</v>
      </c>
      <c r="F40" s="176">
        <v>18327</v>
      </c>
      <c r="G40" s="176">
        <v>25408</v>
      </c>
      <c r="H40" s="176">
        <f t="shared" si="5"/>
        <v>-7081</v>
      </c>
      <c r="I40" s="176">
        <v>18927</v>
      </c>
      <c r="J40" s="176">
        <v>19832</v>
      </c>
      <c r="K40" s="176">
        <f t="shared" si="6"/>
        <v>-905</v>
      </c>
    </row>
    <row r="41" spans="2:11" x14ac:dyDescent="0.3">
      <c r="B41" s="62" t="s">
        <v>237</v>
      </c>
      <c r="C41" s="177">
        <v>11071</v>
      </c>
      <c r="D41" s="177">
        <v>9810</v>
      </c>
      <c r="E41" s="177">
        <f t="shared" si="7"/>
        <v>1261</v>
      </c>
      <c r="F41" s="177">
        <v>11083</v>
      </c>
      <c r="G41" s="177">
        <v>12826</v>
      </c>
      <c r="H41" s="177">
        <f t="shared" si="5"/>
        <v>-1743</v>
      </c>
      <c r="I41" s="177">
        <v>15426</v>
      </c>
      <c r="J41" s="177">
        <v>15602</v>
      </c>
      <c r="K41" s="177">
        <f t="shared" si="6"/>
        <v>-176</v>
      </c>
    </row>
    <row r="42" spans="2:11" x14ac:dyDescent="0.3">
      <c r="B42" s="61" t="s">
        <v>190</v>
      </c>
      <c r="C42" s="176">
        <v>1710</v>
      </c>
      <c r="D42" s="176">
        <v>1479</v>
      </c>
      <c r="E42" s="176">
        <f t="shared" si="7"/>
        <v>231</v>
      </c>
      <c r="F42" s="176">
        <v>2146</v>
      </c>
      <c r="G42" s="176">
        <v>2197</v>
      </c>
      <c r="H42" s="176">
        <f t="shared" si="5"/>
        <v>-51</v>
      </c>
      <c r="I42" s="176">
        <v>2116</v>
      </c>
      <c r="J42" s="176">
        <v>2110</v>
      </c>
      <c r="K42" s="176">
        <f t="shared" si="6"/>
        <v>6</v>
      </c>
    </row>
    <row r="43" spans="2:11" x14ac:dyDescent="0.3">
      <c r="B43" s="62" t="s">
        <v>346</v>
      </c>
      <c r="C43" s="177">
        <v>40552</v>
      </c>
      <c r="D43" s="177">
        <v>43262</v>
      </c>
      <c r="E43" s="177">
        <f t="shared" si="7"/>
        <v>-2710</v>
      </c>
      <c r="F43" s="177">
        <v>65475</v>
      </c>
      <c r="G43" s="177">
        <v>62356</v>
      </c>
      <c r="H43" s="177">
        <f t="shared" si="5"/>
        <v>3119</v>
      </c>
      <c r="I43" s="177">
        <v>49799</v>
      </c>
      <c r="J43" s="177">
        <v>51096</v>
      </c>
      <c r="K43" s="177">
        <f t="shared" si="6"/>
        <v>-1297</v>
      </c>
    </row>
    <row r="44" spans="2:11" x14ac:dyDescent="0.3">
      <c r="B44" s="61" t="s">
        <v>179</v>
      </c>
      <c r="C44" s="176">
        <v>17414</v>
      </c>
      <c r="D44" s="176">
        <v>5194</v>
      </c>
      <c r="E44" s="176">
        <f t="shared" si="7"/>
        <v>12220</v>
      </c>
      <c r="F44" s="176">
        <v>15659</v>
      </c>
      <c r="G44" s="176">
        <v>6286</v>
      </c>
      <c r="H44" s="176">
        <f t="shared" si="5"/>
        <v>9373</v>
      </c>
      <c r="I44" s="176">
        <v>15485</v>
      </c>
      <c r="J44" s="176">
        <v>5760</v>
      </c>
      <c r="K44" s="176">
        <f t="shared" si="6"/>
        <v>9725</v>
      </c>
    </row>
    <row r="45" spans="2:11" x14ac:dyDescent="0.3">
      <c r="B45" s="62" t="s">
        <v>46</v>
      </c>
      <c r="C45" s="177">
        <v>543445</v>
      </c>
      <c r="D45" s="177">
        <v>548183</v>
      </c>
      <c r="E45" s="177">
        <f t="shared" si="7"/>
        <v>-4738</v>
      </c>
      <c r="F45" s="177">
        <v>910724</v>
      </c>
      <c r="G45" s="177">
        <v>884580</v>
      </c>
      <c r="H45" s="177">
        <f t="shared" si="5"/>
        <v>26144</v>
      </c>
      <c r="I45" s="177">
        <v>735376</v>
      </c>
      <c r="J45" s="177">
        <v>708401</v>
      </c>
      <c r="K45" s="177">
        <f t="shared" si="6"/>
        <v>26975</v>
      </c>
    </row>
    <row r="46" spans="2:11" x14ac:dyDescent="0.3">
      <c r="B46" s="187" t="s">
        <v>344</v>
      </c>
      <c r="C46" s="187"/>
      <c r="D46" s="187"/>
      <c r="E46" s="187"/>
      <c r="F46" s="187"/>
      <c r="G46" s="187"/>
      <c r="H46" s="187"/>
      <c r="I46" s="187"/>
      <c r="J46" s="187"/>
      <c r="K46" s="187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3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6" x14ac:dyDescent="0.3">
      <c r="B50" s="190" t="s">
        <v>347</v>
      </c>
      <c r="C50" s="190"/>
      <c r="D50" s="190"/>
      <c r="E50" s="190"/>
      <c r="F50" s="190"/>
      <c r="G50" s="190"/>
      <c r="H50" s="190"/>
      <c r="I50" s="190"/>
      <c r="J50" s="190"/>
      <c r="K50" s="190"/>
    </row>
    <row r="51" spans="1:53" x14ac:dyDescent="0.3">
      <c r="B51" s="191" t="s">
        <v>70</v>
      </c>
      <c r="C51" s="189">
        <v>44958</v>
      </c>
      <c r="D51" s="184"/>
      <c r="E51" s="185"/>
      <c r="F51" s="189">
        <v>45292</v>
      </c>
      <c r="G51" s="184"/>
      <c r="H51" s="185"/>
      <c r="I51" s="189">
        <v>45323</v>
      </c>
      <c r="J51" s="184"/>
      <c r="K51" s="185"/>
    </row>
    <row r="52" spans="1:53" x14ac:dyDescent="0.3">
      <c r="B52" s="192"/>
      <c r="C52" s="27" t="s">
        <v>342</v>
      </c>
      <c r="D52" s="28" t="s">
        <v>343</v>
      </c>
      <c r="E52" s="28" t="s">
        <v>59</v>
      </c>
      <c r="F52" s="27" t="s">
        <v>342</v>
      </c>
      <c r="G52" s="28" t="s">
        <v>343</v>
      </c>
      <c r="H52" s="28" t="s">
        <v>59</v>
      </c>
      <c r="I52" s="27" t="s">
        <v>342</v>
      </c>
      <c r="J52" s="28" t="s">
        <v>343</v>
      </c>
      <c r="K52" s="28" t="s">
        <v>59</v>
      </c>
    </row>
    <row r="53" spans="1:53" x14ac:dyDescent="0.3">
      <c r="B53" s="29" t="s">
        <v>47</v>
      </c>
      <c r="C53" s="160">
        <f t="shared" ref="C53:K53" si="8">C54+C62+C72+C77+C81</f>
        <v>1246441</v>
      </c>
      <c r="D53" s="160">
        <f t="shared" si="8"/>
        <v>1343512</v>
      </c>
      <c r="E53" s="160">
        <f t="shared" si="8"/>
        <v>-97071</v>
      </c>
      <c r="F53" s="160">
        <f t="shared" si="8"/>
        <v>1862356</v>
      </c>
      <c r="G53" s="160">
        <f t="shared" si="8"/>
        <v>1749965</v>
      </c>
      <c r="H53" s="160">
        <f t="shared" si="8"/>
        <v>112391</v>
      </c>
      <c r="I53" s="160">
        <f t="shared" si="8"/>
        <v>1507887</v>
      </c>
      <c r="J53" s="160">
        <f t="shared" si="8"/>
        <v>1547198</v>
      </c>
      <c r="K53" s="160">
        <f t="shared" si="8"/>
        <v>-39311</v>
      </c>
    </row>
    <row r="54" spans="1:53" x14ac:dyDescent="0.3">
      <c r="B54" s="32" t="s">
        <v>9</v>
      </c>
      <c r="C54" s="179">
        <f t="shared" ref="C54:D54" si="9">SUM(C55:C61)</f>
        <v>32937</v>
      </c>
      <c r="D54" s="179">
        <f t="shared" si="9"/>
        <v>19654</v>
      </c>
      <c r="E54" s="179">
        <f t="shared" ref="E54:K54" si="10">SUM(E55:E61)</f>
        <v>13283</v>
      </c>
      <c r="F54" s="179">
        <f t="shared" si="10"/>
        <v>47574</v>
      </c>
      <c r="G54" s="179">
        <f t="shared" si="10"/>
        <v>38816</v>
      </c>
      <c r="H54" s="179">
        <f t="shared" si="10"/>
        <v>8758</v>
      </c>
      <c r="I54" s="179">
        <f t="shared" si="10"/>
        <v>43138</v>
      </c>
      <c r="J54" s="179">
        <f t="shared" si="10"/>
        <v>29841</v>
      </c>
      <c r="K54" s="179">
        <f t="shared" si="10"/>
        <v>13297</v>
      </c>
    </row>
    <row r="55" spans="1:53" x14ac:dyDescent="0.3">
      <c r="B55" s="31" t="s">
        <v>10</v>
      </c>
      <c r="C55" s="177">
        <v>390</v>
      </c>
      <c r="D55" s="177">
        <v>716</v>
      </c>
      <c r="E55" s="177">
        <f t="shared" ref="E55:E61" si="11">C55-D55</f>
        <v>-326</v>
      </c>
      <c r="F55" s="177">
        <v>835</v>
      </c>
      <c r="G55" s="177">
        <v>756</v>
      </c>
      <c r="H55" s="177">
        <f t="shared" ref="H55:H61" si="12">F55-G55</f>
        <v>79</v>
      </c>
      <c r="I55" s="177">
        <v>657</v>
      </c>
      <c r="J55" s="177">
        <v>854</v>
      </c>
      <c r="K55" s="177">
        <f t="shared" ref="K55:K61" si="13">I55-J55</f>
        <v>-197</v>
      </c>
    </row>
    <row r="56" spans="1:53" x14ac:dyDescent="0.3">
      <c r="B56" s="30" t="s">
        <v>11</v>
      </c>
      <c r="C56" s="176">
        <v>2802</v>
      </c>
      <c r="D56" s="176">
        <v>2636</v>
      </c>
      <c r="E56" s="176">
        <f t="shared" si="11"/>
        <v>166</v>
      </c>
      <c r="F56" s="176">
        <v>7533</v>
      </c>
      <c r="G56" s="176">
        <v>6221</v>
      </c>
      <c r="H56" s="176">
        <f t="shared" si="12"/>
        <v>1312</v>
      </c>
      <c r="I56" s="176">
        <v>4286</v>
      </c>
      <c r="J56" s="176">
        <v>4256</v>
      </c>
      <c r="K56" s="176">
        <f t="shared" si="13"/>
        <v>30</v>
      </c>
    </row>
    <row r="57" spans="1:53" x14ac:dyDescent="0.3">
      <c r="B57" s="31" t="s">
        <v>12</v>
      </c>
      <c r="C57" s="177">
        <v>5422</v>
      </c>
      <c r="D57" s="177">
        <v>5454</v>
      </c>
      <c r="E57" s="177">
        <f t="shared" si="11"/>
        <v>-32</v>
      </c>
      <c r="F57" s="177">
        <v>11409</v>
      </c>
      <c r="G57" s="177">
        <v>11794</v>
      </c>
      <c r="H57" s="177">
        <f t="shared" si="12"/>
        <v>-385</v>
      </c>
      <c r="I57" s="177">
        <v>10293</v>
      </c>
      <c r="J57" s="177">
        <v>8697</v>
      </c>
      <c r="K57" s="177">
        <f t="shared" si="13"/>
        <v>1596</v>
      </c>
    </row>
    <row r="58" spans="1:53" x14ac:dyDescent="0.3">
      <c r="B58" s="30" t="s">
        <v>13</v>
      </c>
      <c r="C58" s="176">
        <v>14828</v>
      </c>
      <c r="D58" s="176">
        <v>2838</v>
      </c>
      <c r="E58" s="176">
        <f t="shared" si="11"/>
        <v>11990</v>
      </c>
      <c r="F58" s="176">
        <v>13238</v>
      </c>
      <c r="G58" s="176">
        <v>3616</v>
      </c>
      <c r="H58" s="176">
        <f t="shared" si="12"/>
        <v>9622</v>
      </c>
      <c r="I58" s="176">
        <v>12158</v>
      </c>
      <c r="J58" s="176">
        <v>2904</v>
      </c>
      <c r="K58" s="176">
        <f t="shared" si="13"/>
        <v>9254</v>
      </c>
    </row>
    <row r="59" spans="1:53" s="36" customFormat="1" x14ac:dyDescent="0.3">
      <c r="A59" s="6"/>
      <c r="B59" s="31" t="s">
        <v>14</v>
      </c>
      <c r="C59" s="177">
        <v>5616</v>
      </c>
      <c r="D59" s="177">
        <v>6294</v>
      </c>
      <c r="E59" s="177">
        <f t="shared" si="11"/>
        <v>-678</v>
      </c>
      <c r="F59" s="177">
        <v>8752</v>
      </c>
      <c r="G59" s="177">
        <v>13392</v>
      </c>
      <c r="H59" s="177">
        <f t="shared" si="12"/>
        <v>-4640</v>
      </c>
      <c r="I59" s="177">
        <v>9623</v>
      </c>
      <c r="J59" s="177">
        <v>10700</v>
      </c>
      <c r="K59" s="177">
        <f t="shared" si="13"/>
        <v>-1077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0" t="s">
        <v>15</v>
      </c>
      <c r="C60" s="176">
        <v>3879</v>
      </c>
      <c r="D60" s="176">
        <v>1716</v>
      </c>
      <c r="E60" s="176">
        <f t="shared" si="11"/>
        <v>2163</v>
      </c>
      <c r="F60" s="176">
        <v>5807</v>
      </c>
      <c r="G60" s="176">
        <v>3037</v>
      </c>
      <c r="H60" s="176">
        <f t="shared" si="12"/>
        <v>2770</v>
      </c>
      <c r="I60" s="176">
        <v>6121</v>
      </c>
      <c r="J60" s="176">
        <v>2430</v>
      </c>
      <c r="K60" s="176">
        <f t="shared" si="13"/>
        <v>3691</v>
      </c>
    </row>
    <row r="61" spans="1:53" x14ac:dyDescent="0.3">
      <c r="B61" s="31" t="s">
        <v>16</v>
      </c>
      <c r="C61" s="177">
        <v>0</v>
      </c>
      <c r="D61" s="177">
        <v>0</v>
      </c>
      <c r="E61" s="177">
        <f t="shared" si="11"/>
        <v>0</v>
      </c>
      <c r="F61" s="177">
        <v>0</v>
      </c>
      <c r="G61" s="177">
        <v>0</v>
      </c>
      <c r="H61" s="177">
        <f t="shared" si="12"/>
        <v>0</v>
      </c>
      <c r="I61" s="177">
        <v>0</v>
      </c>
      <c r="J61" s="177">
        <v>0</v>
      </c>
      <c r="K61" s="177">
        <f t="shared" si="13"/>
        <v>0</v>
      </c>
    </row>
    <row r="62" spans="1:53" x14ac:dyDescent="0.3">
      <c r="B62" s="32" t="s">
        <v>17</v>
      </c>
      <c r="C62" s="179">
        <f t="shared" ref="C62:K62" si="14">SUM(C63:C71)</f>
        <v>41750</v>
      </c>
      <c r="D62" s="179">
        <f t="shared" si="14"/>
        <v>44479</v>
      </c>
      <c r="E62" s="179">
        <f t="shared" si="14"/>
        <v>-2729</v>
      </c>
      <c r="F62" s="179">
        <v>72563</v>
      </c>
      <c r="G62" s="179">
        <v>74791</v>
      </c>
      <c r="H62" s="179">
        <f t="shared" si="14"/>
        <v>-2228</v>
      </c>
      <c r="I62" s="179">
        <f t="shared" si="14"/>
        <v>63714</v>
      </c>
      <c r="J62" s="179">
        <f t="shared" si="14"/>
        <v>67597</v>
      </c>
      <c r="K62" s="179">
        <f t="shared" si="14"/>
        <v>-3883</v>
      </c>
    </row>
    <row r="63" spans="1:53" x14ac:dyDescent="0.3">
      <c r="B63" s="31" t="s">
        <v>18</v>
      </c>
      <c r="C63" s="177">
        <v>501</v>
      </c>
      <c r="D63" s="177">
        <v>328</v>
      </c>
      <c r="E63" s="177">
        <f t="shared" ref="E63:E71" si="15">C63-D63</f>
        <v>173</v>
      </c>
      <c r="F63" s="177">
        <v>572</v>
      </c>
      <c r="G63" s="177">
        <v>306</v>
      </c>
      <c r="H63" s="177">
        <f t="shared" ref="H63:H71" si="16">F63-G63</f>
        <v>266</v>
      </c>
      <c r="I63" s="177">
        <v>445</v>
      </c>
      <c r="J63" s="177">
        <v>240</v>
      </c>
      <c r="K63" s="177">
        <f t="shared" ref="K63:K71" si="17">I63-J63</f>
        <v>205</v>
      </c>
    </row>
    <row r="64" spans="1:53" s="36" customFormat="1" x14ac:dyDescent="0.3">
      <c r="A64" s="6"/>
      <c r="B64" s="30" t="s">
        <v>19</v>
      </c>
      <c r="C64" s="176">
        <v>0</v>
      </c>
      <c r="D64" s="176">
        <v>0</v>
      </c>
      <c r="E64" s="176">
        <f t="shared" si="15"/>
        <v>0</v>
      </c>
      <c r="F64" s="176">
        <v>5</v>
      </c>
      <c r="G64" s="176">
        <v>0</v>
      </c>
      <c r="H64" s="176">
        <f t="shared" si="16"/>
        <v>5</v>
      </c>
      <c r="I64" s="176">
        <v>0</v>
      </c>
      <c r="J64" s="176">
        <v>0</v>
      </c>
      <c r="K64" s="176">
        <f t="shared" si="17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1" t="s">
        <v>20</v>
      </c>
      <c r="C65" s="177">
        <v>11063</v>
      </c>
      <c r="D65" s="177">
        <v>12036</v>
      </c>
      <c r="E65" s="177">
        <f t="shared" si="15"/>
        <v>-973</v>
      </c>
      <c r="F65" s="177">
        <v>18554</v>
      </c>
      <c r="G65" s="177">
        <v>20863</v>
      </c>
      <c r="H65" s="177">
        <f t="shared" si="16"/>
        <v>-2309</v>
      </c>
      <c r="I65" s="177">
        <v>16418</v>
      </c>
      <c r="J65" s="177">
        <v>17815</v>
      </c>
      <c r="K65" s="177">
        <f t="shared" si="17"/>
        <v>-1397</v>
      </c>
    </row>
    <row r="66" spans="1:53" x14ac:dyDescent="0.3">
      <c r="B66" s="30" t="s">
        <v>21</v>
      </c>
      <c r="C66" s="176">
        <v>3272</v>
      </c>
      <c r="D66" s="176">
        <v>3516</v>
      </c>
      <c r="E66" s="176">
        <f t="shared" si="15"/>
        <v>-244</v>
      </c>
      <c r="F66" s="176">
        <v>5373</v>
      </c>
      <c r="G66" s="176">
        <v>5663</v>
      </c>
      <c r="H66" s="176">
        <f t="shared" si="16"/>
        <v>-290</v>
      </c>
      <c r="I66" s="176">
        <v>4521</v>
      </c>
      <c r="J66" s="176">
        <v>4778</v>
      </c>
      <c r="K66" s="176">
        <f t="shared" si="17"/>
        <v>-257</v>
      </c>
    </row>
    <row r="67" spans="1:53" x14ac:dyDescent="0.3">
      <c r="B67" s="31" t="s">
        <v>22</v>
      </c>
      <c r="C67" s="177">
        <v>101</v>
      </c>
      <c r="D67" s="177">
        <v>147</v>
      </c>
      <c r="E67" s="177">
        <f t="shared" si="15"/>
        <v>-46</v>
      </c>
      <c r="F67" s="177">
        <v>172</v>
      </c>
      <c r="G67" s="177">
        <v>203</v>
      </c>
      <c r="H67" s="177">
        <f t="shared" si="16"/>
        <v>-31</v>
      </c>
      <c r="I67" s="177">
        <v>115</v>
      </c>
      <c r="J67" s="177">
        <v>156</v>
      </c>
      <c r="K67" s="177">
        <f t="shared" si="17"/>
        <v>-41</v>
      </c>
    </row>
    <row r="68" spans="1:53" s="36" customFormat="1" x14ac:dyDescent="0.3">
      <c r="A68" s="6"/>
      <c r="B68" s="30" t="s">
        <v>23</v>
      </c>
      <c r="C68" s="176">
        <v>11106</v>
      </c>
      <c r="D68" s="176">
        <v>11914</v>
      </c>
      <c r="E68" s="176">
        <f t="shared" si="15"/>
        <v>-808</v>
      </c>
      <c r="F68" s="176">
        <v>18710</v>
      </c>
      <c r="G68" s="176">
        <v>19706</v>
      </c>
      <c r="H68" s="176">
        <f t="shared" si="16"/>
        <v>-996</v>
      </c>
      <c r="I68" s="176">
        <v>18842</v>
      </c>
      <c r="J68" s="176">
        <v>16426</v>
      </c>
      <c r="K68" s="176">
        <f t="shared" si="17"/>
        <v>2416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1" t="s">
        <v>24</v>
      </c>
      <c r="C69" s="177">
        <v>1239</v>
      </c>
      <c r="D69" s="177">
        <v>1193</v>
      </c>
      <c r="E69" s="177">
        <f t="shared" si="15"/>
        <v>46</v>
      </c>
      <c r="F69" s="177">
        <v>2858</v>
      </c>
      <c r="G69" s="177">
        <v>2804</v>
      </c>
      <c r="H69" s="177">
        <f t="shared" si="16"/>
        <v>54</v>
      </c>
      <c r="I69" s="177">
        <v>2450</v>
      </c>
      <c r="J69" s="177">
        <v>2222</v>
      </c>
      <c r="K69" s="177">
        <f t="shared" si="17"/>
        <v>228</v>
      </c>
    </row>
    <row r="70" spans="1:53" x14ac:dyDescent="0.3">
      <c r="B70" s="30" t="s">
        <v>25</v>
      </c>
      <c r="C70" s="176">
        <v>41</v>
      </c>
      <c r="D70" s="176">
        <v>20</v>
      </c>
      <c r="E70" s="176">
        <f t="shared" si="15"/>
        <v>21</v>
      </c>
      <c r="F70" s="176">
        <v>0</v>
      </c>
      <c r="G70" s="176">
        <v>0</v>
      </c>
      <c r="H70" s="176">
        <f t="shared" si="16"/>
        <v>0</v>
      </c>
      <c r="I70" s="176">
        <v>23</v>
      </c>
      <c r="J70" s="176">
        <v>21</v>
      </c>
      <c r="K70" s="176">
        <f t="shared" si="17"/>
        <v>2</v>
      </c>
    </row>
    <row r="71" spans="1:53" x14ac:dyDescent="0.3">
      <c r="B71" s="31" t="s">
        <v>26</v>
      </c>
      <c r="C71" s="177">
        <v>14427</v>
      </c>
      <c r="D71" s="177">
        <v>15325</v>
      </c>
      <c r="E71" s="177">
        <f t="shared" si="15"/>
        <v>-898</v>
      </c>
      <c r="F71" s="177">
        <v>26319</v>
      </c>
      <c r="G71" s="177">
        <v>25246</v>
      </c>
      <c r="H71" s="177">
        <f t="shared" si="16"/>
        <v>1073</v>
      </c>
      <c r="I71" s="177">
        <v>20900</v>
      </c>
      <c r="J71" s="177">
        <v>25939</v>
      </c>
      <c r="K71" s="177">
        <f t="shared" si="17"/>
        <v>-5039</v>
      </c>
    </row>
    <row r="72" spans="1:53" x14ac:dyDescent="0.3">
      <c r="B72" s="32" t="s">
        <v>27</v>
      </c>
      <c r="C72" s="179">
        <f t="shared" ref="C72:K72" si="18">SUM(C73:C76)</f>
        <v>756487</v>
      </c>
      <c r="D72" s="179">
        <f t="shared" si="18"/>
        <v>736587</v>
      </c>
      <c r="E72" s="179">
        <f t="shared" si="18"/>
        <v>19900</v>
      </c>
      <c r="F72" s="179">
        <v>1062720</v>
      </c>
      <c r="G72" s="179">
        <v>1041467</v>
      </c>
      <c r="H72" s="179">
        <f t="shared" si="18"/>
        <v>21253</v>
      </c>
      <c r="I72" s="179">
        <f t="shared" si="18"/>
        <v>935018</v>
      </c>
      <c r="J72" s="179">
        <f t="shared" si="18"/>
        <v>895912</v>
      </c>
      <c r="K72" s="179">
        <f t="shared" si="18"/>
        <v>39106</v>
      </c>
    </row>
    <row r="73" spans="1:53" s="3" customFormat="1" x14ac:dyDescent="0.3">
      <c r="B73" s="30" t="s">
        <v>28</v>
      </c>
      <c r="C73" s="176">
        <v>8852</v>
      </c>
      <c r="D73" s="176">
        <v>10137</v>
      </c>
      <c r="E73" s="176">
        <f t="shared" ref="E73:E76" si="19">C73-D73</f>
        <v>-1285</v>
      </c>
      <c r="F73" s="176">
        <v>24684</v>
      </c>
      <c r="G73" s="176">
        <v>25843</v>
      </c>
      <c r="H73" s="176">
        <f t="shared" ref="H73:H76" si="20">F73-G73</f>
        <v>-1159</v>
      </c>
      <c r="I73" s="176">
        <v>23265</v>
      </c>
      <c r="J73" s="176">
        <v>21176</v>
      </c>
      <c r="K73" s="176">
        <f t="shared" ref="K73:K76" si="21">I73-J73</f>
        <v>2089</v>
      </c>
    </row>
    <row r="74" spans="1:53" s="3" customFormat="1" x14ac:dyDescent="0.3">
      <c r="B74" s="31" t="s">
        <v>29</v>
      </c>
      <c r="C74" s="177">
        <v>153</v>
      </c>
      <c r="D74" s="177">
        <v>93</v>
      </c>
      <c r="E74" s="177">
        <f t="shared" si="19"/>
        <v>60</v>
      </c>
      <c r="F74" s="177">
        <v>1485</v>
      </c>
      <c r="G74" s="177">
        <v>1609</v>
      </c>
      <c r="H74" s="177">
        <f t="shared" si="20"/>
        <v>-124</v>
      </c>
      <c r="I74" s="177">
        <v>1466</v>
      </c>
      <c r="J74" s="177">
        <v>1459</v>
      </c>
      <c r="K74" s="177">
        <f t="shared" si="21"/>
        <v>7</v>
      </c>
    </row>
    <row r="75" spans="1:53" s="3" customFormat="1" x14ac:dyDescent="0.3">
      <c r="B75" s="30" t="s">
        <v>30</v>
      </c>
      <c r="C75" s="176">
        <v>188795</v>
      </c>
      <c r="D75" s="176">
        <v>168829</v>
      </c>
      <c r="E75" s="176">
        <f t="shared" si="19"/>
        <v>19966</v>
      </c>
      <c r="F75" s="176">
        <v>275413</v>
      </c>
      <c r="G75" s="176">
        <v>274071</v>
      </c>
      <c r="H75" s="176">
        <f t="shared" si="20"/>
        <v>1342</v>
      </c>
      <c r="I75" s="176">
        <v>244510</v>
      </c>
      <c r="J75" s="176">
        <v>238942</v>
      </c>
      <c r="K75" s="176">
        <f t="shared" si="21"/>
        <v>5568</v>
      </c>
    </row>
    <row r="76" spans="1:53" s="3" customFormat="1" x14ac:dyDescent="0.3">
      <c r="B76" s="31" t="s">
        <v>31</v>
      </c>
      <c r="C76" s="177">
        <v>558687</v>
      </c>
      <c r="D76" s="177">
        <v>557528</v>
      </c>
      <c r="E76" s="177">
        <f t="shared" si="19"/>
        <v>1159</v>
      </c>
      <c r="F76" s="177">
        <v>761138</v>
      </c>
      <c r="G76" s="177">
        <v>739944</v>
      </c>
      <c r="H76" s="177">
        <f t="shared" si="20"/>
        <v>21194</v>
      </c>
      <c r="I76" s="177">
        <v>665777</v>
      </c>
      <c r="J76" s="177">
        <v>634335</v>
      </c>
      <c r="K76" s="177">
        <f t="shared" si="21"/>
        <v>31442</v>
      </c>
    </row>
    <row r="77" spans="1:53" s="3" customFormat="1" x14ac:dyDescent="0.3">
      <c r="B77" s="32" t="s">
        <v>32</v>
      </c>
      <c r="C77" s="179">
        <f t="shared" ref="C77:K77" si="22">SUM(C78:C80)</f>
        <v>388466</v>
      </c>
      <c r="D77" s="179">
        <f t="shared" si="22"/>
        <v>516741</v>
      </c>
      <c r="E77" s="179">
        <f t="shared" si="22"/>
        <v>-128275</v>
      </c>
      <c r="F77" s="179">
        <v>623082</v>
      </c>
      <c r="G77" s="179">
        <v>536867</v>
      </c>
      <c r="H77" s="179">
        <f t="shared" si="22"/>
        <v>86215</v>
      </c>
      <c r="I77" s="179">
        <f t="shared" si="22"/>
        <v>423556</v>
      </c>
      <c r="J77" s="179">
        <f t="shared" si="22"/>
        <v>516243</v>
      </c>
      <c r="K77" s="179">
        <f t="shared" si="22"/>
        <v>-92687</v>
      </c>
    </row>
    <row r="78" spans="1:53" s="3" customFormat="1" x14ac:dyDescent="0.3">
      <c r="B78" s="31" t="s">
        <v>33</v>
      </c>
      <c r="C78" s="177">
        <v>86444</v>
      </c>
      <c r="D78" s="177">
        <v>101922</v>
      </c>
      <c r="E78" s="177">
        <f t="shared" ref="E78:E80" si="23">C78-D78</f>
        <v>-15478</v>
      </c>
      <c r="F78" s="177">
        <v>187669</v>
      </c>
      <c r="G78" s="177">
        <v>147844</v>
      </c>
      <c r="H78" s="177">
        <f t="shared" ref="H78:H80" si="24">F78-G78</f>
        <v>39825</v>
      </c>
      <c r="I78" s="177">
        <v>122390</v>
      </c>
      <c r="J78" s="177">
        <v>128970</v>
      </c>
      <c r="K78" s="177">
        <f t="shared" ref="K78:K80" si="25">I78-J78</f>
        <v>-6580</v>
      </c>
    </row>
    <row r="79" spans="1:53" s="3" customFormat="1" x14ac:dyDescent="0.3">
      <c r="B79" s="30" t="s">
        <v>34</v>
      </c>
      <c r="C79" s="176">
        <v>71046</v>
      </c>
      <c r="D79" s="176">
        <v>118511</v>
      </c>
      <c r="E79" s="176">
        <f t="shared" si="23"/>
        <v>-47465</v>
      </c>
      <c r="F79" s="176">
        <v>133654</v>
      </c>
      <c r="G79" s="176">
        <v>146568</v>
      </c>
      <c r="H79" s="176">
        <f t="shared" si="24"/>
        <v>-12914</v>
      </c>
      <c r="I79" s="176">
        <v>111784</v>
      </c>
      <c r="J79" s="176">
        <v>154891</v>
      </c>
      <c r="K79" s="176">
        <f t="shared" si="25"/>
        <v>-43107</v>
      </c>
    </row>
    <row r="80" spans="1:53" s="3" customFormat="1" x14ac:dyDescent="0.3">
      <c r="B80" s="31" t="s">
        <v>35</v>
      </c>
      <c r="C80" s="177">
        <v>230976</v>
      </c>
      <c r="D80" s="177">
        <v>296308</v>
      </c>
      <c r="E80" s="177">
        <f t="shared" si="23"/>
        <v>-65332</v>
      </c>
      <c r="F80" s="177">
        <v>301759</v>
      </c>
      <c r="G80" s="177">
        <v>242455</v>
      </c>
      <c r="H80" s="177">
        <f t="shared" si="24"/>
        <v>59304</v>
      </c>
      <c r="I80" s="177">
        <v>189382</v>
      </c>
      <c r="J80" s="177">
        <v>232382</v>
      </c>
      <c r="K80" s="177">
        <f t="shared" si="25"/>
        <v>-43000</v>
      </c>
    </row>
    <row r="81" spans="2:11" s="3" customFormat="1" x14ac:dyDescent="0.3">
      <c r="B81" s="32" t="s">
        <v>36</v>
      </c>
      <c r="C81" s="179">
        <f t="shared" ref="C81:K81" si="26">SUM(C82:C85)</f>
        <v>26801</v>
      </c>
      <c r="D81" s="179">
        <f t="shared" si="26"/>
        <v>26051</v>
      </c>
      <c r="E81" s="179">
        <f t="shared" si="26"/>
        <v>750</v>
      </c>
      <c r="F81" s="179">
        <v>56417</v>
      </c>
      <c r="G81" s="179">
        <v>58024</v>
      </c>
      <c r="H81" s="179">
        <f t="shared" si="26"/>
        <v>-1607</v>
      </c>
      <c r="I81" s="179">
        <f t="shared" si="26"/>
        <v>42461</v>
      </c>
      <c r="J81" s="179">
        <f t="shared" si="26"/>
        <v>37605</v>
      </c>
      <c r="K81" s="179">
        <f t="shared" si="26"/>
        <v>4856</v>
      </c>
    </row>
    <row r="82" spans="2:11" s="3" customFormat="1" x14ac:dyDescent="0.3">
      <c r="B82" s="31" t="s">
        <v>37</v>
      </c>
      <c r="C82" s="177">
        <v>9175</v>
      </c>
      <c r="D82" s="177">
        <v>8323</v>
      </c>
      <c r="E82" s="177">
        <f t="shared" ref="E82:E85" si="27">C82-D82</f>
        <v>852</v>
      </c>
      <c r="F82" s="177">
        <v>18328</v>
      </c>
      <c r="G82" s="177">
        <v>17807</v>
      </c>
      <c r="H82" s="177">
        <f t="shared" ref="H82:H85" si="28">F82-G82</f>
        <v>521</v>
      </c>
      <c r="I82" s="177">
        <v>11849</v>
      </c>
      <c r="J82" s="177">
        <v>7771</v>
      </c>
      <c r="K82" s="177">
        <f t="shared" ref="K82:K85" si="29">I82-J82</f>
        <v>4078</v>
      </c>
    </row>
    <row r="83" spans="2:11" s="3" customFormat="1" x14ac:dyDescent="0.3">
      <c r="B83" s="30" t="s">
        <v>38</v>
      </c>
      <c r="C83" s="176">
        <v>255</v>
      </c>
      <c r="D83" s="176">
        <v>392</v>
      </c>
      <c r="E83" s="176">
        <f t="shared" si="27"/>
        <v>-137</v>
      </c>
      <c r="F83" s="176">
        <v>510</v>
      </c>
      <c r="G83" s="176">
        <v>551</v>
      </c>
      <c r="H83" s="176">
        <f t="shared" si="28"/>
        <v>-41</v>
      </c>
      <c r="I83" s="176">
        <v>308</v>
      </c>
      <c r="J83" s="176">
        <v>567</v>
      </c>
      <c r="K83" s="176">
        <f t="shared" si="29"/>
        <v>-259</v>
      </c>
    </row>
    <row r="84" spans="2:11" s="3" customFormat="1" x14ac:dyDescent="0.3">
      <c r="B84" s="31" t="s">
        <v>39</v>
      </c>
      <c r="C84" s="177">
        <v>4</v>
      </c>
      <c r="D84" s="177">
        <v>0</v>
      </c>
      <c r="E84" s="177">
        <f t="shared" si="27"/>
        <v>4</v>
      </c>
      <c r="F84" s="177">
        <v>54</v>
      </c>
      <c r="G84" s="177">
        <v>52</v>
      </c>
      <c r="H84" s="177">
        <f t="shared" si="28"/>
        <v>2</v>
      </c>
      <c r="I84" s="177">
        <v>19</v>
      </c>
      <c r="J84" s="177">
        <v>23</v>
      </c>
      <c r="K84" s="177">
        <f t="shared" si="29"/>
        <v>-4</v>
      </c>
    </row>
    <row r="85" spans="2:11" s="3" customFormat="1" x14ac:dyDescent="0.3">
      <c r="B85" s="30" t="s">
        <v>40</v>
      </c>
      <c r="C85" s="176">
        <v>17367</v>
      </c>
      <c r="D85" s="176">
        <v>17336</v>
      </c>
      <c r="E85" s="176">
        <f t="shared" si="27"/>
        <v>31</v>
      </c>
      <c r="F85" s="176">
        <v>37525</v>
      </c>
      <c r="G85" s="176">
        <v>39614</v>
      </c>
      <c r="H85" s="176">
        <f t="shared" si="28"/>
        <v>-2089</v>
      </c>
      <c r="I85" s="176">
        <v>30285</v>
      </c>
      <c r="J85" s="176">
        <v>29244</v>
      </c>
      <c r="K85" s="176">
        <f t="shared" si="29"/>
        <v>1041</v>
      </c>
    </row>
    <row r="86" spans="2:11" s="3" customFormat="1" x14ac:dyDescent="0.3">
      <c r="B86" s="187" t="s">
        <v>348</v>
      </c>
      <c r="C86" s="187"/>
      <c r="D86" s="187"/>
      <c r="E86" s="187"/>
      <c r="F86" s="187"/>
      <c r="G86" s="187"/>
      <c r="H86" s="187"/>
      <c r="I86" s="187"/>
      <c r="J86" s="187"/>
      <c r="K86" s="187"/>
    </row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2:11" s="3" customFormat="1" x14ac:dyDescent="0.3"/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</sheetData>
  <mergeCells count="18">
    <mergeCell ref="B19:K19"/>
    <mergeCell ref="B4:B5"/>
    <mergeCell ref="I20:K20"/>
    <mergeCell ref="B3:K3"/>
    <mergeCell ref="C4:E4"/>
    <mergeCell ref="F4:H4"/>
    <mergeCell ref="I4:K4"/>
    <mergeCell ref="B15:K15"/>
    <mergeCell ref="B86:K86"/>
    <mergeCell ref="B20:B21"/>
    <mergeCell ref="C20:E20"/>
    <mergeCell ref="B46:K46"/>
    <mergeCell ref="B50:K50"/>
    <mergeCell ref="B51:B52"/>
    <mergeCell ref="C51:E51"/>
    <mergeCell ref="F51:H51"/>
    <mergeCell ref="I51:K51"/>
    <mergeCell ref="F20:H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85"/>
  <sheetViews>
    <sheetView workbookViewId="0">
      <selection activeCell="B3" sqref="B3:E3"/>
    </sheetView>
  </sheetViews>
  <sheetFormatPr defaultRowHeight="14.4" x14ac:dyDescent="0.3"/>
  <cols>
    <col min="1" max="1" width="9.109375" style="3"/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97" t="s">
        <v>305</v>
      </c>
      <c r="C3" s="197"/>
      <c r="D3" s="197"/>
      <c r="E3" s="197"/>
    </row>
    <row r="4" spans="2:6" s="3" customFormat="1" ht="18.899999999999999" customHeight="1" x14ac:dyDescent="0.3">
      <c r="B4" s="60" t="s">
        <v>0</v>
      </c>
      <c r="C4" s="122">
        <v>44958</v>
      </c>
      <c r="D4" s="122">
        <v>45292</v>
      </c>
      <c r="E4" s="122">
        <v>45323</v>
      </c>
      <c r="F4" s="4"/>
    </row>
    <row r="5" spans="2:6" s="3" customFormat="1" x14ac:dyDescent="0.3">
      <c r="B5" s="22" t="s">
        <v>1</v>
      </c>
      <c r="C5" s="160">
        <f>SUM(C6:C9)</f>
        <v>17375</v>
      </c>
      <c r="D5" s="160">
        <f>SUM(D6:D9)</f>
        <v>20088</v>
      </c>
      <c r="E5" s="160">
        <f>SUM(E6:E9)</f>
        <v>19700</v>
      </c>
      <c r="F5" s="6"/>
    </row>
    <row r="6" spans="2:6" s="3" customFormat="1" x14ac:dyDescent="0.3">
      <c r="B6" s="23" t="s">
        <v>60</v>
      </c>
      <c r="C6" s="161">
        <v>1890</v>
      </c>
      <c r="D6" s="161">
        <v>2397</v>
      </c>
      <c r="E6" s="161">
        <v>1931</v>
      </c>
    </row>
    <row r="7" spans="2:6" s="3" customFormat="1" x14ac:dyDescent="0.3">
      <c r="B7" s="24" t="s">
        <v>2</v>
      </c>
      <c r="C7" s="162">
        <v>15353</v>
      </c>
      <c r="D7" s="162">
        <v>13116</v>
      </c>
      <c r="E7" s="162">
        <v>13324</v>
      </c>
    </row>
    <row r="8" spans="2:6" s="3" customFormat="1" x14ac:dyDescent="0.3">
      <c r="B8" s="23" t="s">
        <v>3</v>
      </c>
      <c r="C8" s="161">
        <v>126</v>
      </c>
      <c r="D8" s="161">
        <v>110</v>
      </c>
      <c r="E8" s="161">
        <v>129</v>
      </c>
    </row>
    <row r="9" spans="2:6" s="3" customFormat="1" x14ac:dyDescent="0.3">
      <c r="B9" s="24" t="s">
        <v>306</v>
      </c>
      <c r="C9" s="162">
        <v>6</v>
      </c>
      <c r="D9" s="162">
        <v>4465</v>
      </c>
      <c r="E9" s="162">
        <v>4316</v>
      </c>
    </row>
    <row r="10" spans="2:6" s="3" customFormat="1" ht="45.9" customHeight="1" x14ac:dyDescent="0.3">
      <c r="B10" s="193" t="s">
        <v>307</v>
      </c>
      <c r="C10" s="193"/>
      <c r="D10" s="193"/>
      <c r="E10" s="193"/>
    </row>
    <row r="11" spans="2:6" s="3" customFormat="1" ht="15.6" customHeight="1" x14ac:dyDescent="0.3">
      <c r="B11" s="198" t="s">
        <v>61</v>
      </c>
      <c r="C11" s="199"/>
      <c r="D11" s="199"/>
      <c r="E11" s="199"/>
    </row>
    <row r="12" spans="2:6" s="3" customFormat="1" ht="15.6" customHeight="1" x14ac:dyDescent="0.3">
      <c r="B12" s="58"/>
      <c r="C12" s="58"/>
      <c r="D12" s="58"/>
      <c r="E12" s="58"/>
    </row>
    <row r="13" spans="2:6" s="3" customFormat="1" ht="15.6" customHeight="1" x14ac:dyDescent="0.3">
      <c r="B13" s="58"/>
      <c r="C13" s="58"/>
      <c r="D13" s="58"/>
      <c r="E13" s="58"/>
    </row>
    <row r="14" spans="2:6" s="3" customFormat="1" x14ac:dyDescent="0.3"/>
    <row r="15" spans="2:6" s="3" customFormat="1" ht="30.75" customHeight="1" x14ac:dyDescent="0.3">
      <c r="B15" s="200" t="s">
        <v>308</v>
      </c>
      <c r="C15" s="197"/>
      <c r="D15" s="197"/>
      <c r="E15" s="197"/>
      <c r="F15" s="201"/>
    </row>
    <row r="16" spans="2:6" s="3" customFormat="1" ht="15" customHeight="1" x14ac:dyDescent="0.3">
      <c r="B16" s="202" t="s">
        <v>107</v>
      </c>
      <c r="C16" s="191" t="s">
        <v>108</v>
      </c>
      <c r="D16" s="194" t="s">
        <v>109</v>
      </c>
      <c r="E16" s="195"/>
      <c r="F16" s="196"/>
    </row>
    <row r="17" spans="2:6" s="3" customFormat="1" ht="15.6" customHeight="1" x14ac:dyDescent="0.3">
      <c r="B17" s="203"/>
      <c r="C17" s="192"/>
      <c r="D17" s="122">
        <v>44958</v>
      </c>
      <c r="E17" s="122">
        <v>45292</v>
      </c>
      <c r="F17" s="122">
        <v>45323</v>
      </c>
    </row>
    <row r="18" spans="2:6" s="3" customFormat="1" x14ac:dyDescent="0.3">
      <c r="B18" s="105" t="s">
        <v>1</v>
      </c>
      <c r="C18" s="105"/>
      <c r="D18" s="163">
        <f t="shared" ref="D18:F18" si="0">SUM(D19:D31)</f>
        <v>17375</v>
      </c>
      <c r="E18" s="163">
        <f t="shared" si="0"/>
        <v>20088</v>
      </c>
      <c r="F18" s="163">
        <f t="shared" si="0"/>
        <v>19700</v>
      </c>
    </row>
    <row r="19" spans="2:6" s="3" customFormat="1" x14ac:dyDescent="0.3">
      <c r="B19" s="106">
        <v>132</v>
      </c>
      <c r="C19" s="107" t="s">
        <v>309</v>
      </c>
      <c r="D19" s="164">
        <v>214</v>
      </c>
      <c r="E19" s="164">
        <v>273</v>
      </c>
      <c r="F19" s="164">
        <v>272</v>
      </c>
    </row>
    <row r="20" spans="2:6" s="3" customFormat="1" x14ac:dyDescent="0.3">
      <c r="B20" s="108">
        <v>166</v>
      </c>
      <c r="C20" s="109" t="s">
        <v>310</v>
      </c>
      <c r="D20" s="165">
        <v>203</v>
      </c>
      <c r="E20" s="165">
        <v>542</v>
      </c>
      <c r="F20" s="165">
        <v>410</v>
      </c>
    </row>
    <row r="21" spans="2:6" s="3" customFormat="1" x14ac:dyDescent="0.3">
      <c r="B21" s="106">
        <v>200</v>
      </c>
      <c r="C21" s="107" t="s">
        <v>311</v>
      </c>
      <c r="D21" s="164">
        <v>401</v>
      </c>
      <c r="E21" s="164">
        <v>732</v>
      </c>
      <c r="F21" s="164">
        <v>564</v>
      </c>
    </row>
    <row r="22" spans="2:6" s="3" customFormat="1" x14ac:dyDescent="0.3">
      <c r="B22" s="108">
        <v>209</v>
      </c>
      <c r="C22" s="109" t="s">
        <v>312</v>
      </c>
      <c r="D22" s="165">
        <v>2416</v>
      </c>
      <c r="E22" s="165">
        <v>2654</v>
      </c>
      <c r="F22" s="165">
        <v>2880</v>
      </c>
    </row>
    <row r="23" spans="2:6" s="3" customFormat="1" x14ac:dyDescent="0.3">
      <c r="B23" s="106">
        <v>273</v>
      </c>
      <c r="C23" s="107" t="s">
        <v>313</v>
      </c>
      <c r="D23" s="164">
        <v>10749</v>
      </c>
      <c r="E23" s="164">
        <v>7908</v>
      </c>
      <c r="F23" s="164">
        <v>8085</v>
      </c>
    </row>
    <row r="24" spans="2:6" s="3" customFormat="1" x14ac:dyDescent="0.3">
      <c r="B24" s="108">
        <v>274</v>
      </c>
      <c r="C24" s="109" t="s">
        <v>314</v>
      </c>
      <c r="D24" s="165">
        <v>140</v>
      </c>
      <c r="E24" s="165">
        <v>153</v>
      </c>
      <c r="F24" s="165">
        <v>154</v>
      </c>
    </row>
    <row r="25" spans="2:6" s="3" customFormat="1" x14ac:dyDescent="0.3">
      <c r="B25" s="106">
        <v>278</v>
      </c>
      <c r="C25" s="107" t="s">
        <v>315</v>
      </c>
      <c r="D25" s="164">
        <v>68</v>
      </c>
      <c r="E25" s="164">
        <v>99</v>
      </c>
      <c r="F25" s="164">
        <v>101</v>
      </c>
    </row>
    <row r="26" spans="2:6" s="3" customFormat="1" x14ac:dyDescent="0.3">
      <c r="B26" s="108">
        <v>279</v>
      </c>
      <c r="C26" s="109" t="s">
        <v>316</v>
      </c>
      <c r="D26" s="165">
        <v>372</v>
      </c>
      <c r="E26" s="165">
        <v>156</v>
      </c>
      <c r="F26" s="165">
        <v>118</v>
      </c>
    </row>
    <row r="27" spans="2:6" s="3" customFormat="1" x14ac:dyDescent="0.3">
      <c r="B27" s="106">
        <v>280</v>
      </c>
      <c r="C27" s="107" t="s">
        <v>317</v>
      </c>
      <c r="D27" s="164">
        <v>435</v>
      </c>
      <c r="E27" s="164">
        <v>378</v>
      </c>
      <c r="F27" s="164">
        <v>534</v>
      </c>
    </row>
    <row r="28" spans="2:6" s="3" customFormat="1" x14ac:dyDescent="0.3">
      <c r="B28" s="108">
        <v>284</v>
      </c>
      <c r="C28" s="109" t="s">
        <v>318</v>
      </c>
      <c r="D28" s="165">
        <v>85</v>
      </c>
      <c r="E28" s="165">
        <v>80</v>
      </c>
      <c r="F28" s="165">
        <v>82</v>
      </c>
    </row>
    <row r="29" spans="2:6" s="3" customFormat="1" x14ac:dyDescent="0.3">
      <c r="B29" s="106">
        <v>286</v>
      </c>
      <c r="C29" s="107" t="s">
        <v>319</v>
      </c>
      <c r="D29" s="164">
        <v>1136</v>
      </c>
      <c r="E29" s="164">
        <v>1198</v>
      </c>
      <c r="F29" s="164">
        <v>950</v>
      </c>
    </row>
    <row r="30" spans="2:6" s="3" customFormat="1" x14ac:dyDescent="0.3">
      <c r="B30" s="108">
        <v>312</v>
      </c>
      <c r="C30" s="109" t="s">
        <v>320</v>
      </c>
      <c r="D30" s="165">
        <v>6</v>
      </c>
      <c r="E30" s="165">
        <v>1</v>
      </c>
      <c r="F30" s="165">
        <v>5</v>
      </c>
    </row>
    <row r="31" spans="2:6" s="3" customFormat="1" x14ac:dyDescent="0.3">
      <c r="B31" s="106" t="s">
        <v>321</v>
      </c>
      <c r="C31" s="107"/>
      <c r="D31" s="164">
        <v>1150</v>
      </c>
      <c r="E31" s="164">
        <v>5914</v>
      </c>
      <c r="F31" s="164">
        <v>5545</v>
      </c>
    </row>
    <row r="32" spans="2:6" s="3" customFormat="1" ht="26.25" customHeight="1" x14ac:dyDescent="0.3">
      <c r="B32" s="193" t="s">
        <v>307</v>
      </c>
      <c r="C32" s="193"/>
      <c r="D32" s="193"/>
      <c r="E32" s="193"/>
      <c r="F32" s="193"/>
    </row>
    <row r="33" spans="2:11" s="3" customFormat="1" x14ac:dyDescent="0.3">
      <c r="B33" s="58"/>
      <c r="C33" s="58"/>
      <c r="D33" s="58"/>
      <c r="E33" s="58"/>
      <c r="F33" s="58"/>
    </row>
    <row r="34" spans="2:11" s="3" customFormat="1" x14ac:dyDescent="0.3">
      <c r="B34" s="58"/>
      <c r="C34" s="58"/>
      <c r="D34" s="58"/>
      <c r="E34" s="58"/>
      <c r="F34" s="58"/>
    </row>
    <row r="35" spans="2:11" s="3" customFormat="1" x14ac:dyDescent="0.3">
      <c r="B35" s="58"/>
      <c r="C35" s="58"/>
      <c r="D35" s="58"/>
      <c r="E35" s="58"/>
      <c r="F35" s="58"/>
    </row>
    <row r="36" spans="2:11" s="3" customFormat="1" ht="29.4" customHeight="1" x14ac:dyDescent="0.3">
      <c r="B36" s="197" t="s">
        <v>322</v>
      </c>
      <c r="C36" s="197"/>
      <c r="D36" s="197"/>
      <c r="E36" s="197"/>
      <c r="F36" s="197"/>
      <c r="G36" s="197"/>
      <c r="H36" s="197"/>
      <c r="I36" s="197"/>
      <c r="J36" s="197"/>
      <c r="K36" s="197"/>
    </row>
    <row r="37" spans="2:11" s="3" customFormat="1" x14ac:dyDescent="0.3">
      <c r="B37" s="188" t="s">
        <v>6</v>
      </c>
      <c r="C37" s="189">
        <v>44958</v>
      </c>
      <c r="D37" s="184"/>
      <c r="E37" s="185"/>
      <c r="F37" s="189">
        <v>45292</v>
      </c>
      <c r="G37" s="184"/>
      <c r="H37" s="185"/>
      <c r="I37" s="189">
        <v>45323</v>
      </c>
      <c r="J37" s="184"/>
      <c r="K37" s="185"/>
    </row>
    <row r="38" spans="2:11" s="3" customFormat="1" x14ac:dyDescent="0.3">
      <c r="B38" s="188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3">
      <c r="B39" s="22" t="s">
        <v>1</v>
      </c>
      <c r="C39" s="160">
        <f>SUM(C40:C51)</f>
        <v>17372</v>
      </c>
      <c r="D39" s="160">
        <f t="shared" ref="D39:K39" si="1">SUM(D40:D51)</f>
        <v>9537</v>
      </c>
      <c r="E39" s="160">
        <f t="shared" si="1"/>
        <v>7835</v>
      </c>
      <c r="F39" s="160">
        <f t="shared" si="1"/>
        <v>20076</v>
      </c>
      <c r="G39" s="160">
        <f t="shared" si="1"/>
        <v>11180</v>
      </c>
      <c r="H39" s="160">
        <f t="shared" si="1"/>
        <v>8896</v>
      </c>
      <c r="I39" s="160">
        <f t="shared" si="1"/>
        <v>19695</v>
      </c>
      <c r="J39" s="160">
        <f t="shared" si="1"/>
        <v>10670</v>
      </c>
      <c r="K39" s="160">
        <f t="shared" si="1"/>
        <v>9025</v>
      </c>
    </row>
    <row r="40" spans="2:11" s="3" customFormat="1" x14ac:dyDescent="0.3">
      <c r="B40" s="26" t="s">
        <v>189</v>
      </c>
      <c r="C40" s="166">
        <f t="shared" ref="C40:C51" si="2">D40+E40</f>
        <v>160</v>
      </c>
      <c r="D40" s="166">
        <v>89</v>
      </c>
      <c r="E40" s="166">
        <v>71</v>
      </c>
      <c r="F40" s="166">
        <f t="shared" ref="F40:F51" si="3">G40+H40</f>
        <v>133</v>
      </c>
      <c r="G40" s="166">
        <v>77</v>
      </c>
      <c r="H40" s="166">
        <v>56</v>
      </c>
      <c r="I40" s="166">
        <f>J40+K40</f>
        <v>161</v>
      </c>
      <c r="J40" s="166">
        <v>96</v>
      </c>
      <c r="K40" s="166">
        <v>65</v>
      </c>
    </row>
    <row r="41" spans="2:11" s="3" customFormat="1" x14ac:dyDescent="0.3">
      <c r="B41" s="25" t="s">
        <v>181</v>
      </c>
      <c r="C41" s="167">
        <f t="shared" si="2"/>
        <v>77</v>
      </c>
      <c r="D41" s="167">
        <v>40</v>
      </c>
      <c r="E41" s="167">
        <v>37</v>
      </c>
      <c r="F41" s="167">
        <f t="shared" si="3"/>
        <v>467</v>
      </c>
      <c r="G41" s="167">
        <v>264</v>
      </c>
      <c r="H41" s="167">
        <v>203</v>
      </c>
      <c r="I41" s="167">
        <f t="shared" ref="I41:I51" si="4">J41+K41</f>
        <v>408</v>
      </c>
      <c r="J41" s="167">
        <v>237</v>
      </c>
      <c r="K41" s="167">
        <v>171</v>
      </c>
    </row>
    <row r="42" spans="2:11" s="3" customFormat="1" x14ac:dyDescent="0.3">
      <c r="B42" s="26" t="s">
        <v>323</v>
      </c>
      <c r="C42" s="166">
        <f t="shared" si="2"/>
        <v>513</v>
      </c>
      <c r="D42" s="166">
        <v>284</v>
      </c>
      <c r="E42" s="166">
        <v>229</v>
      </c>
      <c r="F42" s="166">
        <f t="shared" si="3"/>
        <v>948</v>
      </c>
      <c r="G42" s="166">
        <v>523</v>
      </c>
      <c r="H42" s="166">
        <v>425</v>
      </c>
      <c r="I42" s="166">
        <f t="shared" si="4"/>
        <v>731</v>
      </c>
      <c r="J42" s="166">
        <v>407</v>
      </c>
      <c r="K42" s="166">
        <v>324</v>
      </c>
    </row>
    <row r="43" spans="2:11" s="3" customFormat="1" x14ac:dyDescent="0.3">
      <c r="B43" s="25" t="s">
        <v>324</v>
      </c>
      <c r="C43" s="167">
        <f t="shared" si="2"/>
        <v>1017</v>
      </c>
      <c r="D43" s="167">
        <v>490</v>
      </c>
      <c r="E43" s="167">
        <v>527</v>
      </c>
      <c r="F43" s="167">
        <f t="shared" si="3"/>
        <v>1138</v>
      </c>
      <c r="G43" s="167">
        <v>548</v>
      </c>
      <c r="H43" s="167">
        <v>590</v>
      </c>
      <c r="I43" s="167">
        <f t="shared" si="4"/>
        <v>1169</v>
      </c>
      <c r="J43" s="167">
        <v>531</v>
      </c>
      <c r="K43" s="167">
        <v>638</v>
      </c>
    </row>
    <row r="44" spans="2:11" s="3" customFormat="1" x14ac:dyDescent="0.3">
      <c r="B44" s="26" t="s">
        <v>182</v>
      </c>
      <c r="C44" s="166">
        <f t="shared" si="2"/>
        <v>626</v>
      </c>
      <c r="D44" s="166">
        <v>386</v>
      </c>
      <c r="E44" s="166">
        <v>240</v>
      </c>
      <c r="F44" s="166">
        <f t="shared" si="3"/>
        <v>636</v>
      </c>
      <c r="G44" s="166">
        <v>418</v>
      </c>
      <c r="H44" s="166">
        <v>218</v>
      </c>
      <c r="I44" s="166">
        <f t="shared" si="4"/>
        <v>822</v>
      </c>
      <c r="J44" s="166">
        <v>494</v>
      </c>
      <c r="K44" s="166">
        <v>328</v>
      </c>
    </row>
    <row r="45" spans="2:11" s="3" customFormat="1" x14ac:dyDescent="0.3">
      <c r="B45" s="25" t="s">
        <v>180</v>
      </c>
      <c r="C45" s="167">
        <f t="shared" si="2"/>
        <v>142</v>
      </c>
      <c r="D45" s="167">
        <v>62</v>
      </c>
      <c r="E45" s="167">
        <v>80</v>
      </c>
      <c r="F45" s="167">
        <f t="shared" si="3"/>
        <v>1287</v>
      </c>
      <c r="G45" s="167">
        <v>668</v>
      </c>
      <c r="H45" s="167">
        <v>619</v>
      </c>
      <c r="I45" s="167">
        <f t="shared" si="4"/>
        <v>1114</v>
      </c>
      <c r="J45" s="167">
        <v>583</v>
      </c>
      <c r="K45" s="167">
        <v>531</v>
      </c>
    </row>
    <row r="46" spans="2:11" s="3" customFormat="1" x14ac:dyDescent="0.3">
      <c r="B46" s="26" t="s">
        <v>325</v>
      </c>
      <c r="C46" s="166">
        <f t="shared" si="2"/>
        <v>600</v>
      </c>
      <c r="D46" s="166">
        <v>283</v>
      </c>
      <c r="E46" s="166">
        <v>317</v>
      </c>
      <c r="F46" s="166">
        <f t="shared" si="3"/>
        <v>361</v>
      </c>
      <c r="G46" s="166">
        <v>175</v>
      </c>
      <c r="H46" s="166">
        <v>186</v>
      </c>
      <c r="I46" s="166">
        <f t="shared" si="4"/>
        <v>342</v>
      </c>
      <c r="J46" s="166">
        <v>178</v>
      </c>
      <c r="K46" s="166">
        <v>164</v>
      </c>
    </row>
    <row r="47" spans="2:11" s="3" customFormat="1" x14ac:dyDescent="0.3">
      <c r="B47" s="25" t="s">
        <v>326</v>
      </c>
      <c r="C47" s="167">
        <f t="shared" si="2"/>
        <v>454</v>
      </c>
      <c r="D47" s="167">
        <v>236</v>
      </c>
      <c r="E47" s="167">
        <v>218</v>
      </c>
      <c r="F47" s="167">
        <f t="shared" si="3"/>
        <v>481</v>
      </c>
      <c r="G47" s="167">
        <v>246</v>
      </c>
      <c r="H47" s="167">
        <v>235</v>
      </c>
      <c r="I47" s="167">
        <f t="shared" si="4"/>
        <v>542</v>
      </c>
      <c r="J47" s="167">
        <v>263</v>
      </c>
      <c r="K47" s="167">
        <v>279</v>
      </c>
    </row>
    <row r="48" spans="2:11" s="3" customFormat="1" x14ac:dyDescent="0.3">
      <c r="B48" s="26" t="s">
        <v>188</v>
      </c>
      <c r="C48" s="166">
        <f t="shared" si="2"/>
        <v>263</v>
      </c>
      <c r="D48" s="166">
        <v>154</v>
      </c>
      <c r="E48" s="166">
        <v>109</v>
      </c>
      <c r="F48" s="166">
        <f t="shared" si="3"/>
        <v>328</v>
      </c>
      <c r="G48" s="166">
        <v>173</v>
      </c>
      <c r="H48" s="166">
        <v>155</v>
      </c>
      <c r="I48" s="166">
        <f t="shared" si="4"/>
        <v>399</v>
      </c>
      <c r="J48" s="166">
        <v>224</v>
      </c>
      <c r="K48" s="166">
        <v>175</v>
      </c>
    </row>
    <row r="49" spans="2:11" s="3" customFormat="1" x14ac:dyDescent="0.3">
      <c r="B49" s="25" t="s">
        <v>190</v>
      </c>
      <c r="C49" s="167">
        <f t="shared" si="2"/>
        <v>26</v>
      </c>
      <c r="D49" s="167">
        <v>10</v>
      </c>
      <c r="E49" s="167">
        <v>16</v>
      </c>
      <c r="F49" s="167">
        <f t="shared" si="3"/>
        <v>25</v>
      </c>
      <c r="G49" s="167">
        <v>14</v>
      </c>
      <c r="H49" s="167">
        <v>11</v>
      </c>
      <c r="I49" s="167">
        <f t="shared" si="4"/>
        <v>21</v>
      </c>
      <c r="J49" s="167">
        <v>15</v>
      </c>
      <c r="K49" s="167">
        <v>6</v>
      </c>
    </row>
    <row r="50" spans="2:11" s="3" customFormat="1" x14ac:dyDescent="0.3">
      <c r="B50" s="24" t="s">
        <v>179</v>
      </c>
      <c r="C50" s="168">
        <f t="shared" si="2"/>
        <v>10878</v>
      </c>
      <c r="D50" s="168">
        <v>5809</v>
      </c>
      <c r="E50" s="168">
        <v>5069</v>
      </c>
      <c r="F50" s="168">
        <f t="shared" si="3"/>
        <v>10389</v>
      </c>
      <c r="G50" s="168">
        <v>5497</v>
      </c>
      <c r="H50" s="168">
        <v>4892</v>
      </c>
      <c r="I50" s="168">
        <f t="shared" si="4"/>
        <v>10503</v>
      </c>
      <c r="J50" s="168">
        <v>5375</v>
      </c>
      <c r="K50" s="168">
        <v>5128</v>
      </c>
    </row>
    <row r="51" spans="2:11" s="3" customFormat="1" x14ac:dyDescent="0.3">
      <c r="B51" s="25" t="s">
        <v>8</v>
      </c>
      <c r="C51" s="167">
        <f t="shared" si="2"/>
        <v>2616</v>
      </c>
      <c r="D51" s="167">
        <v>1694</v>
      </c>
      <c r="E51" s="167">
        <v>922</v>
      </c>
      <c r="F51" s="167">
        <f t="shared" si="3"/>
        <v>3883</v>
      </c>
      <c r="G51" s="167">
        <v>2577</v>
      </c>
      <c r="H51" s="167">
        <v>1306</v>
      </c>
      <c r="I51" s="167">
        <f t="shared" si="4"/>
        <v>3483</v>
      </c>
      <c r="J51" s="167">
        <v>2267</v>
      </c>
      <c r="K51" s="167">
        <v>1216</v>
      </c>
    </row>
    <row r="52" spans="2:11" s="3" customFormat="1" ht="15" customHeight="1" x14ac:dyDescent="0.3">
      <c r="B52" s="193" t="s">
        <v>307</v>
      </c>
      <c r="C52" s="193"/>
      <c r="D52" s="193"/>
      <c r="E52" s="193"/>
      <c r="F52" s="193"/>
      <c r="G52" s="193"/>
      <c r="H52" s="193"/>
      <c r="I52" s="193"/>
      <c r="J52" s="193"/>
      <c r="K52" s="193"/>
    </row>
    <row r="53" spans="2:11" s="3" customFormat="1" x14ac:dyDescent="0.3">
      <c r="B53" s="3" t="s">
        <v>327</v>
      </c>
      <c r="D53"/>
      <c r="E53"/>
      <c r="F53"/>
      <c r="G53"/>
    </row>
    <row r="54" spans="2:11" s="3" customFormat="1" x14ac:dyDescent="0.3">
      <c r="D54" s="5"/>
      <c r="E54" s="5"/>
      <c r="F54" s="5"/>
    </row>
    <row r="55" spans="2:11" s="3" customFormat="1" x14ac:dyDescent="0.3">
      <c r="D55" s="5"/>
      <c r="E55" s="5"/>
      <c r="F55" s="5"/>
    </row>
    <row r="56" spans="2:11" s="3" customFormat="1" ht="28.5" customHeight="1" x14ac:dyDescent="0.3">
      <c r="D56" s="5"/>
      <c r="E56" s="5"/>
      <c r="F56" s="5"/>
    </row>
    <row r="57" spans="2:11" s="3" customFormat="1" ht="15.6" x14ac:dyDescent="0.3">
      <c r="B57" s="197" t="s">
        <v>328</v>
      </c>
      <c r="C57" s="197"/>
      <c r="D57" s="197"/>
      <c r="E57" s="197"/>
      <c r="F57" s="2"/>
    </row>
    <row r="58" spans="2:11" s="3" customFormat="1" x14ac:dyDescent="0.3">
      <c r="B58" s="60" t="s">
        <v>71</v>
      </c>
      <c r="C58" s="122">
        <v>44958</v>
      </c>
      <c r="D58" s="122">
        <v>45292</v>
      </c>
      <c r="E58" s="122">
        <v>45323</v>
      </c>
      <c r="F58" s="2"/>
    </row>
    <row r="59" spans="2:11" s="3" customFormat="1" x14ac:dyDescent="0.3">
      <c r="B59" s="22" t="s">
        <v>1</v>
      </c>
      <c r="C59" s="169">
        <f>SUM(C60:C67)</f>
        <v>22240</v>
      </c>
      <c r="D59" s="169">
        <f t="shared" ref="D59:E59" si="5">SUM(D60:D67)</f>
        <v>22257</v>
      </c>
      <c r="E59" s="169">
        <f t="shared" si="5"/>
        <v>22126</v>
      </c>
      <c r="F59" s="2"/>
    </row>
    <row r="60" spans="2:11" s="3" customFormat="1" x14ac:dyDescent="0.3">
      <c r="B60" s="26" t="s">
        <v>41</v>
      </c>
      <c r="C60" s="170">
        <v>3780</v>
      </c>
      <c r="D60" s="170">
        <v>3489</v>
      </c>
      <c r="E60" s="170">
        <v>3571</v>
      </c>
      <c r="F60" s="2"/>
    </row>
    <row r="61" spans="2:11" s="3" customFormat="1" x14ac:dyDescent="0.3">
      <c r="B61" s="25" t="s">
        <v>139</v>
      </c>
      <c r="C61" s="171">
        <v>2093</v>
      </c>
      <c r="D61" s="171">
        <v>1819</v>
      </c>
      <c r="E61" s="171">
        <v>1889</v>
      </c>
      <c r="F61" s="2"/>
    </row>
    <row r="62" spans="2:11" s="3" customFormat="1" x14ac:dyDescent="0.3">
      <c r="B62" s="26" t="s">
        <v>140</v>
      </c>
      <c r="C62" s="170">
        <v>1081</v>
      </c>
      <c r="D62" s="170">
        <v>1052</v>
      </c>
      <c r="E62" s="170">
        <v>1112</v>
      </c>
      <c r="F62" s="2"/>
    </row>
    <row r="63" spans="2:11" s="3" customFormat="1" x14ac:dyDescent="0.3">
      <c r="B63" s="25" t="s">
        <v>141</v>
      </c>
      <c r="C63" s="171">
        <v>1813</v>
      </c>
      <c r="D63" s="171">
        <v>1748</v>
      </c>
      <c r="E63" s="171">
        <v>1715</v>
      </c>
      <c r="F63" s="2"/>
    </row>
    <row r="64" spans="2:11" s="3" customFormat="1" x14ac:dyDescent="0.3">
      <c r="B64" s="26" t="s">
        <v>42</v>
      </c>
      <c r="C64" s="170">
        <v>4400</v>
      </c>
      <c r="D64" s="170">
        <v>4186</v>
      </c>
      <c r="E64" s="170">
        <v>4286</v>
      </c>
      <c r="F64" s="2"/>
    </row>
    <row r="65" spans="2:6" s="3" customFormat="1" x14ac:dyDescent="0.3">
      <c r="B65" s="25" t="s">
        <v>43</v>
      </c>
      <c r="C65" s="171">
        <v>5389</v>
      </c>
      <c r="D65" s="171">
        <v>5391</v>
      </c>
      <c r="E65" s="171">
        <v>5358</v>
      </c>
      <c r="F65" s="2"/>
    </row>
    <row r="66" spans="2:6" s="3" customFormat="1" x14ac:dyDescent="0.3">
      <c r="B66" s="26" t="s">
        <v>44</v>
      </c>
      <c r="C66" s="170">
        <v>3204</v>
      </c>
      <c r="D66" s="170">
        <v>3668</v>
      </c>
      <c r="E66" s="170">
        <v>3358</v>
      </c>
      <c r="F66" s="2"/>
    </row>
    <row r="67" spans="2:6" s="3" customFormat="1" ht="28.5" customHeight="1" x14ac:dyDescent="0.3">
      <c r="B67" s="25" t="s">
        <v>45</v>
      </c>
      <c r="C67" s="171">
        <v>480</v>
      </c>
      <c r="D67" s="171">
        <v>904</v>
      </c>
      <c r="E67" s="171">
        <v>837</v>
      </c>
      <c r="F67" s="2"/>
    </row>
    <row r="68" spans="2:6" s="3" customFormat="1" x14ac:dyDescent="0.3">
      <c r="B68" s="193" t="s">
        <v>307</v>
      </c>
      <c r="C68" s="193"/>
      <c r="D68" s="193"/>
      <c r="E68" s="193"/>
      <c r="F68" s="2"/>
    </row>
    <row r="69" spans="2:6" s="3" customFormat="1" x14ac:dyDescent="0.3">
      <c r="D69" s="5"/>
      <c r="E69" s="5"/>
      <c r="F69" s="5"/>
    </row>
    <row r="70" spans="2:6" s="3" customFormat="1" x14ac:dyDescent="0.3">
      <c r="D70" s="5"/>
      <c r="E70" s="5"/>
      <c r="F70" s="5"/>
    </row>
    <row r="71" spans="2:6" s="3" customFormat="1" ht="47.1" customHeight="1" x14ac:dyDescent="0.3">
      <c r="B71" s="2"/>
      <c r="C71" s="2"/>
      <c r="D71" s="2"/>
      <c r="E71" s="2"/>
      <c r="F71" s="2"/>
    </row>
    <row r="72" spans="2:6" s="3" customFormat="1" ht="27.9" customHeight="1" x14ac:dyDescent="0.3">
      <c r="B72" s="58"/>
      <c r="C72" s="58"/>
      <c r="D72" s="58"/>
      <c r="E72" s="58"/>
      <c r="F72" s="2"/>
    </row>
    <row r="73" spans="2:6" s="3" customFormat="1" x14ac:dyDescent="0.3">
      <c r="B73" s="58"/>
      <c r="C73" s="58"/>
      <c r="D73" s="58"/>
      <c r="E73" s="58"/>
      <c r="F73" s="2"/>
    </row>
    <row r="74" spans="2:6" s="3" customFormat="1" x14ac:dyDescent="0.3">
      <c r="B74" s="2"/>
      <c r="C74" s="2"/>
      <c r="D74" s="2"/>
      <c r="E74" s="2"/>
      <c r="F74" s="2"/>
    </row>
    <row r="75" spans="2:6" s="3" customFormat="1" ht="15.6" x14ac:dyDescent="0.3">
      <c r="B75" s="197" t="s">
        <v>329</v>
      </c>
      <c r="C75" s="197"/>
      <c r="D75" s="197"/>
      <c r="E75" s="197"/>
    </row>
    <row r="76" spans="2:6" s="3" customFormat="1" ht="28.8" x14ac:dyDescent="0.3">
      <c r="B76" s="60" t="s">
        <v>70</v>
      </c>
      <c r="C76" s="122">
        <v>44958</v>
      </c>
      <c r="D76" s="122">
        <v>45292</v>
      </c>
      <c r="E76" s="122">
        <v>45323</v>
      </c>
      <c r="F76" s="4"/>
    </row>
    <row r="77" spans="2:6" s="3" customFormat="1" x14ac:dyDescent="0.3">
      <c r="B77" s="22" t="s">
        <v>47</v>
      </c>
      <c r="C77" s="160">
        <f t="shared" ref="C77" si="6">C78+C86+C96+C101+C105+C110</f>
        <v>17375</v>
      </c>
      <c r="D77" s="160">
        <f>D78+D86+D96+D101+D105+D110</f>
        <v>20088</v>
      </c>
      <c r="E77" s="160">
        <f>E78+E86+E96+E101+E105+E110</f>
        <v>19700</v>
      </c>
      <c r="F77" s="6"/>
    </row>
    <row r="78" spans="2:6" s="3" customFormat="1" x14ac:dyDescent="0.3">
      <c r="B78" s="34" t="s">
        <v>9</v>
      </c>
      <c r="C78" s="172">
        <f t="shared" ref="C78" si="7">SUM(C79:C85)</f>
        <v>5667</v>
      </c>
      <c r="D78" s="172">
        <f>SUM(D79:D85)</f>
        <v>6199</v>
      </c>
      <c r="E78" s="172">
        <f>SUM(E79:E85)</f>
        <v>5403</v>
      </c>
      <c r="F78" s="5"/>
    </row>
    <row r="79" spans="2:6" s="3" customFormat="1" x14ac:dyDescent="0.3">
      <c r="B79" s="25" t="s">
        <v>10</v>
      </c>
      <c r="C79" s="161">
        <v>162</v>
      </c>
      <c r="D79" s="161">
        <v>217</v>
      </c>
      <c r="E79" s="161">
        <v>209</v>
      </c>
      <c r="F79" s="5"/>
    </row>
    <row r="80" spans="2:6" s="3" customFormat="1" x14ac:dyDescent="0.3">
      <c r="B80" s="26" t="s">
        <v>11</v>
      </c>
      <c r="C80" s="162">
        <v>45</v>
      </c>
      <c r="D80" s="162">
        <v>70</v>
      </c>
      <c r="E80" s="162">
        <v>89</v>
      </c>
      <c r="F80" s="5"/>
    </row>
    <row r="81" spans="2:6" s="3" customFormat="1" x14ac:dyDescent="0.3">
      <c r="B81" s="25" t="s">
        <v>12</v>
      </c>
      <c r="C81" s="161">
        <v>1500</v>
      </c>
      <c r="D81" s="161">
        <v>1235</v>
      </c>
      <c r="E81" s="161">
        <v>1252</v>
      </c>
      <c r="F81" s="5"/>
    </row>
    <row r="82" spans="2:6" s="3" customFormat="1" x14ac:dyDescent="0.3">
      <c r="B82" s="26" t="s">
        <v>13</v>
      </c>
      <c r="C82" s="162">
        <v>3833</v>
      </c>
      <c r="D82" s="162">
        <v>4501</v>
      </c>
      <c r="E82" s="162">
        <v>3660</v>
      </c>
      <c r="F82" s="5"/>
    </row>
    <row r="83" spans="2:6" s="3" customFormat="1" x14ac:dyDescent="0.3">
      <c r="B83" s="25" t="s">
        <v>14</v>
      </c>
      <c r="C83" s="161">
        <v>85</v>
      </c>
      <c r="D83" s="161">
        <v>114</v>
      </c>
      <c r="E83" s="161">
        <v>131</v>
      </c>
      <c r="F83" s="5"/>
    </row>
    <row r="84" spans="2:6" s="3" customFormat="1" x14ac:dyDescent="0.3">
      <c r="B84" s="26" t="s">
        <v>15</v>
      </c>
      <c r="C84" s="162">
        <v>21</v>
      </c>
      <c r="D84" s="162">
        <v>42</v>
      </c>
      <c r="E84" s="162">
        <v>43</v>
      </c>
      <c r="F84" s="5"/>
    </row>
    <row r="85" spans="2:6" s="3" customFormat="1" x14ac:dyDescent="0.3">
      <c r="B85" s="25" t="s">
        <v>16</v>
      </c>
      <c r="C85" s="161">
        <v>21</v>
      </c>
      <c r="D85" s="161">
        <v>20</v>
      </c>
      <c r="E85" s="161">
        <v>19</v>
      </c>
      <c r="F85" s="5"/>
    </row>
    <row r="86" spans="2:6" s="3" customFormat="1" x14ac:dyDescent="0.3">
      <c r="B86" s="34" t="s">
        <v>17</v>
      </c>
      <c r="C86" s="172">
        <f t="shared" ref="C86:E86" si="8">SUM(C87:C95)</f>
        <v>598</v>
      </c>
      <c r="D86" s="172">
        <f t="shared" si="8"/>
        <v>787</v>
      </c>
      <c r="E86" s="172">
        <f t="shared" si="8"/>
        <v>689</v>
      </c>
      <c r="F86" s="5"/>
    </row>
    <row r="87" spans="2:6" s="3" customFormat="1" x14ac:dyDescent="0.3">
      <c r="B87" s="25" t="s">
        <v>18</v>
      </c>
      <c r="C87" s="161">
        <v>18</v>
      </c>
      <c r="D87" s="161">
        <v>57</v>
      </c>
      <c r="E87" s="161">
        <v>60</v>
      </c>
      <c r="F87" s="5"/>
    </row>
    <row r="88" spans="2:6" s="3" customFormat="1" x14ac:dyDescent="0.3">
      <c r="B88" s="26" t="s">
        <v>19</v>
      </c>
      <c r="C88" s="162">
        <v>15</v>
      </c>
      <c r="D88" s="162">
        <v>17</v>
      </c>
      <c r="E88" s="162">
        <v>20</v>
      </c>
      <c r="F88" s="5"/>
    </row>
    <row r="89" spans="2:6" s="3" customFormat="1" x14ac:dyDescent="0.3">
      <c r="B89" s="25" t="s">
        <v>20</v>
      </c>
      <c r="C89" s="161">
        <v>75</v>
      </c>
      <c r="D89" s="161">
        <v>190</v>
      </c>
      <c r="E89" s="161">
        <v>147</v>
      </c>
      <c r="F89" s="5"/>
    </row>
    <row r="90" spans="2:6" s="3" customFormat="1" x14ac:dyDescent="0.3">
      <c r="B90" s="26" t="s">
        <v>21</v>
      </c>
      <c r="C90" s="162">
        <v>57</v>
      </c>
      <c r="D90" s="162">
        <v>83</v>
      </c>
      <c r="E90" s="162">
        <v>86</v>
      </c>
      <c r="F90" s="5"/>
    </row>
    <row r="91" spans="2:6" s="3" customFormat="1" x14ac:dyDescent="0.3">
      <c r="B91" s="25" t="s">
        <v>22</v>
      </c>
      <c r="C91" s="161">
        <v>62</v>
      </c>
      <c r="D91" s="161">
        <v>35</v>
      </c>
      <c r="E91" s="161">
        <v>54</v>
      </c>
      <c r="F91" s="5"/>
    </row>
    <row r="92" spans="2:6" s="3" customFormat="1" x14ac:dyDescent="0.3">
      <c r="B92" s="26" t="s">
        <v>23</v>
      </c>
      <c r="C92" s="162">
        <v>115</v>
      </c>
      <c r="D92" s="162">
        <v>142</v>
      </c>
      <c r="E92" s="162">
        <v>94</v>
      </c>
      <c r="F92" s="5"/>
    </row>
    <row r="93" spans="2:6" s="3" customFormat="1" x14ac:dyDescent="0.3">
      <c r="B93" s="25" t="s">
        <v>24</v>
      </c>
      <c r="C93" s="161">
        <v>21</v>
      </c>
      <c r="D93" s="161">
        <v>32</v>
      </c>
      <c r="E93" s="161">
        <v>43</v>
      </c>
      <c r="F93" s="5"/>
    </row>
    <row r="94" spans="2:6" s="3" customFormat="1" x14ac:dyDescent="0.3">
      <c r="B94" s="26" t="s">
        <v>25</v>
      </c>
      <c r="C94" s="162">
        <v>14</v>
      </c>
      <c r="D94" s="162">
        <v>25</v>
      </c>
      <c r="E94" s="162">
        <v>25</v>
      </c>
      <c r="F94" s="5"/>
    </row>
    <row r="95" spans="2:6" s="3" customFormat="1" x14ac:dyDescent="0.3">
      <c r="B95" s="25" t="s">
        <v>26</v>
      </c>
      <c r="C95" s="161">
        <v>221</v>
      </c>
      <c r="D95" s="161">
        <v>206</v>
      </c>
      <c r="E95" s="161">
        <v>160</v>
      </c>
      <c r="F95" s="5"/>
    </row>
    <row r="96" spans="2:6" s="3" customFormat="1" x14ac:dyDescent="0.3">
      <c r="B96" s="34" t="s">
        <v>27</v>
      </c>
      <c r="C96" s="173">
        <f t="shared" ref="C96:E96" si="9">SUM(C97:C100)</f>
        <v>4466</v>
      </c>
      <c r="D96" s="173">
        <f t="shared" si="9"/>
        <v>5910</v>
      </c>
      <c r="E96" s="173">
        <f t="shared" si="9"/>
        <v>5702</v>
      </c>
      <c r="F96" s="5"/>
    </row>
    <row r="97" spans="2:52" s="3" customFormat="1" x14ac:dyDescent="0.3">
      <c r="B97" s="25" t="s">
        <v>28</v>
      </c>
      <c r="C97" s="161">
        <v>468</v>
      </c>
      <c r="D97" s="161">
        <v>532</v>
      </c>
      <c r="E97" s="161">
        <v>516</v>
      </c>
      <c r="F97" s="5"/>
    </row>
    <row r="98" spans="2:52" s="3" customFormat="1" x14ac:dyDescent="0.3">
      <c r="B98" s="26" t="s">
        <v>29</v>
      </c>
      <c r="C98" s="162">
        <v>79</v>
      </c>
      <c r="D98" s="162">
        <v>97</v>
      </c>
      <c r="E98" s="162">
        <v>82</v>
      </c>
      <c r="F98" s="5"/>
    </row>
    <row r="99" spans="2:52" s="3" customFormat="1" x14ac:dyDescent="0.3">
      <c r="B99" s="25" t="s">
        <v>30</v>
      </c>
      <c r="C99" s="161">
        <v>565</v>
      </c>
      <c r="D99" s="161">
        <v>840</v>
      </c>
      <c r="E99" s="161">
        <v>803</v>
      </c>
      <c r="F99" s="5"/>
    </row>
    <row r="100" spans="2:52" s="3" customFormat="1" x14ac:dyDescent="0.3">
      <c r="B100" s="26" t="s">
        <v>31</v>
      </c>
      <c r="C100" s="162">
        <v>3354</v>
      </c>
      <c r="D100" s="162">
        <v>4441</v>
      </c>
      <c r="E100" s="162">
        <v>4301</v>
      </c>
      <c r="F100" s="5"/>
    </row>
    <row r="101" spans="2:52" s="3" customFormat="1" x14ac:dyDescent="0.3">
      <c r="B101" s="33" t="s">
        <v>32</v>
      </c>
      <c r="C101" s="174">
        <f>SUM(C102:C104)</f>
        <v>5443</v>
      </c>
      <c r="D101" s="174">
        <f>SUM(D102:D104)</f>
        <v>5951</v>
      </c>
      <c r="E101" s="174">
        <f>SUM(E102:E104)</f>
        <v>6568</v>
      </c>
      <c r="F101" s="5"/>
    </row>
    <row r="102" spans="2:52" s="3" customFormat="1" x14ac:dyDescent="0.3">
      <c r="B102" s="26" t="s">
        <v>33</v>
      </c>
      <c r="C102" s="162">
        <v>1968</v>
      </c>
      <c r="D102" s="162">
        <v>2427</v>
      </c>
      <c r="E102" s="162">
        <v>2524</v>
      </c>
      <c r="F102" s="5"/>
    </row>
    <row r="103" spans="2:52" s="3" customFormat="1" x14ac:dyDescent="0.3">
      <c r="B103" s="25" t="s">
        <v>34</v>
      </c>
      <c r="C103" s="161">
        <v>2109</v>
      </c>
      <c r="D103" s="161">
        <v>2163</v>
      </c>
      <c r="E103" s="161">
        <v>2560</v>
      </c>
      <c r="F103" s="5"/>
    </row>
    <row r="104" spans="2:52" s="3" customFormat="1" x14ac:dyDescent="0.3">
      <c r="B104" s="26" t="s">
        <v>35</v>
      </c>
      <c r="C104" s="162">
        <v>1366</v>
      </c>
      <c r="D104" s="162">
        <v>1361</v>
      </c>
      <c r="E104" s="162">
        <v>1484</v>
      </c>
      <c r="F104" s="5"/>
    </row>
    <row r="105" spans="2:52" s="3" customFormat="1" x14ac:dyDescent="0.3">
      <c r="B105" s="33" t="s">
        <v>36</v>
      </c>
      <c r="C105" s="174">
        <f t="shared" ref="C105:E105" si="10">SUM(C106:C109)</f>
        <v>1140</v>
      </c>
      <c r="D105" s="174">
        <f t="shared" si="10"/>
        <v>1182</v>
      </c>
      <c r="E105" s="174">
        <f t="shared" si="10"/>
        <v>1255</v>
      </c>
      <c r="F105" s="5"/>
    </row>
    <row r="106" spans="2:52" s="3" customFormat="1" x14ac:dyDescent="0.3">
      <c r="B106" s="26" t="s">
        <v>37</v>
      </c>
      <c r="C106" s="162">
        <v>381</v>
      </c>
      <c r="D106" s="162">
        <v>374</v>
      </c>
      <c r="E106" s="162">
        <v>404</v>
      </c>
      <c r="F106" s="5"/>
    </row>
    <row r="107" spans="2:52" s="3" customFormat="1" ht="30" customHeight="1" x14ac:dyDescent="0.3">
      <c r="B107" s="25" t="s">
        <v>38</v>
      </c>
      <c r="C107" s="161">
        <v>296</v>
      </c>
      <c r="D107" s="161">
        <v>358</v>
      </c>
      <c r="E107" s="161">
        <v>429</v>
      </c>
      <c r="F107" s="5"/>
    </row>
    <row r="108" spans="2:52" s="3" customFormat="1" x14ac:dyDescent="0.3">
      <c r="B108" s="26" t="s">
        <v>39</v>
      </c>
      <c r="C108" s="162">
        <v>261</v>
      </c>
      <c r="D108" s="162">
        <v>264</v>
      </c>
      <c r="E108" s="162">
        <v>239</v>
      </c>
      <c r="F108" s="5"/>
    </row>
    <row r="109" spans="2:52" s="3" customFormat="1" x14ac:dyDescent="0.3">
      <c r="B109" s="25" t="s">
        <v>40</v>
      </c>
      <c r="C109" s="161">
        <v>202</v>
      </c>
      <c r="D109" s="161">
        <v>186</v>
      </c>
      <c r="E109" s="161">
        <v>183</v>
      </c>
      <c r="F109" s="5"/>
    </row>
    <row r="110" spans="2:52" s="3" customFormat="1" x14ac:dyDescent="0.3">
      <c r="B110" s="26" t="s">
        <v>7</v>
      </c>
      <c r="C110" s="162">
        <v>61</v>
      </c>
      <c r="D110" s="162">
        <v>59</v>
      </c>
      <c r="E110" s="162">
        <v>83</v>
      </c>
      <c r="F110" s="5"/>
    </row>
    <row r="111" spans="2:52" ht="32.1" customHeight="1" x14ac:dyDescent="0.3">
      <c r="B111" s="193" t="s">
        <v>307</v>
      </c>
      <c r="C111" s="193"/>
      <c r="D111" s="193"/>
      <c r="E111" s="19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2:52" x14ac:dyDescent="0.3">
      <c r="B112" s="58"/>
      <c r="C112" s="58"/>
      <c r="D112" s="58"/>
      <c r="E112" s="58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2:52" x14ac:dyDescent="0.3">
      <c r="B113" s="2"/>
      <c r="C113" s="2"/>
      <c r="D113" s="5"/>
      <c r="E113" s="5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2:52" x14ac:dyDescent="0.3">
      <c r="B114" s="3"/>
      <c r="C114" s="3"/>
      <c r="D114" s="3"/>
      <c r="E114" s="3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2:52" ht="15.6" x14ac:dyDescent="0.3">
      <c r="B115" s="197" t="s">
        <v>330</v>
      </c>
      <c r="C115" s="197"/>
      <c r="D115" s="197"/>
      <c r="E115" s="197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2:52" x14ac:dyDescent="0.3">
      <c r="B116" s="60" t="s">
        <v>82</v>
      </c>
      <c r="C116" s="122">
        <v>44958</v>
      </c>
      <c r="D116" s="122">
        <v>45292</v>
      </c>
      <c r="E116" s="122">
        <v>45323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2:52" x14ac:dyDescent="0.3">
      <c r="B117" s="22" t="s">
        <v>47</v>
      </c>
      <c r="C117" s="160">
        <f>SUM(C118:C128)</f>
        <v>17375</v>
      </c>
      <c r="D117" s="160">
        <f t="shared" ref="D117" si="11">SUM(D118:D128)</f>
        <v>20088</v>
      </c>
      <c r="E117" s="160">
        <f>SUM(E118:E128)</f>
        <v>19700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2:52" x14ac:dyDescent="0.3">
      <c r="B118" s="55" t="s">
        <v>331</v>
      </c>
      <c r="C118" s="162">
        <v>1433</v>
      </c>
      <c r="D118" s="162">
        <v>1139</v>
      </c>
      <c r="E118" s="162">
        <v>1192</v>
      </c>
      <c r="F118" s="175"/>
      <c r="G118" s="175"/>
      <c r="H118" s="175"/>
      <c r="J118" s="17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2:52" x14ac:dyDescent="0.3">
      <c r="B119" s="56" t="s">
        <v>332</v>
      </c>
      <c r="C119" s="161">
        <v>498</v>
      </c>
      <c r="D119" s="161">
        <v>916</v>
      </c>
      <c r="E119" s="161">
        <v>937</v>
      </c>
      <c r="F119" s="175"/>
      <c r="G119" s="175"/>
      <c r="H119" s="175"/>
      <c r="J119" s="17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2:52" x14ac:dyDescent="0.3">
      <c r="B120" s="55" t="s">
        <v>333</v>
      </c>
      <c r="C120" s="162">
        <v>376</v>
      </c>
      <c r="D120" s="162">
        <v>471</v>
      </c>
      <c r="E120" s="162">
        <v>526</v>
      </c>
      <c r="F120" s="175"/>
      <c r="G120" s="175"/>
      <c r="H120" s="175"/>
      <c r="J120" s="17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2:52" x14ac:dyDescent="0.3">
      <c r="B121" s="56" t="s">
        <v>334</v>
      </c>
      <c r="C121" s="161">
        <v>3338</v>
      </c>
      <c r="D121" s="161">
        <v>3327</v>
      </c>
      <c r="E121" s="161">
        <v>2931</v>
      </c>
      <c r="F121" s="175"/>
      <c r="G121" s="175"/>
      <c r="H121" s="175"/>
      <c r="J121" s="17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2:52" x14ac:dyDescent="0.3">
      <c r="B122" s="55" t="s">
        <v>335</v>
      </c>
      <c r="C122" s="162">
        <v>283</v>
      </c>
      <c r="D122" s="162">
        <v>1005</v>
      </c>
      <c r="E122" s="162">
        <v>494</v>
      </c>
      <c r="F122" s="175"/>
      <c r="G122" s="175"/>
      <c r="H122" s="175"/>
      <c r="J122" s="17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2:52" x14ac:dyDescent="0.3">
      <c r="B123" s="56" t="s">
        <v>336</v>
      </c>
      <c r="C123" s="161">
        <v>254</v>
      </c>
      <c r="D123" s="161">
        <v>208</v>
      </c>
      <c r="E123" s="161">
        <v>290</v>
      </c>
      <c r="F123" s="175"/>
      <c r="G123" s="175"/>
      <c r="H123" s="175"/>
      <c r="J123" s="17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2:52" x14ac:dyDescent="0.3">
      <c r="B124" s="55" t="s">
        <v>337</v>
      </c>
      <c r="C124" s="162">
        <v>416</v>
      </c>
      <c r="D124" s="162">
        <v>333</v>
      </c>
      <c r="E124" s="162">
        <v>435</v>
      </c>
      <c r="F124" s="175"/>
      <c r="G124" s="175"/>
      <c r="H124" s="175"/>
      <c r="J124" s="17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2:52" ht="34.5" customHeight="1" x14ac:dyDescent="0.3">
      <c r="B125" s="56" t="s">
        <v>338</v>
      </c>
      <c r="C125" s="161">
        <v>272</v>
      </c>
      <c r="D125" s="161">
        <v>165</v>
      </c>
      <c r="E125" s="161">
        <v>308</v>
      </c>
      <c r="F125" s="175"/>
      <c r="G125" s="175"/>
      <c r="H125" s="175"/>
      <c r="J125" s="17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2:52" s="3" customFormat="1" x14ac:dyDescent="0.3">
      <c r="B126" s="55" t="s">
        <v>339</v>
      </c>
      <c r="C126" s="162">
        <v>30</v>
      </c>
      <c r="D126" s="162">
        <v>83</v>
      </c>
      <c r="E126" s="162">
        <v>320</v>
      </c>
      <c r="F126" s="175"/>
      <c r="G126" s="175"/>
      <c r="H126" s="175"/>
      <c r="I126"/>
      <c r="J126" s="175"/>
      <c r="K126"/>
    </row>
    <row r="127" spans="2:52" s="3" customFormat="1" x14ac:dyDescent="0.3">
      <c r="B127" s="56" t="s">
        <v>340</v>
      </c>
      <c r="C127" s="161">
        <v>1888</v>
      </c>
      <c r="D127" s="161">
        <v>3024</v>
      </c>
      <c r="E127" s="161">
        <v>2563</v>
      </c>
      <c r="F127" s="175"/>
      <c r="G127" s="175"/>
      <c r="H127" s="175"/>
      <c r="I127"/>
      <c r="J127" s="175"/>
      <c r="K127"/>
    </row>
    <row r="128" spans="2:52" s="3" customFormat="1" x14ac:dyDescent="0.3">
      <c r="B128" s="55" t="s">
        <v>83</v>
      </c>
      <c r="C128" s="162">
        <v>8587</v>
      </c>
      <c r="D128" s="162">
        <v>9417</v>
      </c>
      <c r="E128" s="162">
        <v>9704</v>
      </c>
      <c r="F128" s="175"/>
      <c r="G128"/>
      <c r="H128" s="175"/>
      <c r="I128"/>
      <c r="J128"/>
      <c r="K128"/>
    </row>
    <row r="129" spans="2:11" s="3" customFormat="1" x14ac:dyDescent="0.3">
      <c r="B129" s="193" t="s">
        <v>307</v>
      </c>
      <c r="C129" s="193"/>
      <c r="D129" s="193"/>
      <c r="E129" s="193"/>
      <c r="F129" s="175"/>
      <c r="G129"/>
      <c r="H129" s="175"/>
      <c r="I129"/>
      <c r="J129"/>
      <c r="K129"/>
    </row>
    <row r="130" spans="2:11" s="3" customFormat="1" x14ac:dyDescent="0.3">
      <c r="B130"/>
      <c r="C130"/>
      <c r="D130"/>
      <c r="E130"/>
      <c r="F130"/>
      <c r="G130"/>
      <c r="H130"/>
      <c r="I130"/>
      <c r="J130"/>
      <c r="K130"/>
    </row>
    <row r="131" spans="2:11" s="3" customFormat="1" x14ac:dyDescent="0.3">
      <c r="B131"/>
      <c r="C131"/>
      <c r="D131"/>
      <c r="E131"/>
      <c r="F131"/>
      <c r="G131"/>
      <c r="H131"/>
      <c r="I131"/>
      <c r="J131"/>
      <c r="K131"/>
    </row>
    <row r="132" spans="2:11" s="3" customFormat="1" x14ac:dyDescent="0.3">
      <c r="B132"/>
      <c r="C132"/>
      <c r="D132"/>
      <c r="E132"/>
      <c r="F132"/>
      <c r="G132"/>
      <c r="H132"/>
      <c r="I132"/>
      <c r="J132"/>
      <c r="K132"/>
    </row>
    <row r="133" spans="2:11" s="3" customFormat="1" x14ac:dyDescent="0.3">
      <c r="B133"/>
      <c r="C133"/>
      <c r="D133"/>
      <c r="E133"/>
      <c r="F133"/>
      <c r="G133"/>
      <c r="H133"/>
      <c r="I133"/>
      <c r="J133"/>
      <c r="K133"/>
    </row>
    <row r="134" spans="2:11" s="3" customFormat="1" x14ac:dyDescent="0.3">
      <c r="B134"/>
      <c r="C134"/>
      <c r="D134"/>
      <c r="E134"/>
      <c r="F134"/>
      <c r="G134"/>
      <c r="H134"/>
      <c r="I134"/>
      <c r="J134"/>
      <c r="K134"/>
    </row>
    <row r="135" spans="2:11" s="3" customFormat="1" x14ac:dyDescent="0.3">
      <c r="B135"/>
      <c r="C135"/>
      <c r="D135"/>
      <c r="E135"/>
      <c r="F135"/>
      <c r="G135"/>
      <c r="H135"/>
      <c r="I135"/>
      <c r="J135"/>
      <c r="K135"/>
    </row>
    <row r="136" spans="2:11" s="3" customFormat="1" x14ac:dyDescent="0.3">
      <c r="B136"/>
      <c r="C136"/>
      <c r="D136"/>
      <c r="E136"/>
      <c r="F136"/>
      <c r="G136"/>
      <c r="H136"/>
      <c r="I136"/>
      <c r="J136"/>
      <c r="K136"/>
    </row>
    <row r="137" spans="2:11" s="3" customFormat="1" x14ac:dyDescent="0.3">
      <c r="B137"/>
      <c r="C137"/>
      <c r="D137"/>
      <c r="E137"/>
      <c r="F137"/>
      <c r="G137"/>
      <c r="H137"/>
      <c r="I137"/>
      <c r="J137"/>
      <c r="K137"/>
    </row>
    <row r="138" spans="2:11" s="3" customFormat="1" x14ac:dyDescent="0.3">
      <c r="B138"/>
      <c r="C138"/>
      <c r="D138"/>
      <c r="E138"/>
      <c r="F138"/>
      <c r="G138"/>
      <c r="H138"/>
      <c r="I138"/>
      <c r="J138"/>
      <c r="K138"/>
    </row>
    <row r="139" spans="2:11" s="3" customFormat="1" x14ac:dyDescent="0.3">
      <c r="B139"/>
      <c r="C139"/>
      <c r="D139"/>
      <c r="E139"/>
      <c r="F139"/>
      <c r="G139"/>
      <c r="H139"/>
      <c r="I139"/>
      <c r="J139"/>
      <c r="K139"/>
    </row>
    <row r="140" spans="2:11" s="3" customFormat="1" x14ac:dyDescent="0.3">
      <c r="B140"/>
      <c r="C140"/>
      <c r="D140"/>
      <c r="E140"/>
      <c r="F140"/>
      <c r="G140"/>
      <c r="H140"/>
      <c r="I140"/>
      <c r="J140"/>
      <c r="K140"/>
    </row>
    <row r="141" spans="2:11" s="3" customFormat="1" x14ac:dyDescent="0.3">
      <c r="B141"/>
      <c r="C141"/>
      <c r="D141"/>
      <c r="E141"/>
      <c r="F141"/>
      <c r="G141"/>
      <c r="H141"/>
      <c r="I141"/>
      <c r="J141"/>
      <c r="K141"/>
    </row>
    <row r="142" spans="2:11" s="3" customFormat="1" x14ac:dyDescent="0.3">
      <c r="B142"/>
      <c r="C142"/>
      <c r="D142"/>
      <c r="E142"/>
      <c r="F142"/>
      <c r="G142"/>
      <c r="H142"/>
      <c r="I142"/>
      <c r="J142"/>
      <c r="K142"/>
    </row>
    <row r="143" spans="2:11" s="3" customFormat="1" x14ac:dyDescent="0.3">
      <c r="B143"/>
      <c r="C143"/>
      <c r="D143"/>
      <c r="E143"/>
      <c r="F143"/>
      <c r="G143"/>
      <c r="H143"/>
      <c r="I143"/>
      <c r="J143"/>
      <c r="K143"/>
    </row>
    <row r="144" spans="2:11" s="3" customFormat="1" x14ac:dyDescent="0.3">
      <c r="B144"/>
      <c r="C144"/>
      <c r="D144"/>
      <c r="E144"/>
      <c r="F144"/>
      <c r="G144"/>
      <c r="H144"/>
      <c r="I144"/>
      <c r="J144"/>
      <c r="K144"/>
    </row>
    <row r="145" spans="2:11" s="3" customFormat="1" x14ac:dyDescent="0.3">
      <c r="B145"/>
      <c r="C145"/>
      <c r="D145"/>
      <c r="E145"/>
      <c r="F145"/>
      <c r="G145"/>
      <c r="H145"/>
      <c r="I145"/>
      <c r="J145"/>
      <c r="K145"/>
    </row>
    <row r="146" spans="2:11" s="3" customFormat="1" x14ac:dyDescent="0.3">
      <c r="B146"/>
      <c r="C146"/>
      <c r="D146"/>
      <c r="E146"/>
      <c r="F146"/>
      <c r="G146"/>
      <c r="H146"/>
      <c r="I146"/>
      <c r="J146"/>
      <c r="K146"/>
    </row>
    <row r="147" spans="2:11" s="3" customFormat="1" x14ac:dyDescent="0.3">
      <c r="B147"/>
      <c r="C147"/>
      <c r="D147"/>
      <c r="E147"/>
      <c r="F147"/>
      <c r="G147"/>
      <c r="H147"/>
      <c r="I147"/>
      <c r="J147"/>
      <c r="K147"/>
    </row>
    <row r="148" spans="2:11" s="3" customFormat="1" x14ac:dyDescent="0.3">
      <c r="B148"/>
      <c r="C148"/>
      <c r="D148"/>
      <c r="E148"/>
      <c r="F148"/>
      <c r="G148"/>
      <c r="H148"/>
      <c r="I148"/>
      <c r="J148"/>
      <c r="K148"/>
    </row>
    <row r="149" spans="2:11" s="3" customFormat="1" x14ac:dyDescent="0.3">
      <c r="B149"/>
      <c r="C149"/>
      <c r="D149"/>
      <c r="E149"/>
      <c r="F149"/>
      <c r="G149"/>
      <c r="H149"/>
      <c r="I149"/>
      <c r="J149"/>
      <c r="K149"/>
    </row>
    <row r="150" spans="2:11" s="3" customFormat="1" x14ac:dyDescent="0.3">
      <c r="B150"/>
      <c r="C150"/>
      <c r="D150"/>
      <c r="E150"/>
      <c r="F150"/>
      <c r="G150"/>
      <c r="H150"/>
      <c r="I150"/>
      <c r="J150"/>
      <c r="K150"/>
    </row>
    <row r="151" spans="2:11" s="3" customFormat="1" x14ac:dyDescent="0.3">
      <c r="B151"/>
      <c r="C151"/>
      <c r="D151"/>
      <c r="E151"/>
      <c r="F151"/>
      <c r="G151"/>
      <c r="H151"/>
      <c r="I151"/>
      <c r="J151"/>
      <c r="K151"/>
    </row>
    <row r="152" spans="2:11" s="3" customFormat="1" x14ac:dyDescent="0.3">
      <c r="B152"/>
      <c r="C152"/>
      <c r="D152"/>
      <c r="E152"/>
      <c r="F152"/>
      <c r="G152"/>
      <c r="H152"/>
      <c r="I152"/>
      <c r="J152"/>
      <c r="K152"/>
    </row>
    <row r="153" spans="2:11" s="3" customFormat="1" x14ac:dyDescent="0.3">
      <c r="B153"/>
      <c r="C153"/>
      <c r="D153"/>
      <c r="E153"/>
      <c r="F153"/>
      <c r="G153"/>
      <c r="H153"/>
      <c r="I153"/>
      <c r="J153"/>
      <c r="K153"/>
    </row>
    <row r="154" spans="2:11" s="3" customFormat="1" x14ac:dyDescent="0.3">
      <c r="B154"/>
      <c r="C154"/>
      <c r="D154"/>
      <c r="E154"/>
      <c r="F154"/>
      <c r="G154"/>
      <c r="H154"/>
      <c r="I154"/>
      <c r="J154"/>
      <c r="K154"/>
    </row>
    <row r="155" spans="2:11" s="3" customFormat="1" x14ac:dyDescent="0.3">
      <c r="B155"/>
      <c r="C155"/>
      <c r="D155"/>
      <c r="E155"/>
      <c r="F155"/>
      <c r="G155"/>
      <c r="H155"/>
      <c r="I155"/>
      <c r="J155"/>
      <c r="K155"/>
    </row>
    <row r="156" spans="2:11" s="3" customFormat="1" x14ac:dyDescent="0.3">
      <c r="B156"/>
      <c r="C156"/>
      <c r="D156"/>
      <c r="E156"/>
      <c r="F156"/>
      <c r="G156"/>
      <c r="H156"/>
      <c r="I156"/>
      <c r="J156"/>
      <c r="K156"/>
    </row>
    <row r="157" spans="2:11" s="3" customFormat="1" x14ac:dyDescent="0.3">
      <c r="B157"/>
      <c r="C157"/>
      <c r="D157"/>
      <c r="E157"/>
      <c r="F157"/>
      <c r="G157"/>
      <c r="H157"/>
      <c r="I157"/>
      <c r="J157"/>
      <c r="K157"/>
    </row>
    <row r="158" spans="2:11" s="3" customFormat="1" x14ac:dyDescent="0.3">
      <c r="B158"/>
      <c r="C158"/>
      <c r="D158"/>
      <c r="E158"/>
      <c r="F158"/>
      <c r="G158"/>
      <c r="H158"/>
      <c r="I158"/>
      <c r="J158"/>
      <c r="K158"/>
    </row>
    <row r="159" spans="2:11" s="3" customFormat="1" x14ac:dyDescent="0.3">
      <c r="B159"/>
      <c r="C159"/>
      <c r="D159"/>
      <c r="E159"/>
      <c r="F159"/>
      <c r="G159"/>
      <c r="H159"/>
      <c r="I159"/>
      <c r="J159"/>
      <c r="K159"/>
    </row>
    <row r="160" spans="2:11" s="3" customFormat="1" x14ac:dyDescent="0.3">
      <c r="B160"/>
      <c r="C160"/>
      <c r="D160"/>
      <c r="E160"/>
      <c r="F160"/>
      <c r="G160"/>
      <c r="H160"/>
      <c r="I160"/>
      <c r="J160"/>
      <c r="K160"/>
    </row>
    <row r="161" spans="2:11" s="3" customFormat="1" x14ac:dyDescent="0.3">
      <c r="B161"/>
      <c r="C161"/>
      <c r="D161"/>
      <c r="E161"/>
      <c r="F161"/>
      <c r="G161"/>
      <c r="H161"/>
      <c r="I161"/>
      <c r="J161"/>
      <c r="K161"/>
    </row>
    <row r="162" spans="2:11" s="3" customFormat="1" x14ac:dyDescent="0.3">
      <c r="B162"/>
      <c r="C162"/>
      <c r="D162"/>
      <c r="E162"/>
      <c r="F162"/>
      <c r="G162"/>
      <c r="H162"/>
      <c r="I162"/>
      <c r="J162"/>
      <c r="K162"/>
    </row>
    <row r="163" spans="2:11" s="3" customFormat="1" x14ac:dyDescent="0.3">
      <c r="B163"/>
      <c r="C163"/>
      <c r="D163"/>
      <c r="E163"/>
      <c r="F163"/>
      <c r="G163"/>
      <c r="H163"/>
      <c r="I163"/>
      <c r="J163"/>
      <c r="K163"/>
    </row>
    <row r="164" spans="2:11" s="3" customFormat="1" x14ac:dyDescent="0.3">
      <c r="B164"/>
      <c r="C164"/>
      <c r="D164"/>
      <c r="E164"/>
      <c r="F164"/>
      <c r="G164"/>
      <c r="H164"/>
      <c r="I164"/>
      <c r="J164"/>
      <c r="K164"/>
    </row>
    <row r="165" spans="2:11" s="3" customFormat="1" x14ac:dyDescent="0.3">
      <c r="B165"/>
      <c r="C165"/>
      <c r="D165"/>
      <c r="E165"/>
      <c r="F165"/>
      <c r="G165"/>
      <c r="H165"/>
      <c r="I165"/>
      <c r="J165"/>
      <c r="K165"/>
    </row>
    <row r="166" spans="2:11" s="3" customFormat="1" x14ac:dyDescent="0.3">
      <c r="B166"/>
      <c r="C166"/>
      <c r="D166"/>
      <c r="E166"/>
      <c r="F166"/>
      <c r="G166"/>
      <c r="H166"/>
      <c r="I166"/>
      <c r="J166"/>
      <c r="K166"/>
    </row>
    <row r="167" spans="2:11" s="3" customFormat="1" x14ac:dyDescent="0.3">
      <c r="B167"/>
      <c r="C167"/>
      <c r="D167"/>
      <c r="E167"/>
      <c r="F167"/>
      <c r="G167"/>
      <c r="H167"/>
      <c r="I167"/>
      <c r="J167"/>
      <c r="K167"/>
    </row>
    <row r="168" spans="2:11" s="3" customFormat="1" x14ac:dyDescent="0.3">
      <c r="B168"/>
      <c r="C168"/>
      <c r="D168"/>
      <c r="E168"/>
      <c r="F168"/>
      <c r="G168"/>
      <c r="H168"/>
      <c r="I168"/>
      <c r="J168"/>
      <c r="K168"/>
    </row>
    <row r="169" spans="2:11" s="3" customFormat="1" x14ac:dyDescent="0.3">
      <c r="B169"/>
      <c r="C169"/>
      <c r="D169"/>
      <c r="E169"/>
      <c r="F169"/>
      <c r="G169"/>
      <c r="H169"/>
      <c r="I169"/>
      <c r="J169"/>
      <c r="K169"/>
    </row>
    <row r="170" spans="2:11" s="3" customFormat="1" x14ac:dyDescent="0.3">
      <c r="B170"/>
      <c r="C170"/>
      <c r="D170"/>
      <c r="E170"/>
      <c r="F170"/>
      <c r="G170"/>
      <c r="H170"/>
      <c r="I170"/>
      <c r="J170"/>
      <c r="K170"/>
    </row>
    <row r="171" spans="2:11" s="3" customFormat="1" x14ac:dyDescent="0.3">
      <c r="B171"/>
      <c r="C171"/>
      <c r="D171"/>
      <c r="E171"/>
      <c r="F171"/>
      <c r="G171"/>
      <c r="H171"/>
      <c r="I171"/>
      <c r="J171"/>
      <c r="K171"/>
    </row>
    <row r="172" spans="2:11" s="3" customFormat="1" x14ac:dyDescent="0.3">
      <c r="B172"/>
      <c r="C172"/>
      <c r="D172"/>
      <c r="E172"/>
      <c r="F172"/>
      <c r="G172"/>
      <c r="H172"/>
      <c r="I172"/>
      <c r="J172"/>
      <c r="K172"/>
    </row>
    <row r="173" spans="2:11" s="3" customFormat="1" x14ac:dyDescent="0.3">
      <c r="B173"/>
      <c r="C173"/>
      <c r="D173"/>
      <c r="E173"/>
      <c r="F173"/>
      <c r="G173"/>
      <c r="H173"/>
      <c r="I173"/>
      <c r="J173"/>
      <c r="K173"/>
    </row>
    <row r="174" spans="2:11" s="3" customFormat="1" x14ac:dyDescent="0.3">
      <c r="B174"/>
      <c r="C174"/>
      <c r="D174"/>
      <c r="E174"/>
      <c r="F174"/>
      <c r="G174"/>
      <c r="H174"/>
      <c r="I174"/>
      <c r="J174"/>
      <c r="K174"/>
    </row>
    <row r="175" spans="2:11" s="3" customFormat="1" x14ac:dyDescent="0.3">
      <c r="B175"/>
      <c r="C175"/>
      <c r="D175"/>
      <c r="E175"/>
      <c r="F175"/>
      <c r="G175"/>
      <c r="H175"/>
      <c r="I175"/>
      <c r="J175"/>
      <c r="K175"/>
    </row>
    <row r="176" spans="2:11" s="3" customFormat="1" x14ac:dyDescent="0.3">
      <c r="B176"/>
      <c r="C176"/>
      <c r="D176"/>
      <c r="E176"/>
      <c r="F176"/>
      <c r="G176"/>
      <c r="H176"/>
      <c r="I176"/>
      <c r="J176"/>
      <c r="K176"/>
    </row>
    <row r="177" spans="2:11" s="3" customFormat="1" x14ac:dyDescent="0.3">
      <c r="B177"/>
      <c r="C177"/>
      <c r="D177"/>
      <c r="E177"/>
      <c r="F177"/>
      <c r="G177"/>
      <c r="H177"/>
      <c r="I177"/>
      <c r="J177"/>
      <c r="K177"/>
    </row>
    <row r="178" spans="2:11" s="3" customFormat="1" x14ac:dyDescent="0.3">
      <c r="B178"/>
      <c r="C178"/>
      <c r="D178"/>
      <c r="E178"/>
      <c r="F178"/>
      <c r="G178"/>
      <c r="H178"/>
      <c r="I178"/>
      <c r="J178"/>
      <c r="K178"/>
    </row>
    <row r="179" spans="2:11" s="3" customFormat="1" x14ac:dyDescent="0.3">
      <c r="B179"/>
      <c r="C179"/>
      <c r="D179"/>
      <c r="E179"/>
      <c r="F179"/>
      <c r="G179"/>
      <c r="H179"/>
      <c r="I179"/>
      <c r="J179"/>
      <c r="K179"/>
    </row>
    <row r="180" spans="2:11" s="3" customFormat="1" x14ac:dyDescent="0.3">
      <c r="B180"/>
      <c r="C180"/>
      <c r="D180"/>
      <c r="E180"/>
      <c r="F180"/>
      <c r="G180"/>
      <c r="H180"/>
      <c r="I180"/>
      <c r="J180"/>
      <c r="K180"/>
    </row>
    <row r="181" spans="2:11" s="3" customFormat="1" x14ac:dyDescent="0.3">
      <c r="B181"/>
      <c r="C181"/>
      <c r="D181"/>
      <c r="E181"/>
      <c r="F181"/>
      <c r="G181"/>
      <c r="H181"/>
      <c r="I181"/>
      <c r="J181"/>
      <c r="K181"/>
    </row>
    <row r="182" spans="2:11" s="3" customFormat="1" x14ac:dyDescent="0.3">
      <c r="B182"/>
      <c r="C182"/>
      <c r="D182"/>
      <c r="E182"/>
      <c r="F182"/>
      <c r="G182"/>
      <c r="H182"/>
      <c r="I182"/>
      <c r="J182"/>
      <c r="K182"/>
    </row>
    <row r="183" spans="2:11" s="3" customFormat="1" x14ac:dyDescent="0.3">
      <c r="B183"/>
      <c r="C183"/>
      <c r="D183"/>
      <c r="E183"/>
      <c r="F183"/>
      <c r="G183"/>
      <c r="H183"/>
      <c r="I183"/>
      <c r="J183"/>
      <c r="K183"/>
    </row>
    <row r="184" spans="2:11" s="3" customFormat="1" x14ac:dyDescent="0.3">
      <c r="B184"/>
      <c r="C184"/>
      <c r="D184"/>
      <c r="E184"/>
      <c r="F184"/>
      <c r="G184"/>
      <c r="H184"/>
      <c r="I184"/>
      <c r="J184"/>
      <c r="K184"/>
    </row>
    <row r="185" spans="2:11" s="3" customFormat="1" x14ac:dyDescent="0.3">
      <c r="B185"/>
      <c r="C185"/>
      <c r="D185"/>
      <c r="E185"/>
      <c r="F185"/>
      <c r="G185"/>
      <c r="H185"/>
      <c r="I185"/>
      <c r="J185"/>
      <c r="K185"/>
    </row>
    <row r="186" spans="2:11" s="3" customFormat="1" x14ac:dyDescent="0.3">
      <c r="B186"/>
      <c r="C186"/>
      <c r="D186"/>
      <c r="E186"/>
      <c r="F186"/>
      <c r="G186"/>
      <c r="H186"/>
      <c r="I186"/>
      <c r="J186"/>
      <c r="K186"/>
    </row>
    <row r="187" spans="2:11" s="3" customFormat="1" x14ac:dyDescent="0.3">
      <c r="B187"/>
      <c r="C187"/>
      <c r="D187"/>
      <c r="E187"/>
      <c r="F187"/>
      <c r="G187"/>
      <c r="H187"/>
      <c r="I187"/>
      <c r="J187"/>
      <c r="K187"/>
    </row>
    <row r="188" spans="2:11" s="3" customFormat="1" x14ac:dyDescent="0.3">
      <c r="B188"/>
      <c r="C188"/>
      <c r="D188"/>
      <c r="E188"/>
      <c r="F188"/>
      <c r="G188"/>
      <c r="H188"/>
      <c r="I188"/>
      <c r="J188"/>
      <c r="K188"/>
    </row>
    <row r="189" spans="2:11" s="3" customFormat="1" x14ac:dyDescent="0.3">
      <c r="B189"/>
      <c r="C189"/>
      <c r="D189"/>
      <c r="E189"/>
      <c r="F189"/>
      <c r="G189"/>
      <c r="H189"/>
      <c r="I189"/>
      <c r="J189"/>
      <c r="K189"/>
    </row>
    <row r="190" spans="2:11" s="3" customFormat="1" x14ac:dyDescent="0.3">
      <c r="B190"/>
      <c r="C190"/>
      <c r="D190"/>
      <c r="E190"/>
      <c r="F190"/>
      <c r="G190"/>
      <c r="H190"/>
      <c r="I190"/>
      <c r="J190"/>
      <c r="K190"/>
    </row>
    <row r="191" spans="2:11" s="3" customFormat="1" x14ac:dyDescent="0.3">
      <c r="B191"/>
      <c r="C191"/>
      <c r="D191"/>
      <c r="E191"/>
      <c r="F191"/>
      <c r="G191"/>
      <c r="H191"/>
      <c r="I191"/>
      <c r="J191"/>
      <c r="K191"/>
    </row>
    <row r="192" spans="2:11" s="3" customFormat="1" x14ac:dyDescent="0.3">
      <c r="B192"/>
      <c r="C192"/>
      <c r="D192"/>
      <c r="E192"/>
      <c r="F192"/>
      <c r="G192"/>
      <c r="H192"/>
      <c r="I192"/>
      <c r="J192"/>
      <c r="K192"/>
    </row>
    <row r="193" spans="2:11" s="3" customFormat="1" x14ac:dyDescent="0.3">
      <c r="B193"/>
      <c r="C193"/>
      <c r="D193"/>
      <c r="E193"/>
      <c r="F193"/>
      <c r="G193"/>
      <c r="H193"/>
      <c r="I193"/>
      <c r="J193"/>
      <c r="K193"/>
    </row>
    <row r="194" spans="2:11" s="3" customFormat="1" x14ac:dyDescent="0.3">
      <c r="B194"/>
      <c r="C194"/>
      <c r="D194"/>
      <c r="E194"/>
      <c r="F194"/>
      <c r="G194"/>
      <c r="H194"/>
      <c r="I194"/>
      <c r="J194"/>
      <c r="K194"/>
    </row>
    <row r="195" spans="2:11" s="3" customFormat="1" x14ac:dyDescent="0.3">
      <c r="B195"/>
      <c r="C195"/>
      <c r="D195"/>
      <c r="E195"/>
      <c r="F195"/>
      <c r="G195"/>
      <c r="H195"/>
      <c r="I195"/>
      <c r="J195"/>
      <c r="K195"/>
    </row>
    <row r="196" spans="2:11" s="3" customFormat="1" x14ac:dyDescent="0.3">
      <c r="B196"/>
      <c r="C196"/>
      <c r="D196"/>
      <c r="E196"/>
      <c r="F196"/>
      <c r="G196"/>
      <c r="H196"/>
      <c r="I196"/>
      <c r="J196"/>
      <c r="K196"/>
    </row>
    <row r="197" spans="2:11" s="3" customFormat="1" x14ac:dyDescent="0.3">
      <c r="B197"/>
      <c r="C197"/>
      <c r="D197"/>
      <c r="E197"/>
      <c r="F197"/>
      <c r="G197"/>
      <c r="H197"/>
      <c r="I197"/>
      <c r="J197"/>
      <c r="K197"/>
    </row>
    <row r="198" spans="2:11" s="3" customFormat="1" x14ac:dyDescent="0.3">
      <c r="B198"/>
      <c r="C198"/>
      <c r="D198"/>
      <c r="E198"/>
      <c r="F198"/>
      <c r="G198"/>
      <c r="H198"/>
      <c r="I198"/>
      <c r="J198"/>
      <c r="K198"/>
    </row>
    <row r="199" spans="2:11" s="3" customFormat="1" x14ac:dyDescent="0.3">
      <c r="B199"/>
      <c r="C199"/>
      <c r="D199"/>
      <c r="E199"/>
      <c r="F199"/>
      <c r="G199"/>
      <c r="H199"/>
      <c r="I199"/>
      <c r="J199"/>
      <c r="K199"/>
    </row>
    <row r="200" spans="2:11" s="3" customFormat="1" x14ac:dyDescent="0.3">
      <c r="B200"/>
      <c r="C200"/>
      <c r="D200"/>
      <c r="E200"/>
      <c r="F200"/>
      <c r="G200"/>
      <c r="H200"/>
      <c r="I200"/>
      <c r="J200"/>
      <c r="K200"/>
    </row>
    <row r="201" spans="2:11" s="3" customFormat="1" x14ac:dyDescent="0.3">
      <c r="B201"/>
      <c r="C201"/>
      <c r="D201"/>
      <c r="E201"/>
      <c r="F201"/>
      <c r="G201"/>
      <c r="H201"/>
      <c r="I201"/>
      <c r="J201"/>
      <c r="K201"/>
    </row>
    <row r="202" spans="2:11" s="3" customFormat="1" x14ac:dyDescent="0.3">
      <c r="B202"/>
      <c r="C202"/>
      <c r="D202"/>
      <c r="E202"/>
      <c r="F202"/>
      <c r="G202"/>
      <c r="H202"/>
      <c r="I202"/>
      <c r="J202"/>
      <c r="K202"/>
    </row>
    <row r="203" spans="2:11" s="3" customFormat="1" x14ac:dyDescent="0.3">
      <c r="B203"/>
      <c r="C203"/>
      <c r="D203"/>
      <c r="E203"/>
      <c r="F203"/>
      <c r="G203"/>
      <c r="H203"/>
      <c r="I203"/>
      <c r="J203"/>
      <c r="K203"/>
    </row>
    <row r="204" spans="2:11" s="3" customFormat="1" x14ac:dyDescent="0.3">
      <c r="B204"/>
      <c r="C204"/>
      <c r="D204"/>
      <c r="E204"/>
      <c r="F204"/>
      <c r="G204"/>
      <c r="H204"/>
      <c r="I204"/>
      <c r="J204"/>
      <c r="K204"/>
    </row>
    <row r="205" spans="2:11" s="3" customFormat="1" x14ac:dyDescent="0.3">
      <c r="B205"/>
      <c r="C205"/>
      <c r="D205"/>
      <c r="E205"/>
      <c r="F205"/>
      <c r="G205"/>
      <c r="H205"/>
      <c r="I205"/>
      <c r="J205"/>
      <c r="K205"/>
    </row>
    <row r="206" spans="2:11" s="3" customFormat="1" x14ac:dyDescent="0.3">
      <c r="B206"/>
      <c r="C206"/>
      <c r="D206"/>
      <c r="E206"/>
      <c r="F206"/>
      <c r="G206"/>
      <c r="H206"/>
      <c r="I206"/>
      <c r="J206"/>
      <c r="K206"/>
    </row>
    <row r="207" spans="2:11" s="3" customFormat="1" x14ac:dyDescent="0.3">
      <c r="B207"/>
      <c r="C207"/>
      <c r="D207"/>
      <c r="E207"/>
      <c r="F207"/>
      <c r="G207"/>
      <c r="H207"/>
      <c r="I207"/>
      <c r="J207"/>
      <c r="K207"/>
    </row>
    <row r="208" spans="2:11" s="3" customFormat="1" x14ac:dyDescent="0.3">
      <c r="B208"/>
      <c r="C208"/>
      <c r="D208"/>
      <c r="E208"/>
      <c r="F208"/>
      <c r="G208"/>
      <c r="H208"/>
      <c r="I208"/>
      <c r="J208"/>
      <c r="K208"/>
    </row>
    <row r="209" spans="2:11" s="3" customFormat="1" x14ac:dyDescent="0.3">
      <c r="B209"/>
      <c r="C209"/>
      <c r="D209"/>
      <c r="E209"/>
      <c r="F209"/>
      <c r="G209"/>
      <c r="H209"/>
      <c r="I209"/>
      <c r="J209"/>
      <c r="K209"/>
    </row>
    <row r="210" spans="2:11" s="3" customFormat="1" x14ac:dyDescent="0.3">
      <c r="B210"/>
      <c r="C210"/>
      <c r="D210"/>
      <c r="E210"/>
      <c r="F210"/>
      <c r="G210"/>
      <c r="H210"/>
      <c r="I210"/>
      <c r="J210"/>
      <c r="K210"/>
    </row>
    <row r="211" spans="2:11" s="3" customFormat="1" x14ac:dyDescent="0.3">
      <c r="B211"/>
      <c r="C211"/>
      <c r="D211"/>
      <c r="E211"/>
      <c r="F211"/>
      <c r="G211"/>
      <c r="H211"/>
      <c r="I211"/>
      <c r="J211"/>
      <c r="K211"/>
    </row>
    <row r="212" spans="2:11" s="3" customFormat="1" x14ac:dyDescent="0.3">
      <c r="B212"/>
      <c r="C212"/>
      <c r="D212"/>
      <c r="E212"/>
      <c r="F212"/>
      <c r="G212"/>
      <c r="H212"/>
      <c r="I212"/>
      <c r="J212"/>
      <c r="K212"/>
    </row>
    <row r="213" spans="2:11" s="3" customFormat="1" x14ac:dyDescent="0.3">
      <c r="B213"/>
      <c r="C213"/>
      <c r="D213"/>
      <c r="E213"/>
      <c r="F213"/>
      <c r="G213"/>
      <c r="H213"/>
      <c r="I213"/>
      <c r="J213"/>
      <c r="K213"/>
    </row>
    <row r="214" spans="2:11" s="3" customFormat="1" x14ac:dyDescent="0.3">
      <c r="B214"/>
      <c r="C214"/>
      <c r="D214"/>
      <c r="E214"/>
      <c r="F214"/>
      <c r="G214"/>
      <c r="H214"/>
      <c r="I214"/>
      <c r="J214"/>
      <c r="K214"/>
    </row>
    <row r="215" spans="2:11" s="3" customFormat="1" x14ac:dyDescent="0.3">
      <c r="B215"/>
      <c r="C215"/>
      <c r="D215"/>
      <c r="E215"/>
      <c r="F215"/>
      <c r="G215"/>
      <c r="H215"/>
      <c r="I215"/>
      <c r="J215"/>
      <c r="K215"/>
    </row>
    <row r="216" spans="2:11" s="3" customFormat="1" x14ac:dyDescent="0.3">
      <c r="B216"/>
      <c r="C216"/>
      <c r="D216"/>
      <c r="E216"/>
      <c r="F216"/>
      <c r="G216"/>
      <c r="H216"/>
      <c r="I216"/>
      <c r="J216"/>
      <c r="K216"/>
    </row>
    <row r="217" spans="2:11" s="3" customFormat="1" x14ac:dyDescent="0.3">
      <c r="B217"/>
      <c r="C217"/>
      <c r="D217"/>
      <c r="E217"/>
      <c r="F217"/>
      <c r="G217"/>
      <c r="H217"/>
      <c r="I217"/>
      <c r="J217"/>
      <c r="K217"/>
    </row>
    <row r="218" spans="2:11" s="3" customFormat="1" x14ac:dyDescent="0.3">
      <c r="B218"/>
      <c r="C218"/>
      <c r="D218"/>
      <c r="E218"/>
      <c r="F218"/>
      <c r="G218"/>
      <c r="H218"/>
      <c r="I218"/>
      <c r="J218"/>
      <c r="K218"/>
    </row>
    <row r="219" spans="2:11" s="3" customFormat="1" x14ac:dyDescent="0.3">
      <c r="B219"/>
      <c r="C219"/>
      <c r="D219"/>
      <c r="E219"/>
      <c r="F219"/>
      <c r="G219"/>
      <c r="H219"/>
      <c r="I219"/>
      <c r="J219"/>
      <c r="K219"/>
    </row>
    <row r="220" spans="2:11" s="3" customFormat="1" x14ac:dyDescent="0.3">
      <c r="B220"/>
      <c r="C220"/>
      <c r="D220"/>
      <c r="E220"/>
      <c r="F220"/>
      <c r="G220"/>
      <c r="H220"/>
      <c r="I220"/>
      <c r="J220"/>
      <c r="K220"/>
    </row>
    <row r="221" spans="2:11" s="3" customFormat="1" x14ac:dyDescent="0.3">
      <c r="B221"/>
      <c r="C221"/>
      <c r="D221"/>
      <c r="E221"/>
      <c r="F221"/>
      <c r="G221"/>
      <c r="H221"/>
      <c r="I221"/>
      <c r="J221"/>
      <c r="K221"/>
    </row>
    <row r="222" spans="2:11" s="3" customFormat="1" x14ac:dyDescent="0.3">
      <c r="B222"/>
      <c r="C222"/>
      <c r="D222"/>
      <c r="E222"/>
      <c r="F222"/>
      <c r="G222"/>
      <c r="H222"/>
      <c r="I222"/>
      <c r="J222"/>
      <c r="K222"/>
    </row>
    <row r="223" spans="2:11" s="3" customFormat="1" x14ac:dyDescent="0.3">
      <c r="B223"/>
      <c r="C223"/>
      <c r="D223"/>
      <c r="E223"/>
      <c r="F223"/>
      <c r="G223"/>
      <c r="H223"/>
      <c r="I223"/>
      <c r="J223"/>
      <c r="K223"/>
    </row>
    <row r="224" spans="2:11" s="3" customFormat="1" x14ac:dyDescent="0.3">
      <c r="B224"/>
      <c r="C224"/>
      <c r="D224"/>
      <c r="E224"/>
      <c r="F224"/>
      <c r="G224"/>
      <c r="H224"/>
      <c r="I224"/>
      <c r="J224"/>
      <c r="K224"/>
    </row>
    <row r="225" spans="2:11" s="3" customFormat="1" x14ac:dyDescent="0.3">
      <c r="B225"/>
      <c r="C225"/>
      <c r="D225"/>
      <c r="E225"/>
      <c r="F225"/>
      <c r="G225"/>
      <c r="H225"/>
      <c r="I225"/>
      <c r="J225"/>
      <c r="K225"/>
    </row>
    <row r="226" spans="2:11" s="3" customFormat="1" x14ac:dyDescent="0.3">
      <c r="B226"/>
      <c r="C226"/>
      <c r="D226"/>
      <c r="E226"/>
      <c r="F226"/>
      <c r="G226"/>
      <c r="H226"/>
      <c r="I226"/>
      <c r="J226"/>
      <c r="K226"/>
    </row>
    <row r="227" spans="2:11" s="3" customFormat="1" x14ac:dyDescent="0.3">
      <c r="B227"/>
      <c r="C227"/>
      <c r="D227"/>
      <c r="E227"/>
      <c r="F227"/>
      <c r="G227"/>
      <c r="H227"/>
      <c r="I227"/>
      <c r="J227"/>
      <c r="K227"/>
    </row>
    <row r="228" spans="2:11" s="3" customFormat="1" x14ac:dyDescent="0.3">
      <c r="B228"/>
      <c r="C228"/>
      <c r="D228"/>
      <c r="E228"/>
      <c r="F228"/>
      <c r="G228"/>
      <c r="H228"/>
      <c r="I228"/>
      <c r="J228"/>
      <c r="K228"/>
    </row>
    <row r="229" spans="2:11" s="3" customFormat="1" x14ac:dyDescent="0.3">
      <c r="B229"/>
      <c r="C229"/>
      <c r="D229"/>
      <c r="E229"/>
      <c r="F229"/>
      <c r="G229"/>
      <c r="H229"/>
      <c r="I229"/>
      <c r="J229"/>
      <c r="K229"/>
    </row>
    <row r="230" spans="2:11" s="3" customFormat="1" x14ac:dyDescent="0.3">
      <c r="B230"/>
      <c r="C230"/>
      <c r="D230"/>
      <c r="E230"/>
      <c r="F230"/>
      <c r="G230"/>
      <c r="H230"/>
      <c r="I230"/>
      <c r="J230"/>
      <c r="K230"/>
    </row>
    <row r="231" spans="2:11" s="3" customFormat="1" x14ac:dyDescent="0.3">
      <c r="B231"/>
      <c r="C231"/>
      <c r="D231"/>
      <c r="E231"/>
      <c r="F231"/>
      <c r="G231"/>
      <c r="H231"/>
      <c r="I231"/>
      <c r="J231"/>
      <c r="K231"/>
    </row>
    <row r="232" spans="2:11" s="3" customFormat="1" x14ac:dyDescent="0.3">
      <c r="B232"/>
      <c r="C232"/>
      <c r="D232"/>
      <c r="E232"/>
      <c r="F232"/>
      <c r="G232"/>
      <c r="H232"/>
      <c r="I232"/>
      <c r="J232"/>
      <c r="K232"/>
    </row>
    <row r="233" spans="2:11" s="3" customFormat="1" x14ac:dyDescent="0.3">
      <c r="B233"/>
      <c r="C233"/>
      <c r="D233"/>
      <c r="E233"/>
      <c r="F233"/>
      <c r="G233"/>
      <c r="H233"/>
      <c r="I233"/>
      <c r="J233"/>
      <c r="K233"/>
    </row>
    <row r="234" spans="2:11" s="3" customFormat="1" x14ac:dyDescent="0.3">
      <c r="B234"/>
      <c r="C234"/>
      <c r="D234"/>
      <c r="E234"/>
      <c r="F234"/>
      <c r="G234"/>
      <c r="H234"/>
      <c r="I234"/>
      <c r="J234"/>
      <c r="K234"/>
    </row>
    <row r="235" spans="2:11" s="3" customFormat="1" x14ac:dyDescent="0.3">
      <c r="B235"/>
      <c r="C235"/>
      <c r="D235"/>
      <c r="E235"/>
      <c r="F235"/>
      <c r="G235"/>
      <c r="H235"/>
      <c r="I235"/>
      <c r="J235"/>
      <c r="K235"/>
    </row>
    <row r="236" spans="2:11" s="3" customFormat="1" x14ac:dyDescent="0.3">
      <c r="B236"/>
      <c r="C236"/>
      <c r="D236"/>
      <c r="E236"/>
      <c r="F236"/>
      <c r="G236"/>
      <c r="H236"/>
      <c r="I236"/>
      <c r="J236"/>
      <c r="K236"/>
    </row>
    <row r="237" spans="2:11" s="3" customFormat="1" x14ac:dyDescent="0.3">
      <c r="B237"/>
      <c r="C237"/>
      <c r="D237"/>
      <c r="E237"/>
      <c r="F237"/>
      <c r="G237"/>
      <c r="H237"/>
      <c r="I237"/>
      <c r="J237"/>
      <c r="K237"/>
    </row>
    <row r="238" spans="2:11" s="3" customFormat="1" x14ac:dyDescent="0.3">
      <c r="B238"/>
      <c r="C238"/>
      <c r="D238"/>
      <c r="E238"/>
      <c r="F238"/>
      <c r="G238"/>
      <c r="H238"/>
      <c r="I238"/>
      <c r="J238"/>
      <c r="K238"/>
    </row>
    <row r="239" spans="2:11" s="3" customFormat="1" x14ac:dyDescent="0.3">
      <c r="B239"/>
      <c r="C239"/>
      <c r="D239"/>
      <c r="E239"/>
      <c r="F239"/>
      <c r="G239"/>
      <c r="H239"/>
      <c r="I239"/>
      <c r="J239"/>
      <c r="K239"/>
    </row>
    <row r="240" spans="2:11" s="3" customFormat="1" x14ac:dyDescent="0.3">
      <c r="B240"/>
      <c r="C240"/>
      <c r="D240"/>
      <c r="E240"/>
      <c r="F240"/>
      <c r="G240"/>
      <c r="H240"/>
      <c r="I240"/>
      <c r="J240"/>
      <c r="K240"/>
    </row>
    <row r="241" spans="2:11" s="3" customFormat="1" x14ac:dyDescent="0.3">
      <c r="B241"/>
      <c r="C241"/>
      <c r="D241"/>
      <c r="E241"/>
      <c r="F241"/>
      <c r="G241"/>
      <c r="H241"/>
      <c r="I241"/>
      <c r="J241"/>
      <c r="K241"/>
    </row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  <row r="265" spans="2:11" s="3" customFormat="1" x14ac:dyDescent="0.3">
      <c r="B265"/>
      <c r="C265"/>
      <c r="D265"/>
      <c r="E265"/>
      <c r="F265"/>
      <c r="G265"/>
      <c r="H265"/>
      <c r="I265"/>
      <c r="J265"/>
      <c r="K265"/>
    </row>
    <row r="266" spans="2:11" s="3" customFormat="1" x14ac:dyDescent="0.3">
      <c r="B266"/>
      <c r="C266"/>
      <c r="D266"/>
      <c r="E266"/>
      <c r="F266"/>
      <c r="G266"/>
      <c r="H266"/>
      <c r="I266"/>
      <c r="J266"/>
      <c r="K266"/>
    </row>
    <row r="267" spans="2:11" s="3" customFormat="1" x14ac:dyDescent="0.3">
      <c r="B267"/>
      <c r="C267"/>
      <c r="D267"/>
      <c r="E267"/>
      <c r="F267"/>
      <c r="G267"/>
      <c r="H267"/>
      <c r="I267"/>
      <c r="J267"/>
      <c r="K267"/>
    </row>
    <row r="268" spans="2:11" s="3" customFormat="1" x14ac:dyDescent="0.3">
      <c r="B268"/>
      <c r="C268"/>
      <c r="D268"/>
      <c r="E268"/>
      <c r="F268"/>
      <c r="G268"/>
      <c r="H268"/>
      <c r="I268"/>
      <c r="J268"/>
      <c r="K268"/>
    </row>
    <row r="269" spans="2:11" s="3" customFormat="1" x14ac:dyDescent="0.3">
      <c r="B269"/>
      <c r="C269"/>
      <c r="D269"/>
      <c r="E269"/>
      <c r="F269"/>
      <c r="G269"/>
      <c r="H269"/>
      <c r="I269"/>
      <c r="J269"/>
      <c r="K269"/>
    </row>
    <row r="270" spans="2:11" s="3" customFormat="1" x14ac:dyDescent="0.3">
      <c r="B270"/>
      <c r="C270"/>
      <c r="D270"/>
      <c r="E270"/>
      <c r="F270"/>
      <c r="G270"/>
      <c r="H270"/>
      <c r="I270"/>
      <c r="J270"/>
      <c r="K270"/>
    </row>
    <row r="271" spans="2:11" s="3" customFormat="1" x14ac:dyDescent="0.3">
      <c r="B271"/>
      <c r="C271"/>
      <c r="D271"/>
      <c r="E271"/>
      <c r="F271"/>
      <c r="G271"/>
      <c r="H271"/>
      <c r="I271"/>
      <c r="J271"/>
      <c r="K271"/>
    </row>
    <row r="272" spans="2:11" s="3" customFormat="1" x14ac:dyDescent="0.3">
      <c r="B272"/>
      <c r="C272"/>
      <c r="D272"/>
      <c r="E272"/>
      <c r="F272"/>
      <c r="G272"/>
      <c r="H272"/>
      <c r="I272"/>
      <c r="J272"/>
      <c r="K272"/>
    </row>
    <row r="273" spans="2:11" s="3" customFormat="1" x14ac:dyDescent="0.3">
      <c r="B273"/>
      <c r="C273"/>
      <c r="D273"/>
      <c r="E273"/>
      <c r="F273"/>
      <c r="G273"/>
      <c r="H273"/>
      <c r="I273"/>
      <c r="J273"/>
      <c r="K273"/>
    </row>
    <row r="274" spans="2:11" s="3" customFormat="1" x14ac:dyDescent="0.3">
      <c r="B274"/>
      <c r="C274"/>
      <c r="D274"/>
      <c r="E274"/>
      <c r="F274"/>
      <c r="G274"/>
      <c r="H274"/>
      <c r="I274"/>
      <c r="J274"/>
      <c r="K274"/>
    </row>
    <row r="275" spans="2:11" s="3" customFormat="1" x14ac:dyDescent="0.3">
      <c r="B275"/>
      <c r="C275"/>
      <c r="D275"/>
      <c r="E275"/>
      <c r="F275"/>
      <c r="G275"/>
      <c r="H275"/>
      <c r="I275"/>
      <c r="J275"/>
      <c r="K275"/>
    </row>
    <row r="276" spans="2:11" s="3" customFormat="1" x14ac:dyDescent="0.3">
      <c r="B276"/>
      <c r="C276"/>
      <c r="D276"/>
      <c r="E276"/>
      <c r="F276"/>
      <c r="G276"/>
      <c r="H276"/>
      <c r="I276"/>
      <c r="J276"/>
      <c r="K276"/>
    </row>
    <row r="277" spans="2:11" s="3" customFormat="1" x14ac:dyDescent="0.3">
      <c r="B277"/>
      <c r="C277"/>
      <c r="D277"/>
      <c r="E277"/>
      <c r="F277"/>
      <c r="G277"/>
      <c r="H277"/>
      <c r="I277"/>
      <c r="J277"/>
      <c r="K277"/>
    </row>
    <row r="278" spans="2:11" s="3" customFormat="1" x14ac:dyDescent="0.3">
      <c r="B278"/>
      <c r="C278"/>
      <c r="D278"/>
      <c r="E278"/>
      <c r="F278"/>
      <c r="G278"/>
      <c r="H278"/>
      <c r="I278"/>
      <c r="J278"/>
      <c r="K278"/>
    </row>
    <row r="279" spans="2:11" s="3" customFormat="1" x14ac:dyDescent="0.3">
      <c r="B279"/>
      <c r="C279"/>
      <c r="D279"/>
      <c r="E279"/>
      <c r="F279"/>
      <c r="G279"/>
      <c r="H279"/>
      <c r="I279"/>
      <c r="J279"/>
      <c r="K279"/>
    </row>
    <row r="280" spans="2:11" s="3" customFormat="1" x14ac:dyDescent="0.3">
      <c r="B280"/>
      <c r="C280"/>
      <c r="D280"/>
      <c r="E280"/>
      <c r="F280"/>
      <c r="G280"/>
      <c r="H280"/>
      <c r="I280"/>
      <c r="J280"/>
      <c r="K280"/>
    </row>
    <row r="281" spans="2:11" s="3" customFormat="1" x14ac:dyDescent="0.3">
      <c r="B281"/>
      <c r="C281"/>
      <c r="D281"/>
      <c r="E281"/>
      <c r="F281"/>
      <c r="G281"/>
      <c r="H281"/>
      <c r="I281"/>
      <c r="J281"/>
      <c r="K281"/>
    </row>
    <row r="282" spans="2:11" s="3" customFormat="1" x14ac:dyDescent="0.3">
      <c r="B282"/>
      <c r="C282"/>
      <c r="D282"/>
      <c r="E282"/>
      <c r="F282"/>
      <c r="G282"/>
      <c r="H282"/>
      <c r="I282"/>
      <c r="J282"/>
      <c r="K282"/>
    </row>
    <row r="283" spans="2:11" s="3" customFormat="1" x14ac:dyDescent="0.3">
      <c r="B283"/>
      <c r="C283"/>
      <c r="D283"/>
      <c r="E283"/>
      <c r="F283"/>
      <c r="G283"/>
      <c r="H283"/>
      <c r="I283"/>
      <c r="J283"/>
      <c r="K283"/>
    </row>
    <row r="284" spans="2:11" s="3" customFormat="1" x14ac:dyDescent="0.3">
      <c r="B284"/>
      <c r="C284"/>
      <c r="D284"/>
      <c r="E284"/>
      <c r="F284"/>
      <c r="G284"/>
      <c r="H284"/>
      <c r="I284"/>
      <c r="J284"/>
      <c r="K284"/>
    </row>
    <row r="285" spans="2:11" s="3" customFormat="1" x14ac:dyDescent="0.3">
      <c r="B285"/>
      <c r="C285"/>
      <c r="D285"/>
      <c r="E285"/>
      <c r="F285"/>
      <c r="G285"/>
      <c r="H285"/>
      <c r="I285"/>
      <c r="J285"/>
      <c r="K285"/>
    </row>
    <row r="286" spans="2:11" s="3" customFormat="1" x14ac:dyDescent="0.3">
      <c r="B286"/>
      <c r="C286"/>
      <c r="D286"/>
      <c r="E286"/>
      <c r="F286"/>
      <c r="G286"/>
      <c r="H286"/>
      <c r="I286"/>
      <c r="J286"/>
      <c r="K286"/>
    </row>
    <row r="287" spans="2:11" s="3" customFormat="1" x14ac:dyDescent="0.3">
      <c r="B287"/>
      <c r="C287"/>
      <c r="D287"/>
      <c r="E287"/>
      <c r="F287"/>
      <c r="G287"/>
      <c r="H287"/>
      <c r="I287"/>
      <c r="J287"/>
      <c r="K287"/>
    </row>
    <row r="288" spans="2:11" s="3" customFormat="1" x14ac:dyDescent="0.3">
      <c r="B288"/>
      <c r="C288"/>
      <c r="D288"/>
      <c r="E288"/>
      <c r="F288"/>
      <c r="G288"/>
      <c r="H288"/>
      <c r="I288"/>
      <c r="J288"/>
      <c r="K288"/>
    </row>
    <row r="289" spans="2:11" s="3" customFormat="1" x14ac:dyDescent="0.3">
      <c r="B289"/>
      <c r="C289"/>
      <c r="D289"/>
      <c r="E289"/>
      <c r="F289"/>
      <c r="G289"/>
      <c r="H289"/>
      <c r="I289"/>
      <c r="J289"/>
      <c r="K289"/>
    </row>
    <row r="290" spans="2:11" s="3" customFormat="1" x14ac:dyDescent="0.3">
      <c r="B290"/>
      <c r="C290"/>
      <c r="D290"/>
      <c r="E290"/>
      <c r="F290"/>
      <c r="G290"/>
      <c r="H290"/>
      <c r="I290"/>
      <c r="J290"/>
      <c r="K290"/>
    </row>
    <row r="291" spans="2:11" s="3" customFormat="1" x14ac:dyDescent="0.3">
      <c r="B291"/>
      <c r="C291"/>
      <c r="D291"/>
      <c r="E291"/>
      <c r="F291"/>
      <c r="G291"/>
      <c r="H291"/>
      <c r="I291"/>
      <c r="J291"/>
      <c r="K291"/>
    </row>
    <row r="292" spans="2:11" s="3" customFormat="1" x14ac:dyDescent="0.3">
      <c r="B292"/>
      <c r="C292"/>
      <c r="D292"/>
      <c r="E292"/>
      <c r="F292"/>
      <c r="G292"/>
      <c r="H292"/>
      <c r="I292"/>
      <c r="J292"/>
      <c r="K292"/>
    </row>
    <row r="293" spans="2:11" s="3" customFormat="1" x14ac:dyDescent="0.3">
      <c r="B293"/>
      <c r="C293"/>
      <c r="D293"/>
      <c r="E293"/>
      <c r="F293"/>
      <c r="G293"/>
      <c r="H293"/>
      <c r="I293"/>
      <c r="J293"/>
      <c r="K293"/>
    </row>
    <row r="294" spans="2:11" s="3" customFormat="1" x14ac:dyDescent="0.3">
      <c r="B294"/>
      <c r="C294"/>
      <c r="D294"/>
      <c r="E294"/>
      <c r="F294"/>
      <c r="G294"/>
      <c r="H294"/>
      <c r="I294"/>
      <c r="J294"/>
      <c r="K294"/>
    </row>
    <row r="295" spans="2:11" s="3" customFormat="1" x14ac:dyDescent="0.3">
      <c r="B295"/>
      <c r="C295"/>
      <c r="D295"/>
      <c r="E295"/>
      <c r="F295"/>
      <c r="G295"/>
      <c r="H295"/>
      <c r="I295"/>
      <c r="J295"/>
      <c r="K295"/>
    </row>
    <row r="296" spans="2:11" s="3" customFormat="1" x14ac:dyDescent="0.3">
      <c r="B296"/>
      <c r="C296"/>
      <c r="D296"/>
      <c r="E296"/>
      <c r="F296"/>
      <c r="G296"/>
      <c r="H296"/>
      <c r="I296"/>
      <c r="J296"/>
      <c r="K296"/>
    </row>
    <row r="297" spans="2:11" s="3" customFormat="1" x14ac:dyDescent="0.3">
      <c r="B297"/>
      <c r="C297"/>
      <c r="D297"/>
      <c r="E297"/>
      <c r="F297"/>
      <c r="G297"/>
      <c r="H297"/>
      <c r="I297"/>
      <c r="J297"/>
      <c r="K297"/>
    </row>
    <row r="298" spans="2:11" s="3" customFormat="1" x14ac:dyDescent="0.3">
      <c r="B298"/>
      <c r="C298"/>
      <c r="D298"/>
      <c r="E298"/>
      <c r="F298"/>
      <c r="G298"/>
      <c r="H298"/>
      <c r="I298"/>
      <c r="J298"/>
      <c r="K298"/>
    </row>
    <row r="299" spans="2:11" s="3" customFormat="1" x14ac:dyDescent="0.3">
      <c r="B299"/>
      <c r="C299"/>
      <c r="D299"/>
      <c r="E299"/>
      <c r="F299"/>
      <c r="G299"/>
      <c r="H299"/>
      <c r="I299"/>
      <c r="J299"/>
      <c r="K299"/>
    </row>
    <row r="300" spans="2:11" s="3" customFormat="1" x14ac:dyDescent="0.3">
      <c r="B300"/>
      <c r="C300"/>
      <c r="D300"/>
      <c r="E300"/>
      <c r="F300"/>
      <c r="G300"/>
      <c r="H300"/>
      <c r="I300"/>
      <c r="J300"/>
      <c r="K300"/>
    </row>
    <row r="301" spans="2:11" s="3" customFormat="1" x14ac:dyDescent="0.3">
      <c r="B301"/>
      <c r="C301"/>
      <c r="D301"/>
      <c r="E301"/>
      <c r="F301"/>
      <c r="G301"/>
      <c r="H301"/>
      <c r="I301"/>
      <c r="J301"/>
      <c r="K301"/>
    </row>
    <row r="302" spans="2:11" s="3" customFormat="1" x14ac:dyDescent="0.3">
      <c r="B302"/>
      <c r="C302"/>
      <c r="D302"/>
      <c r="E302"/>
      <c r="F302"/>
      <c r="G302"/>
      <c r="H302"/>
      <c r="I302"/>
      <c r="J302"/>
      <c r="K302"/>
    </row>
    <row r="303" spans="2:11" s="3" customFormat="1" x14ac:dyDescent="0.3">
      <c r="B303"/>
      <c r="C303"/>
      <c r="D303"/>
      <c r="E303"/>
      <c r="F303"/>
      <c r="G303"/>
      <c r="H303"/>
      <c r="I303"/>
      <c r="J303"/>
      <c r="K303"/>
    </row>
    <row r="304" spans="2:11" s="3" customFormat="1" x14ac:dyDescent="0.3">
      <c r="B304"/>
      <c r="C304"/>
      <c r="D304"/>
      <c r="E304"/>
      <c r="F304"/>
      <c r="G304"/>
      <c r="H304"/>
      <c r="I304"/>
      <c r="J304"/>
      <c r="K304"/>
    </row>
    <row r="305" spans="2:11" s="3" customFormat="1" x14ac:dyDescent="0.3">
      <c r="B305"/>
      <c r="C305"/>
      <c r="D305"/>
      <c r="E305"/>
      <c r="F305"/>
      <c r="G305"/>
      <c r="H305"/>
      <c r="I305"/>
      <c r="J305"/>
      <c r="K305"/>
    </row>
    <row r="306" spans="2:11" s="3" customFormat="1" x14ac:dyDescent="0.3">
      <c r="B306"/>
      <c r="C306"/>
      <c r="D306"/>
      <c r="E306"/>
      <c r="F306"/>
      <c r="G306"/>
      <c r="H306"/>
      <c r="I306"/>
      <c r="J306"/>
      <c r="K306"/>
    </row>
    <row r="307" spans="2:11" s="3" customFormat="1" x14ac:dyDescent="0.3">
      <c r="B307"/>
      <c r="C307"/>
      <c r="D307"/>
      <c r="E307"/>
      <c r="F307"/>
      <c r="G307"/>
      <c r="H307"/>
      <c r="I307"/>
      <c r="J307"/>
      <c r="K307"/>
    </row>
    <row r="308" spans="2:11" s="3" customFormat="1" x14ac:dyDescent="0.3">
      <c r="B308"/>
      <c r="C308"/>
      <c r="D308"/>
      <c r="E308"/>
      <c r="F308"/>
      <c r="G308"/>
      <c r="H308"/>
      <c r="I308"/>
      <c r="J308"/>
      <c r="K308"/>
    </row>
    <row r="309" spans="2:11" s="3" customFormat="1" x14ac:dyDescent="0.3">
      <c r="B309"/>
      <c r="C309"/>
      <c r="D309"/>
      <c r="E309"/>
      <c r="F309"/>
      <c r="G309"/>
      <c r="H309"/>
      <c r="I309"/>
      <c r="J309"/>
      <c r="K309"/>
    </row>
    <row r="310" spans="2:11" s="3" customFormat="1" x14ac:dyDescent="0.3">
      <c r="B310"/>
      <c r="C310"/>
      <c r="D310"/>
      <c r="E310"/>
      <c r="F310"/>
      <c r="G310"/>
      <c r="H310"/>
      <c r="I310"/>
      <c r="J310"/>
      <c r="K310"/>
    </row>
    <row r="311" spans="2:11" s="3" customFormat="1" x14ac:dyDescent="0.3">
      <c r="B311"/>
      <c r="C311"/>
      <c r="D311"/>
      <c r="E311"/>
      <c r="F311"/>
      <c r="G311"/>
      <c r="H311"/>
      <c r="I311"/>
      <c r="J311"/>
      <c r="K311"/>
    </row>
    <row r="312" spans="2:11" s="3" customFormat="1" x14ac:dyDescent="0.3">
      <c r="B312"/>
      <c r="C312"/>
      <c r="D312"/>
      <c r="E312"/>
      <c r="F312"/>
      <c r="G312"/>
      <c r="H312"/>
      <c r="I312"/>
      <c r="J312"/>
      <c r="K312"/>
    </row>
    <row r="313" spans="2:11" s="3" customFormat="1" x14ac:dyDescent="0.3">
      <c r="B313"/>
      <c r="C313"/>
      <c r="D313"/>
      <c r="E313"/>
      <c r="F313"/>
      <c r="G313"/>
      <c r="H313"/>
      <c r="I313"/>
      <c r="J313"/>
      <c r="K313"/>
    </row>
    <row r="314" spans="2:11" s="3" customFormat="1" x14ac:dyDescent="0.3">
      <c r="B314"/>
      <c r="C314"/>
      <c r="D314"/>
      <c r="E314"/>
      <c r="F314"/>
      <c r="G314"/>
      <c r="H314"/>
      <c r="I314"/>
      <c r="J314"/>
      <c r="K314"/>
    </row>
    <row r="315" spans="2:11" s="3" customFormat="1" x14ac:dyDescent="0.3">
      <c r="B315"/>
      <c r="C315"/>
      <c r="D315"/>
      <c r="E315"/>
      <c r="F315"/>
      <c r="G315"/>
      <c r="H315"/>
      <c r="I315"/>
      <c r="J315"/>
      <c r="K315"/>
    </row>
    <row r="316" spans="2:11" s="3" customFormat="1" x14ac:dyDescent="0.3">
      <c r="B316"/>
      <c r="C316"/>
      <c r="D316"/>
      <c r="E316"/>
      <c r="F316"/>
      <c r="G316"/>
      <c r="H316"/>
      <c r="I316"/>
      <c r="J316"/>
      <c r="K316"/>
    </row>
    <row r="317" spans="2:11" s="3" customFormat="1" x14ac:dyDescent="0.3">
      <c r="B317"/>
      <c r="C317"/>
      <c r="D317"/>
      <c r="E317"/>
      <c r="F317"/>
      <c r="G317"/>
      <c r="H317"/>
      <c r="I317"/>
      <c r="J317"/>
      <c r="K317"/>
    </row>
    <row r="318" spans="2:11" s="3" customFormat="1" x14ac:dyDescent="0.3">
      <c r="B318"/>
      <c r="C318"/>
      <c r="D318"/>
      <c r="E318"/>
      <c r="F318"/>
      <c r="G318"/>
      <c r="H318"/>
      <c r="I318"/>
      <c r="J318"/>
      <c r="K318"/>
    </row>
    <row r="319" spans="2:11" s="3" customFormat="1" x14ac:dyDescent="0.3">
      <c r="B319"/>
      <c r="C319"/>
      <c r="D319"/>
      <c r="E319"/>
      <c r="F319"/>
      <c r="G319"/>
      <c r="H319"/>
      <c r="I319"/>
      <c r="J319"/>
      <c r="K319"/>
    </row>
    <row r="320" spans="2:11" s="3" customFormat="1" x14ac:dyDescent="0.3">
      <c r="B320"/>
      <c r="C320"/>
      <c r="D320"/>
      <c r="E320"/>
      <c r="F320"/>
      <c r="G320"/>
      <c r="H320"/>
      <c r="I320"/>
      <c r="J320"/>
      <c r="K320"/>
    </row>
    <row r="321" spans="2:11" s="3" customFormat="1" x14ac:dyDescent="0.3">
      <c r="B321"/>
      <c r="C321"/>
      <c r="D321"/>
      <c r="E321"/>
      <c r="F321"/>
      <c r="G321"/>
      <c r="H321"/>
      <c r="I321"/>
      <c r="J321"/>
      <c r="K321"/>
    </row>
    <row r="322" spans="2:11" s="3" customFormat="1" x14ac:dyDescent="0.3">
      <c r="B322"/>
      <c r="C322"/>
      <c r="D322"/>
      <c r="E322"/>
      <c r="F322"/>
      <c r="G322"/>
      <c r="H322"/>
      <c r="I322"/>
      <c r="J322"/>
      <c r="K322"/>
    </row>
    <row r="323" spans="2:11" s="3" customFormat="1" x14ac:dyDescent="0.3">
      <c r="B323"/>
      <c r="C323"/>
      <c r="D323"/>
      <c r="E323"/>
      <c r="F323"/>
      <c r="G323"/>
      <c r="H323"/>
      <c r="I323"/>
      <c r="J323"/>
      <c r="K323"/>
    </row>
    <row r="324" spans="2:11" s="3" customFormat="1" x14ac:dyDescent="0.3">
      <c r="B324"/>
      <c r="C324"/>
      <c r="D324"/>
      <c r="E324"/>
      <c r="F324"/>
      <c r="G324"/>
      <c r="H324"/>
      <c r="I324"/>
      <c r="J324"/>
      <c r="K324"/>
    </row>
    <row r="325" spans="2:11" s="3" customFormat="1" x14ac:dyDescent="0.3">
      <c r="B325"/>
      <c r="C325"/>
      <c r="D325"/>
      <c r="E325"/>
      <c r="F325"/>
      <c r="G325"/>
      <c r="H325"/>
      <c r="I325"/>
      <c r="J325"/>
      <c r="K325"/>
    </row>
    <row r="326" spans="2:11" s="3" customFormat="1" x14ac:dyDescent="0.3">
      <c r="B326"/>
      <c r="C326"/>
      <c r="D326"/>
      <c r="E326"/>
      <c r="F326"/>
      <c r="G326"/>
      <c r="H326"/>
      <c r="I326"/>
      <c r="J326"/>
      <c r="K326"/>
    </row>
    <row r="327" spans="2:11" s="3" customFormat="1" x14ac:dyDescent="0.3">
      <c r="B327"/>
      <c r="C327"/>
      <c r="D327"/>
      <c r="E327"/>
      <c r="F327"/>
      <c r="G327"/>
      <c r="H327"/>
      <c r="I327"/>
      <c r="J327"/>
      <c r="K327"/>
    </row>
    <row r="328" spans="2:11" s="3" customFormat="1" x14ac:dyDescent="0.3">
      <c r="B328"/>
      <c r="C328"/>
      <c r="D328"/>
      <c r="E328"/>
      <c r="F328"/>
      <c r="G328"/>
      <c r="H328"/>
      <c r="I328"/>
      <c r="J328"/>
      <c r="K328"/>
    </row>
    <row r="329" spans="2:11" s="3" customFormat="1" x14ac:dyDescent="0.3">
      <c r="B329"/>
      <c r="C329"/>
      <c r="D329"/>
      <c r="E329"/>
      <c r="F329"/>
      <c r="G329"/>
      <c r="H329"/>
      <c r="I329"/>
      <c r="J329"/>
      <c r="K329"/>
    </row>
    <row r="330" spans="2:11" s="3" customFormat="1" x14ac:dyDescent="0.3">
      <c r="B330"/>
      <c r="C330"/>
      <c r="D330"/>
      <c r="E330"/>
      <c r="F330"/>
      <c r="G330"/>
      <c r="H330"/>
      <c r="I330"/>
      <c r="J330"/>
      <c r="K330"/>
    </row>
    <row r="331" spans="2:11" s="3" customFormat="1" x14ac:dyDescent="0.3">
      <c r="B331"/>
      <c r="C331"/>
      <c r="D331"/>
      <c r="E331"/>
      <c r="F331"/>
      <c r="G331"/>
      <c r="H331"/>
      <c r="I331"/>
      <c r="J331"/>
      <c r="K331"/>
    </row>
    <row r="332" spans="2:11" s="3" customFormat="1" x14ac:dyDescent="0.3">
      <c r="B332"/>
      <c r="C332"/>
      <c r="D332"/>
      <c r="E332"/>
      <c r="F332"/>
      <c r="G332"/>
      <c r="H332"/>
      <c r="I332"/>
      <c r="J332"/>
      <c r="K332"/>
    </row>
    <row r="333" spans="2:11" s="3" customFormat="1" x14ac:dyDescent="0.3">
      <c r="B333"/>
      <c r="C333"/>
      <c r="D333"/>
      <c r="E333"/>
      <c r="F333"/>
      <c r="G333"/>
      <c r="H333"/>
      <c r="I333"/>
      <c r="J333"/>
      <c r="K333"/>
    </row>
    <row r="334" spans="2:11" s="3" customFormat="1" x14ac:dyDescent="0.3">
      <c r="B334"/>
      <c r="C334"/>
      <c r="D334"/>
      <c r="E334"/>
      <c r="F334"/>
      <c r="G334"/>
      <c r="H334"/>
      <c r="I334"/>
      <c r="J334"/>
      <c r="K334"/>
    </row>
    <row r="335" spans="2:11" s="3" customFormat="1" x14ac:dyDescent="0.3">
      <c r="B335"/>
      <c r="C335"/>
      <c r="D335"/>
      <c r="E335"/>
      <c r="F335"/>
      <c r="G335"/>
      <c r="H335"/>
      <c r="I335"/>
      <c r="J335"/>
      <c r="K335"/>
    </row>
    <row r="336" spans="2:11" s="3" customFormat="1" x14ac:dyDescent="0.3">
      <c r="B336"/>
      <c r="C336"/>
      <c r="D336"/>
      <c r="E336"/>
      <c r="F336"/>
      <c r="G336"/>
      <c r="H336"/>
      <c r="I336"/>
      <c r="J336"/>
      <c r="K336"/>
    </row>
    <row r="337" spans="2:11" s="3" customFormat="1" x14ac:dyDescent="0.3">
      <c r="B337"/>
      <c r="C337"/>
      <c r="D337"/>
      <c r="E337"/>
      <c r="F337"/>
      <c r="G337"/>
      <c r="H337"/>
      <c r="I337"/>
      <c r="J337"/>
      <c r="K337"/>
    </row>
    <row r="338" spans="2:11" s="3" customFormat="1" x14ac:dyDescent="0.3">
      <c r="B338"/>
      <c r="C338"/>
      <c r="D338"/>
      <c r="E338"/>
      <c r="F338"/>
      <c r="G338"/>
      <c r="H338"/>
      <c r="I338"/>
      <c r="J338"/>
      <c r="K338"/>
    </row>
    <row r="339" spans="2:11" s="3" customFormat="1" x14ac:dyDescent="0.3">
      <c r="B339"/>
      <c r="C339"/>
      <c r="D339"/>
      <c r="E339"/>
      <c r="F339"/>
      <c r="G339"/>
      <c r="H339"/>
      <c r="I339"/>
      <c r="J339"/>
      <c r="K339"/>
    </row>
    <row r="340" spans="2:11" s="3" customFormat="1" x14ac:dyDescent="0.3">
      <c r="B340"/>
      <c r="C340"/>
      <c r="D340"/>
      <c r="E340"/>
      <c r="F340"/>
      <c r="G340"/>
      <c r="H340"/>
      <c r="I340"/>
      <c r="J340"/>
      <c r="K340"/>
    </row>
    <row r="341" spans="2:11" s="3" customFormat="1" x14ac:dyDescent="0.3">
      <c r="B341"/>
      <c r="C341"/>
      <c r="D341"/>
      <c r="E341"/>
      <c r="F341"/>
      <c r="G341"/>
      <c r="H341"/>
      <c r="I341"/>
      <c r="J341"/>
      <c r="K341"/>
    </row>
    <row r="342" spans="2:11" s="3" customFormat="1" x14ac:dyDescent="0.3">
      <c r="B342"/>
      <c r="C342"/>
      <c r="D342"/>
      <c r="E342"/>
      <c r="F342"/>
      <c r="G342"/>
      <c r="H342"/>
      <c r="I342"/>
      <c r="J342"/>
      <c r="K342"/>
    </row>
    <row r="343" spans="2:11" s="3" customFormat="1" x14ac:dyDescent="0.3">
      <c r="B343"/>
      <c r="C343"/>
      <c r="D343"/>
      <c r="E343"/>
      <c r="F343"/>
      <c r="G343"/>
      <c r="H343"/>
      <c r="I343"/>
      <c r="J343"/>
      <c r="K343"/>
    </row>
    <row r="344" spans="2:11" s="3" customFormat="1" x14ac:dyDescent="0.3">
      <c r="B344"/>
      <c r="C344"/>
      <c r="D344"/>
      <c r="E344"/>
      <c r="F344"/>
      <c r="G344"/>
      <c r="H344"/>
      <c r="I344"/>
      <c r="J344"/>
      <c r="K344"/>
    </row>
    <row r="345" spans="2:11" s="3" customFormat="1" x14ac:dyDescent="0.3">
      <c r="B345"/>
      <c r="C345"/>
      <c r="D345"/>
      <c r="E345"/>
      <c r="F345"/>
      <c r="G345"/>
      <c r="H345"/>
      <c r="I345"/>
      <c r="J345"/>
      <c r="K345"/>
    </row>
    <row r="346" spans="2:11" s="3" customFormat="1" x14ac:dyDescent="0.3">
      <c r="B346"/>
      <c r="C346"/>
      <c r="D346"/>
      <c r="E346"/>
      <c r="F346"/>
      <c r="G346"/>
      <c r="H346"/>
      <c r="I346"/>
      <c r="J346"/>
      <c r="K346"/>
    </row>
    <row r="347" spans="2:11" s="3" customFormat="1" x14ac:dyDescent="0.3">
      <c r="B347"/>
      <c r="C347"/>
      <c r="D347"/>
      <c r="E347"/>
      <c r="F347"/>
      <c r="G347"/>
      <c r="H347"/>
      <c r="I347"/>
      <c r="J347"/>
      <c r="K347"/>
    </row>
    <row r="348" spans="2:11" s="3" customFormat="1" x14ac:dyDescent="0.3">
      <c r="B348"/>
      <c r="C348"/>
      <c r="D348"/>
      <c r="E348"/>
      <c r="F348"/>
      <c r="G348"/>
      <c r="H348"/>
      <c r="I348"/>
      <c r="J348"/>
      <c r="K348"/>
    </row>
    <row r="349" spans="2:11" s="3" customFormat="1" x14ac:dyDescent="0.3">
      <c r="B349"/>
      <c r="C349"/>
      <c r="D349"/>
      <c r="E349"/>
      <c r="F349"/>
      <c r="G349"/>
      <c r="H349"/>
      <c r="I349"/>
      <c r="J349"/>
      <c r="K349"/>
    </row>
    <row r="350" spans="2:11" s="3" customFormat="1" x14ac:dyDescent="0.3">
      <c r="B350"/>
      <c r="C350"/>
      <c r="D350"/>
      <c r="E350"/>
      <c r="F350"/>
      <c r="G350"/>
      <c r="H350"/>
      <c r="I350"/>
      <c r="J350"/>
      <c r="K350"/>
    </row>
    <row r="351" spans="2:11" s="3" customFormat="1" x14ac:dyDescent="0.3">
      <c r="B351"/>
      <c r="C351"/>
      <c r="D351"/>
      <c r="E351"/>
      <c r="F351"/>
      <c r="G351"/>
      <c r="H351"/>
      <c r="I351"/>
      <c r="J351"/>
      <c r="K351"/>
    </row>
    <row r="352" spans="2:11" s="3" customFormat="1" x14ac:dyDescent="0.3">
      <c r="B352"/>
      <c r="C352"/>
      <c r="D352"/>
      <c r="E352"/>
      <c r="F352"/>
      <c r="G352"/>
      <c r="H352"/>
      <c r="I352"/>
      <c r="J352"/>
      <c r="K352"/>
    </row>
    <row r="353" spans="2:11" s="3" customFormat="1" x14ac:dyDescent="0.3">
      <c r="B353"/>
      <c r="C353"/>
      <c r="D353"/>
      <c r="E353"/>
      <c r="F353"/>
      <c r="G353"/>
      <c r="H353"/>
      <c r="I353"/>
      <c r="J353"/>
      <c r="K353"/>
    </row>
    <row r="354" spans="2:11" s="3" customFormat="1" x14ac:dyDescent="0.3">
      <c r="B354"/>
      <c r="C354"/>
      <c r="D354"/>
      <c r="E354"/>
      <c r="F354"/>
      <c r="G354"/>
      <c r="H354"/>
      <c r="I354"/>
      <c r="J354"/>
      <c r="K354"/>
    </row>
    <row r="355" spans="2:11" s="3" customFormat="1" x14ac:dyDescent="0.3">
      <c r="B355"/>
      <c r="C355"/>
      <c r="D355"/>
      <c r="E355"/>
      <c r="F355"/>
      <c r="G355"/>
      <c r="H355"/>
      <c r="I355"/>
      <c r="J355"/>
      <c r="K355"/>
    </row>
    <row r="356" spans="2:11" s="3" customFormat="1" x14ac:dyDescent="0.3">
      <c r="B356"/>
      <c r="C356"/>
      <c r="D356"/>
      <c r="E356"/>
      <c r="F356"/>
      <c r="G356"/>
      <c r="H356"/>
      <c r="I356"/>
      <c r="J356"/>
      <c r="K356"/>
    </row>
    <row r="357" spans="2:11" s="3" customFormat="1" x14ac:dyDescent="0.3">
      <c r="B357"/>
      <c r="C357"/>
      <c r="D357"/>
      <c r="E357"/>
      <c r="F357"/>
      <c r="G357"/>
      <c r="H357"/>
      <c r="I357"/>
      <c r="J357"/>
      <c r="K357"/>
    </row>
    <row r="358" spans="2:11" s="3" customFormat="1" x14ac:dyDescent="0.3">
      <c r="B358"/>
      <c r="C358"/>
      <c r="D358"/>
      <c r="E358"/>
      <c r="F358"/>
      <c r="G358"/>
      <c r="H358"/>
      <c r="I358"/>
      <c r="J358"/>
      <c r="K358"/>
    </row>
    <row r="359" spans="2:11" s="3" customFormat="1" x14ac:dyDescent="0.3">
      <c r="B359"/>
      <c r="C359"/>
      <c r="D359"/>
      <c r="E359"/>
      <c r="F359"/>
      <c r="G359"/>
      <c r="H359"/>
      <c r="I359"/>
      <c r="J359"/>
      <c r="K359"/>
    </row>
    <row r="360" spans="2:11" s="3" customFormat="1" x14ac:dyDescent="0.3">
      <c r="B360"/>
      <c r="C360"/>
      <c r="D360"/>
      <c r="E360"/>
      <c r="F360"/>
      <c r="G360"/>
      <c r="H360"/>
      <c r="I360"/>
      <c r="J360"/>
      <c r="K360"/>
    </row>
    <row r="361" spans="2:11" s="3" customFormat="1" x14ac:dyDescent="0.3">
      <c r="B361"/>
      <c r="C361"/>
      <c r="D361"/>
      <c r="E361"/>
      <c r="F361"/>
      <c r="G361"/>
      <c r="H361"/>
      <c r="I361"/>
      <c r="J361"/>
      <c r="K361"/>
    </row>
    <row r="362" spans="2:11" s="3" customFormat="1" x14ac:dyDescent="0.3">
      <c r="B362"/>
      <c r="C362"/>
      <c r="D362"/>
      <c r="E362"/>
      <c r="F362"/>
      <c r="G362"/>
      <c r="H362"/>
      <c r="I362"/>
      <c r="J362"/>
      <c r="K362"/>
    </row>
    <row r="363" spans="2:11" s="3" customFormat="1" x14ac:dyDescent="0.3">
      <c r="B363"/>
      <c r="C363"/>
      <c r="D363"/>
      <c r="E363"/>
      <c r="F363"/>
      <c r="G363"/>
      <c r="H363"/>
      <c r="I363"/>
      <c r="J363"/>
      <c r="K363"/>
    </row>
    <row r="364" spans="2:11" s="3" customFormat="1" x14ac:dyDescent="0.3">
      <c r="B364"/>
      <c r="C364"/>
      <c r="D364"/>
      <c r="E364"/>
      <c r="F364"/>
      <c r="G364"/>
      <c r="H364"/>
      <c r="I364"/>
      <c r="J364"/>
      <c r="K364"/>
    </row>
    <row r="365" spans="2:11" s="3" customFormat="1" x14ac:dyDescent="0.3">
      <c r="B365"/>
      <c r="C365"/>
      <c r="D365"/>
      <c r="E365"/>
      <c r="F365"/>
      <c r="G365"/>
      <c r="H365"/>
      <c r="I365"/>
      <c r="J365"/>
      <c r="K365"/>
    </row>
    <row r="366" spans="2:11" s="3" customFormat="1" x14ac:dyDescent="0.3">
      <c r="B366"/>
      <c r="C366"/>
      <c r="D366"/>
      <c r="E366"/>
      <c r="F366"/>
      <c r="G366"/>
      <c r="H366"/>
      <c r="I366"/>
      <c r="J366"/>
      <c r="K366"/>
    </row>
    <row r="367" spans="2:11" s="3" customFormat="1" x14ac:dyDescent="0.3">
      <c r="B367"/>
      <c r="C367"/>
      <c r="D367"/>
      <c r="E367"/>
      <c r="F367"/>
      <c r="G367"/>
      <c r="H367"/>
      <c r="I367"/>
      <c r="J367"/>
      <c r="K367"/>
    </row>
    <row r="368" spans="2:11" s="3" customFormat="1" x14ac:dyDescent="0.3">
      <c r="B368"/>
      <c r="C368"/>
      <c r="D368"/>
      <c r="E368"/>
      <c r="F368"/>
      <c r="G368"/>
      <c r="H368"/>
      <c r="I368"/>
      <c r="J368"/>
      <c r="K368"/>
    </row>
    <row r="369" spans="2:11" s="3" customFormat="1" x14ac:dyDescent="0.3">
      <c r="B369"/>
      <c r="C369"/>
      <c r="D369"/>
      <c r="E369"/>
      <c r="F369"/>
      <c r="G369"/>
      <c r="H369"/>
      <c r="I369"/>
      <c r="J369"/>
      <c r="K369"/>
    </row>
    <row r="370" spans="2:11" s="3" customFormat="1" x14ac:dyDescent="0.3">
      <c r="B370"/>
      <c r="C370"/>
      <c r="D370"/>
      <c r="E370"/>
      <c r="F370"/>
      <c r="G370"/>
      <c r="H370"/>
      <c r="I370"/>
      <c r="J370"/>
      <c r="K370"/>
    </row>
    <row r="371" spans="2:11" s="3" customFormat="1" x14ac:dyDescent="0.3">
      <c r="B371"/>
      <c r="C371"/>
      <c r="D371"/>
      <c r="E371"/>
      <c r="F371"/>
      <c r="G371"/>
      <c r="H371"/>
      <c r="I371"/>
      <c r="J371"/>
      <c r="K371"/>
    </row>
    <row r="372" spans="2:11" s="3" customFormat="1" x14ac:dyDescent="0.3">
      <c r="B372"/>
      <c r="C372"/>
      <c r="D372"/>
      <c r="E372"/>
      <c r="F372"/>
      <c r="G372"/>
      <c r="H372"/>
      <c r="I372"/>
      <c r="J372"/>
      <c r="K372"/>
    </row>
    <row r="373" spans="2:11" s="3" customFormat="1" x14ac:dyDescent="0.3">
      <c r="B373"/>
      <c r="C373"/>
      <c r="D373"/>
      <c r="E373"/>
      <c r="F373"/>
      <c r="G373"/>
      <c r="H373"/>
      <c r="I373"/>
      <c r="J373"/>
      <c r="K373"/>
    </row>
    <row r="374" spans="2:11" s="3" customFormat="1" x14ac:dyDescent="0.3">
      <c r="B374"/>
      <c r="C374"/>
      <c r="D374"/>
      <c r="E374"/>
      <c r="F374"/>
      <c r="G374"/>
      <c r="H374"/>
      <c r="I374"/>
      <c r="J374"/>
      <c r="K374"/>
    </row>
    <row r="375" spans="2:11" s="3" customFormat="1" x14ac:dyDescent="0.3">
      <c r="B375"/>
      <c r="C375"/>
      <c r="D375"/>
      <c r="E375"/>
      <c r="F375"/>
      <c r="G375"/>
      <c r="H375"/>
      <c r="I375"/>
      <c r="J375"/>
      <c r="K375"/>
    </row>
    <row r="376" spans="2:11" s="3" customFormat="1" x14ac:dyDescent="0.3">
      <c r="B376"/>
      <c r="C376"/>
      <c r="D376"/>
      <c r="E376"/>
      <c r="F376"/>
      <c r="G376"/>
      <c r="H376"/>
      <c r="I376"/>
      <c r="J376"/>
      <c r="K376"/>
    </row>
    <row r="377" spans="2:11" s="3" customFormat="1" x14ac:dyDescent="0.3">
      <c r="B377"/>
      <c r="C377"/>
      <c r="D377"/>
      <c r="E377"/>
      <c r="F377"/>
      <c r="G377"/>
      <c r="H377"/>
      <c r="I377"/>
      <c r="J377"/>
      <c r="K377"/>
    </row>
    <row r="378" spans="2:11" s="3" customFormat="1" x14ac:dyDescent="0.3">
      <c r="B378"/>
      <c r="C378"/>
      <c r="D378"/>
      <c r="E378"/>
      <c r="F378"/>
      <c r="G378"/>
      <c r="H378"/>
      <c r="I378"/>
      <c r="J378"/>
      <c r="K378"/>
    </row>
    <row r="379" spans="2:11" s="3" customFormat="1" x14ac:dyDescent="0.3">
      <c r="B379"/>
      <c r="C379"/>
      <c r="D379"/>
      <c r="E379"/>
      <c r="F379"/>
      <c r="G379"/>
      <c r="H379"/>
      <c r="I379"/>
      <c r="J379"/>
      <c r="K379"/>
    </row>
    <row r="380" spans="2:11" s="3" customFormat="1" x14ac:dyDescent="0.3">
      <c r="B380"/>
      <c r="C380"/>
      <c r="D380"/>
      <c r="E380"/>
      <c r="F380"/>
      <c r="G380"/>
      <c r="H380"/>
      <c r="I380"/>
      <c r="J380"/>
      <c r="K380"/>
    </row>
    <row r="381" spans="2:11" s="3" customFormat="1" x14ac:dyDescent="0.3">
      <c r="B381"/>
      <c r="C381"/>
      <c r="D381"/>
      <c r="E381"/>
      <c r="F381"/>
      <c r="G381"/>
      <c r="H381"/>
      <c r="I381"/>
      <c r="J381"/>
      <c r="K381"/>
    </row>
    <row r="382" spans="2:11" s="3" customFormat="1" x14ac:dyDescent="0.3">
      <c r="B382"/>
      <c r="C382"/>
      <c r="D382"/>
      <c r="E382"/>
      <c r="F382"/>
      <c r="G382"/>
      <c r="H382"/>
      <c r="I382"/>
      <c r="J382"/>
      <c r="K382"/>
    </row>
    <row r="383" spans="2:11" s="3" customFormat="1" x14ac:dyDescent="0.3">
      <c r="B383"/>
      <c r="C383"/>
      <c r="D383"/>
      <c r="E383"/>
      <c r="F383"/>
      <c r="G383"/>
      <c r="H383"/>
      <c r="I383"/>
      <c r="J383"/>
      <c r="K383"/>
    </row>
    <row r="384" spans="2:11" s="3" customFormat="1" x14ac:dyDescent="0.3">
      <c r="B384"/>
      <c r="C384"/>
      <c r="D384"/>
      <c r="E384"/>
      <c r="F384"/>
      <c r="G384"/>
      <c r="H384"/>
      <c r="I384"/>
      <c r="J384"/>
      <c r="K384"/>
    </row>
    <row r="385" spans="2:11" s="3" customFormat="1" x14ac:dyDescent="0.3">
      <c r="B385"/>
      <c r="C385"/>
      <c r="D385"/>
      <c r="E385"/>
      <c r="F385"/>
      <c r="G385"/>
      <c r="H385"/>
      <c r="I385"/>
      <c r="J385"/>
      <c r="K385"/>
    </row>
    <row r="386" spans="2:11" s="3" customFormat="1" x14ac:dyDescent="0.3">
      <c r="B386"/>
      <c r="C386"/>
      <c r="D386"/>
      <c r="E386"/>
      <c r="F386"/>
      <c r="G386"/>
      <c r="H386"/>
      <c r="I386"/>
      <c r="J386"/>
      <c r="K386"/>
    </row>
    <row r="387" spans="2:11" s="3" customFormat="1" x14ac:dyDescent="0.3">
      <c r="B387"/>
      <c r="C387"/>
      <c r="D387"/>
      <c r="E387"/>
      <c r="F387"/>
      <c r="G387"/>
      <c r="H387"/>
      <c r="I387"/>
      <c r="J387"/>
      <c r="K387"/>
    </row>
    <row r="388" spans="2:11" s="3" customFormat="1" x14ac:dyDescent="0.3">
      <c r="B388"/>
      <c r="C388"/>
      <c r="D388"/>
      <c r="E388"/>
      <c r="F388"/>
      <c r="G388"/>
      <c r="H388"/>
      <c r="I388"/>
      <c r="J388"/>
      <c r="K388"/>
    </row>
    <row r="389" spans="2:11" s="3" customFormat="1" x14ac:dyDescent="0.3">
      <c r="B389"/>
      <c r="C389"/>
      <c r="D389"/>
      <c r="E389"/>
      <c r="F389"/>
      <c r="G389"/>
      <c r="H389"/>
      <c r="I389"/>
      <c r="J389"/>
      <c r="K389"/>
    </row>
    <row r="390" spans="2:11" s="3" customFormat="1" x14ac:dyDescent="0.3">
      <c r="B390"/>
      <c r="C390"/>
      <c r="D390"/>
      <c r="E390"/>
      <c r="F390"/>
      <c r="G390"/>
      <c r="H390"/>
      <c r="I390"/>
      <c r="J390"/>
      <c r="K390"/>
    </row>
    <row r="391" spans="2:11" s="3" customFormat="1" x14ac:dyDescent="0.3">
      <c r="B391"/>
      <c r="C391"/>
      <c r="D391"/>
      <c r="E391"/>
      <c r="F391"/>
      <c r="G391"/>
      <c r="H391"/>
      <c r="I391"/>
      <c r="J391"/>
      <c r="K391"/>
    </row>
    <row r="392" spans="2:11" s="3" customFormat="1" x14ac:dyDescent="0.3">
      <c r="B392"/>
      <c r="C392"/>
      <c r="D392"/>
      <c r="E392"/>
      <c r="F392"/>
      <c r="G392"/>
      <c r="H392"/>
      <c r="I392"/>
      <c r="J392"/>
      <c r="K392"/>
    </row>
    <row r="393" spans="2:11" s="3" customFormat="1" x14ac:dyDescent="0.3">
      <c r="B393"/>
      <c r="C393"/>
      <c r="D393"/>
      <c r="E393"/>
      <c r="F393"/>
      <c r="G393"/>
      <c r="H393"/>
      <c r="I393"/>
      <c r="J393"/>
      <c r="K393"/>
    </row>
    <row r="394" spans="2:11" s="3" customFormat="1" x14ac:dyDescent="0.3">
      <c r="B394"/>
      <c r="C394"/>
      <c r="D394"/>
      <c r="E394"/>
      <c r="F394"/>
      <c r="G394"/>
      <c r="H394"/>
      <c r="I394"/>
      <c r="J394"/>
      <c r="K394"/>
    </row>
    <row r="395" spans="2:11" s="3" customFormat="1" x14ac:dyDescent="0.3">
      <c r="B395"/>
      <c r="C395"/>
      <c r="D395"/>
      <c r="E395"/>
      <c r="F395"/>
      <c r="G395"/>
      <c r="H395"/>
      <c r="I395"/>
      <c r="J395"/>
      <c r="K395"/>
    </row>
    <row r="396" spans="2:11" s="3" customFormat="1" x14ac:dyDescent="0.3">
      <c r="B396"/>
      <c r="C396"/>
      <c r="D396"/>
      <c r="E396"/>
      <c r="F396"/>
      <c r="G396"/>
      <c r="H396"/>
      <c r="I396"/>
      <c r="J396"/>
      <c r="K396"/>
    </row>
    <row r="397" spans="2:11" s="3" customFormat="1" x14ac:dyDescent="0.3">
      <c r="B397"/>
      <c r="C397"/>
      <c r="D397"/>
      <c r="E397"/>
      <c r="F397"/>
      <c r="G397"/>
      <c r="H397"/>
      <c r="I397"/>
      <c r="J397"/>
      <c r="K397"/>
    </row>
    <row r="398" spans="2:11" s="3" customFormat="1" x14ac:dyDescent="0.3">
      <c r="B398"/>
      <c r="C398"/>
      <c r="D398"/>
      <c r="E398"/>
      <c r="F398"/>
      <c r="G398"/>
      <c r="H398"/>
      <c r="I398"/>
      <c r="J398"/>
      <c r="K398"/>
    </row>
    <row r="399" spans="2:11" s="3" customFormat="1" x14ac:dyDescent="0.3">
      <c r="B399"/>
      <c r="C399"/>
      <c r="D399"/>
      <c r="E399"/>
      <c r="F399"/>
      <c r="G399"/>
      <c r="H399"/>
      <c r="I399"/>
      <c r="J399"/>
      <c r="K399"/>
    </row>
    <row r="400" spans="2:11" s="3" customFormat="1" x14ac:dyDescent="0.3">
      <c r="B400"/>
      <c r="C400"/>
      <c r="D400"/>
      <c r="E400"/>
      <c r="F400"/>
      <c r="G400"/>
      <c r="H400"/>
      <c r="I400"/>
      <c r="J400"/>
      <c r="K400"/>
    </row>
    <row r="401" spans="2:11" s="3" customFormat="1" x14ac:dyDescent="0.3">
      <c r="B401"/>
      <c r="C401"/>
      <c r="D401"/>
      <c r="E401"/>
      <c r="F401"/>
      <c r="G401"/>
      <c r="H401"/>
      <c r="I401"/>
      <c r="J401"/>
      <c r="K401"/>
    </row>
    <row r="402" spans="2:11" s="3" customFormat="1" x14ac:dyDescent="0.3">
      <c r="B402"/>
      <c r="C402"/>
      <c r="D402"/>
      <c r="E402"/>
      <c r="F402"/>
      <c r="G402"/>
      <c r="H402"/>
      <c r="I402"/>
      <c r="J402"/>
      <c r="K402"/>
    </row>
    <row r="403" spans="2:11" s="3" customFormat="1" x14ac:dyDescent="0.3">
      <c r="B403"/>
      <c r="C403"/>
      <c r="D403"/>
      <c r="E403"/>
      <c r="F403"/>
      <c r="G403"/>
      <c r="H403"/>
      <c r="I403"/>
      <c r="J403"/>
      <c r="K403"/>
    </row>
    <row r="404" spans="2:11" s="3" customFormat="1" x14ac:dyDescent="0.3">
      <c r="B404"/>
      <c r="C404"/>
      <c r="D404"/>
      <c r="E404"/>
      <c r="F404"/>
      <c r="G404"/>
      <c r="H404"/>
      <c r="I404"/>
      <c r="J404"/>
      <c r="K404"/>
    </row>
    <row r="405" spans="2:11" s="3" customFormat="1" x14ac:dyDescent="0.3">
      <c r="B405"/>
      <c r="C405"/>
      <c r="D405"/>
      <c r="E405"/>
      <c r="F405"/>
      <c r="G405"/>
      <c r="H405"/>
      <c r="I405"/>
      <c r="J405"/>
      <c r="K405"/>
    </row>
    <row r="406" spans="2:11" s="3" customFormat="1" x14ac:dyDescent="0.3">
      <c r="B406"/>
      <c r="C406"/>
      <c r="D406"/>
      <c r="E406"/>
      <c r="F406"/>
      <c r="G406"/>
      <c r="H406"/>
      <c r="I406"/>
      <c r="J406"/>
      <c r="K406"/>
    </row>
    <row r="407" spans="2:11" s="3" customFormat="1" x14ac:dyDescent="0.3">
      <c r="B407"/>
      <c r="C407"/>
      <c r="D407"/>
      <c r="E407"/>
      <c r="F407"/>
      <c r="G407"/>
      <c r="H407"/>
      <c r="I407"/>
      <c r="J407"/>
      <c r="K407"/>
    </row>
    <row r="408" spans="2:11" s="3" customFormat="1" x14ac:dyDescent="0.3">
      <c r="B408"/>
      <c r="C408"/>
      <c r="D408"/>
      <c r="E408"/>
      <c r="F408"/>
      <c r="G408"/>
      <c r="H408"/>
      <c r="I408"/>
      <c r="J408"/>
      <c r="K408"/>
    </row>
    <row r="409" spans="2:11" s="3" customFormat="1" x14ac:dyDescent="0.3">
      <c r="B409"/>
      <c r="C409"/>
      <c r="D409"/>
      <c r="E409"/>
      <c r="F409"/>
      <c r="G409"/>
      <c r="H409"/>
      <c r="I409"/>
      <c r="J409"/>
      <c r="K409"/>
    </row>
    <row r="410" spans="2:11" s="3" customFormat="1" x14ac:dyDescent="0.3">
      <c r="B410"/>
      <c r="C410"/>
      <c r="D410"/>
      <c r="E410"/>
      <c r="F410"/>
      <c r="G410"/>
      <c r="H410"/>
      <c r="I410"/>
      <c r="J410"/>
      <c r="K410"/>
    </row>
    <row r="411" spans="2:11" s="3" customFormat="1" x14ac:dyDescent="0.3">
      <c r="B411"/>
      <c r="C411"/>
      <c r="D411"/>
      <c r="E411"/>
      <c r="F411"/>
      <c r="G411"/>
      <c r="H411"/>
      <c r="I411"/>
      <c r="J411"/>
      <c r="K411"/>
    </row>
    <row r="412" spans="2:11" s="3" customFormat="1" x14ac:dyDescent="0.3">
      <c r="B412"/>
      <c r="C412"/>
      <c r="D412"/>
      <c r="E412"/>
      <c r="F412"/>
      <c r="G412"/>
      <c r="H412"/>
      <c r="I412"/>
      <c r="J412"/>
      <c r="K412"/>
    </row>
    <row r="413" spans="2:11" s="3" customFormat="1" x14ac:dyDescent="0.3">
      <c r="B413"/>
      <c r="C413"/>
      <c r="D413"/>
      <c r="E413"/>
      <c r="F413"/>
      <c r="G413"/>
      <c r="H413"/>
      <c r="I413"/>
      <c r="J413"/>
      <c r="K413"/>
    </row>
    <row r="414" spans="2:11" s="3" customFormat="1" x14ac:dyDescent="0.3">
      <c r="B414"/>
      <c r="C414"/>
      <c r="D414"/>
      <c r="E414"/>
      <c r="F414"/>
      <c r="G414"/>
      <c r="H414"/>
      <c r="I414"/>
      <c r="J414"/>
      <c r="K414"/>
    </row>
    <row r="415" spans="2:11" s="3" customFormat="1" x14ac:dyDescent="0.3">
      <c r="B415"/>
      <c r="C415"/>
      <c r="D415"/>
      <c r="E415"/>
      <c r="F415"/>
      <c r="G415"/>
      <c r="H415"/>
      <c r="I415"/>
      <c r="J415"/>
      <c r="K415"/>
    </row>
    <row r="416" spans="2:11" s="3" customFormat="1" x14ac:dyDescent="0.3">
      <c r="B416"/>
      <c r="C416"/>
      <c r="D416"/>
      <c r="E416"/>
      <c r="F416"/>
      <c r="G416"/>
      <c r="H416"/>
      <c r="I416"/>
      <c r="J416"/>
      <c r="K416"/>
    </row>
    <row r="417" spans="2:11" s="3" customFormat="1" x14ac:dyDescent="0.3">
      <c r="B417"/>
      <c r="C417"/>
      <c r="D417"/>
      <c r="E417"/>
      <c r="F417"/>
      <c r="G417"/>
      <c r="H417"/>
      <c r="I417"/>
      <c r="J417"/>
      <c r="K417"/>
    </row>
    <row r="418" spans="2:11" s="3" customFormat="1" x14ac:dyDescent="0.3">
      <c r="B418"/>
      <c r="C418"/>
      <c r="D418"/>
      <c r="E418"/>
      <c r="F418"/>
      <c r="G418"/>
      <c r="H418"/>
      <c r="I418"/>
      <c r="J418"/>
      <c r="K418"/>
    </row>
    <row r="419" spans="2:11" s="3" customFormat="1" x14ac:dyDescent="0.3">
      <c r="B419"/>
      <c r="C419"/>
      <c r="D419"/>
      <c r="E419"/>
      <c r="F419"/>
      <c r="G419"/>
      <c r="H419"/>
      <c r="I419"/>
      <c r="J419"/>
      <c r="K419"/>
    </row>
    <row r="420" spans="2:11" s="3" customFormat="1" x14ac:dyDescent="0.3">
      <c r="B420"/>
      <c r="C420"/>
      <c r="D420"/>
      <c r="E420"/>
      <c r="F420"/>
      <c r="G420"/>
      <c r="H420"/>
      <c r="I420"/>
      <c r="J420"/>
      <c r="K420"/>
    </row>
    <row r="421" spans="2:11" s="3" customFormat="1" x14ac:dyDescent="0.3">
      <c r="B421"/>
      <c r="C421"/>
      <c r="D421"/>
      <c r="E421"/>
      <c r="F421"/>
      <c r="G421"/>
      <c r="H421"/>
      <c r="I421"/>
      <c r="J421"/>
      <c r="K421"/>
    </row>
    <row r="422" spans="2:11" s="3" customFormat="1" x14ac:dyDescent="0.3">
      <c r="B422"/>
      <c r="C422"/>
      <c r="D422"/>
      <c r="E422"/>
      <c r="F422"/>
      <c r="G422"/>
      <c r="H422"/>
      <c r="I422"/>
      <c r="J422"/>
      <c r="K422"/>
    </row>
    <row r="423" spans="2:11" s="3" customFormat="1" x14ac:dyDescent="0.3">
      <c r="B423"/>
      <c r="C423"/>
      <c r="D423"/>
      <c r="E423"/>
      <c r="F423"/>
      <c r="G423"/>
      <c r="H423"/>
      <c r="I423"/>
      <c r="J423"/>
      <c r="K423"/>
    </row>
    <row r="424" spans="2:11" s="3" customFormat="1" x14ac:dyDescent="0.3">
      <c r="B424"/>
      <c r="C424"/>
      <c r="D424"/>
      <c r="E424"/>
      <c r="F424"/>
      <c r="G424"/>
      <c r="H424"/>
      <c r="I424"/>
      <c r="J424"/>
      <c r="K424"/>
    </row>
    <row r="425" spans="2:11" s="3" customFormat="1" x14ac:dyDescent="0.3">
      <c r="B425"/>
      <c r="C425"/>
      <c r="D425"/>
      <c r="E425"/>
      <c r="F425"/>
      <c r="G425"/>
      <c r="H425"/>
      <c r="I425"/>
      <c r="J425"/>
      <c r="K425"/>
    </row>
    <row r="426" spans="2:11" s="3" customFormat="1" x14ac:dyDescent="0.3">
      <c r="B426"/>
      <c r="C426"/>
      <c r="D426"/>
      <c r="E426"/>
      <c r="F426"/>
      <c r="G426"/>
      <c r="H426"/>
      <c r="I426"/>
      <c r="J426"/>
      <c r="K426"/>
    </row>
    <row r="427" spans="2:11" s="3" customFormat="1" x14ac:dyDescent="0.3">
      <c r="B427"/>
      <c r="C427"/>
      <c r="D427"/>
      <c r="E427"/>
      <c r="F427"/>
      <c r="G427"/>
      <c r="H427"/>
      <c r="I427"/>
      <c r="J427"/>
      <c r="K427"/>
    </row>
    <row r="428" spans="2:11" s="3" customFormat="1" x14ac:dyDescent="0.3">
      <c r="B428"/>
      <c r="C428"/>
      <c r="D428"/>
      <c r="E428"/>
      <c r="F428"/>
      <c r="G428"/>
      <c r="H428"/>
      <c r="I428"/>
      <c r="J428"/>
      <c r="K428"/>
    </row>
    <row r="429" spans="2:11" s="3" customFormat="1" x14ac:dyDescent="0.3">
      <c r="B429"/>
      <c r="C429"/>
      <c r="D429"/>
      <c r="E429"/>
      <c r="F429"/>
      <c r="G429"/>
      <c r="H429"/>
      <c r="I429"/>
      <c r="J429"/>
      <c r="K429"/>
    </row>
    <row r="430" spans="2:11" s="3" customFormat="1" x14ac:dyDescent="0.3">
      <c r="B430"/>
      <c r="C430"/>
      <c r="D430"/>
      <c r="E430"/>
      <c r="F430"/>
      <c r="G430"/>
      <c r="H430"/>
      <c r="I430"/>
      <c r="J430"/>
      <c r="K430"/>
    </row>
    <row r="431" spans="2:11" s="3" customFormat="1" x14ac:dyDescent="0.3">
      <c r="B431"/>
      <c r="C431"/>
      <c r="D431"/>
      <c r="E431"/>
      <c r="F431"/>
      <c r="G431"/>
      <c r="H431"/>
      <c r="I431"/>
      <c r="J431"/>
      <c r="K431"/>
    </row>
    <row r="432" spans="2:11" s="3" customFormat="1" x14ac:dyDescent="0.3">
      <c r="B432"/>
      <c r="C432"/>
      <c r="D432"/>
      <c r="E432"/>
      <c r="F432"/>
      <c r="G432"/>
      <c r="H432"/>
      <c r="I432"/>
      <c r="J432"/>
      <c r="K432"/>
    </row>
    <row r="433" spans="2:11" s="3" customFormat="1" x14ac:dyDescent="0.3">
      <c r="B433"/>
      <c r="C433"/>
      <c r="D433"/>
      <c r="E433"/>
      <c r="F433"/>
      <c r="G433"/>
      <c r="H433"/>
      <c r="I433"/>
      <c r="J433"/>
      <c r="K433"/>
    </row>
    <row r="434" spans="2:11" s="3" customFormat="1" x14ac:dyDescent="0.3">
      <c r="B434"/>
      <c r="C434"/>
      <c r="D434"/>
      <c r="E434"/>
      <c r="F434"/>
      <c r="G434"/>
      <c r="H434"/>
      <c r="I434"/>
      <c r="J434"/>
      <c r="K434"/>
    </row>
    <row r="435" spans="2:11" s="3" customFormat="1" x14ac:dyDescent="0.3">
      <c r="B435"/>
      <c r="C435"/>
      <c r="D435"/>
      <c r="E435"/>
      <c r="F435"/>
      <c r="G435"/>
      <c r="H435"/>
      <c r="I435"/>
      <c r="J435"/>
      <c r="K435"/>
    </row>
    <row r="436" spans="2:11" s="3" customFormat="1" x14ac:dyDescent="0.3">
      <c r="B436"/>
      <c r="C436"/>
      <c r="D436"/>
      <c r="E436"/>
      <c r="F436"/>
      <c r="G436"/>
      <c r="H436"/>
      <c r="I436"/>
      <c r="J436"/>
      <c r="K436"/>
    </row>
    <row r="437" spans="2:11" s="3" customFormat="1" x14ac:dyDescent="0.3">
      <c r="B437"/>
      <c r="C437"/>
      <c r="D437"/>
      <c r="E437"/>
      <c r="F437"/>
      <c r="G437"/>
      <c r="H437"/>
      <c r="I437"/>
      <c r="J437"/>
      <c r="K437"/>
    </row>
    <row r="438" spans="2:11" s="3" customFormat="1" x14ac:dyDescent="0.3">
      <c r="B438"/>
      <c r="C438"/>
      <c r="D438"/>
      <c r="E438"/>
      <c r="F438"/>
      <c r="G438"/>
      <c r="H438"/>
      <c r="I438"/>
      <c r="J438"/>
      <c r="K438"/>
    </row>
    <row r="439" spans="2:11" s="3" customFormat="1" x14ac:dyDescent="0.3">
      <c r="B439"/>
      <c r="C439"/>
      <c r="D439"/>
      <c r="E439"/>
      <c r="F439"/>
      <c r="G439"/>
      <c r="H439"/>
      <c r="I439"/>
      <c r="J439"/>
      <c r="K439"/>
    </row>
    <row r="440" spans="2:11" s="3" customFormat="1" x14ac:dyDescent="0.3">
      <c r="B440"/>
      <c r="C440"/>
      <c r="D440"/>
      <c r="E440"/>
      <c r="F440"/>
      <c r="G440"/>
      <c r="H440"/>
      <c r="I440"/>
      <c r="J440"/>
      <c r="K440"/>
    </row>
    <row r="441" spans="2:11" s="3" customFormat="1" x14ac:dyDescent="0.3">
      <c r="B441"/>
      <c r="C441"/>
      <c r="D441"/>
      <c r="E441"/>
      <c r="F441"/>
      <c r="G441"/>
      <c r="H441"/>
      <c r="I441"/>
      <c r="J441"/>
      <c r="K441"/>
    </row>
    <row r="442" spans="2:11" s="3" customFormat="1" x14ac:dyDescent="0.3">
      <c r="B442"/>
      <c r="C442"/>
      <c r="D442"/>
      <c r="E442"/>
      <c r="F442"/>
      <c r="G442"/>
      <c r="H442"/>
      <c r="I442"/>
      <c r="J442"/>
      <c r="K442"/>
    </row>
    <row r="443" spans="2:11" s="3" customFormat="1" x14ac:dyDescent="0.3">
      <c r="B443"/>
      <c r="C443"/>
      <c r="D443"/>
      <c r="E443"/>
      <c r="F443"/>
      <c r="G443"/>
      <c r="H443"/>
      <c r="I443"/>
      <c r="J443"/>
      <c r="K443"/>
    </row>
    <row r="444" spans="2:11" s="3" customFormat="1" x14ac:dyDescent="0.3">
      <c r="B444"/>
      <c r="C444"/>
      <c r="D444"/>
      <c r="E444"/>
      <c r="F444"/>
      <c r="G444"/>
      <c r="H444"/>
      <c r="I444"/>
      <c r="J444"/>
      <c r="K444"/>
    </row>
    <row r="445" spans="2:11" s="3" customFormat="1" x14ac:dyDescent="0.3">
      <c r="B445"/>
      <c r="C445"/>
      <c r="D445"/>
      <c r="E445"/>
      <c r="F445"/>
      <c r="G445"/>
      <c r="H445"/>
      <c r="I445"/>
      <c r="J445"/>
      <c r="K445"/>
    </row>
    <row r="446" spans="2:11" s="3" customFormat="1" x14ac:dyDescent="0.3">
      <c r="B446"/>
      <c r="C446"/>
      <c r="D446"/>
      <c r="E446"/>
      <c r="F446"/>
      <c r="G446"/>
      <c r="H446"/>
      <c r="I446"/>
      <c r="J446"/>
      <c r="K446"/>
    </row>
    <row r="447" spans="2:11" s="3" customFormat="1" x14ac:dyDescent="0.3">
      <c r="B447"/>
      <c r="C447"/>
      <c r="D447"/>
      <c r="E447"/>
      <c r="F447"/>
      <c r="G447"/>
      <c r="H447"/>
      <c r="I447"/>
      <c r="J447"/>
      <c r="K447"/>
    </row>
    <row r="448" spans="2:11" s="3" customFormat="1" x14ac:dyDescent="0.3">
      <c r="B448"/>
      <c r="C448"/>
      <c r="D448"/>
      <c r="E448"/>
      <c r="F448"/>
      <c r="G448"/>
      <c r="H448"/>
      <c r="I448"/>
      <c r="J448"/>
      <c r="K448"/>
    </row>
    <row r="449" spans="2:11" s="3" customFormat="1" x14ac:dyDescent="0.3">
      <c r="B449"/>
      <c r="C449"/>
      <c r="D449"/>
      <c r="E449"/>
      <c r="F449"/>
      <c r="G449"/>
      <c r="H449"/>
      <c r="I449"/>
      <c r="J449"/>
      <c r="K449"/>
    </row>
    <row r="450" spans="2:11" s="3" customFormat="1" x14ac:dyDescent="0.3">
      <c r="B450"/>
      <c r="C450"/>
      <c r="D450"/>
      <c r="E450"/>
      <c r="F450"/>
      <c r="G450"/>
      <c r="H450"/>
      <c r="I450"/>
      <c r="J450"/>
      <c r="K450"/>
    </row>
    <row r="451" spans="2:11" s="3" customFormat="1" x14ac:dyDescent="0.3">
      <c r="B451"/>
      <c r="C451"/>
      <c r="D451"/>
      <c r="E451"/>
      <c r="F451"/>
      <c r="G451"/>
      <c r="H451"/>
      <c r="I451"/>
      <c r="J451"/>
      <c r="K451"/>
    </row>
    <row r="452" spans="2:11" s="3" customFormat="1" x14ac:dyDescent="0.3">
      <c r="B452"/>
      <c r="C452"/>
      <c r="D452"/>
      <c r="E452"/>
      <c r="F452"/>
      <c r="G452"/>
      <c r="H452"/>
      <c r="I452"/>
      <c r="J452"/>
      <c r="K452"/>
    </row>
    <row r="453" spans="2:11" s="3" customFormat="1" x14ac:dyDescent="0.3">
      <c r="B453"/>
      <c r="C453"/>
      <c r="D453"/>
      <c r="E453"/>
      <c r="F453"/>
      <c r="G453"/>
      <c r="H453"/>
      <c r="I453"/>
      <c r="J453"/>
      <c r="K453"/>
    </row>
    <row r="454" spans="2:11" s="3" customFormat="1" x14ac:dyDescent="0.3">
      <c r="B454"/>
      <c r="C454"/>
      <c r="D454"/>
      <c r="E454"/>
      <c r="F454"/>
      <c r="G454"/>
      <c r="H454"/>
      <c r="I454"/>
      <c r="J454"/>
      <c r="K454"/>
    </row>
    <row r="455" spans="2:11" s="3" customFormat="1" x14ac:dyDescent="0.3">
      <c r="B455"/>
      <c r="C455"/>
      <c r="D455"/>
      <c r="E455"/>
      <c r="F455"/>
      <c r="G455"/>
      <c r="H455"/>
      <c r="I455"/>
      <c r="J455"/>
      <c r="K455"/>
    </row>
    <row r="456" spans="2:11" s="3" customFormat="1" x14ac:dyDescent="0.3">
      <c r="B456"/>
      <c r="C456"/>
      <c r="D456"/>
      <c r="E456"/>
      <c r="F456"/>
      <c r="G456"/>
      <c r="H456"/>
      <c r="I456"/>
      <c r="J456"/>
      <c r="K456"/>
    </row>
    <row r="457" spans="2:11" s="3" customFormat="1" x14ac:dyDescent="0.3">
      <c r="B457"/>
      <c r="C457"/>
      <c r="D457"/>
      <c r="E457"/>
      <c r="F457"/>
      <c r="G457"/>
      <c r="H457"/>
      <c r="I457"/>
      <c r="J457"/>
      <c r="K457"/>
    </row>
    <row r="458" spans="2:11" s="3" customFormat="1" x14ac:dyDescent="0.3">
      <c r="B458"/>
      <c r="C458"/>
      <c r="D458"/>
      <c r="E458"/>
      <c r="F458"/>
      <c r="G458"/>
      <c r="H458"/>
      <c r="I458"/>
      <c r="J458"/>
      <c r="K458"/>
    </row>
    <row r="459" spans="2:11" s="3" customFormat="1" x14ac:dyDescent="0.3">
      <c r="B459"/>
      <c r="C459"/>
      <c r="D459"/>
      <c r="E459"/>
      <c r="F459"/>
      <c r="G459"/>
      <c r="H459"/>
      <c r="I459"/>
      <c r="J459"/>
      <c r="K459"/>
    </row>
    <row r="460" spans="2:11" s="3" customFormat="1" x14ac:dyDescent="0.3">
      <c r="B460"/>
      <c r="C460"/>
      <c r="D460"/>
      <c r="E460"/>
      <c r="F460"/>
      <c r="G460"/>
      <c r="H460"/>
      <c r="I460"/>
      <c r="J460"/>
      <c r="K460"/>
    </row>
    <row r="461" spans="2:11" s="3" customFormat="1" x14ac:dyDescent="0.3">
      <c r="B461"/>
      <c r="C461"/>
      <c r="D461"/>
      <c r="E461"/>
      <c r="F461"/>
      <c r="G461"/>
      <c r="H461"/>
      <c r="I461"/>
      <c r="J461"/>
      <c r="K461"/>
    </row>
    <row r="462" spans="2:11" s="3" customFormat="1" x14ac:dyDescent="0.3">
      <c r="B462"/>
      <c r="C462"/>
      <c r="D462"/>
      <c r="E462"/>
      <c r="F462"/>
      <c r="G462"/>
      <c r="H462"/>
      <c r="I462"/>
      <c r="J462"/>
      <c r="K462"/>
    </row>
    <row r="463" spans="2:11" s="3" customFormat="1" x14ac:dyDescent="0.3">
      <c r="B463"/>
      <c r="C463"/>
      <c r="D463"/>
      <c r="E463"/>
      <c r="F463"/>
      <c r="G463"/>
      <c r="H463"/>
      <c r="I463"/>
      <c r="J463"/>
      <c r="K463"/>
    </row>
    <row r="464" spans="2:11" s="3" customFormat="1" x14ac:dyDescent="0.3">
      <c r="B464"/>
      <c r="C464"/>
      <c r="D464"/>
      <c r="E464"/>
      <c r="F464"/>
      <c r="G464"/>
      <c r="H464"/>
      <c r="I464"/>
      <c r="J464"/>
      <c r="K464"/>
    </row>
    <row r="465" spans="2:11" s="3" customFormat="1" x14ac:dyDescent="0.3">
      <c r="B465"/>
      <c r="C465"/>
      <c r="D465"/>
      <c r="E465"/>
      <c r="F465"/>
      <c r="G465"/>
      <c r="H465"/>
      <c r="I465"/>
      <c r="J465"/>
      <c r="K465"/>
    </row>
    <row r="466" spans="2:11" s="3" customFormat="1" x14ac:dyDescent="0.3">
      <c r="B466"/>
      <c r="C466"/>
      <c r="D466"/>
      <c r="E466"/>
      <c r="F466"/>
      <c r="G466"/>
      <c r="H466"/>
      <c r="I466"/>
      <c r="J466"/>
      <c r="K466"/>
    </row>
    <row r="467" spans="2:11" s="3" customFormat="1" x14ac:dyDescent="0.3">
      <c r="B467"/>
      <c r="C467"/>
      <c r="D467"/>
      <c r="E467"/>
      <c r="F467"/>
      <c r="G467"/>
      <c r="H467"/>
      <c r="I467"/>
      <c r="J467"/>
      <c r="K467"/>
    </row>
    <row r="468" spans="2:11" s="3" customFormat="1" x14ac:dyDescent="0.3">
      <c r="B468"/>
      <c r="C468"/>
      <c r="D468"/>
      <c r="E468"/>
      <c r="F468"/>
      <c r="G468"/>
      <c r="H468"/>
      <c r="I468"/>
      <c r="J468"/>
      <c r="K468"/>
    </row>
    <row r="469" spans="2:11" s="3" customFormat="1" x14ac:dyDescent="0.3">
      <c r="B469"/>
      <c r="C469"/>
      <c r="D469"/>
      <c r="E469"/>
      <c r="F469"/>
      <c r="G469"/>
      <c r="H469"/>
      <c r="I469"/>
      <c r="J469"/>
      <c r="K469"/>
    </row>
    <row r="470" spans="2:11" s="3" customFormat="1" x14ac:dyDescent="0.3">
      <c r="B470"/>
      <c r="C470"/>
      <c r="D470"/>
      <c r="E470"/>
      <c r="F470"/>
      <c r="G470"/>
      <c r="H470"/>
      <c r="I470"/>
      <c r="J470"/>
      <c r="K470"/>
    </row>
    <row r="471" spans="2:11" s="3" customFormat="1" x14ac:dyDescent="0.3">
      <c r="B471"/>
      <c r="C471"/>
      <c r="D471"/>
      <c r="E471"/>
      <c r="F471"/>
      <c r="G471"/>
      <c r="H471"/>
      <c r="I471"/>
      <c r="J471"/>
      <c r="K471"/>
    </row>
    <row r="472" spans="2:11" s="3" customFormat="1" x14ac:dyDescent="0.3">
      <c r="B472"/>
      <c r="C472"/>
      <c r="D472"/>
      <c r="E472"/>
      <c r="F472"/>
      <c r="G472"/>
      <c r="H472"/>
      <c r="I472"/>
      <c r="J472"/>
      <c r="K472"/>
    </row>
    <row r="473" spans="2:11" s="3" customFormat="1" x14ac:dyDescent="0.3">
      <c r="B473"/>
      <c r="C473"/>
      <c r="D473"/>
      <c r="E473"/>
      <c r="F473"/>
      <c r="G473"/>
      <c r="H473"/>
      <c r="I473"/>
      <c r="J473"/>
      <c r="K473"/>
    </row>
    <row r="474" spans="2:11" s="3" customFormat="1" x14ac:dyDescent="0.3">
      <c r="B474"/>
      <c r="C474"/>
      <c r="D474"/>
      <c r="E474"/>
      <c r="F474"/>
      <c r="G474"/>
      <c r="H474"/>
      <c r="I474"/>
      <c r="J474"/>
      <c r="K474"/>
    </row>
    <row r="475" spans="2:11" s="3" customFormat="1" x14ac:dyDescent="0.3">
      <c r="B475"/>
      <c r="C475"/>
      <c r="D475"/>
      <c r="E475"/>
      <c r="F475"/>
      <c r="G475"/>
      <c r="H475"/>
      <c r="I475"/>
      <c r="J475"/>
      <c r="K475"/>
    </row>
    <row r="476" spans="2:11" s="3" customFormat="1" x14ac:dyDescent="0.3">
      <c r="B476"/>
      <c r="C476"/>
      <c r="D476"/>
      <c r="E476"/>
      <c r="F476"/>
      <c r="G476"/>
      <c r="H476"/>
      <c r="I476"/>
      <c r="J476"/>
      <c r="K476"/>
    </row>
    <row r="477" spans="2:11" s="3" customFormat="1" x14ac:dyDescent="0.3">
      <c r="B477"/>
      <c r="C477"/>
      <c r="D477"/>
      <c r="E477"/>
      <c r="F477"/>
      <c r="G477"/>
      <c r="H477"/>
      <c r="I477"/>
      <c r="J477"/>
      <c r="K477"/>
    </row>
    <row r="478" spans="2:11" s="3" customFormat="1" x14ac:dyDescent="0.3">
      <c r="B478"/>
      <c r="C478"/>
      <c r="D478"/>
      <c r="E478"/>
      <c r="F478"/>
      <c r="G478"/>
      <c r="H478"/>
      <c r="I478"/>
      <c r="J478"/>
      <c r="K478"/>
    </row>
    <row r="479" spans="2:11" s="3" customFormat="1" x14ac:dyDescent="0.3">
      <c r="B479"/>
      <c r="C479"/>
      <c r="D479"/>
      <c r="E479"/>
      <c r="F479"/>
      <c r="G479"/>
      <c r="H479"/>
      <c r="I479"/>
      <c r="J479"/>
      <c r="K479"/>
    </row>
    <row r="480" spans="2:11" s="3" customFormat="1" x14ac:dyDescent="0.3">
      <c r="B480"/>
      <c r="C480"/>
      <c r="D480"/>
      <c r="E480"/>
      <c r="F480"/>
      <c r="G480"/>
      <c r="H480"/>
      <c r="I480"/>
      <c r="J480"/>
      <c r="K480"/>
    </row>
    <row r="481" spans="2:11" s="3" customFormat="1" x14ac:dyDescent="0.3">
      <c r="B481"/>
      <c r="C481"/>
      <c r="D481"/>
      <c r="E481"/>
      <c r="F481"/>
      <c r="G481"/>
      <c r="H481"/>
      <c r="I481"/>
      <c r="J481"/>
      <c r="K481"/>
    </row>
    <row r="482" spans="2:11" s="3" customFormat="1" x14ac:dyDescent="0.3">
      <c r="B482"/>
      <c r="C482"/>
      <c r="D482"/>
      <c r="E482"/>
      <c r="F482"/>
      <c r="G482"/>
      <c r="H482"/>
      <c r="I482"/>
      <c r="J482"/>
      <c r="K482"/>
    </row>
    <row r="483" spans="2:11" s="3" customFormat="1" x14ac:dyDescent="0.3">
      <c r="B483"/>
      <c r="C483"/>
      <c r="D483"/>
      <c r="E483"/>
      <c r="F483"/>
      <c r="G483"/>
      <c r="H483"/>
      <c r="I483"/>
      <c r="J483"/>
      <c r="K483"/>
    </row>
    <row r="484" spans="2:11" s="3" customFormat="1" x14ac:dyDescent="0.3">
      <c r="B484"/>
      <c r="C484"/>
      <c r="D484"/>
      <c r="E484"/>
      <c r="F484"/>
      <c r="G484"/>
      <c r="H484"/>
      <c r="I484"/>
      <c r="J484"/>
      <c r="K484"/>
    </row>
    <row r="485" spans="2:11" s="3" customFormat="1" x14ac:dyDescent="0.3">
      <c r="B485"/>
      <c r="C485"/>
      <c r="D485"/>
      <c r="E485"/>
      <c r="F485"/>
      <c r="G485"/>
      <c r="H485"/>
      <c r="I485"/>
      <c r="J485"/>
      <c r="K485"/>
    </row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9:E129"/>
    <mergeCell ref="C16:C17"/>
    <mergeCell ref="D16:F16"/>
    <mergeCell ref="B32:F32"/>
    <mergeCell ref="B52:K52"/>
    <mergeCell ref="B111:E111"/>
    <mergeCell ref="B57:E57"/>
    <mergeCell ref="B68:E68"/>
    <mergeCell ref="B75:E75"/>
    <mergeCell ref="B115:E1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500"/>
  <sheetViews>
    <sheetView zoomScale="80" zoomScaleNormal="80" workbookViewId="0">
      <selection activeCell="B93" sqref="B93:E93"/>
    </sheetView>
  </sheetViews>
  <sheetFormatPr defaultRowHeight="14.4" x14ac:dyDescent="0.3"/>
  <cols>
    <col min="1" max="1" width="9.109375" style="3"/>
    <col min="2" max="2" width="35.5546875" customWidth="1"/>
    <col min="3" max="3" width="7.44140625" bestFit="1" customWidth="1"/>
    <col min="4" max="4" width="8.5546875" bestFit="1" customWidth="1"/>
    <col min="5" max="5" width="9.5546875" bestFit="1" customWidth="1"/>
    <col min="6" max="6" width="12.109375" bestFit="1" customWidth="1"/>
    <col min="7" max="7" width="7.44140625" bestFit="1" customWidth="1"/>
    <col min="8" max="8" width="8.5546875" bestFit="1" customWidth="1"/>
    <col min="9" max="9" width="9.5546875" bestFit="1" customWidth="1"/>
    <col min="10" max="10" width="12.109375" bestFit="1" customWidth="1"/>
    <col min="11" max="11" width="7.44140625" bestFit="1" customWidth="1"/>
    <col min="12" max="12" width="8.5546875" style="3" bestFit="1" customWidth="1"/>
    <col min="13" max="13" width="9.5546875" style="3" bestFit="1" customWidth="1"/>
    <col min="14" max="14" width="12.109375" style="3" bestFit="1" customWidth="1"/>
    <col min="15" max="67" width="9.109375" style="3"/>
  </cols>
  <sheetData>
    <row r="1" spans="2:14" s="3" customFormat="1" x14ac:dyDescent="0.3"/>
    <row r="2" spans="2:14" s="3" customFormat="1" x14ac:dyDescent="0.3"/>
    <row r="3" spans="2:14" ht="32.25" customHeight="1" x14ac:dyDescent="0.3">
      <c r="B3" s="204" t="s">
        <v>178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2:14" x14ac:dyDescent="0.3">
      <c r="B4" s="181" t="s">
        <v>6</v>
      </c>
      <c r="C4" s="205">
        <v>44958</v>
      </c>
      <c r="D4" s="205"/>
      <c r="E4" s="205"/>
      <c r="F4" s="205"/>
      <c r="G4" s="205">
        <v>45292</v>
      </c>
      <c r="H4" s="205"/>
      <c r="I4" s="205"/>
      <c r="J4" s="205"/>
      <c r="K4" s="205">
        <v>45323</v>
      </c>
      <c r="L4" s="205"/>
      <c r="M4" s="205"/>
      <c r="N4" s="206"/>
    </row>
    <row r="5" spans="2:14" ht="29.4" thickBot="1" x14ac:dyDescent="0.35">
      <c r="B5" s="182"/>
      <c r="C5" s="112" t="s">
        <v>1</v>
      </c>
      <c r="D5" s="112" t="s">
        <v>4</v>
      </c>
      <c r="E5" s="112" t="s">
        <v>5</v>
      </c>
      <c r="F5" s="112" t="s">
        <v>72</v>
      </c>
      <c r="G5" s="112" t="s">
        <v>1</v>
      </c>
      <c r="H5" s="112" t="s">
        <v>4</v>
      </c>
      <c r="I5" s="112" t="s">
        <v>5</v>
      </c>
      <c r="J5" s="112" t="s">
        <v>72</v>
      </c>
      <c r="K5" s="112" t="s">
        <v>1</v>
      </c>
      <c r="L5" s="112" t="s">
        <v>4</v>
      </c>
      <c r="M5" s="112" t="s">
        <v>5</v>
      </c>
      <c r="N5" s="41" t="s">
        <v>72</v>
      </c>
    </row>
    <row r="6" spans="2:14" ht="15" thickTop="1" x14ac:dyDescent="0.3">
      <c r="B6" s="1" t="s">
        <v>1</v>
      </c>
      <c r="C6" s="43">
        <f t="shared" ref="C6:N6" si="0">SUM(C7:C19)</f>
        <v>4737</v>
      </c>
      <c r="D6" s="43">
        <f t="shared" si="0"/>
        <v>2712</v>
      </c>
      <c r="E6" s="43">
        <f t="shared" si="0"/>
        <v>2023</v>
      </c>
      <c r="F6" s="43">
        <f t="shared" si="0"/>
        <v>2</v>
      </c>
      <c r="G6" s="43">
        <f t="shared" si="0"/>
        <v>4738</v>
      </c>
      <c r="H6" s="43">
        <f t="shared" si="0"/>
        <v>2803</v>
      </c>
      <c r="I6" s="43">
        <f t="shared" si="0"/>
        <v>1931</v>
      </c>
      <c r="J6" s="43">
        <f t="shared" si="0"/>
        <v>4</v>
      </c>
      <c r="K6" s="43">
        <f t="shared" si="0"/>
        <v>5074</v>
      </c>
      <c r="L6" s="43">
        <f t="shared" si="0"/>
        <v>3102</v>
      </c>
      <c r="M6" s="43">
        <f t="shared" si="0"/>
        <v>1970</v>
      </c>
      <c r="N6" s="43">
        <f t="shared" si="0"/>
        <v>2</v>
      </c>
    </row>
    <row r="7" spans="2:14" x14ac:dyDescent="0.3">
      <c r="B7" s="44" t="s">
        <v>179</v>
      </c>
      <c r="C7" s="45">
        <v>2661</v>
      </c>
      <c r="D7" s="45">
        <v>1446</v>
      </c>
      <c r="E7" s="45">
        <v>1213</v>
      </c>
      <c r="F7" s="45">
        <v>2</v>
      </c>
      <c r="G7" s="45">
        <v>2315</v>
      </c>
      <c r="H7" s="45">
        <v>1311</v>
      </c>
      <c r="I7" s="45">
        <v>1004</v>
      </c>
      <c r="J7" s="45">
        <v>0</v>
      </c>
      <c r="K7" s="45">
        <v>2323</v>
      </c>
      <c r="L7" s="45">
        <v>1282</v>
      </c>
      <c r="M7" s="45">
        <v>1040</v>
      </c>
      <c r="N7" s="45">
        <v>1</v>
      </c>
    </row>
    <row r="8" spans="2:14" x14ac:dyDescent="0.3">
      <c r="B8" s="44" t="s">
        <v>180</v>
      </c>
      <c r="C8" s="46">
        <v>910</v>
      </c>
      <c r="D8" s="46">
        <v>494</v>
      </c>
      <c r="E8" s="46">
        <v>416</v>
      </c>
      <c r="F8" s="46">
        <v>0</v>
      </c>
      <c r="G8" s="46">
        <v>1029</v>
      </c>
      <c r="H8" s="46">
        <v>540</v>
      </c>
      <c r="I8" s="46">
        <v>488</v>
      </c>
      <c r="J8" s="46">
        <v>1</v>
      </c>
      <c r="K8" s="46">
        <v>947</v>
      </c>
      <c r="L8" s="46">
        <v>511</v>
      </c>
      <c r="M8" s="46">
        <v>436</v>
      </c>
      <c r="N8" s="46">
        <v>0</v>
      </c>
    </row>
    <row r="9" spans="2:14" x14ac:dyDescent="0.3">
      <c r="B9" s="44" t="s">
        <v>181</v>
      </c>
      <c r="C9" s="45">
        <v>336</v>
      </c>
      <c r="D9" s="45">
        <v>186</v>
      </c>
      <c r="E9" s="45">
        <v>150</v>
      </c>
      <c r="F9" s="45">
        <v>0</v>
      </c>
      <c r="G9" s="45">
        <v>288</v>
      </c>
      <c r="H9" s="45">
        <v>167</v>
      </c>
      <c r="I9" s="45">
        <v>121</v>
      </c>
      <c r="J9" s="45">
        <v>0</v>
      </c>
      <c r="K9" s="45">
        <v>317</v>
      </c>
      <c r="L9" s="45">
        <v>186</v>
      </c>
      <c r="M9" s="45">
        <v>131</v>
      </c>
      <c r="N9" s="45">
        <v>0</v>
      </c>
    </row>
    <row r="10" spans="2:14" x14ac:dyDescent="0.3">
      <c r="B10" s="44" t="s">
        <v>182</v>
      </c>
      <c r="C10" s="46">
        <v>76</v>
      </c>
      <c r="D10" s="46">
        <v>46</v>
      </c>
      <c r="E10" s="46">
        <v>30</v>
      </c>
      <c r="F10" s="46">
        <v>0</v>
      </c>
      <c r="G10" s="46">
        <v>56</v>
      </c>
      <c r="H10" s="46">
        <v>37</v>
      </c>
      <c r="I10" s="46">
        <v>18</v>
      </c>
      <c r="J10" s="46">
        <v>1</v>
      </c>
      <c r="K10" s="46">
        <v>111</v>
      </c>
      <c r="L10" s="46">
        <v>76</v>
      </c>
      <c r="M10" s="46">
        <v>35</v>
      </c>
      <c r="N10" s="46">
        <v>0</v>
      </c>
    </row>
    <row r="11" spans="2:14" x14ac:dyDescent="0.3">
      <c r="B11" s="44" t="s">
        <v>183</v>
      </c>
      <c r="C11" s="45">
        <v>8</v>
      </c>
      <c r="D11" s="45">
        <v>2</v>
      </c>
      <c r="E11" s="45">
        <v>6</v>
      </c>
      <c r="F11" s="45">
        <v>0</v>
      </c>
      <c r="G11" s="45">
        <v>27</v>
      </c>
      <c r="H11" s="45">
        <v>17</v>
      </c>
      <c r="I11" s="45">
        <v>10</v>
      </c>
      <c r="J11" s="45">
        <v>0</v>
      </c>
      <c r="K11" s="45">
        <v>106</v>
      </c>
      <c r="L11" s="45">
        <v>104</v>
      </c>
      <c r="M11" s="45">
        <v>2</v>
      </c>
      <c r="N11" s="45">
        <v>0</v>
      </c>
    </row>
    <row r="12" spans="2:14" x14ac:dyDescent="0.3">
      <c r="B12" s="44" t="s">
        <v>184</v>
      </c>
      <c r="C12" s="46">
        <v>30</v>
      </c>
      <c r="D12" s="46">
        <v>21</v>
      </c>
      <c r="E12" s="46">
        <v>9</v>
      </c>
      <c r="F12" s="46">
        <v>0</v>
      </c>
      <c r="G12" s="46">
        <v>89</v>
      </c>
      <c r="H12" s="46">
        <v>59</v>
      </c>
      <c r="I12" s="46">
        <v>30</v>
      </c>
      <c r="J12" s="46">
        <v>0</v>
      </c>
      <c r="K12" s="46">
        <v>75</v>
      </c>
      <c r="L12" s="46">
        <v>37</v>
      </c>
      <c r="M12" s="46">
        <v>38</v>
      </c>
      <c r="N12" s="46">
        <v>0</v>
      </c>
    </row>
    <row r="13" spans="2:14" x14ac:dyDescent="0.3">
      <c r="B13" s="44" t="s">
        <v>185</v>
      </c>
      <c r="C13" s="45">
        <v>52</v>
      </c>
      <c r="D13" s="45">
        <v>26</v>
      </c>
      <c r="E13" s="45">
        <v>26</v>
      </c>
      <c r="F13" s="45">
        <v>0</v>
      </c>
      <c r="G13" s="45">
        <v>53</v>
      </c>
      <c r="H13" s="45">
        <v>35</v>
      </c>
      <c r="I13" s="45">
        <v>18</v>
      </c>
      <c r="J13" s="45">
        <v>0</v>
      </c>
      <c r="K13" s="45">
        <v>75</v>
      </c>
      <c r="L13" s="45">
        <v>35</v>
      </c>
      <c r="M13" s="45">
        <v>40</v>
      </c>
      <c r="N13" s="45">
        <v>0</v>
      </c>
    </row>
    <row r="14" spans="2:14" x14ac:dyDescent="0.3">
      <c r="B14" s="44" t="s">
        <v>186</v>
      </c>
      <c r="C14" s="46">
        <v>1</v>
      </c>
      <c r="D14" s="46">
        <v>0</v>
      </c>
      <c r="E14" s="46">
        <v>1</v>
      </c>
      <c r="F14" s="46">
        <v>0</v>
      </c>
      <c r="G14" s="46">
        <v>32</v>
      </c>
      <c r="H14" s="46">
        <v>31</v>
      </c>
      <c r="I14" s="46">
        <v>1</v>
      </c>
      <c r="J14" s="46">
        <v>0</v>
      </c>
      <c r="K14" s="46">
        <v>68</v>
      </c>
      <c r="L14" s="46">
        <v>67</v>
      </c>
      <c r="M14" s="46">
        <v>1</v>
      </c>
      <c r="N14" s="46">
        <v>0</v>
      </c>
    </row>
    <row r="15" spans="2:14" x14ac:dyDescent="0.3">
      <c r="B15" s="44" t="s">
        <v>187</v>
      </c>
      <c r="C15" s="45">
        <v>16</v>
      </c>
      <c r="D15" s="45">
        <v>13</v>
      </c>
      <c r="E15" s="45">
        <v>3</v>
      </c>
      <c r="F15" s="45">
        <v>0</v>
      </c>
      <c r="G15" s="45">
        <v>55</v>
      </c>
      <c r="H15" s="45">
        <v>40</v>
      </c>
      <c r="I15" s="45">
        <v>15</v>
      </c>
      <c r="J15" s="45">
        <v>0</v>
      </c>
      <c r="K15" s="45">
        <v>60</v>
      </c>
      <c r="L15" s="45">
        <v>52</v>
      </c>
      <c r="M15" s="45">
        <v>8</v>
      </c>
      <c r="N15" s="45">
        <v>0</v>
      </c>
    </row>
    <row r="16" spans="2:14" x14ac:dyDescent="0.3">
      <c r="B16" s="44" t="s">
        <v>188</v>
      </c>
      <c r="C16" s="46">
        <v>37</v>
      </c>
      <c r="D16" s="46">
        <v>21</v>
      </c>
      <c r="E16" s="46">
        <v>16</v>
      </c>
      <c r="F16" s="46">
        <v>0</v>
      </c>
      <c r="G16" s="46">
        <v>83</v>
      </c>
      <c r="H16" s="46">
        <v>39</v>
      </c>
      <c r="I16" s="46">
        <v>44</v>
      </c>
      <c r="J16" s="46">
        <v>0</v>
      </c>
      <c r="K16" s="46">
        <v>58</v>
      </c>
      <c r="L16" s="46">
        <v>46</v>
      </c>
      <c r="M16" s="46">
        <v>12</v>
      </c>
      <c r="N16" s="46">
        <v>0</v>
      </c>
    </row>
    <row r="17" spans="2:14" x14ac:dyDescent="0.3">
      <c r="B17" s="44" t="s">
        <v>189</v>
      </c>
      <c r="C17" s="45">
        <v>10</v>
      </c>
      <c r="D17" s="45">
        <v>5</v>
      </c>
      <c r="E17" s="45">
        <v>5</v>
      </c>
      <c r="F17" s="45">
        <v>0</v>
      </c>
      <c r="G17" s="45">
        <v>26</v>
      </c>
      <c r="H17" s="45">
        <v>12</v>
      </c>
      <c r="I17" s="45">
        <v>14</v>
      </c>
      <c r="J17" s="45">
        <v>0</v>
      </c>
      <c r="K17" s="45">
        <v>21</v>
      </c>
      <c r="L17" s="45">
        <v>13</v>
      </c>
      <c r="M17" s="45">
        <v>8</v>
      </c>
      <c r="N17" s="45">
        <v>0</v>
      </c>
    </row>
    <row r="18" spans="2:14" x14ac:dyDescent="0.3">
      <c r="B18" s="44" t="s">
        <v>190</v>
      </c>
      <c r="C18" s="46">
        <v>0</v>
      </c>
      <c r="D18" s="46">
        <v>0</v>
      </c>
      <c r="E18" s="46">
        <v>0</v>
      </c>
      <c r="F18" s="46">
        <v>0</v>
      </c>
      <c r="G18" s="46">
        <v>1</v>
      </c>
      <c r="H18" s="46">
        <v>1</v>
      </c>
      <c r="I18" s="46">
        <v>0</v>
      </c>
      <c r="J18" s="46">
        <v>0</v>
      </c>
      <c r="K18" s="46">
        <v>2</v>
      </c>
      <c r="L18" s="46">
        <v>2</v>
      </c>
      <c r="M18" s="46">
        <v>0</v>
      </c>
      <c r="N18" s="46">
        <v>0</v>
      </c>
    </row>
    <row r="19" spans="2:14" ht="15" thickBot="1" x14ac:dyDescent="0.35">
      <c r="B19" s="47" t="s">
        <v>75</v>
      </c>
      <c r="C19" s="48">
        <v>600</v>
      </c>
      <c r="D19" s="48">
        <v>452</v>
      </c>
      <c r="E19" s="48">
        <v>148</v>
      </c>
      <c r="F19" s="48">
        <v>0</v>
      </c>
      <c r="G19" s="48">
        <v>684</v>
      </c>
      <c r="H19" s="48">
        <v>514</v>
      </c>
      <c r="I19" s="48">
        <v>168</v>
      </c>
      <c r="J19" s="48">
        <v>2</v>
      </c>
      <c r="K19" s="48">
        <v>911</v>
      </c>
      <c r="L19" s="48">
        <v>691</v>
      </c>
      <c r="M19" s="48">
        <v>219</v>
      </c>
      <c r="N19" s="48">
        <v>1</v>
      </c>
    </row>
    <row r="20" spans="2:14" ht="37.5" customHeight="1" thickTop="1" x14ac:dyDescent="0.3">
      <c r="B20" s="208" t="s">
        <v>191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2:14" x14ac:dyDescent="0.3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3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45" customHeigh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4" ht="42.75" customHeight="1" x14ac:dyDescent="0.3">
      <c r="B24" s="204" t="s">
        <v>192</v>
      </c>
      <c r="C24" s="204"/>
      <c r="D24" s="204"/>
      <c r="E24" s="204"/>
      <c r="F24" s="3"/>
      <c r="G24" s="3"/>
      <c r="H24" s="3"/>
      <c r="I24" s="3"/>
      <c r="J24" s="3"/>
      <c r="K24" s="3"/>
    </row>
    <row r="25" spans="2:14" ht="15" thickBot="1" x14ac:dyDescent="0.35">
      <c r="B25" s="117" t="s">
        <v>71</v>
      </c>
      <c r="C25" s="123">
        <v>44958</v>
      </c>
      <c r="D25" s="123">
        <v>45292</v>
      </c>
      <c r="E25" s="123">
        <v>45323</v>
      </c>
      <c r="F25" s="3"/>
      <c r="G25" s="3"/>
      <c r="H25" s="3"/>
      <c r="I25" s="3"/>
      <c r="J25" s="3"/>
      <c r="K25" s="3"/>
    </row>
    <row r="26" spans="2:14" ht="15" thickTop="1" x14ac:dyDescent="0.3">
      <c r="B26" s="116" t="s">
        <v>1</v>
      </c>
      <c r="C26" s="115">
        <v>4737</v>
      </c>
      <c r="D26" s="115">
        <v>4738</v>
      </c>
      <c r="E26" s="115">
        <v>5074</v>
      </c>
      <c r="F26" s="3"/>
      <c r="G26" s="3"/>
      <c r="H26" s="3"/>
      <c r="I26" s="3"/>
      <c r="J26" s="3"/>
      <c r="K26" s="3"/>
    </row>
    <row r="27" spans="2:14" x14ac:dyDescent="0.3">
      <c r="B27" s="44" t="s">
        <v>103</v>
      </c>
      <c r="C27" s="101">
        <v>1239</v>
      </c>
      <c r="D27" s="101">
        <v>1182</v>
      </c>
      <c r="E27" s="101">
        <v>1089</v>
      </c>
      <c r="F27" s="3"/>
      <c r="G27" s="3"/>
      <c r="H27" s="3"/>
      <c r="I27" s="3"/>
      <c r="J27" s="3"/>
      <c r="K27" s="3"/>
    </row>
    <row r="28" spans="2:14" x14ac:dyDescent="0.3">
      <c r="B28" s="44" t="s">
        <v>139</v>
      </c>
      <c r="C28" s="51">
        <v>593</v>
      </c>
      <c r="D28" s="51">
        <v>529</v>
      </c>
      <c r="E28" s="51">
        <v>490</v>
      </c>
      <c r="F28" s="3"/>
      <c r="G28" s="3"/>
      <c r="H28" s="3"/>
      <c r="I28" s="3"/>
      <c r="J28" s="3"/>
      <c r="K28" s="3"/>
    </row>
    <row r="29" spans="2:14" x14ac:dyDescent="0.3">
      <c r="B29" s="44" t="s">
        <v>140</v>
      </c>
      <c r="C29" s="101">
        <v>455</v>
      </c>
      <c r="D29" s="101">
        <v>443</v>
      </c>
      <c r="E29" s="101">
        <v>427</v>
      </c>
      <c r="F29" s="3"/>
      <c r="G29" s="3"/>
      <c r="H29" s="3"/>
      <c r="I29" s="3"/>
      <c r="J29" s="3"/>
      <c r="K29" s="3"/>
    </row>
    <row r="30" spans="2:14" x14ac:dyDescent="0.3">
      <c r="B30" s="44" t="s">
        <v>141</v>
      </c>
      <c r="C30" s="51">
        <v>417</v>
      </c>
      <c r="D30" s="51">
        <v>455</v>
      </c>
      <c r="E30" s="51">
        <v>474</v>
      </c>
      <c r="F30" s="3"/>
      <c r="G30" s="3"/>
      <c r="H30" s="3"/>
      <c r="I30" s="3"/>
      <c r="J30" s="3"/>
      <c r="K30" s="3"/>
    </row>
    <row r="31" spans="2:14" x14ac:dyDescent="0.3">
      <c r="B31" s="44" t="s">
        <v>42</v>
      </c>
      <c r="C31" s="101">
        <v>988</v>
      </c>
      <c r="D31" s="101">
        <v>947</v>
      </c>
      <c r="E31" s="101">
        <v>1151</v>
      </c>
      <c r="F31" s="3"/>
      <c r="G31" s="3"/>
      <c r="H31" s="3"/>
      <c r="I31" s="3"/>
      <c r="J31" s="3"/>
      <c r="K31" s="3"/>
    </row>
    <row r="32" spans="2:14" x14ac:dyDescent="0.3">
      <c r="B32" s="44" t="s">
        <v>104</v>
      </c>
      <c r="C32" s="51">
        <v>1606</v>
      </c>
      <c r="D32" s="51">
        <v>1571</v>
      </c>
      <c r="E32" s="51">
        <v>1774</v>
      </c>
      <c r="F32" s="3"/>
      <c r="G32" s="3"/>
      <c r="H32" s="3"/>
      <c r="I32" s="3"/>
      <c r="J32" s="3"/>
      <c r="K32" s="3"/>
    </row>
    <row r="33" spans="1:67" x14ac:dyDescent="0.3">
      <c r="B33" s="44" t="s">
        <v>100</v>
      </c>
      <c r="C33" s="101">
        <v>498</v>
      </c>
      <c r="D33" s="101">
        <v>538</v>
      </c>
      <c r="E33" s="101">
        <v>574</v>
      </c>
      <c r="F33" s="3"/>
      <c r="G33" s="3"/>
      <c r="H33" s="3"/>
      <c r="I33" s="3"/>
      <c r="J33" s="3"/>
      <c r="K33" s="3"/>
    </row>
    <row r="34" spans="1:67" x14ac:dyDescent="0.3">
      <c r="B34" s="44" t="s">
        <v>101</v>
      </c>
      <c r="C34" s="51">
        <v>263</v>
      </c>
      <c r="D34" s="51">
        <v>280</v>
      </c>
      <c r="E34" s="51">
        <v>290</v>
      </c>
      <c r="F34" s="3"/>
      <c r="G34" s="3"/>
      <c r="H34" s="3"/>
      <c r="I34" s="3"/>
      <c r="J34" s="3"/>
      <c r="K34" s="3"/>
    </row>
    <row r="35" spans="1:67" ht="15" thickBot="1" x14ac:dyDescent="0.35">
      <c r="B35" s="44" t="s">
        <v>102</v>
      </c>
      <c r="C35" s="101">
        <v>143</v>
      </c>
      <c r="D35" s="101">
        <v>220</v>
      </c>
      <c r="E35" s="101">
        <v>196</v>
      </c>
      <c r="F35" s="3"/>
      <c r="G35" s="3"/>
      <c r="H35" s="3"/>
      <c r="I35" s="3"/>
      <c r="J35" s="3"/>
      <c r="K35" s="3"/>
    </row>
    <row r="36" spans="1:67" s="3" customFormat="1" ht="42" customHeight="1" thickTop="1" x14ac:dyDescent="0.3">
      <c r="B36" s="207" t="s">
        <v>191</v>
      </c>
      <c r="C36" s="207"/>
      <c r="D36" s="207"/>
      <c r="E36" s="207"/>
    </row>
    <row r="37" spans="1:67" s="3" customFormat="1" x14ac:dyDescent="0.3"/>
    <row r="38" spans="1:67" s="3" customFormat="1" x14ac:dyDescent="0.3"/>
    <row r="39" spans="1:67" ht="47.25" customHeight="1" x14ac:dyDescent="0.3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67" ht="53.25" customHeight="1" x14ac:dyDescent="0.3">
      <c r="B40" s="204" t="s">
        <v>193</v>
      </c>
      <c r="C40" s="204"/>
      <c r="D40" s="204"/>
      <c r="E40" s="204"/>
      <c r="F40" s="3"/>
      <c r="G40" s="3"/>
      <c r="H40" s="3"/>
      <c r="I40" s="3"/>
      <c r="J40" s="3"/>
      <c r="K40" s="3"/>
    </row>
    <row r="41" spans="1:67" ht="29.4" thickBot="1" x14ac:dyDescent="0.35">
      <c r="B41" s="100" t="s">
        <v>70</v>
      </c>
      <c r="C41" s="123">
        <v>44958</v>
      </c>
      <c r="D41" s="123">
        <v>45292</v>
      </c>
      <c r="E41" s="123">
        <v>45323</v>
      </c>
      <c r="F41" s="3"/>
      <c r="G41" s="3"/>
      <c r="H41" s="3"/>
      <c r="I41" s="3"/>
      <c r="J41" s="3"/>
      <c r="K41" s="3"/>
    </row>
    <row r="42" spans="1:67" s="36" customFormat="1" ht="15" thickTop="1" x14ac:dyDescent="0.3">
      <c r="A42" s="6"/>
      <c r="B42" s="146" t="s">
        <v>47</v>
      </c>
      <c r="C42" s="115">
        <v>4737</v>
      </c>
      <c r="D42" s="115">
        <v>4738</v>
      </c>
      <c r="E42" s="115">
        <v>5074</v>
      </c>
      <c r="F42" s="3"/>
      <c r="G42" s="3"/>
      <c r="H42" s="3"/>
      <c r="I42" s="3"/>
      <c r="J42" s="3"/>
      <c r="K42" s="3"/>
      <c r="L42" s="3"/>
      <c r="M42" s="3"/>
      <c r="N42" s="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x14ac:dyDescent="0.3">
      <c r="B43" s="1" t="s">
        <v>9</v>
      </c>
      <c r="C43" s="49">
        <v>3226</v>
      </c>
      <c r="D43" s="49">
        <v>2536</v>
      </c>
      <c r="E43" s="49">
        <v>2552</v>
      </c>
      <c r="F43" s="6"/>
      <c r="G43" s="6"/>
      <c r="H43" s="6"/>
      <c r="I43" s="6"/>
      <c r="J43" s="6"/>
      <c r="K43" s="6"/>
      <c r="L43" s="6"/>
      <c r="M43" s="6"/>
      <c r="N43" s="6"/>
    </row>
    <row r="44" spans="1:67" x14ac:dyDescent="0.3">
      <c r="B44" s="44" t="s">
        <v>10</v>
      </c>
      <c r="C44" s="50">
        <v>33</v>
      </c>
      <c r="D44" s="50">
        <v>13</v>
      </c>
      <c r="E44" s="50">
        <v>8</v>
      </c>
      <c r="F44" s="3"/>
      <c r="G44" s="3"/>
      <c r="H44" s="3"/>
      <c r="I44" s="3"/>
      <c r="J44" s="3"/>
      <c r="K44" s="3"/>
    </row>
    <row r="45" spans="1:67" x14ac:dyDescent="0.3">
      <c r="B45" s="44" t="s">
        <v>11</v>
      </c>
      <c r="C45" s="45">
        <v>342</v>
      </c>
      <c r="D45" s="45">
        <v>103</v>
      </c>
      <c r="E45" s="45">
        <v>15</v>
      </c>
      <c r="F45" s="3"/>
      <c r="G45" s="3"/>
      <c r="H45" s="3"/>
      <c r="I45" s="3"/>
      <c r="J45" s="3"/>
      <c r="K45" s="3"/>
    </row>
    <row r="46" spans="1:67" x14ac:dyDescent="0.3">
      <c r="B46" s="44" t="s">
        <v>12</v>
      </c>
      <c r="C46" s="50">
        <v>401</v>
      </c>
      <c r="D46" s="50">
        <v>175</v>
      </c>
      <c r="E46" s="50">
        <v>186</v>
      </c>
      <c r="F46" s="3"/>
      <c r="G46" s="3"/>
      <c r="H46" s="3"/>
      <c r="I46" s="3"/>
      <c r="J46" s="3"/>
      <c r="K46" s="3"/>
    </row>
    <row r="47" spans="1:67" x14ac:dyDescent="0.3">
      <c r="B47" s="44" t="s">
        <v>13</v>
      </c>
      <c r="C47" s="45">
        <v>2416</v>
      </c>
      <c r="D47" s="45">
        <v>2197</v>
      </c>
      <c r="E47" s="45">
        <v>2289</v>
      </c>
      <c r="F47" s="3"/>
      <c r="G47" s="3"/>
      <c r="H47" s="3"/>
      <c r="I47" s="3"/>
      <c r="J47" s="3"/>
      <c r="K47" s="3"/>
    </row>
    <row r="48" spans="1:67" x14ac:dyDescent="0.3">
      <c r="B48" s="44" t="s">
        <v>14</v>
      </c>
      <c r="C48" s="50">
        <v>24</v>
      </c>
      <c r="D48" s="50">
        <v>18</v>
      </c>
      <c r="E48" s="50">
        <v>19</v>
      </c>
      <c r="F48" s="3"/>
      <c r="G48" s="3"/>
      <c r="H48" s="3"/>
      <c r="I48" s="3"/>
      <c r="J48" s="3"/>
      <c r="K48" s="3"/>
    </row>
    <row r="49" spans="1:67" s="36" customFormat="1" x14ac:dyDescent="0.3">
      <c r="A49" s="6"/>
      <c r="B49" s="44" t="s">
        <v>15</v>
      </c>
      <c r="C49" s="45">
        <v>6</v>
      </c>
      <c r="D49" s="45">
        <v>15</v>
      </c>
      <c r="E49" s="45">
        <v>30</v>
      </c>
      <c r="F49" s="3"/>
      <c r="G49" s="3"/>
      <c r="H49" s="3"/>
      <c r="I49" s="3"/>
      <c r="J49" s="3"/>
      <c r="K49" s="3"/>
      <c r="L49" s="3"/>
      <c r="M49" s="3"/>
      <c r="N49" s="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x14ac:dyDescent="0.3">
      <c r="B50" s="44" t="s">
        <v>16</v>
      </c>
      <c r="C50" s="50">
        <v>4</v>
      </c>
      <c r="D50" s="50">
        <v>15</v>
      </c>
      <c r="E50" s="50">
        <v>5</v>
      </c>
      <c r="F50" s="3"/>
      <c r="G50" s="3"/>
      <c r="H50" s="3"/>
      <c r="I50" s="3"/>
      <c r="J50" s="3"/>
      <c r="K50" s="3"/>
    </row>
    <row r="51" spans="1:67" x14ac:dyDescent="0.3">
      <c r="B51" s="1" t="s">
        <v>17</v>
      </c>
      <c r="C51" s="49">
        <v>83</v>
      </c>
      <c r="D51" s="49">
        <v>66</v>
      </c>
      <c r="E51" s="49">
        <v>48</v>
      </c>
      <c r="F51" s="3"/>
      <c r="G51" s="3"/>
      <c r="H51" s="3"/>
      <c r="I51" s="3"/>
      <c r="J51" s="3"/>
      <c r="K51" s="3"/>
    </row>
    <row r="52" spans="1:67" x14ac:dyDescent="0.3">
      <c r="B52" s="44" t="s">
        <v>18</v>
      </c>
      <c r="C52" s="50">
        <v>2</v>
      </c>
      <c r="D52" s="50">
        <v>13</v>
      </c>
      <c r="E52" s="50">
        <v>9</v>
      </c>
      <c r="F52" s="3"/>
      <c r="G52" s="3"/>
      <c r="H52" s="3"/>
      <c r="I52" s="3"/>
      <c r="J52" s="3"/>
      <c r="K52" s="3"/>
    </row>
    <row r="53" spans="1:67" x14ac:dyDescent="0.3">
      <c r="B53" s="44" t="s">
        <v>19</v>
      </c>
      <c r="C53" s="45">
        <v>6</v>
      </c>
      <c r="D53" s="45">
        <v>2</v>
      </c>
      <c r="E53" s="45">
        <v>6</v>
      </c>
      <c r="F53" s="3"/>
      <c r="G53" s="3"/>
      <c r="H53" s="3"/>
      <c r="I53" s="3"/>
      <c r="J53" s="3"/>
      <c r="K53" s="3"/>
    </row>
    <row r="54" spans="1:67" x14ac:dyDescent="0.3">
      <c r="B54" s="44" t="s">
        <v>20</v>
      </c>
      <c r="C54" s="50">
        <v>8</v>
      </c>
      <c r="D54" s="50">
        <v>5</v>
      </c>
      <c r="E54" s="50">
        <v>6</v>
      </c>
      <c r="F54" s="3"/>
      <c r="G54" s="3"/>
      <c r="H54" s="3"/>
      <c r="I54" s="3"/>
      <c r="J54" s="3"/>
      <c r="K54" s="3"/>
    </row>
    <row r="55" spans="1:67" x14ac:dyDescent="0.3">
      <c r="B55" s="44" t="s">
        <v>21</v>
      </c>
      <c r="C55" s="45">
        <v>0</v>
      </c>
      <c r="D55" s="45">
        <v>2</v>
      </c>
      <c r="E55" s="45">
        <v>0</v>
      </c>
      <c r="F55" s="3"/>
      <c r="G55" s="3"/>
      <c r="H55" s="3"/>
      <c r="I55" s="3"/>
      <c r="J55" s="3"/>
      <c r="K55" s="3"/>
    </row>
    <row r="56" spans="1:67" x14ac:dyDescent="0.3">
      <c r="B56" s="44" t="s">
        <v>22</v>
      </c>
      <c r="C56" s="50">
        <v>39</v>
      </c>
      <c r="D56" s="50">
        <v>6</v>
      </c>
      <c r="E56" s="50">
        <v>6</v>
      </c>
      <c r="F56" s="3"/>
      <c r="G56" s="3"/>
      <c r="H56" s="3"/>
      <c r="I56" s="3"/>
      <c r="J56" s="3"/>
      <c r="K56" s="3"/>
    </row>
    <row r="57" spans="1:67" x14ac:dyDescent="0.3">
      <c r="B57" s="44" t="s">
        <v>23</v>
      </c>
      <c r="C57" s="45">
        <v>11</v>
      </c>
      <c r="D57" s="45">
        <v>8</v>
      </c>
      <c r="E57" s="45">
        <v>1</v>
      </c>
      <c r="F57" s="3"/>
      <c r="G57" s="3"/>
      <c r="H57" s="3"/>
      <c r="I57" s="3"/>
      <c r="J57" s="3"/>
      <c r="K57" s="3"/>
    </row>
    <row r="58" spans="1:67" x14ac:dyDescent="0.3">
      <c r="B58" s="44" t="s">
        <v>24</v>
      </c>
      <c r="C58" s="50">
        <v>1</v>
      </c>
      <c r="D58" s="50">
        <v>0</v>
      </c>
      <c r="E58" s="50">
        <v>2</v>
      </c>
      <c r="F58" s="3"/>
      <c r="G58" s="3"/>
      <c r="H58" s="3"/>
      <c r="I58" s="3"/>
      <c r="J58" s="3"/>
      <c r="K58" s="3"/>
    </row>
    <row r="59" spans="1:67" x14ac:dyDescent="0.3">
      <c r="B59" s="44" t="s">
        <v>25</v>
      </c>
      <c r="C59" s="45">
        <v>0</v>
      </c>
      <c r="D59" s="45">
        <v>11</v>
      </c>
      <c r="E59" s="45">
        <v>3</v>
      </c>
      <c r="F59" s="3"/>
      <c r="G59" s="3"/>
      <c r="H59" s="3"/>
      <c r="I59" s="3"/>
      <c r="J59" s="3"/>
      <c r="K59" s="3"/>
    </row>
    <row r="60" spans="1:67" x14ac:dyDescent="0.3">
      <c r="B60" s="44" t="s">
        <v>26</v>
      </c>
      <c r="C60" s="50">
        <v>16</v>
      </c>
      <c r="D60" s="50">
        <v>19</v>
      </c>
      <c r="E60" s="50">
        <v>15</v>
      </c>
      <c r="F60" s="3"/>
      <c r="G60" s="3"/>
      <c r="H60" s="3"/>
      <c r="I60" s="3"/>
      <c r="J60" s="3"/>
      <c r="K60" s="3"/>
    </row>
    <row r="61" spans="1:67" s="36" customFormat="1" x14ac:dyDescent="0.3">
      <c r="A61" s="6"/>
      <c r="B61" s="1" t="s">
        <v>27</v>
      </c>
      <c r="C61" s="49">
        <v>885</v>
      </c>
      <c r="D61" s="49">
        <v>1256</v>
      </c>
      <c r="E61" s="49">
        <v>1589</v>
      </c>
      <c r="F61" s="3"/>
      <c r="G61" s="3"/>
      <c r="H61" s="3"/>
      <c r="I61" s="3"/>
      <c r="J61" s="3"/>
      <c r="K61" s="3"/>
      <c r="L61" s="3"/>
      <c r="M61" s="3"/>
      <c r="N61" s="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x14ac:dyDescent="0.3">
      <c r="B62" s="44" t="s">
        <v>28</v>
      </c>
      <c r="C62" s="50">
        <v>26</v>
      </c>
      <c r="D62" s="50">
        <v>37</v>
      </c>
      <c r="E62" s="50">
        <v>30</v>
      </c>
      <c r="F62" s="3"/>
      <c r="G62" s="3"/>
      <c r="H62" s="3"/>
      <c r="I62" s="3"/>
      <c r="J62" s="3"/>
      <c r="K62" s="3"/>
    </row>
    <row r="63" spans="1:67" x14ac:dyDescent="0.3">
      <c r="B63" s="63" t="s">
        <v>29</v>
      </c>
      <c r="C63" s="45">
        <v>6</v>
      </c>
      <c r="D63" s="45">
        <v>14</v>
      </c>
      <c r="E63" s="45">
        <v>6</v>
      </c>
      <c r="F63" s="3"/>
      <c r="G63" s="3"/>
      <c r="H63" s="3"/>
      <c r="I63" s="3"/>
      <c r="J63" s="3"/>
      <c r="K63" s="3"/>
    </row>
    <row r="64" spans="1:67" x14ac:dyDescent="0.3">
      <c r="B64" s="63" t="s">
        <v>30</v>
      </c>
      <c r="C64" s="50">
        <v>45</v>
      </c>
      <c r="D64" s="50">
        <v>32</v>
      </c>
      <c r="E64" s="50">
        <v>45</v>
      </c>
      <c r="F64" s="3"/>
      <c r="G64" s="3"/>
      <c r="H64" s="3"/>
      <c r="I64" s="3"/>
      <c r="J64" s="3"/>
      <c r="K64" s="3"/>
    </row>
    <row r="65" spans="2:14" x14ac:dyDescent="0.3">
      <c r="B65" s="44" t="s">
        <v>31</v>
      </c>
      <c r="C65" s="45">
        <v>808</v>
      </c>
      <c r="D65" s="45">
        <v>1173</v>
      </c>
      <c r="E65" s="45">
        <v>1508</v>
      </c>
      <c r="F65" s="6"/>
      <c r="G65" s="6"/>
      <c r="H65" s="6"/>
      <c r="I65" s="6"/>
      <c r="J65" s="6"/>
      <c r="K65" s="6"/>
      <c r="L65" s="6"/>
      <c r="M65" s="6"/>
      <c r="N65" s="6"/>
    </row>
    <row r="66" spans="2:14" s="3" customFormat="1" x14ac:dyDescent="0.3">
      <c r="B66" s="1" t="s">
        <v>32</v>
      </c>
      <c r="C66" s="43">
        <v>444</v>
      </c>
      <c r="D66" s="43">
        <v>738</v>
      </c>
      <c r="E66" s="43">
        <v>756</v>
      </c>
    </row>
    <row r="67" spans="2:14" s="3" customFormat="1" x14ac:dyDescent="0.3">
      <c r="B67" s="44" t="s">
        <v>33</v>
      </c>
      <c r="C67" s="45">
        <v>253</v>
      </c>
      <c r="D67" s="45">
        <v>393</v>
      </c>
      <c r="E67" s="45">
        <v>441</v>
      </c>
    </row>
    <row r="68" spans="2:14" s="3" customFormat="1" x14ac:dyDescent="0.3">
      <c r="B68" s="44" t="s">
        <v>34</v>
      </c>
      <c r="C68" s="50">
        <v>121</v>
      </c>
      <c r="D68" s="50">
        <v>243</v>
      </c>
      <c r="E68" s="50">
        <v>220</v>
      </c>
    </row>
    <row r="69" spans="2:14" x14ac:dyDescent="0.3">
      <c r="B69" s="44" t="s">
        <v>35</v>
      </c>
      <c r="C69" s="45">
        <v>70</v>
      </c>
      <c r="D69" s="45">
        <v>102</v>
      </c>
      <c r="E69" s="45">
        <v>95</v>
      </c>
      <c r="F69" s="3"/>
      <c r="G69" s="3"/>
      <c r="H69" s="3"/>
      <c r="I69" s="3"/>
      <c r="J69" s="3"/>
      <c r="K69" s="3"/>
    </row>
    <row r="70" spans="2:14" x14ac:dyDescent="0.3">
      <c r="B70" s="1" t="s">
        <v>36</v>
      </c>
      <c r="C70" s="50">
        <v>99</v>
      </c>
      <c r="D70" s="50">
        <v>142</v>
      </c>
      <c r="E70" s="50">
        <v>129</v>
      </c>
      <c r="F70" s="3"/>
      <c r="G70" s="3"/>
      <c r="H70" s="3"/>
      <c r="I70" s="3"/>
      <c r="J70" s="3"/>
      <c r="K70" s="3"/>
    </row>
    <row r="71" spans="2:14" x14ac:dyDescent="0.3">
      <c r="B71" s="44" t="s">
        <v>194</v>
      </c>
      <c r="C71" s="45">
        <v>34</v>
      </c>
      <c r="D71" s="45">
        <v>36</v>
      </c>
      <c r="E71" s="45">
        <v>30</v>
      </c>
      <c r="F71" s="3"/>
      <c r="G71" s="3"/>
      <c r="H71" s="3"/>
      <c r="I71" s="3"/>
      <c r="J71" s="3"/>
      <c r="K71" s="3"/>
    </row>
    <row r="72" spans="2:14" x14ac:dyDescent="0.3">
      <c r="B72" s="44" t="s">
        <v>195</v>
      </c>
      <c r="C72" s="50">
        <v>29</v>
      </c>
      <c r="D72" s="50">
        <v>27</v>
      </c>
      <c r="E72" s="50">
        <v>52</v>
      </c>
      <c r="F72" s="3"/>
      <c r="G72" s="3"/>
      <c r="H72" s="3"/>
      <c r="I72" s="3"/>
      <c r="J72" s="3"/>
      <c r="K72" s="3"/>
    </row>
    <row r="73" spans="2:14" x14ac:dyDescent="0.3">
      <c r="B73" s="44" t="s">
        <v>39</v>
      </c>
      <c r="C73" s="45">
        <v>7</v>
      </c>
      <c r="D73" s="45">
        <v>41</v>
      </c>
      <c r="E73" s="45">
        <v>17</v>
      </c>
      <c r="F73" s="3"/>
      <c r="G73" s="3"/>
      <c r="H73" s="3"/>
      <c r="I73" s="3"/>
      <c r="J73" s="3"/>
      <c r="K73" s="3"/>
    </row>
    <row r="74" spans="2:14" ht="15" thickBot="1" x14ac:dyDescent="0.35">
      <c r="B74" s="44" t="s">
        <v>40</v>
      </c>
      <c r="C74" s="45">
        <v>29</v>
      </c>
      <c r="D74" s="45">
        <v>38</v>
      </c>
      <c r="E74" s="45">
        <v>30</v>
      </c>
      <c r="F74" s="3"/>
      <c r="G74" s="3"/>
      <c r="H74" s="3"/>
      <c r="I74" s="3"/>
      <c r="J74" s="3"/>
      <c r="K74" s="3"/>
    </row>
    <row r="75" spans="2:14" ht="45.75" customHeight="1" thickTop="1" x14ac:dyDescent="0.3">
      <c r="B75" s="207" t="s">
        <v>191</v>
      </c>
      <c r="C75" s="207"/>
      <c r="D75" s="207"/>
      <c r="E75" s="207"/>
      <c r="F75" s="3"/>
      <c r="G75" s="3"/>
      <c r="H75" s="3"/>
      <c r="I75" s="3"/>
      <c r="J75" s="3"/>
      <c r="K75" s="3"/>
    </row>
    <row r="76" spans="2:1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4" ht="48" customHeight="1" x14ac:dyDescent="0.3">
      <c r="B79" s="204" t="s">
        <v>196</v>
      </c>
      <c r="C79" s="204"/>
      <c r="D79" s="204"/>
      <c r="E79" s="204"/>
      <c r="F79" s="3"/>
      <c r="G79" s="3"/>
      <c r="H79" s="3"/>
      <c r="I79" s="3"/>
      <c r="J79" s="3"/>
      <c r="K79" s="3"/>
    </row>
    <row r="80" spans="2:14" ht="15" thickBot="1" x14ac:dyDescent="0.35">
      <c r="B80" s="100" t="s">
        <v>82</v>
      </c>
      <c r="C80" s="123">
        <v>44958</v>
      </c>
      <c r="D80" s="123">
        <v>45292</v>
      </c>
      <c r="E80" s="123">
        <v>45323</v>
      </c>
      <c r="F80" s="3"/>
      <c r="G80" s="3"/>
      <c r="H80" s="3"/>
      <c r="I80" s="3"/>
      <c r="J80" s="3"/>
      <c r="K80" s="3"/>
    </row>
    <row r="81" spans="2:11" ht="15" thickTop="1" x14ac:dyDescent="0.3">
      <c r="B81" s="118" t="s">
        <v>47</v>
      </c>
      <c r="C81" s="115">
        <f>SUM(C82:C92)</f>
        <v>4737</v>
      </c>
      <c r="D81" s="115">
        <f t="shared" ref="D81:E81" si="1">SUM(D82:D92)</f>
        <v>4738</v>
      </c>
      <c r="E81" s="115">
        <f t="shared" si="1"/>
        <v>5074</v>
      </c>
      <c r="F81" s="3"/>
      <c r="G81" s="3"/>
      <c r="H81" s="3"/>
      <c r="I81" s="3"/>
      <c r="J81" s="3"/>
      <c r="K81" s="3"/>
    </row>
    <row r="82" spans="2:11" x14ac:dyDescent="0.3">
      <c r="B82" s="63" t="s">
        <v>197</v>
      </c>
      <c r="C82" s="45">
        <v>1435</v>
      </c>
      <c r="D82" s="45">
        <v>1345</v>
      </c>
      <c r="E82" s="45">
        <v>1445</v>
      </c>
      <c r="F82" s="3"/>
      <c r="G82" s="3"/>
      <c r="H82" s="3"/>
      <c r="I82" s="3"/>
      <c r="J82" s="3"/>
      <c r="K82" s="3"/>
    </row>
    <row r="83" spans="2:11" x14ac:dyDescent="0.3">
      <c r="B83" s="63" t="s">
        <v>198</v>
      </c>
      <c r="C83" s="46">
        <v>976</v>
      </c>
      <c r="D83" s="46">
        <v>852</v>
      </c>
      <c r="E83" s="46">
        <v>842</v>
      </c>
      <c r="F83" s="3"/>
      <c r="G83" s="3"/>
      <c r="H83" s="3"/>
      <c r="I83" s="3"/>
      <c r="J83" s="3"/>
      <c r="K83" s="3"/>
    </row>
    <row r="84" spans="2:11" s="3" customFormat="1" x14ac:dyDescent="0.3">
      <c r="B84" s="63" t="s">
        <v>199</v>
      </c>
      <c r="C84" s="45">
        <v>612</v>
      </c>
      <c r="D84" s="45">
        <v>751</v>
      </c>
      <c r="E84" s="45">
        <v>728</v>
      </c>
    </row>
    <row r="85" spans="2:11" s="3" customFormat="1" x14ac:dyDescent="0.3">
      <c r="B85" s="63" t="s">
        <v>200</v>
      </c>
      <c r="C85" s="46">
        <v>115</v>
      </c>
      <c r="D85" s="46">
        <v>305</v>
      </c>
      <c r="E85" s="46">
        <v>689</v>
      </c>
    </row>
    <row r="86" spans="2:11" s="3" customFormat="1" x14ac:dyDescent="0.3">
      <c r="B86" s="63" t="s">
        <v>201</v>
      </c>
      <c r="C86" s="45">
        <v>142</v>
      </c>
      <c r="D86" s="45">
        <v>283</v>
      </c>
      <c r="E86" s="45">
        <v>342</v>
      </c>
    </row>
    <row r="87" spans="2:11" s="3" customFormat="1" x14ac:dyDescent="0.3">
      <c r="B87" s="63" t="s">
        <v>202</v>
      </c>
      <c r="C87" s="46">
        <v>338</v>
      </c>
      <c r="D87" s="46">
        <v>158</v>
      </c>
      <c r="E87" s="46">
        <v>165</v>
      </c>
    </row>
    <row r="88" spans="2:11" s="3" customFormat="1" x14ac:dyDescent="0.3">
      <c r="B88" s="63" t="s">
        <v>203</v>
      </c>
      <c r="C88" s="45">
        <v>18</v>
      </c>
      <c r="D88" s="45">
        <v>93</v>
      </c>
      <c r="E88" s="45">
        <v>94</v>
      </c>
    </row>
    <row r="89" spans="2:11" s="3" customFormat="1" x14ac:dyDescent="0.3">
      <c r="B89" s="63" t="s">
        <v>204</v>
      </c>
      <c r="C89" s="46">
        <v>69</v>
      </c>
      <c r="D89" s="46">
        <v>44</v>
      </c>
      <c r="E89" s="46">
        <v>44</v>
      </c>
    </row>
    <row r="90" spans="2:11" s="3" customFormat="1" x14ac:dyDescent="0.3">
      <c r="B90" s="63" t="s">
        <v>205</v>
      </c>
      <c r="C90" s="45">
        <v>34</v>
      </c>
      <c r="D90" s="45">
        <v>27</v>
      </c>
      <c r="E90" s="45">
        <v>38</v>
      </c>
    </row>
    <row r="91" spans="2:11" s="3" customFormat="1" x14ac:dyDescent="0.3">
      <c r="B91" s="63" t="s">
        <v>206</v>
      </c>
      <c r="C91" s="46">
        <v>41</v>
      </c>
      <c r="D91" s="46">
        <v>37</v>
      </c>
      <c r="E91" s="46">
        <v>36</v>
      </c>
    </row>
    <row r="92" spans="2:11" s="3" customFormat="1" ht="15" thickBot="1" x14ac:dyDescent="0.35">
      <c r="B92" s="47" t="s">
        <v>75</v>
      </c>
      <c r="C92" s="48">
        <v>957</v>
      </c>
      <c r="D92" s="48">
        <v>843</v>
      </c>
      <c r="E92" s="48">
        <v>651</v>
      </c>
    </row>
    <row r="93" spans="2:11" s="3" customFormat="1" ht="50.25" customHeight="1" thickTop="1" x14ac:dyDescent="0.3">
      <c r="B93" s="207" t="s">
        <v>191</v>
      </c>
      <c r="C93" s="207"/>
      <c r="D93" s="207"/>
      <c r="E93" s="207"/>
    </row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1" s="3" customFormat="1" x14ac:dyDescent="0.3"/>
    <row r="354" spans="2:11" s="3" customFormat="1" x14ac:dyDescent="0.3"/>
    <row r="355" spans="2:11" s="3" customFormat="1" x14ac:dyDescent="0.3"/>
    <row r="356" spans="2:11" s="3" customFormat="1" x14ac:dyDescent="0.3"/>
    <row r="357" spans="2:11" s="3" customFormat="1" x14ac:dyDescent="0.3"/>
    <row r="358" spans="2:11" s="3" customFormat="1" x14ac:dyDescent="0.3"/>
    <row r="359" spans="2:11" s="3" customFormat="1" x14ac:dyDescent="0.3"/>
    <row r="360" spans="2:11" s="3" customFormat="1" x14ac:dyDescent="0.3"/>
    <row r="361" spans="2:11" s="3" customFormat="1" x14ac:dyDescent="0.3"/>
    <row r="362" spans="2:11" s="3" customFormat="1" x14ac:dyDescent="0.3"/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F373" s="3"/>
      <c r="G373" s="3"/>
      <c r="H373" s="3"/>
      <c r="I373" s="3"/>
      <c r="J373" s="3"/>
      <c r="K373" s="3"/>
    </row>
    <row r="374" spans="2:11" x14ac:dyDescent="0.3">
      <c r="F374" s="3"/>
      <c r="G374" s="3"/>
      <c r="H374" s="3"/>
      <c r="I374" s="3"/>
      <c r="J374" s="3"/>
      <c r="K374" s="3"/>
    </row>
    <row r="375" spans="2:11" x14ac:dyDescent="0.3">
      <c r="F375" s="3"/>
      <c r="G375" s="3"/>
      <c r="H375" s="3"/>
      <c r="I375" s="3"/>
      <c r="J375" s="3"/>
      <c r="K375" s="3"/>
    </row>
    <row r="376" spans="2:11" x14ac:dyDescent="0.3">
      <c r="F376" s="3"/>
      <c r="G376" s="3"/>
      <c r="H376" s="3"/>
      <c r="I376" s="3"/>
      <c r="J376" s="3"/>
      <c r="K376" s="3"/>
    </row>
    <row r="377" spans="2:11" x14ac:dyDescent="0.3">
      <c r="F377" s="3"/>
      <c r="G377" s="3"/>
      <c r="H377" s="3"/>
      <c r="I377" s="3"/>
      <c r="J377" s="3"/>
      <c r="K377" s="3"/>
    </row>
    <row r="378" spans="2:11" x14ac:dyDescent="0.3">
      <c r="F378" s="3"/>
      <c r="G378" s="3"/>
      <c r="H378" s="3"/>
      <c r="I378" s="3"/>
      <c r="J378" s="3"/>
      <c r="K378" s="3"/>
    </row>
    <row r="379" spans="2:11" x14ac:dyDescent="0.3">
      <c r="F379" s="3"/>
      <c r="G379" s="3"/>
      <c r="H379" s="3"/>
      <c r="I379" s="3"/>
      <c r="J379" s="3"/>
      <c r="K379" s="3"/>
    </row>
    <row r="380" spans="2:11" x14ac:dyDescent="0.3">
      <c r="F380" s="3"/>
      <c r="G380" s="3"/>
      <c r="H380" s="3"/>
      <c r="I380" s="3"/>
      <c r="J380" s="3"/>
      <c r="K380" s="3"/>
    </row>
    <row r="381" spans="2:11" x14ac:dyDescent="0.3">
      <c r="F381" s="3"/>
      <c r="G381" s="3"/>
      <c r="H381" s="3"/>
      <c r="I381" s="3"/>
      <c r="J381" s="3"/>
      <c r="K381" s="3"/>
    </row>
    <row r="382" spans="2:11" x14ac:dyDescent="0.3">
      <c r="F382" s="3"/>
      <c r="G382" s="3"/>
      <c r="H382" s="3"/>
      <c r="I382" s="3"/>
      <c r="J382" s="3"/>
      <c r="K382" s="3"/>
    </row>
    <row r="383" spans="2:11" x14ac:dyDescent="0.3">
      <c r="F383" s="3"/>
      <c r="G383" s="3"/>
      <c r="H383" s="3"/>
      <c r="I383" s="3"/>
      <c r="J383" s="3"/>
      <c r="K383" s="3"/>
    </row>
    <row r="384" spans="2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  <row r="486" spans="6:11" x14ac:dyDescent="0.3">
      <c r="F486" s="3"/>
      <c r="G486" s="3"/>
      <c r="H486" s="3"/>
      <c r="I486" s="3"/>
      <c r="J486" s="3"/>
      <c r="K486" s="3"/>
    </row>
    <row r="487" spans="6:11" x14ac:dyDescent="0.3">
      <c r="F487" s="3"/>
      <c r="G487" s="3"/>
      <c r="H487" s="3"/>
      <c r="I487" s="3"/>
      <c r="J487" s="3"/>
      <c r="K487" s="3"/>
    </row>
    <row r="488" spans="6:11" x14ac:dyDescent="0.3">
      <c r="F488" s="3"/>
      <c r="G488" s="3"/>
      <c r="H488" s="3"/>
      <c r="I488" s="3"/>
      <c r="J488" s="3"/>
      <c r="K488" s="3"/>
    </row>
    <row r="489" spans="6:11" x14ac:dyDescent="0.3">
      <c r="F489" s="3"/>
      <c r="G489" s="3"/>
      <c r="H489" s="3"/>
      <c r="I489" s="3"/>
      <c r="J489" s="3"/>
      <c r="K489" s="3"/>
    </row>
    <row r="490" spans="6:11" x14ac:dyDescent="0.3">
      <c r="F490" s="3"/>
      <c r="G490" s="3"/>
      <c r="H490" s="3"/>
      <c r="I490" s="3"/>
      <c r="J490" s="3"/>
      <c r="K490" s="3"/>
    </row>
    <row r="491" spans="6:11" x14ac:dyDescent="0.3">
      <c r="F491" s="3"/>
      <c r="G491" s="3"/>
      <c r="H491" s="3"/>
      <c r="I491" s="3"/>
      <c r="J491" s="3"/>
      <c r="K491" s="3"/>
    </row>
    <row r="492" spans="6:11" x14ac:dyDescent="0.3">
      <c r="F492" s="3"/>
      <c r="G492" s="3"/>
      <c r="H492" s="3"/>
      <c r="I492" s="3"/>
      <c r="J492" s="3"/>
      <c r="K492" s="3"/>
    </row>
    <row r="493" spans="6:11" x14ac:dyDescent="0.3">
      <c r="F493" s="3"/>
      <c r="G493" s="3"/>
      <c r="H493" s="3"/>
      <c r="I493" s="3"/>
      <c r="J493" s="3"/>
      <c r="K493" s="3"/>
    </row>
    <row r="494" spans="6:11" x14ac:dyDescent="0.3">
      <c r="F494" s="3"/>
      <c r="G494" s="3"/>
      <c r="H494" s="3"/>
      <c r="I494" s="3"/>
      <c r="J494" s="3"/>
      <c r="K494" s="3"/>
    </row>
    <row r="495" spans="6:11" x14ac:dyDescent="0.3">
      <c r="F495" s="3"/>
      <c r="G495" s="3"/>
      <c r="H495" s="3"/>
      <c r="I495" s="3"/>
      <c r="J495" s="3"/>
      <c r="K495" s="3"/>
    </row>
    <row r="496" spans="6:11" x14ac:dyDescent="0.3">
      <c r="F496" s="3"/>
      <c r="G496" s="3"/>
      <c r="H496" s="3"/>
      <c r="I496" s="3"/>
      <c r="J496" s="3"/>
      <c r="K496" s="3"/>
    </row>
    <row r="497" spans="6:11" x14ac:dyDescent="0.3">
      <c r="F497" s="3"/>
      <c r="G497" s="3"/>
      <c r="H497" s="3"/>
      <c r="I497" s="3"/>
      <c r="J497" s="3"/>
      <c r="K497" s="3"/>
    </row>
    <row r="498" spans="6:11" x14ac:dyDescent="0.3">
      <c r="F498" s="3"/>
      <c r="G498" s="3"/>
      <c r="H498" s="3"/>
      <c r="I498" s="3"/>
      <c r="J498" s="3"/>
      <c r="K498" s="3"/>
    </row>
    <row r="499" spans="6:11" x14ac:dyDescent="0.3">
      <c r="F499" s="3"/>
      <c r="G499" s="3"/>
      <c r="H499" s="3"/>
      <c r="I499" s="3"/>
      <c r="J499" s="3"/>
      <c r="K499" s="3"/>
    </row>
    <row r="500" spans="6:11" x14ac:dyDescent="0.3">
      <c r="F500" s="3"/>
      <c r="G500" s="3"/>
      <c r="H500" s="3"/>
      <c r="I500" s="3"/>
      <c r="J500" s="3"/>
      <c r="K500" s="3"/>
    </row>
  </sheetData>
  <mergeCells count="12">
    <mergeCell ref="B79:E79"/>
    <mergeCell ref="B93:E93"/>
    <mergeCell ref="B20:N20"/>
    <mergeCell ref="B24:E24"/>
    <mergeCell ref="B36:E36"/>
    <mergeCell ref="B40:E40"/>
    <mergeCell ref="B75:E75"/>
    <mergeCell ref="B4:B5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3A77-B339-4E0D-AAC7-8B1D608B0A5B}">
  <dimension ref="A1:BR512"/>
  <sheetViews>
    <sheetView workbookViewId="0">
      <selection activeCell="B105" sqref="B105:E105"/>
    </sheetView>
  </sheetViews>
  <sheetFormatPr defaultRowHeight="14.4" x14ac:dyDescent="0.3"/>
  <cols>
    <col min="1" max="1" width="8.88671875" style="3"/>
    <col min="2" max="2" width="35.5546875" customWidth="1"/>
    <col min="3" max="3" width="10.33203125" customWidth="1"/>
    <col min="4" max="4" width="8.5546875" customWidth="1"/>
    <col min="5" max="5" width="10.5546875" customWidth="1"/>
    <col min="6" max="6" width="15.5546875" bestFit="1" customWidth="1"/>
    <col min="7" max="7" width="10.5546875" bestFit="1" customWidth="1"/>
    <col min="8" max="8" width="9.5546875" bestFit="1" customWidth="1"/>
    <col min="9" max="9" width="9.6640625" bestFit="1" customWidth="1"/>
    <col min="10" max="10" width="15.5546875" bestFit="1" customWidth="1"/>
    <col min="11" max="11" width="7.109375" bestFit="1" customWidth="1"/>
    <col min="12" max="12" width="8.33203125" customWidth="1"/>
    <col min="13" max="13" width="10.44140625" customWidth="1"/>
    <col min="14" max="14" width="15.5546875" bestFit="1" customWidth="1"/>
    <col min="15" max="15" width="8.88671875" style="3"/>
    <col min="16" max="16" width="15.88671875" style="3" bestFit="1" customWidth="1"/>
    <col min="17" max="70" width="8.88671875" style="3"/>
  </cols>
  <sheetData>
    <row r="1" spans="2:14" s="3" customFormat="1" x14ac:dyDescent="0.3"/>
    <row r="2" spans="2:14" s="3" customFormat="1" ht="15" customHeight="1" x14ac:dyDescent="0.3">
      <c r="B2" s="210" t="s">
        <v>142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2:14" s="3" customFormat="1" x14ac:dyDescent="0.3">
      <c r="B3" s="211" t="s">
        <v>129</v>
      </c>
      <c r="C3" s="213">
        <v>44958</v>
      </c>
      <c r="D3" s="214"/>
      <c r="E3" s="214"/>
      <c r="F3" s="214"/>
      <c r="G3" s="215">
        <v>45292</v>
      </c>
      <c r="H3" s="216"/>
      <c r="I3" s="216"/>
      <c r="J3" s="217"/>
      <c r="K3" s="218">
        <v>45323</v>
      </c>
      <c r="L3" s="219"/>
      <c r="M3" s="219"/>
      <c r="N3" s="220"/>
    </row>
    <row r="4" spans="2:14" s="3" customFormat="1" ht="15" thickBot="1" x14ac:dyDescent="0.35">
      <c r="B4" s="212"/>
      <c r="C4" s="131" t="s">
        <v>1</v>
      </c>
      <c r="D4" s="132" t="s">
        <v>4</v>
      </c>
      <c r="E4" s="133" t="s">
        <v>5</v>
      </c>
      <c r="F4" s="133" t="s">
        <v>130</v>
      </c>
      <c r="G4" s="131" t="s">
        <v>1</v>
      </c>
      <c r="H4" s="133" t="s">
        <v>4</v>
      </c>
      <c r="I4" s="133" t="s">
        <v>5</v>
      </c>
      <c r="J4" s="133" t="s">
        <v>130</v>
      </c>
      <c r="K4" s="134" t="s">
        <v>1</v>
      </c>
      <c r="L4" s="135" t="s">
        <v>4</v>
      </c>
      <c r="M4" s="136" t="s">
        <v>5</v>
      </c>
      <c r="N4" s="137" t="s">
        <v>130</v>
      </c>
    </row>
    <row r="5" spans="2:14" s="3" customFormat="1" ht="15" thickTop="1" x14ac:dyDescent="0.3">
      <c r="B5" s="116" t="s">
        <v>1</v>
      </c>
      <c r="C5" s="115">
        <f>SUM(C6:C11)</f>
        <v>692</v>
      </c>
      <c r="D5" s="115">
        <f t="shared" ref="D5:N5" si="0">SUM(D6:D11)</f>
        <v>489</v>
      </c>
      <c r="E5" s="115">
        <f t="shared" si="0"/>
        <v>203</v>
      </c>
      <c r="F5" s="115">
        <f t="shared" si="0"/>
        <v>0</v>
      </c>
      <c r="G5" s="115">
        <f t="shared" si="0"/>
        <v>337</v>
      </c>
      <c r="H5" s="115">
        <f t="shared" si="0"/>
        <v>64</v>
      </c>
      <c r="I5" s="115">
        <f t="shared" si="0"/>
        <v>31</v>
      </c>
      <c r="J5" s="115">
        <f t="shared" si="0"/>
        <v>242</v>
      </c>
      <c r="K5" s="115">
        <f t="shared" si="0"/>
        <v>6234</v>
      </c>
      <c r="L5" s="115">
        <f t="shared" si="0"/>
        <v>2469</v>
      </c>
      <c r="M5" s="115">
        <f t="shared" si="0"/>
        <v>1990</v>
      </c>
      <c r="N5" s="115">
        <f t="shared" si="0"/>
        <v>1775</v>
      </c>
    </row>
    <row r="6" spans="2:14" s="3" customFormat="1" x14ac:dyDescent="0.3">
      <c r="B6" s="138" t="s">
        <v>131</v>
      </c>
      <c r="C6" s="139">
        <v>642</v>
      </c>
      <c r="D6" s="139">
        <v>452</v>
      </c>
      <c r="E6" s="139">
        <v>190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4074</v>
      </c>
      <c r="L6" s="139">
        <v>2248</v>
      </c>
      <c r="M6" s="139">
        <v>1808</v>
      </c>
      <c r="N6" s="139">
        <v>18</v>
      </c>
    </row>
    <row r="7" spans="2:14" s="3" customFormat="1" x14ac:dyDescent="0.3">
      <c r="B7" s="138" t="s">
        <v>132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17</v>
      </c>
      <c r="L7" s="140">
        <v>8</v>
      </c>
      <c r="M7" s="140">
        <v>9</v>
      </c>
      <c r="N7" s="140">
        <v>0</v>
      </c>
    </row>
    <row r="8" spans="2:14" s="3" customFormat="1" x14ac:dyDescent="0.3">
      <c r="B8" s="138" t="s">
        <v>133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</row>
    <row r="9" spans="2:14" s="3" customFormat="1" x14ac:dyDescent="0.3">
      <c r="B9" s="138" t="s">
        <v>134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</row>
    <row r="10" spans="2:14" s="3" customFormat="1" x14ac:dyDescent="0.3">
      <c r="B10" s="138" t="s">
        <v>135</v>
      </c>
      <c r="C10" s="139">
        <v>41</v>
      </c>
      <c r="D10" s="139">
        <v>32</v>
      </c>
      <c r="E10" s="139">
        <v>9</v>
      </c>
      <c r="F10" s="139">
        <v>0</v>
      </c>
      <c r="G10" s="139">
        <v>17</v>
      </c>
      <c r="H10" s="139">
        <v>12</v>
      </c>
      <c r="I10" s="139">
        <v>5</v>
      </c>
      <c r="J10" s="139">
        <v>0</v>
      </c>
      <c r="K10" s="139">
        <v>3</v>
      </c>
      <c r="L10" s="139">
        <v>2</v>
      </c>
      <c r="M10" s="139">
        <v>1</v>
      </c>
      <c r="N10" s="139">
        <v>0</v>
      </c>
    </row>
    <row r="11" spans="2:14" s="3" customFormat="1" ht="15" thickBot="1" x14ac:dyDescent="0.35">
      <c r="B11" s="138" t="s">
        <v>136</v>
      </c>
      <c r="C11" s="140">
        <v>9</v>
      </c>
      <c r="D11" s="140">
        <v>5</v>
      </c>
      <c r="E11" s="140">
        <v>4</v>
      </c>
      <c r="F11" s="140">
        <v>0</v>
      </c>
      <c r="G11" s="140">
        <v>320</v>
      </c>
      <c r="H11" s="140">
        <v>52</v>
      </c>
      <c r="I11" s="140">
        <v>26</v>
      </c>
      <c r="J11" s="140">
        <v>242</v>
      </c>
      <c r="K11" s="140">
        <v>2140</v>
      </c>
      <c r="L11" s="140">
        <v>211</v>
      </c>
      <c r="M11" s="140">
        <v>172</v>
      </c>
      <c r="N11" s="140">
        <v>1757</v>
      </c>
    </row>
    <row r="12" spans="2:14" s="3" customFormat="1" ht="15.75" customHeight="1" thickTop="1" x14ac:dyDescent="0.3">
      <c r="B12" s="209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s="3" customFormat="1" x14ac:dyDescent="0.3"/>
    <row r="14" spans="2:14" s="3" customFormat="1" x14ac:dyDescent="0.3"/>
    <row r="15" spans="2:14" s="3" customFormat="1" x14ac:dyDescent="0.3"/>
    <row r="16" spans="2:14" ht="32.25" customHeight="1" x14ac:dyDescent="0.3">
      <c r="B16" s="210" t="s">
        <v>144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</row>
    <row r="17" spans="2:14" x14ac:dyDescent="0.3">
      <c r="B17" s="211" t="s">
        <v>6</v>
      </c>
      <c r="C17" s="213">
        <v>44958</v>
      </c>
      <c r="D17" s="214"/>
      <c r="E17" s="214"/>
      <c r="F17" s="214"/>
      <c r="G17" s="215">
        <v>45292</v>
      </c>
      <c r="H17" s="216"/>
      <c r="I17" s="216"/>
      <c r="J17" s="217"/>
      <c r="K17" s="218">
        <v>45323</v>
      </c>
      <c r="L17" s="219"/>
      <c r="M17" s="219"/>
      <c r="N17" s="220"/>
    </row>
    <row r="18" spans="2:14" ht="15" thickBot="1" x14ac:dyDescent="0.35">
      <c r="B18" s="212"/>
      <c r="C18" s="131" t="s">
        <v>1</v>
      </c>
      <c r="D18" s="132" t="s">
        <v>4</v>
      </c>
      <c r="E18" s="133" t="s">
        <v>5</v>
      </c>
      <c r="F18" s="133" t="s">
        <v>130</v>
      </c>
      <c r="G18" s="131" t="s">
        <v>1</v>
      </c>
      <c r="H18" s="133" t="s">
        <v>4</v>
      </c>
      <c r="I18" s="133" t="s">
        <v>5</v>
      </c>
      <c r="J18" s="133" t="s">
        <v>130</v>
      </c>
      <c r="K18" s="134" t="s">
        <v>1</v>
      </c>
      <c r="L18" s="135" t="s">
        <v>4</v>
      </c>
      <c r="M18" s="136" t="s">
        <v>5</v>
      </c>
      <c r="N18" s="137" t="s">
        <v>130</v>
      </c>
    </row>
    <row r="19" spans="2:14" ht="15" thickTop="1" x14ac:dyDescent="0.3">
      <c r="B19" s="116" t="s">
        <v>1</v>
      </c>
      <c r="C19" s="115">
        <f>SUM(C20:C31)</f>
        <v>642</v>
      </c>
      <c r="D19" s="115">
        <f t="shared" ref="D19:N19" si="1">SUM(D20:D31)</f>
        <v>452</v>
      </c>
      <c r="E19" s="115">
        <f t="shared" si="1"/>
        <v>190</v>
      </c>
      <c r="F19" s="115">
        <f t="shared" si="1"/>
        <v>0</v>
      </c>
      <c r="G19" s="115">
        <f t="shared" si="1"/>
        <v>0</v>
      </c>
      <c r="H19" s="115">
        <f t="shared" si="1"/>
        <v>0</v>
      </c>
      <c r="I19" s="115">
        <f t="shared" si="1"/>
        <v>0</v>
      </c>
      <c r="J19" s="115">
        <f t="shared" si="1"/>
        <v>0</v>
      </c>
      <c r="K19" s="115">
        <f t="shared" si="1"/>
        <v>4091</v>
      </c>
      <c r="L19" s="115">
        <f t="shared" si="1"/>
        <v>2256</v>
      </c>
      <c r="M19" s="115">
        <f t="shared" si="1"/>
        <v>1817</v>
      </c>
      <c r="N19" s="115">
        <f t="shared" si="1"/>
        <v>18</v>
      </c>
    </row>
    <row r="20" spans="2:14" x14ac:dyDescent="0.3">
      <c r="B20" s="138" t="s">
        <v>179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4075</v>
      </c>
      <c r="L20" s="139">
        <v>2248</v>
      </c>
      <c r="M20" s="139">
        <v>1809</v>
      </c>
      <c r="N20" s="139">
        <v>18</v>
      </c>
    </row>
    <row r="21" spans="2:14" x14ac:dyDescent="0.3">
      <c r="B21" s="138" t="s">
        <v>180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4</v>
      </c>
      <c r="L21" s="140">
        <v>3</v>
      </c>
      <c r="M21" s="140">
        <v>1</v>
      </c>
      <c r="N21" s="140">
        <v>0</v>
      </c>
    </row>
    <row r="22" spans="2:14" x14ac:dyDescent="0.3">
      <c r="B22" s="138" t="s">
        <v>184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3</v>
      </c>
      <c r="L22" s="139">
        <v>2</v>
      </c>
      <c r="M22" s="139">
        <v>1</v>
      </c>
      <c r="N22" s="139">
        <v>0</v>
      </c>
    </row>
    <row r="23" spans="2:14" x14ac:dyDescent="0.3">
      <c r="B23" s="138" t="s">
        <v>207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3</v>
      </c>
      <c r="L23" s="140">
        <v>0</v>
      </c>
      <c r="M23" s="140">
        <v>3</v>
      </c>
      <c r="N23" s="140">
        <v>0</v>
      </c>
    </row>
    <row r="24" spans="2:14" x14ac:dyDescent="0.3">
      <c r="B24" s="138" t="s">
        <v>208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3</v>
      </c>
      <c r="L24" s="139">
        <v>2</v>
      </c>
      <c r="M24" s="139">
        <v>1</v>
      </c>
      <c r="N24" s="139">
        <v>0</v>
      </c>
    </row>
    <row r="25" spans="2:14" x14ac:dyDescent="0.3">
      <c r="B25" s="138" t="s">
        <v>181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1</v>
      </c>
      <c r="L25" s="140">
        <v>0</v>
      </c>
      <c r="M25" s="140">
        <v>1</v>
      </c>
      <c r="N25" s="140">
        <v>0</v>
      </c>
    </row>
    <row r="26" spans="2:14" x14ac:dyDescent="0.3">
      <c r="B26" s="138" t="s">
        <v>182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1</v>
      </c>
      <c r="L26" s="139">
        <v>1</v>
      </c>
      <c r="M26" s="139">
        <v>0</v>
      </c>
      <c r="N26" s="139">
        <v>0</v>
      </c>
    </row>
    <row r="27" spans="2:14" x14ac:dyDescent="0.3">
      <c r="B27" s="138" t="s">
        <v>209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1</v>
      </c>
      <c r="L27" s="140">
        <v>0</v>
      </c>
      <c r="M27" s="140">
        <v>1</v>
      </c>
      <c r="N27" s="140">
        <v>0</v>
      </c>
    </row>
    <row r="28" spans="2:14" x14ac:dyDescent="0.3">
      <c r="B28" s="138" t="s">
        <v>189</v>
      </c>
      <c r="C28" s="139">
        <v>440</v>
      </c>
      <c r="D28" s="139">
        <v>291</v>
      </c>
      <c r="E28" s="139">
        <v>149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</row>
    <row r="29" spans="2:14" x14ac:dyDescent="0.3">
      <c r="B29" s="138" t="s">
        <v>210</v>
      </c>
      <c r="C29" s="140">
        <v>34</v>
      </c>
      <c r="D29" s="140">
        <v>31</v>
      </c>
      <c r="E29" s="140">
        <v>3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</row>
    <row r="30" spans="2:14" x14ac:dyDescent="0.3">
      <c r="B30" s="138" t="s">
        <v>211</v>
      </c>
      <c r="C30" s="139">
        <v>21</v>
      </c>
      <c r="D30" s="139">
        <v>18</v>
      </c>
      <c r="E30" s="139">
        <v>3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</row>
    <row r="31" spans="2:14" ht="15" thickBot="1" x14ac:dyDescent="0.35">
      <c r="B31" s="138" t="s">
        <v>75</v>
      </c>
      <c r="C31" s="140">
        <v>147</v>
      </c>
      <c r="D31" s="140">
        <v>112</v>
      </c>
      <c r="E31" s="140">
        <v>35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</row>
    <row r="32" spans="2:14" ht="15.75" customHeight="1" thickTop="1" x14ac:dyDescent="0.3">
      <c r="B32" s="209" t="s">
        <v>143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2:70" x14ac:dyDescent="0.3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3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3"/>
    <row r="36" spans="2:70" ht="45" customHeight="1" x14ac:dyDescent="0.3">
      <c r="B36" s="210" t="s">
        <v>145</v>
      </c>
      <c r="C36" s="210"/>
      <c r="D36" s="210"/>
      <c r="E36" s="210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5">
      <c r="B37" s="141" t="s">
        <v>71</v>
      </c>
      <c r="C37" s="142">
        <v>44958</v>
      </c>
      <c r="D37" s="142">
        <v>45292</v>
      </c>
      <c r="E37" s="142">
        <v>45323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" thickTop="1" x14ac:dyDescent="0.3">
      <c r="B38" s="116" t="s">
        <v>1</v>
      </c>
      <c r="C38" s="115">
        <v>642</v>
      </c>
      <c r="D38" s="115">
        <v>0</v>
      </c>
      <c r="E38" s="115">
        <v>4091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3">
      <c r="B39" s="138" t="s">
        <v>103</v>
      </c>
      <c r="C39" s="139">
        <v>0</v>
      </c>
      <c r="D39" s="139">
        <v>0</v>
      </c>
      <c r="E39" s="139">
        <v>1561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3">
      <c r="B40" s="138" t="s">
        <v>212</v>
      </c>
      <c r="C40" s="140">
        <v>0</v>
      </c>
      <c r="D40" s="140">
        <v>0</v>
      </c>
      <c r="E40" s="140">
        <v>553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3">
      <c r="B41" s="138" t="s">
        <v>213</v>
      </c>
      <c r="C41" s="139">
        <v>0</v>
      </c>
      <c r="D41" s="139">
        <v>0</v>
      </c>
      <c r="E41" s="139">
        <v>704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3">
      <c r="B42" s="138" t="s">
        <v>214</v>
      </c>
      <c r="C42" s="140">
        <v>26</v>
      </c>
      <c r="D42" s="140">
        <v>0</v>
      </c>
      <c r="E42" s="140">
        <v>657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3">
      <c r="B43" s="138" t="s">
        <v>42</v>
      </c>
      <c r="C43" s="139">
        <v>158</v>
      </c>
      <c r="D43" s="139">
        <v>0</v>
      </c>
      <c r="E43" s="139">
        <v>913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x14ac:dyDescent="0.3">
      <c r="B44" s="138" t="s">
        <v>104</v>
      </c>
      <c r="C44" s="140">
        <v>366</v>
      </c>
      <c r="D44" s="140">
        <v>0</v>
      </c>
      <c r="E44" s="140">
        <v>958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x14ac:dyDescent="0.3">
      <c r="B45" s="138" t="s">
        <v>100</v>
      </c>
      <c r="C45" s="139">
        <v>52</v>
      </c>
      <c r="D45" s="139">
        <v>0</v>
      </c>
      <c r="E45" s="139">
        <v>334</v>
      </c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x14ac:dyDescent="0.3">
      <c r="B46" s="138" t="s">
        <v>101</v>
      </c>
      <c r="C46" s="140">
        <v>44</v>
      </c>
      <c r="D46" s="140">
        <v>0</v>
      </c>
      <c r="E46" s="140">
        <v>157</v>
      </c>
      <c r="F46" s="3"/>
      <c r="G46" s="3"/>
      <c r="H46" s="3"/>
      <c r="I46" s="3"/>
      <c r="J46" s="3"/>
      <c r="K46" s="3"/>
      <c r="L46" s="3"/>
      <c r="M46" s="3"/>
      <c r="N46" s="3"/>
      <c r="BR46"/>
    </row>
    <row r="47" spans="2:70" ht="15" thickBot="1" x14ac:dyDescent="0.35">
      <c r="B47" s="138" t="s">
        <v>102</v>
      </c>
      <c r="C47" s="139">
        <v>22</v>
      </c>
      <c r="D47" s="139">
        <v>0</v>
      </c>
      <c r="E47" s="139">
        <v>168</v>
      </c>
      <c r="F47" s="3"/>
      <c r="G47" s="3"/>
      <c r="H47" s="3"/>
      <c r="I47" s="3"/>
      <c r="J47" s="3"/>
      <c r="K47" s="3"/>
      <c r="L47" s="3"/>
      <c r="M47" s="3"/>
      <c r="N47" s="3"/>
      <c r="BR47"/>
    </row>
    <row r="48" spans="2:70" ht="42" customHeight="1" thickTop="1" x14ac:dyDescent="0.3">
      <c r="B48" s="209" t="s">
        <v>143</v>
      </c>
      <c r="C48" s="209"/>
      <c r="D48" s="209"/>
      <c r="E48" s="209"/>
      <c r="F48" s="3"/>
      <c r="G48" s="3"/>
      <c r="H48" s="3"/>
      <c r="I48" s="3"/>
      <c r="J48" s="3"/>
      <c r="K48" s="3"/>
      <c r="L48" s="3"/>
      <c r="M48" s="3"/>
      <c r="N48" s="3"/>
      <c r="BR48"/>
    </row>
    <row r="49" spans="2:70" s="3" customFormat="1" x14ac:dyDescent="0.3"/>
    <row r="50" spans="2:70" s="3" customFormat="1" x14ac:dyDescent="0.3"/>
    <row r="51" spans="2:70" s="3" customFormat="1" x14ac:dyDescent="0.3"/>
    <row r="52" spans="2:70" ht="47.25" customHeight="1" x14ac:dyDescent="0.3">
      <c r="B52" s="210" t="s">
        <v>146</v>
      </c>
      <c r="C52" s="210"/>
      <c r="D52" s="210"/>
      <c r="E52" s="210"/>
      <c r="F52" s="3"/>
      <c r="G52" s="3"/>
      <c r="H52" s="3"/>
      <c r="I52" s="3"/>
      <c r="J52" s="3"/>
      <c r="K52" s="3"/>
      <c r="L52" s="3"/>
      <c r="M52" s="3"/>
      <c r="N52" s="3"/>
      <c r="BR52"/>
    </row>
    <row r="53" spans="2:70" ht="35.25" customHeight="1" thickBot="1" x14ac:dyDescent="0.35">
      <c r="B53" s="141" t="s">
        <v>70</v>
      </c>
      <c r="C53" s="142">
        <v>44958</v>
      </c>
      <c r="D53" s="142">
        <v>45292</v>
      </c>
      <c r="E53" s="142">
        <v>45323</v>
      </c>
      <c r="F53" s="3"/>
      <c r="G53" s="3"/>
      <c r="H53" s="3"/>
      <c r="I53" s="3"/>
      <c r="J53" s="3"/>
      <c r="K53" s="3"/>
      <c r="L53" s="3"/>
      <c r="M53" s="3"/>
      <c r="N53" s="3"/>
      <c r="BR53"/>
    </row>
    <row r="54" spans="2:70" ht="15" thickTop="1" x14ac:dyDescent="0.3">
      <c r="B54" s="118" t="s">
        <v>47</v>
      </c>
      <c r="C54" s="143">
        <v>642</v>
      </c>
      <c r="D54" s="143">
        <v>0</v>
      </c>
      <c r="E54" s="143">
        <v>4091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s="36" customFormat="1" x14ac:dyDescent="0.3">
      <c r="B55" s="144" t="s">
        <v>9</v>
      </c>
      <c r="C55" s="139">
        <v>20</v>
      </c>
      <c r="D55" s="139">
        <v>0</v>
      </c>
      <c r="E55" s="139">
        <v>3672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2:70" x14ac:dyDescent="0.3">
      <c r="B56" s="138" t="s">
        <v>10</v>
      </c>
      <c r="C56" s="140">
        <v>0</v>
      </c>
      <c r="D56" s="140">
        <v>0</v>
      </c>
      <c r="E56" s="140">
        <v>20</v>
      </c>
      <c r="F56" s="3"/>
      <c r="G56" s="3"/>
      <c r="H56" s="3"/>
      <c r="I56" s="3"/>
      <c r="J56" s="3"/>
      <c r="K56" s="3"/>
      <c r="L56" s="3"/>
      <c r="M56" s="3"/>
      <c r="N56" s="3"/>
      <c r="BR56"/>
    </row>
    <row r="57" spans="2:70" x14ac:dyDescent="0.3">
      <c r="B57" s="138" t="s">
        <v>11</v>
      </c>
      <c r="C57" s="139">
        <v>0</v>
      </c>
      <c r="D57" s="139">
        <v>0</v>
      </c>
      <c r="E57" s="139">
        <v>140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3">
      <c r="B58" s="138" t="s">
        <v>12</v>
      </c>
      <c r="C58" s="140">
        <v>1</v>
      </c>
      <c r="D58" s="140">
        <v>0</v>
      </c>
      <c r="E58" s="140">
        <v>416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3">
      <c r="B59" s="138" t="s">
        <v>13</v>
      </c>
      <c r="C59" s="139">
        <v>19</v>
      </c>
      <c r="D59" s="139">
        <v>0</v>
      </c>
      <c r="E59" s="139">
        <v>3073</v>
      </c>
      <c r="F59" s="3"/>
      <c r="G59" s="3"/>
      <c r="H59" s="3"/>
      <c r="I59" s="3"/>
      <c r="J59" s="3"/>
      <c r="K59" s="3"/>
      <c r="L59" s="3"/>
      <c r="M59" s="3"/>
      <c r="N59" s="3"/>
      <c r="BR59"/>
    </row>
    <row r="60" spans="2:70" x14ac:dyDescent="0.3">
      <c r="B60" s="138" t="s">
        <v>14</v>
      </c>
      <c r="C60" s="140">
        <v>0</v>
      </c>
      <c r="D60" s="140">
        <v>0</v>
      </c>
      <c r="E60" s="140">
        <v>23</v>
      </c>
      <c r="F60" s="3"/>
      <c r="G60" s="3"/>
      <c r="H60" s="3"/>
      <c r="I60" s="3"/>
      <c r="J60" s="3"/>
      <c r="K60" s="3"/>
      <c r="L60" s="3"/>
      <c r="M60" s="3"/>
      <c r="N60" s="3"/>
      <c r="BR60"/>
    </row>
    <row r="61" spans="2:70" x14ac:dyDescent="0.3">
      <c r="B61" s="138" t="s">
        <v>15</v>
      </c>
      <c r="C61" s="139">
        <v>0</v>
      </c>
      <c r="D61" s="139">
        <v>0</v>
      </c>
      <c r="E61" s="139">
        <v>0</v>
      </c>
      <c r="F61" s="3"/>
      <c r="G61" s="3"/>
      <c r="H61" s="3"/>
      <c r="I61" s="3"/>
      <c r="J61" s="3"/>
      <c r="K61" s="3"/>
      <c r="L61" s="3"/>
      <c r="M61" s="3"/>
      <c r="N61" s="3"/>
      <c r="BR61"/>
    </row>
    <row r="62" spans="2:70" x14ac:dyDescent="0.3">
      <c r="B62" s="138" t="s">
        <v>16</v>
      </c>
      <c r="C62" s="140">
        <v>0</v>
      </c>
      <c r="D62" s="140">
        <v>0</v>
      </c>
      <c r="E62" s="140">
        <v>0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s="36" customFormat="1" x14ac:dyDescent="0.3">
      <c r="B63" s="144" t="s">
        <v>17</v>
      </c>
      <c r="C63" s="139">
        <v>15</v>
      </c>
      <c r="D63" s="139">
        <v>0</v>
      </c>
      <c r="E63" s="139">
        <v>50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0" x14ac:dyDescent="0.3">
      <c r="B64" s="138" t="s">
        <v>18</v>
      </c>
      <c r="C64" s="140">
        <v>0</v>
      </c>
      <c r="D64" s="140">
        <v>0</v>
      </c>
      <c r="E64" s="140">
        <v>8</v>
      </c>
      <c r="F64" s="3"/>
      <c r="G64" s="3"/>
      <c r="H64" s="3"/>
      <c r="I64" s="3"/>
      <c r="J64" s="3"/>
      <c r="K64" s="3"/>
      <c r="L64" s="3"/>
      <c r="M64" s="3"/>
      <c r="N64" s="3"/>
      <c r="BR64"/>
    </row>
    <row r="65" spans="2:70" x14ac:dyDescent="0.3">
      <c r="B65" s="138" t="s">
        <v>19</v>
      </c>
      <c r="C65" s="139">
        <v>0</v>
      </c>
      <c r="D65" s="139">
        <v>0</v>
      </c>
      <c r="E65" s="139">
        <v>13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3">
      <c r="B66" s="138" t="s">
        <v>20</v>
      </c>
      <c r="C66" s="140">
        <v>5</v>
      </c>
      <c r="D66" s="140">
        <v>0</v>
      </c>
      <c r="E66" s="140">
        <v>0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3">
      <c r="B67" s="138" t="s">
        <v>21</v>
      </c>
      <c r="C67" s="139">
        <v>0</v>
      </c>
      <c r="D67" s="139">
        <v>0</v>
      </c>
      <c r="E67" s="139">
        <v>1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3">
      <c r="B68" s="138" t="s">
        <v>22</v>
      </c>
      <c r="C68" s="140">
        <v>0</v>
      </c>
      <c r="D68" s="140">
        <v>0</v>
      </c>
      <c r="E68" s="140">
        <v>23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3">
      <c r="B69" s="138" t="s">
        <v>23</v>
      </c>
      <c r="C69" s="139">
        <v>0</v>
      </c>
      <c r="D69" s="139">
        <v>0</v>
      </c>
      <c r="E69" s="139">
        <v>1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3">
      <c r="B70" s="138" t="s">
        <v>24</v>
      </c>
      <c r="C70" s="140">
        <v>0</v>
      </c>
      <c r="D70" s="140">
        <v>0</v>
      </c>
      <c r="E70" s="140">
        <v>0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3">
      <c r="B71" s="138" t="s">
        <v>25</v>
      </c>
      <c r="C71" s="139">
        <v>0</v>
      </c>
      <c r="D71" s="139">
        <v>0</v>
      </c>
      <c r="E71" s="139">
        <v>3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3">
      <c r="B72" s="138" t="s">
        <v>26</v>
      </c>
      <c r="C72" s="140">
        <v>10</v>
      </c>
      <c r="D72" s="140">
        <v>0</v>
      </c>
      <c r="E72" s="140">
        <v>1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3">
      <c r="B73" s="144" t="s">
        <v>27</v>
      </c>
      <c r="C73" s="139">
        <v>504</v>
      </c>
      <c r="D73" s="139">
        <v>0</v>
      </c>
      <c r="E73" s="139">
        <v>126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3">
      <c r="B74" s="138" t="s">
        <v>28</v>
      </c>
      <c r="C74" s="140">
        <v>17</v>
      </c>
      <c r="D74" s="140">
        <v>0</v>
      </c>
      <c r="E74" s="140">
        <v>19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3">
      <c r="B75" s="138" t="s">
        <v>29</v>
      </c>
      <c r="C75" s="139">
        <v>4</v>
      </c>
      <c r="D75" s="139">
        <v>0</v>
      </c>
      <c r="E75" s="139">
        <v>1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3">
      <c r="B76" s="138" t="s">
        <v>30</v>
      </c>
      <c r="C76" s="140">
        <v>10</v>
      </c>
      <c r="D76" s="140">
        <v>0</v>
      </c>
      <c r="E76" s="140">
        <v>33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3">
      <c r="B77" s="138" t="s">
        <v>31</v>
      </c>
      <c r="C77" s="139">
        <v>473</v>
      </c>
      <c r="D77" s="139">
        <v>0</v>
      </c>
      <c r="E77" s="139">
        <v>73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x14ac:dyDescent="0.3">
      <c r="B78" s="144" t="s">
        <v>32</v>
      </c>
      <c r="C78" s="140">
        <v>90</v>
      </c>
      <c r="D78" s="140">
        <v>0</v>
      </c>
      <c r="E78" s="140">
        <v>163</v>
      </c>
      <c r="F78" s="3"/>
      <c r="G78" s="3"/>
      <c r="H78" s="3"/>
      <c r="I78" s="3"/>
      <c r="J78" s="3"/>
      <c r="K78" s="3"/>
      <c r="L78" s="3"/>
      <c r="M78" s="3"/>
      <c r="N78" s="3"/>
      <c r="BR78"/>
    </row>
    <row r="79" spans="2:70" x14ac:dyDescent="0.3">
      <c r="B79" s="138" t="s">
        <v>33</v>
      </c>
      <c r="C79" s="139">
        <v>57</v>
      </c>
      <c r="D79" s="139">
        <v>0</v>
      </c>
      <c r="E79" s="139">
        <v>35</v>
      </c>
      <c r="F79" s="3"/>
      <c r="G79" s="3"/>
      <c r="H79" s="3"/>
      <c r="I79" s="3"/>
      <c r="J79" s="3"/>
      <c r="K79" s="3"/>
      <c r="L79" s="3"/>
      <c r="M79" s="3"/>
      <c r="N79" s="3"/>
      <c r="BR79"/>
    </row>
    <row r="80" spans="2:70" x14ac:dyDescent="0.3">
      <c r="B80" s="138" t="s">
        <v>34</v>
      </c>
      <c r="C80" s="140">
        <v>24</v>
      </c>
      <c r="D80" s="140">
        <v>0</v>
      </c>
      <c r="E80" s="140">
        <v>94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s="36" customFormat="1" x14ac:dyDescent="0.3">
      <c r="B81" s="138" t="s">
        <v>35</v>
      </c>
      <c r="C81" s="139">
        <v>9</v>
      </c>
      <c r="D81" s="139">
        <v>0</v>
      </c>
      <c r="E81" s="139">
        <v>34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2:70" x14ac:dyDescent="0.3">
      <c r="B82" s="144" t="s">
        <v>36</v>
      </c>
      <c r="C82" s="140">
        <v>13</v>
      </c>
      <c r="D82" s="140">
        <v>0</v>
      </c>
      <c r="E82" s="140">
        <v>80</v>
      </c>
      <c r="F82" s="3"/>
      <c r="G82" s="3"/>
      <c r="H82" s="3"/>
      <c r="I82" s="3"/>
      <c r="J82" s="3"/>
      <c r="K82" s="3"/>
      <c r="L82" s="3"/>
      <c r="M82" s="3"/>
      <c r="N82" s="3"/>
      <c r="BR82"/>
    </row>
    <row r="83" spans="2:70" x14ac:dyDescent="0.3">
      <c r="B83" s="138" t="s">
        <v>37</v>
      </c>
      <c r="C83" s="139">
        <v>0</v>
      </c>
      <c r="D83" s="139">
        <v>0</v>
      </c>
      <c r="E83" s="139">
        <v>30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x14ac:dyDescent="0.3">
      <c r="B84" s="138" t="s">
        <v>56</v>
      </c>
      <c r="C84" s="140">
        <v>0</v>
      </c>
      <c r="D84" s="140">
        <v>0</v>
      </c>
      <c r="E84" s="140">
        <v>21</v>
      </c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x14ac:dyDescent="0.3">
      <c r="B85" s="138" t="s">
        <v>39</v>
      </c>
      <c r="C85" s="139">
        <v>5</v>
      </c>
      <c r="D85" s="139">
        <v>0</v>
      </c>
      <c r="E85" s="139">
        <v>15</v>
      </c>
      <c r="F85" s="3"/>
      <c r="G85" s="3"/>
      <c r="H85" s="3"/>
      <c r="I85" s="3"/>
      <c r="J85" s="3"/>
      <c r="K85" s="3"/>
      <c r="L85" s="3"/>
      <c r="M85" s="3"/>
      <c r="N85" s="3"/>
      <c r="BR85"/>
    </row>
    <row r="86" spans="2:70" x14ac:dyDescent="0.3">
      <c r="B86" s="138" t="s">
        <v>40</v>
      </c>
      <c r="C86" s="140">
        <v>8</v>
      </c>
      <c r="D86" s="140">
        <v>0</v>
      </c>
      <c r="E86" s="140">
        <v>14</v>
      </c>
      <c r="F86" s="3"/>
      <c r="G86" s="3"/>
      <c r="H86" s="3"/>
      <c r="I86" s="3"/>
      <c r="J86" s="3"/>
      <c r="K86" s="3"/>
      <c r="L86" s="3"/>
      <c r="M86" s="3"/>
      <c r="N86" s="3"/>
      <c r="BR86"/>
    </row>
    <row r="87" spans="2:70" ht="51.75" customHeight="1" x14ac:dyDescent="0.3">
      <c r="B87" s="221" t="s">
        <v>143</v>
      </c>
      <c r="C87" s="221"/>
      <c r="D87" s="221"/>
      <c r="E87" s="221"/>
      <c r="F87" s="3"/>
      <c r="G87" s="3"/>
      <c r="H87" s="3"/>
      <c r="I87" s="3"/>
      <c r="J87" s="3"/>
      <c r="K87" s="3"/>
      <c r="L87" s="3"/>
      <c r="M87" s="3"/>
      <c r="N87" s="3"/>
      <c r="BR87"/>
    </row>
    <row r="88" spans="2:70" s="3" customFormat="1" x14ac:dyDescent="0.3"/>
    <row r="89" spans="2:70" s="3" customFormat="1" x14ac:dyDescent="0.3"/>
    <row r="90" spans="2:70" s="3" customFormat="1" x14ac:dyDescent="0.3"/>
    <row r="91" spans="2:70" ht="42" customHeight="1" x14ac:dyDescent="0.3">
      <c r="B91" s="210" t="s">
        <v>147</v>
      </c>
      <c r="C91" s="210"/>
      <c r="D91" s="210"/>
      <c r="E91" s="210"/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ht="15" thickBot="1" x14ac:dyDescent="0.35">
      <c r="B92" s="141" t="s">
        <v>137</v>
      </c>
      <c r="C92" s="142">
        <v>44958</v>
      </c>
      <c r="D92" s="142">
        <v>45292</v>
      </c>
      <c r="E92" s="142">
        <v>45323</v>
      </c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ht="15" thickTop="1" x14ac:dyDescent="0.3">
      <c r="B93" s="118" t="s">
        <v>47</v>
      </c>
      <c r="C93" s="115">
        <f>SUM(C94:C104)</f>
        <v>642</v>
      </c>
      <c r="D93" s="115">
        <f>SUM(D94:D104)</f>
        <v>0</v>
      </c>
      <c r="E93" s="115">
        <f>SUM(E94:E104)</f>
        <v>4091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x14ac:dyDescent="0.3">
      <c r="B94" s="145" t="s">
        <v>197</v>
      </c>
      <c r="C94" s="139">
        <v>4</v>
      </c>
      <c r="D94" s="139">
        <v>0</v>
      </c>
      <c r="E94" s="139">
        <v>1921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3">
      <c r="B95" s="145" t="s">
        <v>198</v>
      </c>
      <c r="C95" s="140">
        <v>15</v>
      </c>
      <c r="D95" s="140">
        <v>0</v>
      </c>
      <c r="E95" s="140">
        <v>1147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3">
      <c r="B96" s="145" t="s">
        <v>202</v>
      </c>
      <c r="C96" s="139">
        <v>1</v>
      </c>
      <c r="D96" s="139">
        <v>0</v>
      </c>
      <c r="E96" s="139">
        <v>394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3">
      <c r="B97" s="145" t="s">
        <v>215</v>
      </c>
      <c r="C97" s="140">
        <v>0</v>
      </c>
      <c r="D97" s="140">
        <v>0</v>
      </c>
      <c r="E97" s="140">
        <v>119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3">
      <c r="B98" s="145" t="s">
        <v>199</v>
      </c>
      <c r="C98" s="139">
        <v>452</v>
      </c>
      <c r="D98" s="139">
        <v>0</v>
      </c>
      <c r="E98" s="139">
        <v>63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3">
      <c r="B99" s="145" t="s">
        <v>216</v>
      </c>
      <c r="C99" s="140">
        <v>1</v>
      </c>
      <c r="D99" s="140">
        <v>0</v>
      </c>
      <c r="E99" s="140">
        <v>58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3">
      <c r="B100" s="145" t="s">
        <v>205</v>
      </c>
      <c r="C100" s="139">
        <v>9</v>
      </c>
      <c r="D100" s="139">
        <v>0</v>
      </c>
      <c r="E100" s="139">
        <v>31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x14ac:dyDescent="0.3">
      <c r="B101" s="145" t="s">
        <v>217</v>
      </c>
      <c r="C101" s="140">
        <v>0</v>
      </c>
      <c r="D101" s="140">
        <v>0</v>
      </c>
      <c r="E101" s="140">
        <v>25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x14ac:dyDescent="0.3">
      <c r="B102" s="145" t="s">
        <v>218</v>
      </c>
      <c r="C102" s="139">
        <v>0</v>
      </c>
      <c r="D102" s="139">
        <v>0</v>
      </c>
      <c r="E102" s="139">
        <v>23</v>
      </c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x14ac:dyDescent="0.3">
      <c r="B103" s="145" t="s">
        <v>219</v>
      </c>
      <c r="C103" s="140">
        <v>0</v>
      </c>
      <c r="D103" s="140">
        <v>0</v>
      </c>
      <c r="E103" s="140">
        <v>22</v>
      </c>
      <c r="F103" s="3"/>
      <c r="G103" s="3"/>
      <c r="H103" s="3"/>
      <c r="I103" s="3"/>
      <c r="J103" s="3"/>
      <c r="K103" s="3"/>
      <c r="L103" s="3"/>
      <c r="M103" s="3"/>
      <c r="N103" s="3"/>
      <c r="BR103"/>
    </row>
    <row r="104" spans="2:70" x14ac:dyDescent="0.3">
      <c r="B104" s="138" t="s">
        <v>75</v>
      </c>
      <c r="C104" s="139">
        <v>160</v>
      </c>
      <c r="D104" s="139">
        <v>0</v>
      </c>
      <c r="E104" s="139">
        <v>288</v>
      </c>
      <c r="F104" s="3"/>
      <c r="G104" s="3"/>
      <c r="H104" s="3"/>
      <c r="I104" s="3"/>
      <c r="J104" s="3"/>
      <c r="K104" s="3"/>
      <c r="L104" s="3"/>
      <c r="M104" s="3"/>
      <c r="N104" s="3"/>
      <c r="BR104"/>
    </row>
    <row r="105" spans="2:70" ht="48" customHeight="1" x14ac:dyDescent="0.3">
      <c r="B105" s="221" t="s">
        <v>143</v>
      </c>
      <c r="C105" s="221"/>
      <c r="D105" s="221"/>
      <c r="E105" s="221"/>
      <c r="F105" s="3"/>
      <c r="G105" s="3"/>
      <c r="H105" s="3"/>
      <c r="I105" s="3"/>
      <c r="J105" s="3"/>
      <c r="K105" s="3"/>
      <c r="L105" s="3"/>
      <c r="M105" s="3"/>
      <c r="N105" s="3"/>
      <c r="BR105"/>
    </row>
    <row r="106" spans="2:70" s="3" customFormat="1" x14ac:dyDescent="0.3"/>
    <row r="107" spans="2:70" s="3" customFormat="1" x14ac:dyDescent="0.3"/>
    <row r="108" spans="2:70" s="3" customFormat="1" x14ac:dyDescent="0.3"/>
    <row r="109" spans="2:70" s="3" customFormat="1" x14ac:dyDescent="0.3"/>
    <row r="110" spans="2:70" s="3" customFormat="1" x14ac:dyDescent="0.3"/>
    <row r="111" spans="2:70" s="3" customFormat="1" x14ac:dyDescent="0.3"/>
    <row r="112" spans="2:70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pans="7:14" s="3" customFormat="1" x14ac:dyDescent="0.3"/>
    <row r="386" spans="7:14" s="3" customFormat="1" x14ac:dyDescent="0.3"/>
    <row r="387" spans="7:14" s="3" customFormat="1" x14ac:dyDescent="0.3"/>
    <row r="388" spans="7:14" x14ac:dyDescent="0.3">
      <c r="G388" s="3"/>
      <c r="H388" s="3"/>
      <c r="I388" s="3"/>
      <c r="J388" s="3"/>
      <c r="K388" s="3"/>
      <c r="L388" s="3"/>
      <c r="M388" s="3"/>
      <c r="N388" s="3"/>
    </row>
    <row r="389" spans="7:14" x14ac:dyDescent="0.3">
      <c r="G389" s="3"/>
      <c r="H389" s="3"/>
      <c r="I389" s="3"/>
      <c r="J389" s="3"/>
      <c r="K389" s="3"/>
      <c r="L389" s="3"/>
      <c r="M389" s="3"/>
      <c r="N389" s="3"/>
    </row>
    <row r="390" spans="7:14" x14ac:dyDescent="0.3">
      <c r="G390" s="3"/>
      <c r="H390" s="3"/>
      <c r="I390" s="3"/>
      <c r="J390" s="3"/>
      <c r="K390" s="3"/>
      <c r="L390" s="3"/>
      <c r="M390" s="3"/>
      <c r="N390" s="3"/>
    </row>
    <row r="391" spans="7:14" x14ac:dyDescent="0.3">
      <c r="G391" s="3"/>
      <c r="H391" s="3"/>
      <c r="I391" s="3"/>
      <c r="J391" s="3"/>
      <c r="K391" s="3"/>
      <c r="L391" s="3"/>
      <c r="M391" s="3"/>
      <c r="N391" s="3"/>
    </row>
    <row r="392" spans="7:14" x14ac:dyDescent="0.3">
      <c r="G392" s="3"/>
      <c r="H392" s="3"/>
      <c r="I392" s="3"/>
      <c r="J392" s="3"/>
      <c r="K392" s="3"/>
      <c r="L392" s="3"/>
      <c r="M392" s="3"/>
      <c r="N392" s="3"/>
    </row>
    <row r="393" spans="7:14" x14ac:dyDescent="0.3">
      <c r="G393" s="3"/>
      <c r="H393" s="3"/>
      <c r="I393" s="3"/>
      <c r="J393" s="3"/>
      <c r="K393" s="3"/>
      <c r="L393" s="3"/>
      <c r="M393" s="3"/>
      <c r="N393" s="3"/>
    </row>
    <row r="394" spans="7:14" x14ac:dyDescent="0.3">
      <c r="G394" s="3"/>
      <c r="H394" s="3"/>
      <c r="I394" s="3"/>
      <c r="J394" s="3"/>
      <c r="K394" s="3"/>
      <c r="L394" s="3"/>
      <c r="M394" s="3"/>
      <c r="N394" s="3"/>
    </row>
    <row r="395" spans="7:14" x14ac:dyDescent="0.3">
      <c r="G395" s="3"/>
      <c r="H395" s="3"/>
      <c r="I395" s="3"/>
      <c r="J395" s="3"/>
      <c r="K395" s="3"/>
      <c r="L395" s="3"/>
      <c r="M395" s="3"/>
      <c r="N395" s="3"/>
    </row>
    <row r="396" spans="7:14" x14ac:dyDescent="0.3">
      <c r="G396" s="3"/>
      <c r="H396" s="3"/>
      <c r="I396" s="3"/>
      <c r="J396" s="3"/>
      <c r="K396" s="3"/>
      <c r="L396" s="3"/>
      <c r="M396" s="3"/>
      <c r="N396" s="3"/>
    </row>
    <row r="397" spans="7:14" x14ac:dyDescent="0.3">
      <c r="G397" s="3"/>
      <c r="H397" s="3"/>
      <c r="I397" s="3"/>
      <c r="J397" s="3"/>
      <c r="K397" s="3"/>
      <c r="L397" s="3"/>
      <c r="M397" s="3"/>
      <c r="N397" s="3"/>
    </row>
    <row r="398" spans="7:14" x14ac:dyDescent="0.3">
      <c r="G398" s="3"/>
      <c r="H398" s="3"/>
      <c r="I398" s="3"/>
      <c r="J398" s="3"/>
      <c r="K398" s="3"/>
      <c r="L398" s="3"/>
      <c r="M398" s="3"/>
      <c r="N398" s="3"/>
    </row>
    <row r="399" spans="7:14" x14ac:dyDescent="0.3">
      <c r="G399" s="3"/>
      <c r="H399" s="3"/>
      <c r="I399" s="3"/>
      <c r="J399" s="3"/>
      <c r="K399" s="3"/>
      <c r="L399" s="3"/>
      <c r="M399" s="3"/>
      <c r="N399" s="3"/>
    </row>
    <row r="400" spans="7:14" x14ac:dyDescent="0.3">
      <c r="G400" s="3"/>
      <c r="H400" s="3"/>
      <c r="I400" s="3"/>
      <c r="J400" s="3"/>
      <c r="K400" s="3"/>
      <c r="L400" s="3"/>
      <c r="M400" s="3"/>
      <c r="N400" s="3"/>
    </row>
    <row r="401" spans="7:14" x14ac:dyDescent="0.3">
      <c r="G401" s="3"/>
      <c r="H401" s="3"/>
      <c r="I401" s="3"/>
      <c r="J401" s="3"/>
      <c r="K401" s="3"/>
      <c r="L401" s="3"/>
      <c r="M401" s="3"/>
      <c r="N401" s="3"/>
    </row>
    <row r="402" spans="7:14" x14ac:dyDescent="0.3">
      <c r="G402" s="3"/>
      <c r="H402" s="3"/>
      <c r="I402" s="3"/>
      <c r="J402" s="3"/>
      <c r="K402" s="3"/>
      <c r="L402" s="3"/>
      <c r="M402" s="3"/>
      <c r="N402" s="3"/>
    </row>
    <row r="403" spans="7:14" x14ac:dyDescent="0.3">
      <c r="G403" s="3"/>
      <c r="H403" s="3"/>
      <c r="I403" s="3"/>
      <c r="J403" s="3"/>
      <c r="K403" s="3"/>
      <c r="L403" s="3"/>
      <c r="M403" s="3"/>
      <c r="N403" s="3"/>
    </row>
    <row r="404" spans="7:14" x14ac:dyDescent="0.3">
      <c r="G404" s="3"/>
      <c r="H404" s="3"/>
      <c r="I404" s="3"/>
      <c r="J404" s="3"/>
      <c r="K404" s="3"/>
      <c r="L404" s="3"/>
      <c r="M404" s="3"/>
      <c r="N404" s="3"/>
    </row>
    <row r="405" spans="7:14" x14ac:dyDescent="0.3">
      <c r="G405" s="3"/>
      <c r="H405" s="3"/>
      <c r="I405" s="3"/>
      <c r="J405" s="3"/>
      <c r="K405" s="3"/>
      <c r="L405" s="3"/>
      <c r="M405" s="3"/>
      <c r="N405" s="3"/>
    </row>
    <row r="406" spans="7:14" x14ac:dyDescent="0.3">
      <c r="G406" s="3"/>
      <c r="H406" s="3"/>
      <c r="I406" s="3"/>
      <c r="J406" s="3"/>
      <c r="K406" s="3"/>
      <c r="L406" s="3"/>
      <c r="M406" s="3"/>
      <c r="N406" s="3"/>
    </row>
    <row r="407" spans="7:14" x14ac:dyDescent="0.3">
      <c r="G407" s="3"/>
      <c r="H407" s="3"/>
      <c r="I407" s="3"/>
      <c r="J407" s="3"/>
      <c r="K407" s="3"/>
      <c r="L407" s="3"/>
      <c r="M407" s="3"/>
      <c r="N407" s="3"/>
    </row>
    <row r="408" spans="7:14" x14ac:dyDescent="0.3">
      <c r="G408" s="3"/>
      <c r="H408" s="3"/>
      <c r="I408" s="3"/>
      <c r="J408" s="3"/>
      <c r="K408" s="3"/>
      <c r="L408" s="3"/>
      <c r="M408" s="3"/>
      <c r="N408" s="3"/>
    </row>
    <row r="409" spans="7:14" x14ac:dyDescent="0.3">
      <c r="G409" s="3"/>
      <c r="H409" s="3"/>
      <c r="I409" s="3"/>
      <c r="J409" s="3"/>
      <c r="K409" s="3"/>
      <c r="L409" s="3"/>
      <c r="M409" s="3"/>
      <c r="N409" s="3"/>
    </row>
    <row r="410" spans="7:14" x14ac:dyDescent="0.3">
      <c r="G410" s="3"/>
      <c r="H410" s="3"/>
      <c r="I410" s="3"/>
      <c r="J410" s="3"/>
      <c r="K410" s="3"/>
      <c r="L410" s="3"/>
      <c r="M410" s="3"/>
      <c r="N410" s="3"/>
    </row>
    <row r="411" spans="7:14" x14ac:dyDescent="0.3">
      <c r="G411" s="3"/>
      <c r="H411" s="3"/>
      <c r="I411" s="3"/>
      <c r="J411" s="3"/>
      <c r="K411" s="3"/>
      <c r="L411" s="3"/>
      <c r="M411" s="3"/>
      <c r="N411" s="3"/>
    </row>
    <row r="412" spans="7:14" x14ac:dyDescent="0.3">
      <c r="G412" s="3"/>
      <c r="H412" s="3"/>
      <c r="I412" s="3"/>
      <c r="J412" s="3"/>
      <c r="K412" s="3"/>
      <c r="L412" s="3"/>
      <c r="M412" s="3"/>
      <c r="N412" s="3"/>
    </row>
    <row r="413" spans="7:14" x14ac:dyDescent="0.3">
      <c r="G413" s="3"/>
      <c r="H413" s="3"/>
      <c r="I413" s="3"/>
      <c r="J413" s="3"/>
      <c r="K413" s="3"/>
      <c r="L413" s="3"/>
      <c r="M413" s="3"/>
      <c r="N413" s="3"/>
    </row>
    <row r="414" spans="7:14" x14ac:dyDescent="0.3">
      <c r="G414" s="3"/>
      <c r="H414" s="3"/>
      <c r="I414" s="3"/>
      <c r="J414" s="3"/>
      <c r="K414" s="3"/>
      <c r="L414" s="3"/>
      <c r="M414" s="3"/>
      <c r="N414" s="3"/>
    </row>
    <row r="415" spans="7:14" x14ac:dyDescent="0.3">
      <c r="G415" s="3"/>
      <c r="H415" s="3"/>
      <c r="I415" s="3"/>
      <c r="J415" s="3"/>
      <c r="K415" s="3"/>
      <c r="L415" s="3"/>
      <c r="M415" s="3"/>
      <c r="N415" s="3"/>
    </row>
    <row r="416" spans="7:14" x14ac:dyDescent="0.3">
      <c r="G416" s="3"/>
      <c r="H416" s="3"/>
      <c r="I416" s="3"/>
      <c r="J416" s="3"/>
      <c r="K416" s="3"/>
      <c r="L416" s="3"/>
      <c r="M416" s="3"/>
      <c r="N416" s="3"/>
    </row>
    <row r="417" spans="7:14" x14ac:dyDescent="0.3">
      <c r="G417" s="3"/>
      <c r="H417" s="3"/>
      <c r="I417" s="3"/>
      <c r="J417" s="3"/>
      <c r="K417" s="3"/>
      <c r="L417" s="3"/>
      <c r="M417" s="3"/>
      <c r="N417" s="3"/>
    </row>
    <row r="418" spans="7:14" x14ac:dyDescent="0.3">
      <c r="G418" s="3"/>
      <c r="H418" s="3"/>
      <c r="I418" s="3"/>
      <c r="J418" s="3"/>
      <c r="K418" s="3"/>
      <c r="L418" s="3"/>
      <c r="M418" s="3"/>
      <c r="N418" s="3"/>
    </row>
    <row r="419" spans="7:14" x14ac:dyDescent="0.3">
      <c r="G419" s="3"/>
      <c r="H419" s="3"/>
      <c r="I419" s="3"/>
      <c r="J419" s="3"/>
      <c r="K419" s="3"/>
      <c r="L419" s="3"/>
      <c r="M419" s="3"/>
      <c r="N419" s="3"/>
    </row>
    <row r="420" spans="7:14" x14ac:dyDescent="0.3">
      <c r="G420" s="3"/>
      <c r="H420" s="3"/>
      <c r="I420" s="3"/>
      <c r="J420" s="3"/>
      <c r="K420" s="3"/>
      <c r="L420" s="3"/>
      <c r="M420" s="3"/>
      <c r="N420" s="3"/>
    </row>
    <row r="421" spans="7:14" x14ac:dyDescent="0.3">
      <c r="G421" s="3"/>
      <c r="H421" s="3"/>
      <c r="I421" s="3"/>
      <c r="J421" s="3"/>
      <c r="K421" s="3"/>
      <c r="L421" s="3"/>
      <c r="M421" s="3"/>
      <c r="N421" s="3"/>
    </row>
    <row r="422" spans="7:14" x14ac:dyDescent="0.3">
      <c r="G422" s="3"/>
      <c r="H422" s="3"/>
      <c r="I422" s="3"/>
      <c r="J422" s="3"/>
      <c r="K422" s="3"/>
      <c r="L422" s="3"/>
      <c r="M422" s="3"/>
      <c r="N422" s="3"/>
    </row>
    <row r="423" spans="7:14" x14ac:dyDescent="0.3">
      <c r="G423" s="3"/>
      <c r="H423" s="3"/>
      <c r="I423" s="3"/>
      <c r="J423" s="3"/>
      <c r="K423" s="3"/>
      <c r="L423" s="3"/>
      <c r="M423" s="3"/>
      <c r="N423" s="3"/>
    </row>
    <row r="424" spans="7:14" x14ac:dyDescent="0.3">
      <c r="G424" s="3"/>
      <c r="H424" s="3"/>
      <c r="I424" s="3"/>
      <c r="J424" s="3"/>
      <c r="K424" s="3"/>
      <c r="L424" s="3"/>
      <c r="M424" s="3"/>
      <c r="N424" s="3"/>
    </row>
    <row r="425" spans="7:14" x14ac:dyDescent="0.3">
      <c r="G425" s="3"/>
      <c r="H425" s="3"/>
      <c r="I425" s="3"/>
      <c r="J425" s="3"/>
      <c r="K425" s="3"/>
      <c r="L425" s="3"/>
      <c r="M425" s="3"/>
      <c r="N425" s="3"/>
    </row>
    <row r="426" spans="7:14" x14ac:dyDescent="0.3">
      <c r="G426" s="3"/>
      <c r="H426" s="3"/>
      <c r="I426" s="3"/>
      <c r="J426" s="3"/>
      <c r="K426" s="3"/>
      <c r="L426" s="3"/>
      <c r="M426" s="3"/>
      <c r="N426" s="3"/>
    </row>
    <row r="427" spans="7:14" x14ac:dyDescent="0.3">
      <c r="G427" s="3"/>
      <c r="H427" s="3"/>
      <c r="I427" s="3"/>
      <c r="J427" s="3"/>
      <c r="K427" s="3"/>
      <c r="L427" s="3"/>
      <c r="M427" s="3"/>
      <c r="N427" s="3"/>
    </row>
    <row r="428" spans="7:14" x14ac:dyDescent="0.3">
      <c r="G428" s="3"/>
      <c r="H428" s="3"/>
      <c r="I428" s="3"/>
      <c r="J428" s="3"/>
      <c r="K428" s="3"/>
      <c r="L428" s="3"/>
      <c r="M428" s="3"/>
      <c r="N428" s="3"/>
    </row>
    <row r="429" spans="7:14" x14ac:dyDescent="0.3">
      <c r="G429" s="3"/>
      <c r="H429" s="3"/>
      <c r="I429" s="3"/>
      <c r="J429" s="3"/>
      <c r="K429" s="3"/>
      <c r="L429" s="3"/>
      <c r="M429" s="3"/>
      <c r="N429" s="3"/>
    </row>
    <row r="430" spans="7:14" x14ac:dyDescent="0.3">
      <c r="G430" s="3"/>
      <c r="H430" s="3"/>
      <c r="I430" s="3"/>
      <c r="J430" s="3"/>
      <c r="K430" s="3"/>
      <c r="L430" s="3"/>
      <c r="M430" s="3"/>
      <c r="N430" s="3"/>
    </row>
    <row r="431" spans="7:14" x14ac:dyDescent="0.3">
      <c r="G431" s="3"/>
      <c r="H431" s="3"/>
      <c r="I431" s="3"/>
      <c r="J431" s="3"/>
      <c r="K431" s="3"/>
      <c r="L431" s="3"/>
      <c r="M431" s="3"/>
      <c r="N431" s="3"/>
    </row>
    <row r="432" spans="7:14" x14ac:dyDescent="0.3">
      <c r="G432" s="3"/>
      <c r="H432" s="3"/>
      <c r="I432" s="3"/>
      <c r="J432" s="3"/>
      <c r="K432" s="3"/>
      <c r="L432" s="3"/>
      <c r="M432" s="3"/>
      <c r="N432" s="3"/>
    </row>
    <row r="433" spans="7:14" x14ac:dyDescent="0.3">
      <c r="G433" s="3"/>
      <c r="H433" s="3"/>
      <c r="I433" s="3"/>
      <c r="J433" s="3"/>
      <c r="K433" s="3"/>
      <c r="L433" s="3"/>
      <c r="M433" s="3"/>
      <c r="N433" s="3"/>
    </row>
    <row r="434" spans="7:14" x14ac:dyDescent="0.3">
      <c r="G434" s="3"/>
      <c r="H434" s="3"/>
      <c r="I434" s="3"/>
      <c r="J434" s="3"/>
      <c r="K434" s="3"/>
      <c r="L434" s="3"/>
      <c r="M434" s="3"/>
      <c r="N434" s="3"/>
    </row>
    <row r="435" spans="7:14" x14ac:dyDescent="0.3">
      <c r="G435" s="3"/>
      <c r="H435" s="3"/>
      <c r="I435" s="3"/>
      <c r="J435" s="3"/>
      <c r="K435" s="3"/>
      <c r="L435" s="3"/>
      <c r="M435" s="3"/>
      <c r="N435" s="3"/>
    </row>
    <row r="436" spans="7:14" x14ac:dyDescent="0.3">
      <c r="G436" s="3"/>
      <c r="H436" s="3"/>
      <c r="I436" s="3"/>
      <c r="J436" s="3"/>
      <c r="K436" s="3"/>
      <c r="L436" s="3"/>
      <c r="M436" s="3"/>
      <c r="N436" s="3"/>
    </row>
    <row r="437" spans="7:14" x14ac:dyDescent="0.3">
      <c r="G437" s="3"/>
      <c r="H437" s="3"/>
      <c r="I437" s="3"/>
      <c r="J437" s="3"/>
      <c r="K437" s="3"/>
      <c r="L437" s="3"/>
      <c r="M437" s="3"/>
      <c r="N437" s="3"/>
    </row>
    <row r="438" spans="7:14" x14ac:dyDescent="0.3">
      <c r="G438" s="3"/>
      <c r="H438" s="3"/>
      <c r="I438" s="3"/>
      <c r="J438" s="3"/>
      <c r="K438" s="3"/>
      <c r="L438" s="3"/>
      <c r="M438" s="3"/>
      <c r="N438" s="3"/>
    </row>
    <row r="439" spans="7:14" x14ac:dyDescent="0.3">
      <c r="G439" s="3"/>
      <c r="H439" s="3"/>
      <c r="I439" s="3"/>
      <c r="J439" s="3"/>
      <c r="K439" s="3"/>
      <c r="L439" s="3"/>
      <c r="M439" s="3"/>
      <c r="N439" s="3"/>
    </row>
    <row r="440" spans="7:14" x14ac:dyDescent="0.3">
      <c r="G440" s="3"/>
      <c r="H440" s="3"/>
      <c r="I440" s="3"/>
      <c r="J440" s="3"/>
      <c r="K440" s="3"/>
      <c r="L440" s="3"/>
      <c r="M440" s="3"/>
      <c r="N440" s="3"/>
    </row>
    <row r="441" spans="7:14" x14ac:dyDescent="0.3">
      <c r="G441" s="3"/>
      <c r="H441" s="3"/>
      <c r="I441" s="3"/>
      <c r="J441" s="3"/>
      <c r="K441" s="3"/>
      <c r="L441" s="3"/>
      <c r="M441" s="3"/>
      <c r="N441" s="3"/>
    </row>
    <row r="442" spans="7:14" x14ac:dyDescent="0.3">
      <c r="G442" s="3"/>
      <c r="H442" s="3"/>
      <c r="I442" s="3"/>
      <c r="J442" s="3"/>
      <c r="K442" s="3"/>
      <c r="L442" s="3"/>
      <c r="M442" s="3"/>
      <c r="N442" s="3"/>
    </row>
    <row r="443" spans="7:14" x14ac:dyDescent="0.3">
      <c r="G443" s="3"/>
      <c r="H443" s="3"/>
      <c r="I443" s="3"/>
      <c r="J443" s="3"/>
      <c r="K443" s="3"/>
      <c r="L443" s="3"/>
      <c r="M443" s="3"/>
      <c r="N443" s="3"/>
    </row>
    <row r="444" spans="7:14" x14ac:dyDescent="0.3">
      <c r="G444" s="3"/>
      <c r="H444" s="3"/>
      <c r="I444" s="3"/>
      <c r="J444" s="3"/>
      <c r="K444" s="3"/>
      <c r="L444" s="3"/>
      <c r="M444" s="3"/>
      <c r="N444" s="3"/>
    </row>
    <row r="445" spans="7:14" x14ac:dyDescent="0.3">
      <c r="G445" s="3"/>
      <c r="H445" s="3"/>
      <c r="I445" s="3"/>
      <c r="J445" s="3"/>
      <c r="K445" s="3"/>
      <c r="L445" s="3"/>
      <c r="M445" s="3"/>
      <c r="N445" s="3"/>
    </row>
    <row r="446" spans="7:14" x14ac:dyDescent="0.3">
      <c r="G446" s="3"/>
      <c r="H446" s="3"/>
      <c r="I446" s="3"/>
      <c r="J446" s="3"/>
      <c r="K446" s="3"/>
      <c r="L446" s="3"/>
      <c r="M446" s="3"/>
      <c r="N446" s="3"/>
    </row>
    <row r="447" spans="7:14" x14ac:dyDescent="0.3">
      <c r="G447" s="3"/>
      <c r="H447" s="3"/>
      <c r="I447" s="3"/>
      <c r="J447" s="3"/>
      <c r="K447" s="3"/>
      <c r="L447" s="3"/>
      <c r="M447" s="3"/>
      <c r="N447" s="3"/>
    </row>
    <row r="448" spans="7:14" x14ac:dyDescent="0.3">
      <c r="G448" s="3"/>
      <c r="H448" s="3"/>
      <c r="I448" s="3"/>
      <c r="J448" s="3"/>
      <c r="K448" s="3"/>
      <c r="L448" s="3"/>
      <c r="M448" s="3"/>
      <c r="N448" s="3"/>
    </row>
    <row r="449" spans="7:14" x14ac:dyDescent="0.3">
      <c r="G449" s="3"/>
      <c r="H449" s="3"/>
      <c r="I449" s="3"/>
      <c r="J449" s="3"/>
      <c r="K449" s="3"/>
      <c r="L449" s="3"/>
      <c r="M449" s="3"/>
      <c r="N449" s="3"/>
    </row>
    <row r="450" spans="7:14" x14ac:dyDescent="0.3">
      <c r="G450" s="3"/>
      <c r="H450" s="3"/>
      <c r="I450" s="3"/>
      <c r="J450" s="3"/>
      <c r="K450" s="3"/>
      <c r="L450" s="3"/>
      <c r="M450" s="3"/>
      <c r="N450" s="3"/>
    </row>
    <row r="451" spans="7:14" x14ac:dyDescent="0.3">
      <c r="G451" s="3"/>
      <c r="H451" s="3"/>
      <c r="I451" s="3"/>
      <c r="J451" s="3"/>
      <c r="K451" s="3"/>
      <c r="L451" s="3"/>
      <c r="M451" s="3"/>
      <c r="N451" s="3"/>
    </row>
    <row r="452" spans="7:14" x14ac:dyDescent="0.3">
      <c r="G452" s="3"/>
      <c r="H452" s="3"/>
      <c r="I452" s="3"/>
      <c r="J452" s="3"/>
      <c r="K452" s="3"/>
      <c r="L452" s="3"/>
      <c r="M452" s="3"/>
      <c r="N452" s="3"/>
    </row>
    <row r="453" spans="7:14" x14ac:dyDescent="0.3">
      <c r="G453" s="3"/>
      <c r="H453" s="3"/>
      <c r="I453" s="3"/>
      <c r="J453" s="3"/>
      <c r="K453" s="3"/>
      <c r="L453" s="3"/>
      <c r="M453" s="3"/>
      <c r="N453" s="3"/>
    </row>
    <row r="454" spans="7:14" x14ac:dyDescent="0.3">
      <c r="G454" s="3"/>
      <c r="H454" s="3"/>
      <c r="I454" s="3"/>
      <c r="J454" s="3"/>
      <c r="K454" s="3"/>
      <c r="L454" s="3"/>
      <c r="M454" s="3"/>
      <c r="N454" s="3"/>
    </row>
    <row r="455" spans="7:14" x14ac:dyDescent="0.3">
      <c r="G455" s="3"/>
      <c r="H455" s="3"/>
      <c r="I455" s="3"/>
      <c r="J455" s="3"/>
      <c r="K455" s="3"/>
      <c r="L455" s="3"/>
      <c r="M455" s="3"/>
      <c r="N455" s="3"/>
    </row>
    <row r="456" spans="7:14" x14ac:dyDescent="0.3">
      <c r="G456" s="3"/>
      <c r="H456" s="3"/>
      <c r="I456" s="3"/>
      <c r="J456" s="3"/>
      <c r="K456" s="3"/>
      <c r="L456" s="3"/>
      <c r="M456" s="3"/>
      <c r="N456" s="3"/>
    </row>
    <row r="457" spans="7:14" x14ac:dyDescent="0.3">
      <c r="G457" s="3"/>
      <c r="H457" s="3"/>
      <c r="I457" s="3"/>
      <c r="J457" s="3"/>
      <c r="K457" s="3"/>
      <c r="L457" s="3"/>
      <c r="M457" s="3"/>
      <c r="N457" s="3"/>
    </row>
    <row r="458" spans="7:14" x14ac:dyDescent="0.3">
      <c r="G458" s="3"/>
      <c r="H458" s="3"/>
      <c r="I458" s="3"/>
      <c r="J458" s="3"/>
      <c r="K458" s="3"/>
      <c r="L458" s="3"/>
      <c r="M458" s="3"/>
      <c r="N458" s="3"/>
    </row>
    <row r="459" spans="7:14" x14ac:dyDescent="0.3">
      <c r="G459" s="3"/>
      <c r="H459" s="3"/>
      <c r="I459" s="3"/>
      <c r="J459" s="3"/>
      <c r="K459" s="3"/>
      <c r="L459" s="3"/>
      <c r="M459" s="3"/>
      <c r="N459" s="3"/>
    </row>
    <row r="460" spans="7:14" x14ac:dyDescent="0.3">
      <c r="G460" s="3"/>
      <c r="H460" s="3"/>
      <c r="I460" s="3"/>
      <c r="J460" s="3"/>
      <c r="K460" s="3"/>
      <c r="L460" s="3"/>
      <c r="M460" s="3"/>
      <c r="N460" s="3"/>
    </row>
    <row r="461" spans="7:14" x14ac:dyDescent="0.3">
      <c r="G461" s="3"/>
      <c r="H461" s="3"/>
      <c r="I461" s="3"/>
      <c r="J461" s="3"/>
      <c r="K461" s="3"/>
      <c r="L461" s="3"/>
      <c r="M461" s="3"/>
      <c r="N461" s="3"/>
    </row>
    <row r="462" spans="7:14" x14ac:dyDescent="0.3">
      <c r="G462" s="3"/>
      <c r="H462" s="3"/>
      <c r="I462" s="3"/>
      <c r="J462" s="3"/>
      <c r="K462" s="3"/>
      <c r="L462" s="3"/>
      <c r="M462" s="3"/>
      <c r="N462" s="3"/>
    </row>
    <row r="463" spans="7:14" x14ac:dyDescent="0.3">
      <c r="G463" s="3"/>
      <c r="H463" s="3"/>
      <c r="I463" s="3"/>
      <c r="J463" s="3"/>
      <c r="K463" s="3"/>
      <c r="L463" s="3"/>
      <c r="M463" s="3"/>
      <c r="N463" s="3"/>
    </row>
    <row r="464" spans="7:14" x14ac:dyDescent="0.3">
      <c r="G464" s="3"/>
      <c r="H464" s="3"/>
      <c r="I464" s="3"/>
      <c r="J464" s="3"/>
      <c r="K464" s="3"/>
      <c r="L464" s="3"/>
      <c r="M464" s="3"/>
      <c r="N464" s="3"/>
    </row>
    <row r="465" spans="7:14" x14ac:dyDescent="0.3">
      <c r="G465" s="3"/>
      <c r="H465" s="3"/>
      <c r="I465" s="3"/>
      <c r="J465" s="3"/>
      <c r="K465" s="3"/>
      <c r="L465" s="3"/>
      <c r="M465" s="3"/>
      <c r="N465" s="3"/>
    </row>
    <row r="466" spans="7:14" x14ac:dyDescent="0.3">
      <c r="G466" s="3"/>
      <c r="H466" s="3"/>
      <c r="I466" s="3"/>
      <c r="J466" s="3"/>
      <c r="K466" s="3"/>
      <c r="L466" s="3"/>
      <c r="M466" s="3"/>
      <c r="N466" s="3"/>
    </row>
    <row r="467" spans="7:14" x14ac:dyDescent="0.3">
      <c r="G467" s="3"/>
      <c r="H467" s="3"/>
      <c r="I467" s="3"/>
      <c r="J467" s="3"/>
      <c r="K467" s="3"/>
      <c r="L467" s="3"/>
      <c r="M467" s="3"/>
      <c r="N467" s="3"/>
    </row>
    <row r="468" spans="7:14" x14ac:dyDescent="0.3">
      <c r="G468" s="3"/>
      <c r="H468" s="3"/>
      <c r="I468" s="3"/>
      <c r="J468" s="3"/>
      <c r="K468" s="3"/>
      <c r="L468" s="3"/>
      <c r="M468" s="3"/>
      <c r="N468" s="3"/>
    </row>
    <row r="469" spans="7:14" x14ac:dyDescent="0.3">
      <c r="G469" s="3"/>
      <c r="H469" s="3"/>
      <c r="I469" s="3"/>
      <c r="J469" s="3"/>
      <c r="K469" s="3"/>
      <c r="L469" s="3"/>
      <c r="M469" s="3"/>
      <c r="N469" s="3"/>
    </row>
    <row r="470" spans="7:14" x14ac:dyDescent="0.3">
      <c r="G470" s="3"/>
      <c r="H470" s="3"/>
      <c r="I470" s="3"/>
      <c r="J470" s="3"/>
      <c r="K470" s="3"/>
      <c r="L470" s="3"/>
      <c r="M470" s="3"/>
      <c r="N470" s="3"/>
    </row>
    <row r="471" spans="7:14" x14ac:dyDescent="0.3">
      <c r="G471" s="3"/>
      <c r="H471" s="3"/>
      <c r="I471" s="3"/>
      <c r="J471" s="3"/>
      <c r="K471" s="3"/>
      <c r="L471" s="3"/>
      <c r="M471" s="3"/>
      <c r="N471" s="3"/>
    </row>
    <row r="472" spans="7:14" x14ac:dyDescent="0.3">
      <c r="G472" s="3"/>
      <c r="H472" s="3"/>
      <c r="I472" s="3"/>
      <c r="J472" s="3"/>
      <c r="K472" s="3"/>
      <c r="L472" s="3"/>
      <c r="M472" s="3"/>
      <c r="N472" s="3"/>
    </row>
    <row r="473" spans="7:14" x14ac:dyDescent="0.3">
      <c r="G473" s="3"/>
      <c r="H473" s="3"/>
      <c r="I473" s="3"/>
      <c r="J473" s="3"/>
      <c r="K473" s="3"/>
      <c r="L473" s="3"/>
      <c r="M473" s="3"/>
      <c r="N473" s="3"/>
    </row>
    <row r="474" spans="7:14" x14ac:dyDescent="0.3">
      <c r="G474" s="3"/>
      <c r="H474" s="3"/>
      <c r="I474" s="3"/>
      <c r="J474" s="3"/>
      <c r="K474" s="3"/>
      <c r="L474" s="3"/>
      <c r="M474" s="3"/>
      <c r="N474" s="3"/>
    </row>
    <row r="475" spans="7:14" x14ac:dyDescent="0.3">
      <c r="G475" s="3"/>
      <c r="H475" s="3"/>
      <c r="I475" s="3"/>
      <c r="J475" s="3"/>
      <c r="K475" s="3"/>
      <c r="L475" s="3"/>
      <c r="M475" s="3"/>
      <c r="N475" s="3"/>
    </row>
    <row r="476" spans="7:14" x14ac:dyDescent="0.3">
      <c r="G476" s="3"/>
      <c r="H476" s="3"/>
      <c r="I476" s="3"/>
      <c r="J476" s="3"/>
      <c r="K476" s="3"/>
      <c r="L476" s="3"/>
      <c r="M476" s="3"/>
      <c r="N476" s="3"/>
    </row>
    <row r="477" spans="7:14" x14ac:dyDescent="0.3">
      <c r="G477" s="3"/>
      <c r="H477" s="3"/>
      <c r="I477" s="3"/>
      <c r="J477" s="3"/>
      <c r="K477" s="3"/>
      <c r="L477" s="3"/>
      <c r="M477" s="3"/>
      <c r="N477" s="3"/>
    </row>
    <row r="478" spans="7:14" x14ac:dyDescent="0.3">
      <c r="G478" s="3"/>
      <c r="H478" s="3"/>
      <c r="I478" s="3"/>
      <c r="J478" s="3"/>
      <c r="K478" s="3"/>
      <c r="L478" s="3"/>
      <c r="M478" s="3"/>
      <c r="N478" s="3"/>
    </row>
    <row r="479" spans="7:14" x14ac:dyDescent="0.3">
      <c r="G479" s="3"/>
      <c r="H479" s="3"/>
      <c r="I479" s="3"/>
      <c r="J479" s="3"/>
      <c r="K479" s="3"/>
      <c r="L479" s="3"/>
      <c r="M479" s="3"/>
      <c r="N479" s="3"/>
    </row>
    <row r="480" spans="7:14" x14ac:dyDescent="0.3">
      <c r="G480" s="3"/>
      <c r="H480" s="3"/>
      <c r="I480" s="3"/>
      <c r="J480" s="3"/>
      <c r="K480" s="3"/>
      <c r="L480" s="3"/>
      <c r="M480" s="3"/>
      <c r="N480" s="3"/>
    </row>
    <row r="481" spans="7:14" x14ac:dyDescent="0.3">
      <c r="G481" s="3"/>
      <c r="H481" s="3"/>
      <c r="I481" s="3"/>
      <c r="J481" s="3"/>
      <c r="K481" s="3"/>
      <c r="L481" s="3"/>
      <c r="M481" s="3"/>
      <c r="N481" s="3"/>
    </row>
    <row r="482" spans="7:14" x14ac:dyDescent="0.3">
      <c r="G482" s="3"/>
      <c r="H482" s="3"/>
      <c r="I482" s="3"/>
      <c r="J482" s="3"/>
      <c r="K482" s="3"/>
      <c r="L482" s="3"/>
      <c r="M482" s="3"/>
      <c r="N482" s="3"/>
    </row>
    <row r="483" spans="7:14" x14ac:dyDescent="0.3">
      <c r="G483" s="3"/>
      <c r="H483" s="3"/>
      <c r="I483" s="3"/>
      <c r="J483" s="3"/>
      <c r="K483" s="3"/>
      <c r="L483" s="3"/>
      <c r="M483" s="3"/>
      <c r="N483" s="3"/>
    </row>
    <row r="484" spans="7:14" x14ac:dyDescent="0.3">
      <c r="G484" s="3"/>
      <c r="H484" s="3"/>
      <c r="I484" s="3"/>
      <c r="J484" s="3"/>
      <c r="K484" s="3"/>
      <c r="L484" s="3"/>
      <c r="M484" s="3"/>
      <c r="N484" s="3"/>
    </row>
    <row r="485" spans="7:14" x14ac:dyDescent="0.3">
      <c r="G485" s="3"/>
      <c r="H485" s="3"/>
      <c r="I485" s="3"/>
      <c r="J485" s="3"/>
      <c r="K485" s="3"/>
      <c r="L485" s="3"/>
      <c r="M485" s="3"/>
      <c r="N485" s="3"/>
    </row>
    <row r="486" spans="7:14" x14ac:dyDescent="0.3">
      <c r="G486" s="3"/>
      <c r="H486" s="3"/>
      <c r="I486" s="3"/>
      <c r="J486" s="3"/>
      <c r="K486" s="3"/>
      <c r="L486" s="3"/>
      <c r="M486" s="3"/>
      <c r="N486" s="3"/>
    </row>
    <row r="487" spans="7:14" x14ac:dyDescent="0.3">
      <c r="G487" s="3"/>
      <c r="H487" s="3"/>
      <c r="I487" s="3"/>
      <c r="J487" s="3"/>
      <c r="K487" s="3"/>
      <c r="L487" s="3"/>
      <c r="M487" s="3"/>
      <c r="N487" s="3"/>
    </row>
    <row r="488" spans="7:14" x14ac:dyDescent="0.3">
      <c r="G488" s="3"/>
      <c r="H488" s="3"/>
      <c r="I488" s="3"/>
      <c r="J488" s="3"/>
      <c r="K488" s="3"/>
      <c r="L488" s="3"/>
      <c r="M488" s="3"/>
      <c r="N488" s="3"/>
    </row>
    <row r="489" spans="7:14" x14ac:dyDescent="0.3">
      <c r="G489" s="3"/>
      <c r="H489" s="3"/>
      <c r="I489" s="3"/>
      <c r="J489" s="3"/>
      <c r="K489" s="3"/>
      <c r="L489" s="3"/>
      <c r="M489" s="3"/>
      <c r="N489" s="3"/>
    </row>
    <row r="490" spans="7:14" x14ac:dyDescent="0.3">
      <c r="G490" s="3"/>
      <c r="H490" s="3"/>
      <c r="I490" s="3"/>
      <c r="J490" s="3"/>
      <c r="K490" s="3"/>
      <c r="L490" s="3"/>
      <c r="M490" s="3"/>
      <c r="N490" s="3"/>
    </row>
    <row r="491" spans="7:14" x14ac:dyDescent="0.3">
      <c r="G491" s="3"/>
      <c r="H491" s="3"/>
      <c r="I491" s="3"/>
      <c r="J491" s="3"/>
      <c r="K491" s="3"/>
      <c r="L491" s="3"/>
      <c r="M491" s="3"/>
      <c r="N491" s="3"/>
    </row>
    <row r="492" spans="7:14" x14ac:dyDescent="0.3">
      <c r="G492" s="3"/>
      <c r="H492" s="3"/>
      <c r="I492" s="3"/>
      <c r="J492" s="3"/>
      <c r="K492" s="3"/>
      <c r="L492" s="3"/>
      <c r="M492" s="3"/>
      <c r="N492" s="3"/>
    </row>
    <row r="493" spans="7:14" x14ac:dyDescent="0.3">
      <c r="G493" s="3"/>
      <c r="H493" s="3"/>
      <c r="I493" s="3"/>
      <c r="J493" s="3"/>
      <c r="K493" s="3"/>
      <c r="L493" s="3"/>
      <c r="M493" s="3"/>
      <c r="N493" s="3"/>
    </row>
    <row r="494" spans="7:14" x14ac:dyDescent="0.3">
      <c r="G494" s="3"/>
      <c r="H494" s="3"/>
      <c r="I494" s="3"/>
      <c r="J494" s="3"/>
      <c r="K494" s="3"/>
      <c r="L494" s="3"/>
      <c r="M494" s="3"/>
      <c r="N494" s="3"/>
    </row>
    <row r="495" spans="7:14" x14ac:dyDescent="0.3">
      <c r="G495" s="3"/>
      <c r="H495" s="3"/>
      <c r="I495" s="3"/>
      <c r="J495" s="3"/>
      <c r="K495" s="3"/>
      <c r="L495" s="3"/>
      <c r="M495" s="3"/>
      <c r="N495" s="3"/>
    </row>
    <row r="496" spans="7:14" x14ac:dyDescent="0.3">
      <c r="G496" s="3"/>
      <c r="H496" s="3"/>
      <c r="I496" s="3"/>
      <c r="J496" s="3"/>
      <c r="K496" s="3"/>
      <c r="L496" s="3"/>
      <c r="M496" s="3"/>
      <c r="N496" s="3"/>
    </row>
    <row r="497" spans="7:14" x14ac:dyDescent="0.3">
      <c r="G497" s="3"/>
      <c r="H497" s="3"/>
      <c r="I497" s="3"/>
      <c r="J497" s="3"/>
      <c r="K497" s="3"/>
      <c r="L497" s="3"/>
      <c r="M497" s="3"/>
      <c r="N497" s="3"/>
    </row>
    <row r="498" spans="7:14" x14ac:dyDescent="0.3">
      <c r="G498" s="3"/>
      <c r="H498" s="3"/>
      <c r="I498" s="3"/>
      <c r="J498" s="3"/>
      <c r="K498" s="3"/>
      <c r="L498" s="3"/>
      <c r="M498" s="3"/>
      <c r="N498" s="3"/>
    </row>
    <row r="499" spans="7:14" x14ac:dyDescent="0.3">
      <c r="G499" s="3"/>
      <c r="H499" s="3"/>
      <c r="I499" s="3"/>
      <c r="J499" s="3"/>
      <c r="K499" s="3"/>
      <c r="L499" s="3"/>
      <c r="M499" s="3"/>
      <c r="N499" s="3"/>
    </row>
    <row r="500" spans="7:14" x14ac:dyDescent="0.3">
      <c r="G500" s="3"/>
      <c r="H500" s="3"/>
      <c r="I500" s="3"/>
      <c r="J500" s="3"/>
      <c r="K500" s="3"/>
      <c r="L500" s="3"/>
      <c r="M500" s="3"/>
      <c r="N500" s="3"/>
    </row>
    <row r="501" spans="7:14" x14ac:dyDescent="0.3">
      <c r="G501" s="3"/>
      <c r="H501" s="3"/>
      <c r="I501" s="3"/>
      <c r="J501" s="3"/>
      <c r="K501" s="3"/>
      <c r="L501" s="3"/>
      <c r="M501" s="3"/>
      <c r="N501" s="3"/>
    </row>
    <row r="502" spans="7:14" x14ac:dyDescent="0.3">
      <c r="G502" s="3"/>
      <c r="H502" s="3"/>
      <c r="I502" s="3"/>
      <c r="J502" s="3"/>
      <c r="K502" s="3"/>
      <c r="L502" s="3"/>
      <c r="M502" s="3"/>
      <c r="N502" s="3"/>
    </row>
    <row r="503" spans="7:14" x14ac:dyDescent="0.3">
      <c r="G503" s="3"/>
      <c r="H503" s="3"/>
      <c r="I503" s="3"/>
      <c r="J503" s="3"/>
      <c r="K503" s="3"/>
      <c r="L503" s="3"/>
      <c r="M503" s="3"/>
      <c r="N503" s="3"/>
    </row>
    <row r="504" spans="7:14" x14ac:dyDescent="0.3">
      <c r="G504" s="3"/>
      <c r="H504" s="3"/>
      <c r="I504" s="3"/>
      <c r="J504" s="3"/>
      <c r="K504" s="3"/>
      <c r="L504" s="3"/>
      <c r="M504" s="3"/>
      <c r="N504" s="3"/>
    </row>
    <row r="505" spans="7:14" x14ac:dyDescent="0.3">
      <c r="G505" s="3"/>
      <c r="H505" s="3"/>
      <c r="I505" s="3"/>
      <c r="J505" s="3"/>
      <c r="K505" s="3"/>
      <c r="L505" s="3"/>
      <c r="M505" s="3"/>
      <c r="N505" s="3"/>
    </row>
    <row r="506" spans="7:14" x14ac:dyDescent="0.3">
      <c r="G506" s="3"/>
      <c r="H506" s="3"/>
      <c r="I506" s="3"/>
      <c r="J506" s="3"/>
      <c r="K506" s="3"/>
      <c r="L506" s="3"/>
      <c r="M506" s="3"/>
      <c r="N506" s="3"/>
    </row>
    <row r="507" spans="7:14" x14ac:dyDescent="0.3">
      <c r="G507" s="3"/>
      <c r="H507" s="3"/>
      <c r="I507" s="3"/>
      <c r="J507" s="3"/>
      <c r="K507" s="3"/>
      <c r="L507" s="3"/>
      <c r="M507" s="3"/>
      <c r="N507" s="3"/>
    </row>
    <row r="508" spans="7:14" x14ac:dyDescent="0.3">
      <c r="G508" s="3"/>
      <c r="H508" s="3"/>
      <c r="I508" s="3"/>
      <c r="J508" s="3"/>
      <c r="K508" s="3"/>
      <c r="L508" s="3"/>
      <c r="M508" s="3"/>
      <c r="N508" s="3"/>
    </row>
    <row r="509" spans="7:14" x14ac:dyDescent="0.3">
      <c r="G509" s="3"/>
      <c r="H509" s="3"/>
      <c r="I509" s="3"/>
      <c r="J509" s="3"/>
      <c r="K509" s="3"/>
      <c r="L509" s="3"/>
      <c r="M509" s="3"/>
      <c r="N509" s="3"/>
    </row>
    <row r="510" spans="7:14" x14ac:dyDescent="0.3">
      <c r="G510" s="3"/>
      <c r="H510" s="3"/>
      <c r="I510" s="3"/>
      <c r="J510" s="3"/>
      <c r="K510" s="3"/>
      <c r="L510" s="3"/>
      <c r="M510" s="3"/>
      <c r="N510" s="3"/>
    </row>
    <row r="511" spans="7:14" x14ac:dyDescent="0.3">
      <c r="G511" s="3"/>
      <c r="H511" s="3"/>
      <c r="I511" s="3"/>
      <c r="J511" s="3"/>
      <c r="K511" s="3"/>
      <c r="L511" s="3"/>
      <c r="M511" s="3"/>
      <c r="N511" s="3"/>
    </row>
    <row r="512" spans="7:14" x14ac:dyDescent="0.3">
      <c r="G512" s="3"/>
      <c r="H512" s="3"/>
      <c r="I512" s="3"/>
      <c r="J512" s="3"/>
      <c r="K512" s="3"/>
      <c r="L512" s="3"/>
      <c r="M512" s="3"/>
      <c r="N512" s="3"/>
    </row>
  </sheetData>
  <mergeCells count="18">
    <mergeCell ref="B105:E105"/>
    <mergeCell ref="B16:N16"/>
    <mergeCell ref="B17:B18"/>
    <mergeCell ref="C17:F17"/>
    <mergeCell ref="G17:J17"/>
    <mergeCell ref="K17:N17"/>
    <mergeCell ref="B32:N32"/>
    <mergeCell ref="B36:E36"/>
    <mergeCell ref="B48:E48"/>
    <mergeCell ref="B52:E52"/>
    <mergeCell ref="B87:E87"/>
    <mergeCell ref="B91:E91"/>
    <mergeCell ref="B12:N12"/>
    <mergeCell ref="B2:N2"/>
    <mergeCell ref="B3:B4"/>
    <mergeCell ref="C3:F3"/>
    <mergeCell ref="G3:J3"/>
    <mergeCell ref="K3:N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76"/>
  <sheetViews>
    <sheetView topLeftCell="A291" workbookViewId="0">
      <selection activeCell="M11" sqref="M11"/>
    </sheetView>
  </sheetViews>
  <sheetFormatPr defaultRowHeight="14.4" x14ac:dyDescent="0.3"/>
  <cols>
    <col min="1" max="1" width="9.109375" style="3"/>
    <col min="2" max="2" width="56.88671875" customWidth="1"/>
    <col min="3" max="5" width="17.6640625" bestFit="1" customWidth="1"/>
    <col min="7" max="7" width="8.44140625" bestFit="1" customWidth="1"/>
    <col min="8" max="8" width="9.554687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75" customHeight="1" x14ac:dyDescent="0.3">
      <c r="B3" s="223" t="s">
        <v>282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ht="15.75" customHeight="1" x14ac:dyDescent="0.3">
      <c r="B4" s="232" t="s">
        <v>128</v>
      </c>
      <c r="C4" s="228">
        <v>44958</v>
      </c>
      <c r="D4" s="229"/>
      <c r="E4" s="229" t="s">
        <v>73</v>
      </c>
      <c r="F4" s="228">
        <v>45292</v>
      </c>
      <c r="G4" s="229"/>
      <c r="H4" s="229" t="s">
        <v>74</v>
      </c>
      <c r="I4" s="228">
        <v>45323</v>
      </c>
      <c r="J4" s="229"/>
      <c r="K4" s="229" t="s">
        <v>74</v>
      </c>
    </row>
    <row r="5" spans="2:11" ht="16.2" thickBot="1" x14ac:dyDescent="0.35">
      <c r="B5" s="232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1956</v>
      </c>
      <c r="D6" s="10">
        <v>1776</v>
      </c>
      <c r="E6" s="10">
        <v>180</v>
      </c>
      <c r="F6" s="10">
        <v>2876</v>
      </c>
      <c r="G6" s="10">
        <v>2610</v>
      </c>
      <c r="H6" s="10">
        <v>266</v>
      </c>
      <c r="I6" s="10">
        <v>2551</v>
      </c>
      <c r="J6" s="10">
        <v>2317</v>
      </c>
      <c r="K6" s="10">
        <v>234</v>
      </c>
    </row>
    <row r="7" spans="2:11" ht="15.6" x14ac:dyDescent="0.3">
      <c r="B7" s="15" t="s">
        <v>57</v>
      </c>
      <c r="C7" s="12">
        <v>605</v>
      </c>
      <c r="D7" s="12">
        <v>515</v>
      </c>
      <c r="E7" s="12">
        <v>90</v>
      </c>
      <c r="F7" s="12">
        <v>627</v>
      </c>
      <c r="G7" s="12">
        <v>521</v>
      </c>
      <c r="H7" s="12">
        <v>106</v>
      </c>
      <c r="I7" s="12">
        <v>557</v>
      </c>
      <c r="J7" s="12">
        <v>478</v>
      </c>
      <c r="K7" s="12">
        <v>79</v>
      </c>
    </row>
    <row r="8" spans="2:11" ht="15.6" x14ac:dyDescent="0.3">
      <c r="B8" s="16" t="s">
        <v>58</v>
      </c>
      <c r="C8" s="14">
        <v>1351</v>
      </c>
      <c r="D8" s="14">
        <v>1261</v>
      </c>
      <c r="E8" s="14">
        <v>90</v>
      </c>
      <c r="F8" s="14">
        <v>2249</v>
      </c>
      <c r="G8" s="14">
        <v>2089</v>
      </c>
      <c r="H8" s="14">
        <v>160</v>
      </c>
      <c r="I8" s="14">
        <v>1994</v>
      </c>
      <c r="J8" s="14">
        <v>1839</v>
      </c>
      <c r="K8" s="14">
        <v>155</v>
      </c>
    </row>
    <row r="9" spans="2:11" ht="15" customHeight="1" x14ac:dyDescent="0.3">
      <c r="B9" s="222" t="s">
        <v>283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223" t="s">
        <v>284</v>
      </c>
      <c r="C13" s="223"/>
      <c r="D13" s="223"/>
      <c r="E13" s="223"/>
      <c r="F13" s="223"/>
      <c r="G13" s="223"/>
      <c r="H13" s="223"/>
      <c r="I13" s="223"/>
      <c r="J13" s="223"/>
      <c r="K13" s="223"/>
    </row>
    <row r="14" spans="2:11" s="3" customFormat="1" ht="15.75" customHeight="1" x14ac:dyDescent="0.3">
      <c r="B14" s="232" t="s">
        <v>110</v>
      </c>
      <c r="C14" s="228">
        <v>44958</v>
      </c>
      <c r="D14" s="229"/>
      <c r="E14" s="229" t="s">
        <v>73</v>
      </c>
      <c r="F14" s="228">
        <v>45292</v>
      </c>
      <c r="G14" s="229"/>
      <c r="H14" s="229" t="s">
        <v>74</v>
      </c>
      <c r="I14" s="228">
        <v>45323</v>
      </c>
      <c r="J14" s="229"/>
      <c r="K14" s="229" t="s">
        <v>74</v>
      </c>
    </row>
    <row r="15" spans="2:11" s="3" customFormat="1" ht="16.2" thickBot="1" x14ac:dyDescent="0.35">
      <c r="B15" s="232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7" t="s">
        <v>1</v>
      </c>
      <c r="C16" s="10">
        <v>67</v>
      </c>
      <c r="D16" s="10">
        <v>48</v>
      </c>
      <c r="E16" s="10">
        <v>19</v>
      </c>
      <c r="F16" s="10">
        <v>102</v>
      </c>
      <c r="G16" s="10">
        <v>75</v>
      </c>
      <c r="H16" s="10">
        <v>27</v>
      </c>
      <c r="I16" s="10">
        <v>63</v>
      </c>
      <c r="J16" s="10">
        <v>46</v>
      </c>
      <c r="K16" s="10">
        <v>17</v>
      </c>
    </row>
    <row r="17" spans="2:11" s="3" customFormat="1" ht="15.6" x14ac:dyDescent="0.3">
      <c r="B17" s="11" t="s">
        <v>221</v>
      </c>
      <c r="C17" s="12">
        <v>63</v>
      </c>
      <c r="D17" s="12">
        <v>46</v>
      </c>
      <c r="E17" s="12">
        <v>17</v>
      </c>
      <c r="F17" s="12">
        <v>89</v>
      </c>
      <c r="G17" s="12">
        <v>67</v>
      </c>
      <c r="H17" s="12">
        <v>22</v>
      </c>
      <c r="I17" s="12">
        <v>56</v>
      </c>
      <c r="J17" s="12">
        <v>43</v>
      </c>
      <c r="K17" s="12">
        <v>13</v>
      </c>
    </row>
    <row r="18" spans="2:11" s="3" customFormat="1" ht="15.6" x14ac:dyDescent="0.3">
      <c r="B18" s="13" t="s">
        <v>222</v>
      </c>
      <c r="C18" s="14">
        <v>3</v>
      </c>
      <c r="D18" s="14">
        <v>1</v>
      </c>
      <c r="E18" s="14">
        <v>2</v>
      </c>
      <c r="F18" s="14">
        <v>10</v>
      </c>
      <c r="G18" s="14">
        <v>6</v>
      </c>
      <c r="H18" s="14">
        <v>4</v>
      </c>
      <c r="I18" s="14">
        <v>7</v>
      </c>
      <c r="J18" s="14">
        <v>3</v>
      </c>
      <c r="K18" s="14">
        <v>4</v>
      </c>
    </row>
    <row r="19" spans="2:11" s="3" customFormat="1" ht="15" customHeight="1" x14ac:dyDescent="0.3">
      <c r="B19" s="11" t="s">
        <v>223</v>
      </c>
      <c r="C19" s="12">
        <v>1</v>
      </c>
      <c r="D19" s="12">
        <v>1</v>
      </c>
      <c r="E19" s="12">
        <v>0</v>
      </c>
      <c r="F19" s="12">
        <v>3</v>
      </c>
      <c r="G19" s="12">
        <v>2</v>
      </c>
      <c r="H19" s="12">
        <v>1</v>
      </c>
      <c r="I19" s="12">
        <v>0</v>
      </c>
      <c r="J19" s="12">
        <v>0</v>
      </c>
      <c r="K19" s="12">
        <v>0</v>
      </c>
    </row>
    <row r="20" spans="2:11" s="3" customFormat="1" ht="15" customHeight="1" x14ac:dyDescent="0.3">
      <c r="B20" s="222" t="s">
        <v>283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2:11" s="3" customFormat="1" x14ac:dyDescent="0.3"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2:11" s="3" customFormat="1" x14ac:dyDescent="0.3"/>
    <row r="23" spans="2:11" s="3" customFormat="1" ht="30.75" customHeight="1" x14ac:dyDescent="0.3"/>
    <row r="24" spans="2:11" s="3" customFormat="1" ht="32.25" customHeight="1" x14ac:dyDescent="0.3">
      <c r="B24" s="223" t="s">
        <v>285</v>
      </c>
      <c r="C24" s="223"/>
      <c r="D24" s="223"/>
      <c r="E24" s="223"/>
      <c r="F24" s="223"/>
      <c r="G24" s="223"/>
      <c r="H24" s="223"/>
      <c r="I24" s="223"/>
      <c r="J24" s="223"/>
      <c r="K24" s="223"/>
    </row>
    <row r="25" spans="2:11" s="3" customFormat="1" ht="15.6" x14ac:dyDescent="0.3">
      <c r="B25" s="232" t="s">
        <v>110</v>
      </c>
      <c r="C25" s="228">
        <v>44958</v>
      </c>
      <c r="D25" s="229"/>
      <c r="E25" s="229" t="s">
        <v>73</v>
      </c>
      <c r="F25" s="228">
        <v>45292</v>
      </c>
      <c r="G25" s="229"/>
      <c r="H25" s="229" t="s">
        <v>74</v>
      </c>
      <c r="I25" s="228">
        <v>45323</v>
      </c>
      <c r="J25" s="229"/>
      <c r="K25" s="229" t="s">
        <v>74</v>
      </c>
    </row>
    <row r="26" spans="2:11" s="3" customFormat="1" ht="16.2" thickBot="1" x14ac:dyDescent="0.35">
      <c r="B26" s="232"/>
      <c r="C26" s="52" t="s">
        <v>1</v>
      </c>
      <c r="D26" s="53" t="s">
        <v>4</v>
      </c>
      <c r="E26" s="54" t="s">
        <v>5</v>
      </c>
      <c r="F26" s="52" t="s">
        <v>1</v>
      </c>
      <c r="G26" s="53" t="s">
        <v>4</v>
      </c>
      <c r="H26" s="54" t="s">
        <v>5</v>
      </c>
      <c r="I26" s="52" t="s">
        <v>1</v>
      </c>
      <c r="J26" s="8" t="s">
        <v>4</v>
      </c>
      <c r="K26" s="8" t="s">
        <v>5</v>
      </c>
    </row>
    <row r="27" spans="2:11" s="3" customFormat="1" ht="15.6" x14ac:dyDescent="0.3">
      <c r="B27" s="37" t="s">
        <v>1</v>
      </c>
      <c r="C27" s="10">
        <v>280</v>
      </c>
      <c r="D27" s="10">
        <v>258</v>
      </c>
      <c r="E27" s="10">
        <v>22</v>
      </c>
      <c r="F27" s="10">
        <v>215</v>
      </c>
      <c r="G27" s="10">
        <v>197</v>
      </c>
      <c r="H27" s="10">
        <v>18</v>
      </c>
      <c r="I27" s="10">
        <v>227</v>
      </c>
      <c r="J27" s="10">
        <v>216</v>
      </c>
      <c r="K27" s="10">
        <v>11</v>
      </c>
    </row>
    <row r="28" spans="2:11" s="3" customFormat="1" ht="15.6" x14ac:dyDescent="0.3">
      <c r="B28" s="11" t="s">
        <v>221</v>
      </c>
      <c r="C28" s="12">
        <v>36</v>
      </c>
      <c r="D28" s="12">
        <v>26</v>
      </c>
      <c r="E28" s="12">
        <v>10</v>
      </c>
      <c r="F28" s="12">
        <v>17</v>
      </c>
      <c r="G28" s="12">
        <v>13</v>
      </c>
      <c r="H28" s="12">
        <v>4</v>
      </c>
      <c r="I28" s="12">
        <v>11</v>
      </c>
      <c r="J28" s="12">
        <v>9</v>
      </c>
      <c r="K28" s="12">
        <v>2</v>
      </c>
    </row>
    <row r="29" spans="2:11" s="3" customFormat="1" ht="15.6" x14ac:dyDescent="0.3">
      <c r="B29" s="13" t="s">
        <v>225</v>
      </c>
      <c r="C29" s="14">
        <v>43</v>
      </c>
      <c r="D29" s="14">
        <v>40</v>
      </c>
      <c r="E29" s="14">
        <v>3</v>
      </c>
      <c r="F29" s="14">
        <v>69</v>
      </c>
      <c r="G29" s="14">
        <v>67</v>
      </c>
      <c r="H29" s="14">
        <v>2</v>
      </c>
      <c r="I29" s="14">
        <v>62</v>
      </c>
      <c r="J29" s="14">
        <v>62</v>
      </c>
      <c r="K29" s="14">
        <v>0</v>
      </c>
    </row>
    <row r="30" spans="2:11" s="3" customFormat="1" ht="15.6" x14ac:dyDescent="0.3">
      <c r="B30" s="11" t="s">
        <v>227</v>
      </c>
      <c r="C30" s="12">
        <v>5</v>
      </c>
      <c r="D30" s="12">
        <v>5</v>
      </c>
      <c r="E30" s="12">
        <v>0</v>
      </c>
      <c r="F30" s="12">
        <v>7</v>
      </c>
      <c r="G30" s="12">
        <v>7</v>
      </c>
      <c r="H30" s="12">
        <v>0</v>
      </c>
      <c r="I30" s="12">
        <v>5</v>
      </c>
      <c r="J30" s="12">
        <v>5</v>
      </c>
      <c r="K30" s="12">
        <v>0</v>
      </c>
    </row>
    <row r="31" spans="2:11" s="3" customFormat="1" ht="15.6" x14ac:dyDescent="0.3">
      <c r="B31" s="13" t="s">
        <v>224</v>
      </c>
      <c r="C31" s="14">
        <v>182</v>
      </c>
      <c r="D31" s="14">
        <v>176</v>
      </c>
      <c r="E31" s="14">
        <v>6</v>
      </c>
      <c r="F31" s="14">
        <v>86</v>
      </c>
      <c r="G31" s="14">
        <v>86</v>
      </c>
      <c r="H31" s="14">
        <v>0</v>
      </c>
      <c r="I31" s="14">
        <v>136</v>
      </c>
      <c r="J31" s="14">
        <v>134</v>
      </c>
      <c r="K31" s="14">
        <v>2</v>
      </c>
    </row>
    <row r="32" spans="2:11" s="3" customFormat="1" ht="15.6" x14ac:dyDescent="0.3">
      <c r="B32" s="11" t="s">
        <v>229</v>
      </c>
      <c r="C32" s="12">
        <v>1</v>
      </c>
      <c r="D32" s="12">
        <v>1</v>
      </c>
      <c r="E32" s="12">
        <v>0</v>
      </c>
      <c r="F32" s="12">
        <v>3</v>
      </c>
      <c r="G32" s="12">
        <v>3</v>
      </c>
      <c r="H32" s="12">
        <v>0</v>
      </c>
      <c r="I32" s="12">
        <v>0</v>
      </c>
      <c r="J32" s="12">
        <v>0</v>
      </c>
      <c r="K32" s="12">
        <v>0</v>
      </c>
    </row>
    <row r="33" spans="2:11" s="3" customFormat="1" ht="15.6" x14ac:dyDescent="0.3">
      <c r="B33" s="13" t="s">
        <v>231</v>
      </c>
      <c r="C33" s="14">
        <v>0</v>
      </c>
      <c r="D33" s="14">
        <v>0</v>
      </c>
      <c r="E33" s="14">
        <v>0</v>
      </c>
      <c r="F33" s="14">
        <v>1</v>
      </c>
      <c r="G33" s="14">
        <v>0</v>
      </c>
      <c r="H33" s="14">
        <v>1</v>
      </c>
      <c r="I33" s="14">
        <v>1</v>
      </c>
      <c r="J33" s="14">
        <v>0</v>
      </c>
      <c r="K33" s="14">
        <v>1</v>
      </c>
    </row>
    <row r="34" spans="2:11" s="3" customFormat="1" ht="15.6" x14ac:dyDescent="0.3">
      <c r="B34" s="11" t="s">
        <v>232</v>
      </c>
      <c r="C34" s="12">
        <v>0</v>
      </c>
      <c r="D34" s="12">
        <v>0</v>
      </c>
      <c r="E34" s="12">
        <v>0</v>
      </c>
      <c r="F34" s="12">
        <v>1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</row>
    <row r="35" spans="2:11" s="3" customFormat="1" ht="15.6" x14ac:dyDescent="0.3">
      <c r="B35" s="13" t="s">
        <v>233</v>
      </c>
      <c r="C35" s="14">
        <v>1</v>
      </c>
      <c r="D35" s="14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2:11" s="3" customFormat="1" ht="15.6" x14ac:dyDescent="0.3">
      <c r="B36" s="11" t="s">
        <v>222</v>
      </c>
      <c r="C36" s="12">
        <v>3</v>
      </c>
      <c r="D36" s="12">
        <v>2</v>
      </c>
      <c r="E36" s="12">
        <v>1</v>
      </c>
      <c r="F36" s="12">
        <v>6</v>
      </c>
      <c r="G36" s="12">
        <v>5</v>
      </c>
      <c r="H36" s="12">
        <v>1</v>
      </c>
      <c r="I36" s="12">
        <v>3</v>
      </c>
      <c r="J36" s="12">
        <v>2</v>
      </c>
      <c r="K36" s="12">
        <v>1</v>
      </c>
    </row>
    <row r="37" spans="2:11" s="3" customFormat="1" ht="15.6" x14ac:dyDescent="0.3">
      <c r="B37" s="13" t="s">
        <v>226</v>
      </c>
      <c r="C37" s="14">
        <v>1</v>
      </c>
      <c r="D37" s="14">
        <v>0</v>
      </c>
      <c r="E37" s="14">
        <v>1</v>
      </c>
      <c r="F37" s="14">
        <v>9</v>
      </c>
      <c r="G37" s="14">
        <v>5</v>
      </c>
      <c r="H37" s="14">
        <v>4</v>
      </c>
      <c r="I37" s="14">
        <v>4</v>
      </c>
      <c r="J37" s="14">
        <v>0</v>
      </c>
      <c r="K37" s="14">
        <v>4</v>
      </c>
    </row>
    <row r="38" spans="2:11" s="3" customFormat="1" ht="15.6" x14ac:dyDescent="0.3">
      <c r="B38" s="11" t="s">
        <v>230</v>
      </c>
      <c r="C38" s="12">
        <v>5</v>
      </c>
      <c r="D38" s="12">
        <v>4</v>
      </c>
      <c r="E38" s="12">
        <v>1</v>
      </c>
      <c r="F38" s="12">
        <v>3</v>
      </c>
      <c r="G38" s="12">
        <v>2</v>
      </c>
      <c r="H38" s="12">
        <v>1</v>
      </c>
      <c r="I38" s="12">
        <v>0</v>
      </c>
      <c r="J38" s="12">
        <v>0</v>
      </c>
      <c r="K38" s="12">
        <v>0</v>
      </c>
    </row>
    <row r="39" spans="2:11" s="3" customFormat="1" ht="15.6" x14ac:dyDescent="0.3">
      <c r="B39" s="13" t="s">
        <v>228</v>
      </c>
      <c r="C39" s="14">
        <v>1</v>
      </c>
      <c r="D39" s="14">
        <v>1</v>
      </c>
      <c r="E39" s="14">
        <v>0</v>
      </c>
      <c r="F39" s="14">
        <v>7</v>
      </c>
      <c r="G39" s="14">
        <v>3</v>
      </c>
      <c r="H39" s="14">
        <v>4</v>
      </c>
      <c r="I39" s="14">
        <v>2</v>
      </c>
      <c r="J39" s="14">
        <v>1</v>
      </c>
      <c r="K39" s="14">
        <v>1</v>
      </c>
    </row>
    <row r="40" spans="2:11" s="3" customFormat="1" ht="15.6" x14ac:dyDescent="0.3">
      <c r="B40" s="11" t="s">
        <v>234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1</v>
      </c>
      <c r="J40" s="12">
        <v>1</v>
      </c>
      <c r="K40" s="12">
        <v>0</v>
      </c>
    </row>
    <row r="41" spans="2:11" s="3" customFormat="1" ht="15.6" x14ac:dyDescent="0.3">
      <c r="B41" s="13" t="s">
        <v>223</v>
      </c>
      <c r="C41" s="14">
        <v>2</v>
      </c>
      <c r="D41" s="14">
        <v>2</v>
      </c>
      <c r="E41" s="14">
        <v>0</v>
      </c>
      <c r="F41" s="14">
        <v>6</v>
      </c>
      <c r="G41" s="14">
        <v>5</v>
      </c>
      <c r="H41" s="14">
        <v>1</v>
      </c>
      <c r="I41" s="14">
        <v>2</v>
      </c>
      <c r="J41" s="14">
        <v>2</v>
      </c>
      <c r="K41" s="14">
        <v>0</v>
      </c>
    </row>
    <row r="42" spans="2:11" ht="15.75" customHeight="1" x14ac:dyDescent="0.3">
      <c r="B42" s="222" t="s">
        <v>283</v>
      </c>
      <c r="C42" s="222"/>
      <c r="D42" s="222"/>
      <c r="E42" s="222"/>
      <c r="F42" s="222"/>
      <c r="G42" s="222"/>
      <c r="H42" s="222"/>
      <c r="I42" s="222"/>
      <c r="J42" s="222"/>
      <c r="K42" s="222"/>
    </row>
    <row r="43" spans="2:11" s="3" customFormat="1" ht="15.75" customHeight="1" x14ac:dyDescent="0.3">
      <c r="B43" s="113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s="3" customFormat="1" ht="15.75" customHeight="1" x14ac:dyDescent="0.3">
      <c r="B44" s="113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 s="3" customFormat="1" ht="15.75" customHeight="1" x14ac:dyDescent="0.3">
      <c r="B45" s="113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s="3" customFormat="1" ht="15.75" customHeight="1" x14ac:dyDescent="0.3">
      <c r="B46" s="223" t="s">
        <v>286</v>
      </c>
      <c r="C46" s="223"/>
      <c r="D46" s="223"/>
      <c r="E46" s="223"/>
      <c r="F46" s="223"/>
      <c r="G46" s="223"/>
      <c r="H46" s="223"/>
      <c r="I46" s="223"/>
      <c r="J46" s="223"/>
      <c r="K46" s="223"/>
    </row>
    <row r="47" spans="2:11" ht="15.75" customHeight="1" x14ac:dyDescent="0.3">
      <c r="B47" s="226" t="s">
        <v>55</v>
      </c>
      <c r="C47" s="228">
        <v>44958</v>
      </c>
      <c r="D47" s="229"/>
      <c r="E47" s="229" t="s">
        <v>73</v>
      </c>
      <c r="F47" s="228">
        <v>45292</v>
      </c>
      <c r="G47" s="229"/>
      <c r="H47" s="229" t="s">
        <v>74</v>
      </c>
      <c r="I47" s="228">
        <v>45323</v>
      </c>
      <c r="J47" s="229"/>
      <c r="K47" s="229" t="s">
        <v>74</v>
      </c>
    </row>
    <row r="48" spans="2:11" ht="16.2" thickBot="1" x14ac:dyDescent="0.35">
      <c r="B48" s="227"/>
      <c r="C48" s="52" t="s">
        <v>1</v>
      </c>
      <c r="D48" s="53" t="s">
        <v>4</v>
      </c>
      <c r="E48" s="54" t="s">
        <v>5</v>
      </c>
      <c r="F48" s="52" t="s">
        <v>1</v>
      </c>
      <c r="G48" s="53" t="s">
        <v>4</v>
      </c>
      <c r="H48" s="54" t="s">
        <v>5</v>
      </c>
      <c r="I48" s="52" t="s">
        <v>1</v>
      </c>
      <c r="J48" s="8" t="s">
        <v>4</v>
      </c>
      <c r="K48" s="8" t="s">
        <v>5</v>
      </c>
    </row>
    <row r="49" spans="2:11" s="3" customFormat="1" ht="15.6" x14ac:dyDescent="0.3">
      <c r="B49" s="9" t="s">
        <v>1</v>
      </c>
      <c r="C49" s="155">
        <v>1956</v>
      </c>
      <c r="D49" s="155">
        <v>1776</v>
      </c>
      <c r="E49" s="155">
        <v>180</v>
      </c>
      <c r="F49" s="155">
        <v>2876</v>
      </c>
      <c r="G49" s="155">
        <v>2610</v>
      </c>
      <c r="H49" s="155">
        <v>266</v>
      </c>
      <c r="I49" s="155">
        <v>2551</v>
      </c>
      <c r="J49" s="156">
        <v>2317</v>
      </c>
      <c r="K49" s="156">
        <v>234</v>
      </c>
    </row>
    <row r="50" spans="2:11" ht="15.6" x14ac:dyDescent="0.3">
      <c r="B50" s="11" t="s">
        <v>184</v>
      </c>
      <c r="C50" s="12">
        <v>206</v>
      </c>
      <c r="D50" s="12">
        <v>172</v>
      </c>
      <c r="E50" s="12">
        <v>34</v>
      </c>
      <c r="F50" s="12">
        <v>486</v>
      </c>
      <c r="G50" s="12">
        <v>434</v>
      </c>
      <c r="H50" s="12">
        <v>52</v>
      </c>
      <c r="I50" s="12">
        <v>479</v>
      </c>
      <c r="J50" s="12">
        <v>421</v>
      </c>
      <c r="K50" s="12">
        <v>58</v>
      </c>
    </row>
    <row r="51" spans="2:11" ht="15.6" x14ac:dyDescent="0.3">
      <c r="B51" s="13" t="s">
        <v>235</v>
      </c>
      <c r="C51" s="14">
        <v>17</v>
      </c>
      <c r="D51" s="14">
        <v>17</v>
      </c>
      <c r="E51" s="14">
        <v>0</v>
      </c>
      <c r="F51" s="14">
        <v>262</v>
      </c>
      <c r="G51" s="14">
        <v>262</v>
      </c>
      <c r="H51" s="14">
        <v>0</v>
      </c>
      <c r="I51" s="14">
        <v>294</v>
      </c>
      <c r="J51" s="14">
        <v>293</v>
      </c>
      <c r="K51" s="14">
        <v>1</v>
      </c>
    </row>
    <row r="52" spans="2:11" ht="15.6" x14ac:dyDescent="0.3">
      <c r="B52" s="11" t="s">
        <v>238</v>
      </c>
      <c r="C52" s="12">
        <v>176</v>
      </c>
      <c r="D52" s="12">
        <v>169</v>
      </c>
      <c r="E52" s="12">
        <v>7</v>
      </c>
      <c r="F52" s="12">
        <v>160</v>
      </c>
      <c r="G52" s="12">
        <v>152</v>
      </c>
      <c r="H52" s="12">
        <v>8</v>
      </c>
      <c r="I52" s="12">
        <v>203</v>
      </c>
      <c r="J52" s="12">
        <v>188</v>
      </c>
      <c r="K52" s="12">
        <v>15</v>
      </c>
    </row>
    <row r="53" spans="2:11" ht="15.6" x14ac:dyDescent="0.3">
      <c r="B53" s="13" t="s">
        <v>236</v>
      </c>
      <c r="C53" s="14">
        <v>101</v>
      </c>
      <c r="D53" s="14">
        <v>86</v>
      </c>
      <c r="E53" s="14">
        <v>15</v>
      </c>
      <c r="F53" s="14">
        <v>182</v>
      </c>
      <c r="G53" s="14">
        <v>165</v>
      </c>
      <c r="H53" s="14">
        <v>17</v>
      </c>
      <c r="I53" s="14">
        <v>130</v>
      </c>
      <c r="J53" s="14">
        <v>117</v>
      </c>
      <c r="K53" s="14">
        <v>13</v>
      </c>
    </row>
    <row r="54" spans="2:11" ht="15.6" x14ac:dyDescent="0.3">
      <c r="B54" s="11" t="s">
        <v>239</v>
      </c>
      <c r="C54" s="12">
        <v>85</v>
      </c>
      <c r="D54" s="12">
        <v>72</v>
      </c>
      <c r="E54" s="12">
        <v>13</v>
      </c>
      <c r="F54" s="12">
        <v>126</v>
      </c>
      <c r="G54" s="12">
        <v>113</v>
      </c>
      <c r="H54" s="12">
        <v>13</v>
      </c>
      <c r="I54" s="12">
        <v>127</v>
      </c>
      <c r="J54" s="12">
        <v>114</v>
      </c>
      <c r="K54" s="12">
        <v>13</v>
      </c>
    </row>
    <row r="55" spans="2:11" ht="15.6" x14ac:dyDescent="0.3">
      <c r="B55" s="13" t="s">
        <v>237</v>
      </c>
      <c r="C55" s="14">
        <v>144</v>
      </c>
      <c r="D55" s="14">
        <v>142</v>
      </c>
      <c r="E55" s="14">
        <v>2</v>
      </c>
      <c r="F55" s="14">
        <v>166</v>
      </c>
      <c r="G55" s="14">
        <v>158</v>
      </c>
      <c r="H55" s="14">
        <v>8</v>
      </c>
      <c r="I55" s="14">
        <v>101</v>
      </c>
      <c r="J55" s="14">
        <v>99</v>
      </c>
      <c r="K55" s="14">
        <v>2</v>
      </c>
    </row>
    <row r="56" spans="2:11" ht="15.6" x14ac:dyDescent="0.3">
      <c r="B56" s="11" t="s">
        <v>240</v>
      </c>
      <c r="C56" s="12">
        <v>126</v>
      </c>
      <c r="D56" s="12">
        <v>119</v>
      </c>
      <c r="E56" s="12">
        <v>7</v>
      </c>
      <c r="F56" s="12">
        <v>116</v>
      </c>
      <c r="G56" s="12">
        <v>112</v>
      </c>
      <c r="H56" s="12">
        <v>4</v>
      </c>
      <c r="I56" s="12">
        <v>88</v>
      </c>
      <c r="J56" s="12">
        <v>81</v>
      </c>
      <c r="K56" s="12">
        <v>7</v>
      </c>
    </row>
    <row r="57" spans="2:11" ht="15.6" x14ac:dyDescent="0.3">
      <c r="B57" s="13" t="s">
        <v>241</v>
      </c>
      <c r="C57" s="14">
        <v>85</v>
      </c>
      <c r="D57" s="14">
        <v>75</v>
      </c>
      <c r="E57" s="14">
        <v>10</v>
      </c>
      <c r="F57" s="14">
        <v>108</v>
      </c>
      <c r="G57" s="14">
        <v>99</v>
      </c>
      <c r="H57" s="14">
        <v>9</v>
      </c>
      <c r="I57" s="14">
        <v>82</v>
      </c>
      <c r="J57" s="14">
        <v>71</v>
      </c>
      <c r="K57" s="14">
        <v>11</v>
      </c>
    </row>
    <row r="58" spans="2:11" ht="15.6" x14ac:dyDescent="0.3">
      <c r="B58" s="11" t="s">
        <v>287</v>
      </c>
      <c r="C58" s="12">
        <v>102</v>
      </c>
      <c r="D58" s="12">
        <v>99</v>
      </c>
      <c r="E58" s="12">
        <v>3</v>
      </c>
      <c r="F58" s="12">
        <v>85</v>
      </c>
      <c r="G58" s="12">
        <v>83</v>
      </c>
      <c r="H58" s="12">
        <v>2</v>
      </c>
      <c r="I58" s="12">
        <v>62</v>
      </c>
      <c r="J58" s="12">
        <v>59</v>
      </c>
      <c r="K58" s="12">
        <v>3</v>
      </c>
    </row>
    <row r="59" spans="2:11" ht="15.6" x14ac:dyDescent="0.3">
      <c r="B59" s="13" t="s">
        <v>242</v>
      </c>
      <c r="C59" s="14">
        <v>64</v>
      </c>
      <c r="D59" s="14">
        <v>56</v>
      </c>
      <c r="E59" s="14">
        <v>8</v>
      </c>
      <c r="F59" s="14">
        <v>80</v>
      </c>
      <c r="G59" s="14">
        <v>68</v>
      </c>
      <c r="H59" s="14">
        <v>12</v>
      </c>
      <c r="I59" s="14">
        <v>61</v>
      </c>
      <c r="J59" s="14">
        <v>50</v>
      </c>
      <c r="K59" s="14">
        <v>11</v>
      </c>
    </row>
    <row r="60" spans="2:11" ht="15.6" x14ac:dyDescent="0.3">
      <c r="B60" s="11" t="s">
        <v>46</v>
      </c>
      <c r="C60" s="12">
        <v>850</v>
      </c>
      <c r="D60" s="12">
        <v>769</v>
      </c>
      <c r="E60" s="12">
        <v>81</v>
      </c>
      <c r="F60" s="12">
        <v>1105</v>
      </c>
      <c r="G60" s="12">
        <v>964</v>
      </c>
      <c r="H60" s="12">
        <v>141</v>
      </c>
      <c r="I60" s="12">
        <v>924</v>
      </c>
      <c r="J60" s="12">
        <v>824</v>
      </c>
      <c r="K60" s="12">
        <v>100</v>
      </c>
    </row>
    <row r="61" spans="2:11" ht="22.5" customHeight="1" x14ac:dyDescent="0.3">
      <c r="B61" s="224" t="s">
        <v>283</v>
      </c>
      <c r="C61" s="225"/>
      <c r="D61" s="225"/>
      <c r="E61" s="225"/>
      <c r="F61" s="225"/>
      <c r="G61" s="225"/>
      <c r="H61" s="225"/>
      <c r="I61" s="225"/>
      <c r="J61" s="225"/>
      <c r="K61" s="225"/>
    </row>
    <row r="62" spans="2:11" s="3" customFormat="1" ht="15" customHeight="1" x14ac:dyDescent="0.3">
      <c r="B62" s="111"/>
      <c r="C62" s="111"/>
      <c r="D62" s="111"/>
      <c r="E62" s="111"/>
    </row>
    <row r="63" spans="2:11" s="3" customFormat="1" x14ac:dyDescent="0.3"/>
    <row r="64" spans="2:11" s="3" customFormat="1" x14ac:dyDescent="0.3"/>
    <row r="65" spans="2:11" s="3" customFormat="1" ht="35.25" customHeight="1" x14ac:dyDescent="0.3">
      <c r="B65" s="223" t="s">
        <v>288</v>
      </c>
      <c r="C65" s="223"/>
      <c r="D65" s="223"/>
      <c r="E65" s="223"/>
    </row>
    <row r="66" spans="2:11" s="3" customFormat="1" ht="15.75" customHeight="1" x14ac:dyDescent="0.3">
      <c r="B66" s="99" t="s">
        <v>125</v>
      </c>
      <c r="C66" s="121">
        <v>44958</v>
      </c>
      <c r="D66" s="121">
        <v>45292</v>
      </c>
      <c r="E66" s="121">
        <v>45323</v>
      </c>
    </row>
    <row r="67" spans="2:11" s="3" customFormat="1" ht="15.6" x14ac:dyDescent="0.3">
      <c r="B67" s="9" t="s">
        <v>1</v>
      </c>
      <c r="C67" s="10">
        <v>9</v>
      </c>
      <c r="D67" s="10">
        <v>67</v>
      </c>
      <c r="E67" s="10">
        <v>43</v>
      </c>
    </row>
    <row r="68" spans="2:11" s="3" customFormat="1" ht="15.6" x14ac:dyDescent="0.3">
      <c r="B68" s="15" t="s">
        <v>127</v>
      </c>
      <c r="C68" s="12">
        <v>9</v>
      </c>
      <c r="D68" s="12">
        <v>18</v>
      </c>
      <c r="E68" s="12">
        <v>14</v>
      </c>
    </row>
    <row r="69" spans="2:11" s="3" customFormat="1" ht="15.6" x14ac:dyDescent="0.3">
      <c r="B69" s="16" t="s">
        <v>126</v>
      </c>
      <c r="C69" s="14">
        <v>0</v>
      </c>
      <c r="D69" s="14">
        <v>49</v>
      </c>
      <c r="E69" s="14">
        <v>29</v>
      </c>
    </row>
    <row r="70" spans="2:11" s="3" customFormat="1" ht="23.25" customHeight="1" x14ac:dyDescent="0.3">
      <c r="B70" s="222" t="s">
        <v>283</v>
      </c>
      <c r="C70" s="222"/>
      <c r="D70" s="222"/>
      <c r="E70" s="222"/>
    </row>
    <row r="71" spans="2:11" s="3" customFormat="1" ht="15" customHeight="1" x14ac:dyDescent="0.3"/>
    <row r="72" spans="2:11" s="3" customFormat="1" x14ac:dyDescent="0.3"/>
    <row r="73" spans="2:11" s="3" customFormat="1" x14ac:dyDescent="0.3"/>
    <row r="74" spans="2:11" ht="47.25" customHeight="1" x14ac:dyDescent="0.3">
      <c r="B74" s="223" t="s">
        <v>289</v>
      </c>
      <c r="C74" s="223"/>
      <c r="D74" s="223"/>
      <c r="E74" s="223"/>
      <c r="F74" s="3"/>
      <c r="G74" s="3"/>
      <c r="H74" s="3"/>
      <c r="I74" s="3"/>
      <c r="J74" s="3"/>
      <c r="K74" s="3"/>
    </row>
    <row r="75" spans="2:11" ht="15.75" customHeight="1" x14ac:dyDescent="0.3">
      <c r="B75" s="99" t="s">
        <v>76</v>
      </c>
      <c r="C75" s="121">
        <v>44958</v>
      </c>
      <c r="D75" s="121">
        <v>45292</v>
      </c>
      <c r="E75" s="121">
        <v>45323</v>
      </c>
      <c r="F75" s="3"/>
      <c r="G75" s="3"/>
      <c r="H75" s="3"/>
      <c r="I75" s="3"/>
      <c r="J75" s="3"/>
      <c r="K75" s="3"/>
    </row>
    <row r="76" spans="2:11" ht="15.6" x14ac:dyDescent="0.3">
      <c r="B76" s="9" t="s">
        <v>1</v>
      </c>
      <c r="C76" s="10">
        <v>1956</v>
      </c>
      <c r="D76" s="10">
        <v>2876</v>
      </c>
      <c r="E76" s="10">
        <v>2551</v>
      </c>
      <c r="F76" s="3"/>
      <c r="G76" s="3"/>
      <c r="H76" s="3"/>
      <c r="I76" s="3"/>
      <c r="J76" s="3"/>
      <c r="K76" s="3"/>
    </row>
    <row r="77" spans="2:11" ht="15.6" x14ac:dyDescent="0.3">
      <c r="B77" s="15" t="s">
        <v>50</v>
      </c>
      <c r="C77" s="12">
        <v>10</v>
      </c>
      <c r="D77" s="12">
        <v>31</v>
      </c>
      <c r="E77" s="12">
        <v>20</v>
      </c>
      <c r="F77" s="3"/>
      <c r="G77" s="3"/>
      <c r="H77" s="3"/>
      <c r="I77" s="3"/>
      <c r="J77" s="3"/>
      <c r="K77" s="3"/>
    </row>
    <row r="78" spans="2:11" ht="15.6" x14ac:dyDescent="0.3">
      <c r="B78" s="16" t="s">
        <v>51</v>
      </c>
      <c r="C78" s="14">
        <v>618</v>
      </c>
      <c r="D78" s="14">
        <v>1087</v>
      </c>
      <c r="E78" s="14">
        <v>1029</v>
      </c>
      <c r="F78" s="3"/>
      <c r="G78" s="3"/>
      <c r="H78" s="3"/>
      <c r="I78" s="3"/>
      <c r="J78" s="3"/>
      <c r="K78" s="3"/>
    </row>
    <row r="79" spans="2:11" ht="15.6" x14ac:dyDescent="0.3">
      <c r="B79" s="15" t="s">
        <v>52</v>
      </c>
      <c r="C79" s="12">
        <v>906</v>
      </c>
      <c r="D79" s="12">
        <v>1226</v>
      </c>
      <c r="E79" s="12">
        <v>1084</v>
      </c>
      <c r="F79" s="3"/>
      <c r="G79" s="3"/>
      <c r="H79" s="3"/>
      <c r="I79" s="3"/>
      <c r="J79" s="3"/>
      <c r="K79" s="3"/>
    </row>
    <row r="80" spans="2:11" ht="15.6" x14ac:dyDescent="0.3">
      <c r="B80" s="16" t="s">
        <v>53</v>
      </c>
      <c r="C80" s="14">
        <v>386</v>
      </c>
      <c r="D80" s="14">
        <v>487</v>
      </c>
      <c r="E80" s="14">
        <v>397</v>
      </c>
      <c r="F80" s="3"/>
      <c r="G80" s="3"/>
      <c r="H80" s="3"/>
      <c r="I80" s="3"/>
      <c r="J80" s="3"/>
      <c r="K80" s="3"/>
    </row>
    <row r="81" spans="2:11" ht="15.6" x14ac:dyDescent="0.3">
      <c r="B81" s="15" t="s">
        <v>54</v>
      </c>
      <c r="C81" s="12">
        <v>36</v>
      </c>
      <c r="D81" s="12">
        <v>43</v>
      </c>
      <c r="E81" s="12">
        <v>20</v>
      </c>
      <c r="F81" s="3"/>
      <c r="G81" s="3"/>
      <c r="H81" s="3"/>
      <c r="I81" s="3"/>
      <c r="J81" s="3"/>
      <c r="K81" s="3"/>
    </row>
    <row r="82" spans="2:11" ht="15.6" x14ac:dyDescent="0.3">
      <c r="B82" s="16" t="s">
        <v>7</v>
      </c>
      <c r="C82" s="14">
        <v>0</v>
      </c>
      <c r="D82" s="14">
        <v>2</v>
      </c>
      <c r="E82" s="14">
        <v>1</v>
      </c>
      <c r="F82" s="3"/>
      <c r="G82" s="3"/>
      <c r="H82" s="3"/>
      <c r="I82" s="3"/>
      <c r="J82" s="3"/>
      <c r="K82" s="3"/>
    </row>
    <row r="83" spans="2:11" ht="26.1" customHeight="1" x14ac:dyDescent="0.3">
      <c r="B83" s="222" t="s">
        <v>283</v>
      </c>
      <c r="C83" s="222"/>
      <c r="D83" s="222"/>
      <c r="E83" s="222"/>
      <c r="F83" s="3"/>
      <c r="G83" s="3"/>
      <c r="H83" s="3"/>
      <c r="I83" s="3"/>
      <c r="J83" s="3"/>
      <c r="K83" s="3"/>
    </row>
    <row r="84" spans="2:11" s="3" customFormat="1" ht="15" customHeight="1" x14ac:dyDescent="0.3"/>
    <row r="85" spans="2:11" s="3" customFormat="1" x14ac:dyDescent="0.3"/>
    <row r="86" spans="2:11" s="3" customFormat="1" x14ac:dyDescent="0.3"/>
    <row r="87" spans="2:11" ht="45" customHeight="1" x14ac:dyDescent="0.3">
      <c r="B87" s="223" t="s">
        <v>290</v>
      </c>
      <c r="C87" s="223"/>
      <c r="D87" s="223"/>
      <c r="E87" s="223"/>
      <c r="F87" s="3"/>
      <c r="G87" s="3"/>
      <c r="H87" s="3"/>
      <c r="I87" s="3"/>
      <c r="J87" s="3"/>
      <c r="K87" s="3"/>
    </row>
    <row r="88" spans="2:11" ht="15.75" customHeight="1" x14ac:dyDescent="0.3">
      <c r="B88" s="99" t="s">
        <v>48</v>
      </c>
      <c r="C88" s="121">
        <v>44958</v>
      </c>
      <c r="D88" s="121">
        <v>45292</v>
      </c>
      <c r="E88" s="121">
        <v>45323</v>
      </c>
      <c r="F88" s="3"/>
      <c r="G88" s="3"/>
      <c r="H88" s="3"/>
      <c r="I88" s="3"/>
      <c r="J88" s="3"/>
      <c r="K88" s="3"/>
    </row>
    <row r="89" spans="2:11" ht="15.6" x14ac:dyDescent="0.3">
      <c r="B89" s="9" t="s">
        <v>1</v>
      </c>
      <c r="C89" s="10">
        <v>1956</v>
      </c>
      <c r="D89" s="10">
        <v>2876</v>
      </c>
      <c r="E89" s="10">
        <v>2551</v>
      </c>
      <c r="F89" s="3"/>
      <c r="G89" s="3"/>
      <c r="H89" s="3"/>
      <c r="I89" s="3"/>
      <c r="J89" s="3"/>
      <c r="K89" s="3"/>
    </row>
    <row r="90" spans="2:11" ht="15.6" x14ac:dyDescent="0.3">
      <c r="B90" s="15" t="s">
        <v>291</v>
      </c>
      <c r="C90" s="12">
        <v>1</v>
      </c>
      <c r="D90" s="12">
        <v>0</v>
      </c>
      <c r="E90" s="12">
        <v>0</v>
      </c>
      <c r="F90" s="3"/>
      <c r="G90" s="3"/>
      <c r="H90" s="3"/>
      <c r="I90" s="3"/>
      <c r="J90" s="3"/>
      <c r="K90" s="3"/>
    </row>
    <row r="91" spans="2:11" ht="15.6" x14ac:dyDescent="0.3">
      <c r="B91" s="16" t="s">
        <v>105</v>
      </c>
      <c r="C91" s="14">
        <v>21</v>
      </c>
      <c r="D91" s="14">
        <v>24</v>
      </c>
      <c r="E91" s="14">
        <v>28</v>
      </c>
      <c r="F91" s="3"/>
      <c r="G91" s="3"/>
      <c r="H91" s="3"/>
      <c r="I91" s="3"/>
      <c r="J91" s="3"/>
      <c r="K91" s="3"/>
    </row>
    <row r="92" spans="2:11" ht="15.6" x14ac:dyDescent="0.3">
      <c r="B92" s="15" t="s">
        <v>106</v>
      </c>
      <c r="C92" s="12">
        <v>688</v>
      </c>
      <c r="D92" s="12">
        <v>1345</v>
      </c>
      <c r="E92" s="12">
        <v>1182</v>
      </c>
      <c r="F92" s="3"/>
      <c r="G92" s="3"/>
      <c r="H92" s="3"/>
      <c r="I92" s="3"/>
      <c r="J92" s="3"/>
      <c r="K92" s="3"/>
    </row>
    <row r="93" spans="2:11" ht="15.6" x14ac:dyDescent="0.3">
      <c r="B93" s="16" t="s">
        <v>80</v>
      </c>
      <c r="C93" s="14">
        <v>1046</v>
      </c>
      <c r="D93" s="14">
        <v>1288</v>
      </c>
      <c r="E93" s="14">
        <v>1144</v>
      </c>
      <c r="F93" s="3"/>
      <c r="G93" s="3"/>
      <c r="H93" s="3"/>
      <c r="I93" s="3"/>
      <c r="J93" s="3"/>
      <c r="K93" s="3"/>
    </row>
    <row r="94" spans="2:11" ht="15.6" x14ac:dyDescent="0.3">
      <c r="B94" s="15" t="s">
        <v>81</v>
      </c>
      <c r="C94" s="12">
        <v>34</v>
      </c>
      <c r="D94" s="12">
        <v>51</v>
      </c>
      <c r="E94" s="12">
        <v>30</v>
      </c>
      <c r="F94" s="3"/>
      <c r="G94" s="3"/>
      <c r="H94" s="3"/>
      <c r="I94" s="3"/>
      <c r="J94" s="3"/>
      <c r="K94" s="3"/>
    </row>
    <row r="95" spans="2:11" ht="15.6" x14ac:dyDescent="0.3">
      <c r="B95" s="16" t="s">
        <v>62</v>
      </c>
      <c r="C95" s="14">
        <v>154</v>
      </c>
      <c r="D95" s="14">
        <v>142</v>
      </c>
      <c r="E95" s="14">
        <v>149</v>
      </c>
      <c r="F95" s="3"/>
      <c r="G95" s="3"/>
      <c r="H95" s="3"/>
      <c r="I95" s="3"/>
      <c r="J95" s="3"/>
      <c r="K95" s="3"/>
    </row>
    <row r="96" spans="2:11" ht="15.6" x14ac:dyDescent="0.3">
      <c r="B96" s="15" t="s">
        <v>63</v>
      </c>
      <c r="C96" s="12">
        <v>12</v>
      </c>
      <c r="D96" s="12">
        <v>26</v>
      </c>
      <c r="E96" s="12">
        <v>18</v>
      </c>
      <c r="F96" s="3"/>
      <c r="G96" s="3"/>
      <c r="H96" s="3"/>
      <c r="I96" s="3"/>
      <c r="J96" s="3"/>
      <c r="K96" s="3"/>
    </row>
    <row r="97" spans="2:11" ht="26.1" customHeight="1" x14ac:dyDescent="0.3">
      <c r="B97" s="222" t="s">
        <v>283</v>
      </c>
      <c r="C97" s="222"/>
      <c r="D97" s="222"/>
      <c r="E97" s="222"/>
      <c r="F97" s="3"/>
      <c r="G97" s="3"/>
      <c r="H97" s="3"/>
      <c r="I97" s="3"/>
      <c r="J97" s="3"/>
      <c r="K97" s="3"/>
    </row>
    <row r="98" spans="2:11" s="3" customFormat="1" ht="15" customHeight="1" x14ac:dyDescent="0.3"/>
    <row r="99" spans="2:11" s="3" customFormat="1" x14ac:dyDescent="0.3"/>
    <row r="100" spans="2:11" s="3" customFormat="1" x14ac:dyDescent="0.3"/>
    <row r="101" spans="2:11" ht="47.25" customHeight="1" x14ac:dyDescent="0.3">
      <c r="B101" s="223" t="s">
        <v>292</v>
      </c>
      <c r="C101" s="223"/>
      <c r="D101" s="223"/>
      <c r="E101" s="223"/>
      <c r="F101" s="3"/>
      <c r="G101" s="3"/>
      <c r="H101" s="3"/>
      <c r="I101" s="3"/>
      <c r="J101" s="3"/>
      <c r="K101" s="3"/>
    </row>
    <row r="102" spans="2:11" ht="15.75" customHeight="1" x14ac:dyDescent="0.3">
      <c r="B102" s="99" t="s">
        <v>77</v>
      </c>
      <c r="C102" s="121">
        <v>44958</v>
      </c>
      <c r="D102" s="121">
        <v>45292</v>
      </c>
      <c r="E102" s="121">
        <v>45323</v>
      </c>
      <c r="F102" s="3"/>
      <c r="G102" s="3"/>
      <c r="H102" s="3"/>
      <c r="I102" s="3"/>
      <c r="J102" s="3"/>
      <c r="K102" s="3"/>
    </row>
    <row r="103" spans="2:11" ht="15.6" x14ac:dyDescent="0.3">
      <c r="B103" s="9" t="s">
        <v>1</v>
      </c>
      <c r="C103" s="10">
        <v>1956</v>
      </c>
      <c r="D103" s="10">
        <v>2876</v>
      </c>
      <c r="E103" s="10">
        <v>2551</v>
      </c>
      <c r="F103" s="3"/>
      <c r="G103" s="3"/>
      <c r="H103" s="3"/>
      <c r="I103" s="3"/>
      <c r="J103" s="3"/>
      <c r="K103" s="3"/>
    </row>
    <row r="104" spans="2:11" ht="15.6" x14ac:dyDescent="0.3">
      <c r="B104" s="15" t="s">
        <v>244</v>
      </c>
      <c r="C104" s="12">
        <v>569</v>
      </c>
      <c r="D104" s="12">
        <v>1295</v>
      </c>
      <c r="E104" s="12">
        <v>944</v>
      </c>
      <c r="F104" s="3"/>
      <c r="G104" s="3"/>
      <c r="H104" s="3"/>
      <c r="I104" s="3"/>
      <c r="J104" s="3"/>
      <c r="K104" s="3"/>
    </row>
    <row r="105" spans="2:11" ht="15.6" x14ac:dyDescent="0.3">
      <c r="B105" s="16" t="s">
        <v>245</v>
      </c>
      <c r="C105" s="14">
        <v>626</v>
      </c>
      <c r="D105" s="14">
        <v>692</v>
      </c>
      <c r="E105" s="14">
        <v>564</v>
      </c>
      <c r="F105" s="3"/>
      <c r="G105" s="3"/>
      <c r="H105" s="3"/>
      <c r="I105" s="3"/>
      <c r="J105" s="3"/>
      <c r="K105" s="3"/>
    </row>
    <row r="106" spans="2:11" ht="31.2" x14ac:dyDescent="0.3">
      <c r="B106" s="39" t="s">
        <v>246</v>
      </c>
      <c r="C106" s="12">
        <v>259</v>
      </c>
      <c r="D106" s="12">
        <v>481</v>
      </c>
      <c r="E106" s="12">
        <v>535</v>
      </c>
      <c r="F106" s="3"/>
      <c r="G106" s="3"/>
      <c r="H106" s="3"/>
      <c r="I106" s="3"/>
      <c r="J106" s="3"/>
      <c r="K106" s="3"/>
    </row>
    <row r="107" spans="2:11" ht="46.8" x14ac:dyDescent="0.3">
      <c r="B107" s="40" t="s">
        <v>247</v>
      </c>
      <c r="C107" s="14">
        <v>250</v>
      </c>
      <c r="D107" s="14">
        <v>205</v>
      </c>
      <c r="E107" s="14">
        <v>223</v>
      </c>
      <c r="F107" s="3"/>
      <c r="G107" s="3"/>
      <c r="H107" s="3"/>
      <c r="I107" s="3"/>
      <c r="J107" s="3"/>
      <c r="K107" s="3"/>
    </row>
    <row r="108" spans="2:11" ht="31.2" x14ac:dyDescent="0.3">
      <c r="B108" s="39" t="s">
        <v>248</v>
      </c>
      <c r="C108" s="12">
        <v>124</v>
      </c>
      <c r="D108" s="12">
        <v>95</v>
      </c>
      <c r="E108" s="12">
        <v>161</v>
      </c>
      <c r="F108" s="3"/>
      <c r="G108" s="3"/>
      <c r="H108" s="3"/>
      <c r="I108" s="3"/>
      <c r="J108" s="3"/>
      <c r="K108" s="3"/>
    </row>
    <row r="109" spans="2:11" ht="31.2" x14ac:dyDescent="0.3">
      <c r="B109" s="40" t="s">
        <v>249</v>
      </c>
      <c r="C109" s="14">
        <v>95</v>
      </c>
      <c r="D109" s="14">
        <v>70</v>
      </c>
      <c r="E109" s="14">
        <v>70</v>
      </c>
      <c r="F109" s="3"/>
      <c r="G109" s="3"/>
      <c r="H109" s="3"/>
      <c r="I109" s="3"/>
      <c r="J109" s="3"/>
      <c r="K109" s="3"/>
    </row>
    <row r="110" spans="2:11" ht="15.6" x14ac:dyDescent="0.3">
      <c r="B110" s="15" t="s">
        <v>250</v>
      </c>
      <c r="C110" s="12">
        <v>28</v>
      </c>
      <c r="D110" s="12">
        <v>32</v>
      </c>
      <c r="E110" s="12">
        <v>41</v>
      </c>
      <c r="F110" s="3"/>
      <c r="G110" s="3"/>
      <c r="H110" s="3"/>
      <c r="I110" s="3"/>
      <c r="J110" s="3"/>
      <c r="K110" s="3"/>
    </row>
    <row r="111" spans="2:11" ht="31.2" x14ac:dyDescent="0.3">
      <c r="B111" s="40" t="s">
        <v>251</v>
      </c>
      <c r="C111" s="14">
        <v>4</v>
      </c>
      <c r="D111" s="14">
        <v>5</v>
      </c>
      <c r="E111" s="14">
        <v>10</v>
      </c>
      <c r="F111" s="3"/>
      <c r="G111" s="3"/>
      <c r="H111" s="3"/>
      <c r="I111" s="3"/>
      <c r="J111" s="3"/>
      <c r="K111" s="3"/>
    </row>
    <row r="112" spans="2:11" ht="15.6" x14ac:dyDescent="0.3">
      <c r="B112" s="15" t="s">
        <v>252</v>
      </c>
      <c r="C112" s="12">
        <v>1</v>
      </c>
      <c r="D112" s="12">
        <v>1</v>
      </c>
      <c r="E112" s="12">
        <v>3</v>
      </c>
      <c r="F112" s="3"/>
      <c r="G112" s="3"/>
      <c r="H112" s="3"/>
      <c r="I112" s="3"/>
      <c r="J112" s="3"/>
      <c r="K112" s="3"/>
    </row>
    <row r="113" spans="2:11" ht="24.6" customHeight="1" x14ac:dyDescent="0.3">
      <c r="B113" s="222" t="s">
        <v>283</v>
      </c>
      <c r="C113" s="222"/>
      <c r="D113" s="222"/>
      <c r="E113" s="222"/>
      <c r="F113" s="3"/>
      <c r="G113" s="3"/>
      <c r="H113" s="3"/>
      <c r="I113" s="3"/>
      <c r="J113" s="3"/>
      <c r="K113" s="3"/>
    </row>
    <row r="114" spans="2:11" s="3" customFormat="1" ht="15" customHeight="1" x14ac:dyDescent="0.3">
      <c r="B114" s="102"/>
      <c r="C114" s="102"/>
      <c r="D114" s="102"/>
      <c r="E114" s="102"/>
    </row>
    <row r="115" spans="2:11" s="3" customFormat="1" x14ac:dyDescent="0.3">
      <c r="B115" s="102"/>
      <c r="C115" s="102"/>
      <c r="D115" s="102"/>
      <c r="E115" s="102"/>
    </row>
    <row r="116" spans="2:11" s="3" customFormat="1" x14ac:dyDescent="0.3"/>
    <row r="117" spans="2:11" ht="51" customHeight="1" x14ac:dyDescent="0.3">
      <c r="B117" s="223" t="s">
        <v>293</v>
      </c>
      <c r="C117" s="223"/>
      <c r="D117" s="223"/>
      <c r="E117" s="223"/>
      <c r="F117" s="3"/>
      <c r="G117" s="3"/>
      <c r="H117" s="3"/>
      <c r="I117" s="3"/>
      <c r="J117" s="3"/>
      <c r="K117" s="3"/>
    </row>
    <row r="118" spans="2:11" ht="15.75" customHeight="1" x14ac:dyDescent="0.3">
      <c r="B118" s="59" t="s">
        <v>70</v>
      </c>
      <c r="C118" s="121">
        <v>44958</v>
      </c>
      <c r="D118" s="121">
        <v>45292</v>
      </c>
      <c r="E118" s="121">
        <v>45323</v>
      </c>
      <c r="F118" s="3"/>
      <c r="G118" s="3"/>
      <c r="H118" s="3"/>
      <c r="I118" s="3"/>
      <c r="J118" s="3"/>
      <c r="K118" s="3"/>
    </row>
    <row r="119" spans="2:11" ht="15.6" x14ac:dyDescent="0.3">
      <c r="B119" s="9" t="s">
        <v>47</v>
      </c>
      <c r="C119" s="10">
        <v>1956</v>
      </c>
      <c r="D119" s="10">
        <v>2876</v>
      </c>
      <c r="E119" s="10">
        <v>2551</v>
      </c>
      <c r="F119" s="3"/>
      <c r="G119" s="3"/>
      <c r="H119" s="3"/>
      <c r="I119" s="3"/>
      <c r="J119" s="3"/>
      <c r="K119" s="3"/>
    </row>
    <row r="120" spans="2:11" ht="15.6" x14ac:dyDescent="0.3">
      <c r="B120" s="17" t="s">
        <v>9</v>
      </c>
      <c r="C120" s="18">
        <v>37</v>
      </c>
      <c r="D120" s="18">
        <v>43</v>
      </c>
      <c r="E120" s="18">
        <v>42</v>
      </c>
      <c r="F120" s="3"/>
      <c r="G120" s="3"/>
      <c r="H120" s="3"/>
      <c r="I120" s="3"/>
      <c r="J120" s="3"/>
      <c r="K120" s="3"/>
    </row>
    <row r="121" spans="2:11" ht="15.6" x14ac:dyDescent="0.3">
      <c r="B121" s="16" t="s">
        <v>10</v>
      </c>
      <c r="C121" s="14">
        <v>0</v>
      </c>
      <c r="D121" s="14">
        <v>5</v>
      </c>
      <c r="E121" s="14">
        <v>0</v>
      </c>
      <c r="F121" s="3"/>
      <c r="G121" s="3"/>
      <c r="H121" s="3"/>
      <c r="I121" s="3"/>
      <c r="J121" s="3"/>
      <c r="K121" s="3"/>
    </row>
    <row r="122" spans="2:11" ht="15.6" x14ac:dyDescent="0.3">
      <c r="B122" s="15" t="s">
        <v>11</v>
      </c>
      <c r="C122" s="12">
        <v>0</v>
      </c>
      <c r="D122" s="12">
        <v>2</v>
      </c>
      <c r="E122" s="12">
        <v>0</v>
      </c>
      <c r="F122" s="3"/>
      <c r="G122" s="3"/>
      <c r="H122" s="3"/>
      <c r="I122" s="3"/>
      <c r="J122" s="3"/>
      <c r="K122" s="3"/>
    </row>
    <row r="123" spans="2:11" ht="15.6" x14ac:dyDescent="0.3">
      <c r="B123" s="16" t="s">
        <v>12</v>
      </c>
      <c r="C123" s="14">
        <v>25</v>
      </c>
      <c r="D123" s="14">
        <v>17</v>
      </c>
      <c r="E123" s="14">
        <v>26</v>
      </c>
      <c r="F123" s="3"/>
      <c r="G123" s="3"/>
      <c r="H123" s="3"/>
      <c r="I123" s="3"/>
      <c r="J123" s="3"/>
      <c r="K123" s="3"/>
    </row>
    <row r="124" spans="2:11" ht="15.6" x14ac:dyDescent="0.3">
      <c r="B124" s="15" t="s">
        <v>13</v>
      </c>
      <c r="C124" s="12">
        <v>1</v>
      </c>
      <c r="D124" s="12">
        <v>0</v>
      </c>
      <c r="E124" s="12">
        <v>0</v>
      </c>
      <c r="F124" s="3"/>
      <c r="G124" s="3"/>
      <c r="H124" s="3"/>
      <c r="I124" s="3"/>
      <c r="J124" s="3"/>
      <c r="K124" s="3"/>
    </row>
    <row r="125" spans="2:11" ht="15.6" x14ac:dyDescent="0.3">
      <c r="B125" s="16" t="s">
        <v>14</v>
      </c>
      <c r="C125" s="14">
        <v>9</v>
      </c>
      <c r="D125" s="14">
        <v>16</v>
      </c>
      <c r="E125" s="14">
        <v>15</v>
      </c>
      <c r="F125" s="3"/>
      <c r="G125" s="3"/>
      <c r="H125" s="3"/>
      <c r="I125" s="3"/>
      <c r="J125" s="3"/>
      <c r="K125" s="3"/>
    </row>
    <row r="126" spans="2:11" ht="15.6" x14ac:dyDescent="0.3">
      <c r="B126" s="15" t="s">
        <v>15</v>
      </c>
      <c r="C126" s="12">
        <v>0</v>
      </c>
      <c r="D126" s="12">
        <v>2</v>
      </c>
      <c r="E126" s="12">
        <v>1</v>
      </c>
      <c r="F126" s="3"/>
      <c r="G126" s="3"/>
      <c r="H126" s="3"/>
      <c r="I126" s="3"/>
      <c r="J126" s="3"/>
      <c r="K126" s="3"/>
    </row>
    <row r="127" spans="2:11" ht="15.6" x14ac:dyDescent="0.3">
      <c r="B127" s="16" t="s">
        <v>16</v>
      </c>
      <c r="C127" s="14">
        <v>2</v>
      </c>
      <c r="D127" s="14">
        <v>1</v>
      </c>
      <c r="E127" s="14">
        <v>0</v>
      </c>
      <c r="F127" s="3"/>
      <c r="G127" s="3"/>
      <c r="H127" s="3"/>
      <c r="I127" s="3"/>
      <c r="J127" s="3"/>
      <c r="K127" s="3"/>
    </row>
    <row r="128" spans="2:11" ht="15.6" x14ac:dyDescent="0.3">
      <c r="B128" s="17" t="s">
        <v>17</v>
      </c>
      <c r="C128" s="18">
        <v>97</v>
      </c>
      <c r="D128" s="18">
        <v>263</v>
      </c>
      <c r="E128" s="18">
        <v>189</v>
      </c>
      <c r="F128" s="3"/>
      <c r="G128" s="3"/>
      <c r="H128" s="3"/>
      <c r="I128" s="3"/>
      <c r="J128" s="3"/>
      <c r="K128" s="3"/>
    </row>
    <row r="129" spans="2:11" ht="15.6" x14ac:dyDescent="0.3">
      <c r="B129" s="16" t="s">
        <v>18</v>
      </c>
      <c r="C129" s="14">
        <v>4</v>
      </c>
      <c r="D129" s="14">
        <v>2</v>
      </c>
      <c r="E129" s="14">
        <v>16</v>
      </c>
      <c r="F129" s="3"/>
      <c r="G129" s="3"/>
      <c r="H129" s="3"/>
      <c r="I129" s="3"/>
      <c r="J129" s="3"/>
      <c r="K129" s="3"/>
    </row>
    <row r="130" spans="2:11" ht="15.6" x14ac:dyDescent="0.3">
      <c r="B130" s="15" t="s">
        <v>19</v>
      </c>
      <c r="C130" s="12">
        <v>0</v>
      </c>
      <c r="D130" s="12">
        <v>4</v>
      </c>
      <c r="E130" s="12">
        <v>4</v>
      </c>
      <c r="F130" s="3"/>
      <c r="G130" s="3"/>
      <c r="H130" s="3"/>
      <c r="I130" s="3"/>
      <c r="J130" s="3"/>
      <c r="K130" s="3"/>
    </row>
    <row r="131" spans="2:11" ht="15.6" x14ac:dyDescent="0.3">
      <c r="B131" s="16" t="s">
        <v>20</v>
      </c>
      <c r="C131" s="14">
        <v>27</v>
      </c>
      <c r="D131" s="14">
        <v>50</v>
      </c>
      <c r="E131" s="14">
        <v>30</v>
      </c>
      <c r="F131" s="3"/>
      <c r="G131" s="3"/>
      <c r="H131" s="3"/>
      <c r="I131" s="3"/>
      <c r="J131" s="3"/>
      <c r="K131" s="3"/>
    </row>
    <row r="132" spans="2:11" ht="15.6" x14ac:dyDescent="0.3">
      <c r="B132" s="15" t="s">
        <v>21</v>
      </c>
      <c r="C132" s="12">
        <v>8</v>
      </c>
      <c r="D132" s="12">
        <v>14</v>
      </c>
      <c r="E132" s="12">
        <v>9</v>
      </c>
      <c r="F132" s="3"/>
      <c r="G132" s="3"/>
      <c r="H132" s="3"/>
      <c r="I132" s="3"/>
      <c r="J132" s="3"/>
      <c r="K132" s="3"/>
    </row>
    <row r="133" spans="2:11" ht="15.6" x14ac:dyDescent="0.3">
      <c r="B133" s="16" t="s">
        <v>22</v>
      </c>
      <c r="C133" s="14">
        <v>1</v>
      </c>
      <c r="D133" s="14">
        <v>4</v>
      </c>
      <c r="E133" s="14">
        <v>3</v>
      </c>
      <c r="F133" s="3"/>
      <c r="G133" s="3"/>
      <c r="H133" s="3"/>
      <c r="I133" s="3"/>
      <c r="J133" s="3"/>
      <c r="K133" s="3"/>
    </row>
    <row r="134" spans="2:11" ht="15.6" x14ac:dyDescent="0.3">
      <c r="B134" s="15" t="s">
        <v>23</v>
      </c>
      <c r="C134" s="12">
        <v>13</v>
      </c>
      <c r="D134" s="12">
        <v>38</v>
      </c>
      <c r="E134" s="12">
        <v>7</v>
      </c>
      <c r="F134" s="3"/>
      <c r="G134" s="3"/>
      <c r="H134" s="3"/>
      <c r="I134" s="3"/>
      <c r="J134" s="3"/>
      <c r="K134" s="3"/>
    </row>
    <row r="135" spans="2:11" ht="15.6" x14ac:dyDescent="0.3">
      <c r="B135" s="16" t="s">
        <v>24</v>
      </c>
      <c r="C135" s="14">
        <v>5</v>
      </c>
      <c r="D135" s="14">
        <v>2</v>
      </c>
      <c r="E135" s="14">
        <v>5</v>
      </c>
      <c r="F135" s="3"/>
      <c r="G135" s="3"/>
      <c r="H135" s="3"/>
      <c r="I135" s="3"/>
      <c r="J135" s="3"/>
      <c r="K135" s="3"/>
    </row>
    <row r="136" spans="2:11" ht="15.6" x14ac:dyDescent="0.3">
      <c r="B136" s="15" t="s">
        <v>25</v>
      </c>
      <c r="C136" s="12">
        <v>1</v>
      </c>
      <c r="D136" s="12">
        <v>9</v>
      </c>
      <c r="E136" s="12">
        <v>5</v>
      </c>
      <c r="F136" s="3"/>
      <c r="G136" s="3"/>
      <c r="H136" s="3"/>
      <c r="I136" s="3"/>
      <c r="J136" s="3"/>
      <c r="K136" s="3"/>
    </row>
    <row r="137" spans="2:11" ht="15.6" x14ac:dyDescent="0.3">
      <c r="B137" s="16" t="s">
        <v>26</v>
      </c>
      <c r="C137" s="14">
        <v>38</v>
      </c>
      <c r="D137" s="14">
        <v>140</v>
      </c>
      <c r="E137" s="14">
        <v>110</v>
      </c>
      <c r="F137" s="3"/>
      <c r="G137" s="3"/>
      <c r="H137" s="3"/>
      <c r="I137" s="3"/>
      <c r="J137" s="3"/>
      <c r="K137" s="3"/>
    </row>
    <row r="138" spans="2:11" ht="15.6" x14ac:dyDescent="0.3">
      <c r="B138" s="17" t="s">
        <v>27</v>
      </c>
      <c r="C138" s="18">
        <v>1670</v>
      </c>
      <c r="D138" s="18">
        <v>2135</v>
      </c>
      <c r="E138" s="18">
        <v>1829</v>
      </c>
      <c r="F138" s="3"/>
      <c r="G138" s="3"/>
      <c r="H138" s="3"/>
      <c r="I138" s="3"/>
      <c r="J138" s="3"/>
      <c r="K138" s="3"/>
    </row>
    <row r="139" spans="2:11" ht="15.6" x14ac:dyDescent="0.3">
      <c r="B139" s="16" t="s">
        <v>28</v>
      </c>
      <c r="C139" s="14">
        <v>85</v>
      </c>
      <c r="D139" s="14">
        <v>76</v>
      </c>
      <c r="E139" s="14">
        <v>83</v>
      </c>
      <c r="F139" s="3"/>
      <c r="G139" s="3"/>
      <c r="H139" s="3"/>
      <c r="I139" s="3"/>
      <c r="J139" s="3"/>
      <c r="K139" s="3"/>
    </row>
    <row r="140" spans="2:11" ht="15.6" x14ac:dyDescent="0.3">
      <c r="B140" s="15" t="s">
        <v>29</v>
      </c>
      <c r="C140" s="12">
        <v>14</v>
      </c>
      <c r="D140" s="12">
        <v>82</v>
      </c>
      <c r="E140" s="12">
        <v>15</v>
      </c>
      <c r="F140" s="3"/>
      <c r="G140" s="3"/>
      <c r="H140" s="3"/>
      <c r="I140" s="3"/>
      <c r="J140" s="3"/>
      <c r="K140" s="3"/>
    </row>
    <row r="141" spans="2:11" ht="15.6" x14ac:dyDescent="0.3">
      <c r="B141" s="16" t="s">
        <v>30</v>
      </c>
      <c r="C141" s="14">
        <v>1041</v>
      </c>
      <c r="D141" s="14">
        <v>1037</v>
      </c>
      <c r="E141" s="14">
        <v>990</v>
      </c>
      <c r="F141" s="3"/>
      <c r="G141" s="3"/>
      <c r="H141" s="3"/>
      <c r="I141" s="3"/>
      <c r="J141" s="3"/>
      <c r="K141" s="3"/>
    </row>
    <row r="142" spans="2:11" ht="15.6" x14ac:dyDescent="0.3">
      <c r="B142" s="15" t="s">
        <v>31</v>
      </c>
      <c r="C142" s="12">
        <v>530</v>
      </c>
      <c r="D142" s="12">
        <v>940</v>
      </c>
      <c r="E142" s="12">
        <v>741</v>
      </c>
      <c r="F142" s="3"/>
      <c r="G142" s="3"/>
      <c r="H142" s="3"/>
      <c r="I142" s="3"/>
      <c r="J142" s="3"/>
      <c r="K142" s="3"/>
    </row>
    <row r="143" spans="2:11" ht="15.6" x14ac:dyDescent="0.3">
      <c r="B143" s="19" t="s">
        <v>32</v>
      </c>
      <c r="C143" s="20">
        <v>129</v>
      </c>
      <c r="D143" s="20">
        <v>336</v>
      </c>
      <c r="E143" s="20">
        <v>408</v>
      </c>
      <c r="F143" s="3"/>
      <c r="G143" s="3"/>
      <c r="H143" s="3"/>
      <c r="I143" s="3"/>
      <c r="J143" s="3"/>
      <c r="K143" s="3"/>
    </row>
    <row r="144" spans="2:11" ht="15.6" x14ac:dyDescent="0.3">
      <c r="B144" s="15" t="s">
        <v>33</v>
      </c>
      <c r="C144" s="12">
        <v>69</v>
      </c>
      <c r="D144" s="12">
        <v>275</v>
      </c>
      <c r="E144" s="12">
        <v>313</v>
      </c>
      <c r="F144" s="3"/>
      <c r="G144" s="3"/>
      <c r="H144" s="3"/>
      <c r="I144" s="3"/>
      <c r="J144" s="3"/>
      <c r="K144" s="3"/>
    </row>
    <row r="145" spans="2:11" ht="15.6" x14ac:dyDescent="0.3">
      <c r="B145" s="16" t="s">
        <v>34</v>
      </c>
      <c r="C145" s="14">
        <v>42</v>
      </c>
      <c r="D145" s="14">
        <v>38</v>
      </c>
      <c r="E145" s="14">
        <v>52</v>
      </c>
      <c r="F145" s="3"/>
      <c r="G145" s="3"/>
      <c r="H145" s="3"/>
      <c r="I145" s="3"/>
      <c r="J145" s="3"/>
      <c r="K145" s="3"/>
    </row>
    <row r="146" spans="2:11" ht="15.6" x14ac:dyDescent="0.3">
      <c r="B146" s="15" t="s">
        <v>35</v>
      </c>
      <c r="C146" s="12">
        <v>18</v>
      </c>
      <c r="D146" s="12">
        <v>23</v>
      </c>
      <c r="E146" s="12">
        <v>43</v>
      </c>
      <c r="F146" s="3"/>
      <c r="G146" s="3"/>
      <c r="H146" s="3"/>
      <c r="I146" s="3"/>
      <c r="J146" s="3"/>
      <c r="K146" s="3"/>
    </row>
    <row r="147" spans="2:11" ht="15.6" x14ac:dyDescent="0.3">
      <c r="B147" s="19" t="s">
        <v>36</v>
      </c>
      <c r="C147" s="20">
        <v>23</v>
      </c>
      <c r="D147" s="20">
        <v>99</v>
      </c>
      <c r="E147" s="20">
        <v>83</v>
      </c>
      <c r="F147" s="3"/>
      <c r="G147" s="3"/>
      <c r="H147" s="3"/>
      <c r="I147" s="3"/>
      <c r="J147" s="3"/>
      <c r="K147" s="3"/>
    </row>
    <row r="148" spans="2:11" ht="15.6" x14ac:dyDescent="0.3">
      <c r="B148" s="15" t="s">
        <v>37</v>
      </c>
      <c r="C148" s="12">
        <v>3</v>
      </c>
      <c r="D148" s="12">
        <v>10</v>
      </c>
      <c r="E148" s="12">
        <v>4</v>
      </c>
      <c r="F148" s="3"/>
      <c r="G148" s="3"/>
      <c r="H148" s="3"/>
      <c r="I148" s="3"/>
      <c r="J148" s="3"/>
      <c r="K148" s="3"/>
    </row>
    <row r="149" spans="2:11" ht="15.6" x14ac:dyDescent="0.3">
      <c r="B149" s="16" t="s">
        <v>56</v>
      </c>
      <c r="C149" s="14">
        <v>1</v>
      </c>
      <c r="D149" s="14">
        <v>15</v>
      </c>
      <c r="E149" s="14">
        <v>1</v>
      </c>
      <c r="F149" s="3"/>
      <c r="G149" s="3"/>
      <c r="H149" s="3"/>
      <c r="I149" s="3"/>
      <c r="J149" s="3"/>
      <c r="K149" s="3"/>
    </row>
    <row r="150" spans="2:11" ht="15.6" x14ac:dyDescent="0.3">
      <c r="B150" s="15" t="s">
        <v>39</v>
      </c>
      <c r="C150" s="12">
        <v>9</v>
      </c>
      <c r="D150" s="12">
        <v>14</v>
      </c>
      <c r="E150" s="12">
        <v>23</v>
      </c>
      <c r="F150" s="3"/>
      <c r="G150" s="3"/>
      <c r="H150" s="3"/>
      <c r="I150" s="3"/>
      <c r="J150" s="3"/>
      <c r="K150" s="3"/>
    </row>
    <row r="151" spans="2:11" ht="15.6" x14ac:dyDescent="0.3">
      <c r="B151" s="16" t="s">
        <v>40</v>
      </c>
      <c r="C151" s="14">
        <v>10</v>
      </c>
      <c r="D151" s="14">
        <v>60</v>
      </c>
      <c r="E151" s="14">
        <v>55</v>
      </c>
      <c r="F151" s="3"/>
      <c r="G151" s="3"/>
      <c r="H151" s="3"/>
      <c r="I151" s="3"/>
      <c r="J151" s="3"/>
      <c r="K151" s="3"/>
    </row>
    <row r="152" spans="2:11" ht="26.4" customHeight="1" x14ac:dyDescent="0.3">
      <c r="B152" s="222" t="s">
        <v>283</v>
      </c>
      <c r="C152" s="222"/>
      <c r="D152" s="222"/>
      <c r="E152" s="222"/>
      <c r="F152" s="3"/>
      <c r="G152" s="3"/>
      <c r="H152" s="3"/>
      <c r="I152" s="3"/>
      <c r="J152" s="3"/>
      <c r="K152" s="3"/>
    </row>
    <row r="153" spans="2:11" s="3" customFormat="1" ht="15" customHeight="1" x14ac:dyDescent="0.3">
      <c r="B153" s="102"/>
      <c r="C153" s="102"/>
      <c r="D153" s="102"/>
      <c r="E153" s="102"/>
    </row>
    <row r="154" spans="2:11" s="3" customFormat="1" x14ac:dyDescent="0.3">
      <c r="B154" s="102"/>
      <c r="C154" s="102"/>
      <c r="D154" s="102"/>
      <c r="E154" s="102"/>
    </row>
    <row r="155" spans="2:11" s="3" customFormat="1" x14ac:dyDescent="0.3">
      <c r="B155" s="102"/>
      <c r="C155" s="102"/>
      <c r="D155" s="102"/>
      <c r="E155" s="102"/>
    </row>
    <row r="156" spans="2:11" s="3" customFormat="1" ht="33.75" customHeight="1" x14ac:dyDescent="0.3">
      <c r="B156" s="223" t="s">
        <v>294</v>
      </c>
      <c r="C156" s="223"/>
      <c r="D156" s="223"/>
      <c r="E156" s="223"/>
    </row>
    <row r="157" spans="2:11" s="3" customFormat="1" ht="15.75" customHeight="1" x14ac:dyDescent="0.3">
      <c r="B157" s="59" t="s">
        <v>6</v>
      </c>
      <c r="C157" s="121">
        <v>44958</v>
      </c>
      <c r="D157" s="121">
        <v>45292</v>
      </c>
      <c r="E157" s="121">
        <v>45323</v>
      </c>
    </row>
    <row r="158" spans="2:11" s="3" customFormat="1" x14ac:dyDescent="0.3">
      <c r="B158" s="147" t="s">
        <v>220</v>
      </c>
      <c r="C158" s="157">
        <v>8886576.6999999993</v>
      </c>
      <c r="D158" s="157">
        <v>13578136.32</v>
      </c>
      <c r="E158" s="157">
        <v>6884495.1299999999</v>
      </c>
    </row>
    <row r="159" spans="2:11" s="3" customFormat="1" ht="15.6" x14ac:dyDescent="0.3">
      <c r="B159" s="15" t="s">
        <v>241</v>
      </c>
      <c r="C159" s="149">
        <v>577870</v>
      </c>
      <c r="D159" s="149">
        <v>895807</v>
      </c>
      <c r="E159" s="149">
        <v>2751430</v>
      </c>
    </row>
    <row r="160" spans="2:11" s="3" customFormat="1" ht="15.6" x14ac:dyDescent="0.3">
      <c r="B160" s="16" t="s">
        <v>287</v>
      </c>
      <c r="C160" s="150">
        <v>0</v>
      </c>
      <c r="D160" s="150">
        <v>0</v>
      </c>
      <c r="E160" s="150">
        <v>1500000</v>
      </c>
    </row>
    <row r="161" spans="2:5" s="3" customFormat="1" ht="15.6" x14ac:dyDescent="0.3">
      <c r="B161" s="15" t="s">
        <v>184</v>
      </c>
      <c r="C161" s="149">
        <v>0</v>
      </c>
      <c r="D161" s="149">
        <v>0</v>
      </c>
      <c r="E161" s="149">
        <v>1327180.1299999999</v>
      </c>
    </row>
    <row r="162" spans="2:5" s="3" customFormat="1" ht="15.6" x14ac:dyDescent="0.3">
      <c r="B162" s="16" t="s">
        <v>239</v>
      </c>
      <c r="C162" s="150">
        <v>527250</v>
      </c>
      <c r="D162" s="150">
        <v>4363776.17</v>
      </c>
      <c r="E162" s="150">
        <v>705885</v>
      </c>
    </row>
    <row r="163" spans="2:5" s="3" customFormat="1" ht="15.6" x14ac:dyDescent="0.3">
      <c r="B163" s="15" t="s">
        <v>242</v>
      </c>
      <c r="C163" s="149">
        <v>1134836.25</v>
      </c>
      <c r="D163" s="149">
        <v>2972804.9</v>
      </c>
      <c r="E163" s="149">
        <v>600000</v>
      </c>
    </row>
    <row r="164" spans="2:5" s="3" customFormat="1" ht="15.6" x14ac:dyDescent="0.3">
      <c r="B164" s="16" t="s">
        <v>256</v>
      </c>
      <c r="C164" s="150">
        <v>600000</v>
      </c>
      <c r="D164" s="150">
        <v>0</v>
      </c>
      <c r="E164" s="150">
        <v>0</v>
      </c>
    </row>
    <row r="165" spans="2:5" s="3" customFormat="1" ht="15.6" x14ac:dyDescent="0.3">
      <c r="B165" s="15" t="s">
        <v>253</v>
      </c>
      <c r="C165" s="149">
        <v>500270</v>
      </c>
      <c r="D165" s="149">
        <v>2515000</v>
      </c>
      <c r="E165" s="149">
        <v>0</v>
      </c>
    </row>
    <row r="166" spans="2:5" s="3" customFormat="1" ht="15.6" x14ac:dyDescent="0.3">
      <c r="B166" s="16" t="s">
        <v>295</v>
      </c>
      <c r="C166" s="150">
        <v>0</v>
      </c>
      <c r="D166" s="150">
        <v>501564</v>
      </c>
      <c r="E166" s="150">
        <v>0</v>
      </c>
    </row>
    <row r="167" spans="2:5" s="3" customFormat="1" ht="15.6" x14ac:dyDescent="0.3">
      <c r="B167" s="15" t="s">
        <v>183</v>
      </c>
      <c r="C167" s="149">
        <v>1250000</v>
      </c>
      <c r="D167" s="149">
        <v>0</v>
      </c>
      <c r="E167" s="149">
        <v>0</v>
      </c>
    </row>
    <row r="168" spans="2:5" s="3" customFormat="1" ht="15.6" x14ac:dyDescent="0.3">
      <c r="B168" s="16" t="s">
        <v>254</v>
      </c>
      <c r="C168" s="150">
        <v>3796350.45</v>
      </c>
      <c r="D168" s="150">
        <v>1100676</v>
      </c>
      <c r="E168" s="150">
        <v>0</v>
      </c>
    </row>
    <row r="169" spans="2:5" s="3" customFormat="1" ht="15.6" x14ac:dyDescent="0.3">
      <c r="B169" s="15" t="s">
        <v>46</v>
      </c>
      <c r="C169" s="149">
        <v>499999.99999999907</v>
      </c>
      <c r="D169" s="149">
        <v>1228508.25</v>
      </c>
      <c r="E169" s="149">
        <v>0</v>
      </c>
    </row>
    <row r="170" spans="2:5" s="3" customFormat="1" ht="30.75" customHeight="1" x14ac:dyDescent="0.3">
      <c r="B170" s="222" t="s">
        <v>283</v>
      </c>
      <c r="C170" s="222"/>
      <c r="D170" s="222"/>
      <c r="E170" s="222"/>
    </row>
    <row r="171" spans="2:5" s="3" customFormat="1" ht="15" customHeight="1" x14ac:dyDescent="0.3"/>
    <row r="172" spans="2:5" s="3" customFormat="1" x14ac:dyDescent="0.3"/>
    <row r="173" spans="2:5" s="3" customFormat="1" x14ac:dyDescent="0.3"/>
    <row r="174" spans="2:5" s="3" customFormat="1" ht="45" customHeight="1" x14ac:dyDescent="0.3">
      <c r="B174" s="223" t="s">
        <v>296</v>
      </c>
      <c r="C174" s="223"/>
      <c r="D174" s="223"/>
      <c r="E174" s="223"/>
    </row>
    <row r="175" spans="2:5" s="3" customFormat="1" ht="15.75" customHeight="1" x14ac:dyDescent="0.3">
      <c r="B175" s="59" t="s">
        <v>138</v>
      </c>
      <c r="C175" s="121">
        <v>44958</v>
      </c>
      <c r="D175" s="121">
        <v>45292</v>
      </c>
      <c r="E175" s="121">
        <v>45323</v>
      </c>
    </row>
    <row r="176" spans="2:5" s="3" customFormat="1" x14ac:dyDescent="0.3">
      <c r="B176" s="148" t="s">
        <v>1</v>
      </c>
      <c r="C176" s="148">
        <v>8886576.6999999993</v>
      </c>
      <c r="D176" s="148">
        <v>13578136.32</v>
      </c>
      <c r="E176" s="148">
        <v>6884495.1299999999</v>
      </c>
    </row>
    <row r="177" spans="2:5" s="3" customFormat="1" ht="15.6" x14ac:dyDescent="0.3">
      <c r="B177" s="15" t="s">
        <v>31</v>
      </c>
      <c r="C177" s="12">
        <v>0</v>
      </c>
      <c r="D177" s="12">
        <v>0</v>
      </c>
      <c r="E177" s="12">
        <v>2730293</v>
      </c>
    </row>
    <row r="178" spans="2:5" s="3" customFormat="1" ht="15.6" x14ac:dyDescent="0.3">
      <c r="B178" s="16" t="s">
        <v>21</v>
      </c>
      <c r="C178" s="14">
        <v>1098913.25</v>
      </c>
      <c r="D178" s="14">
        <v>5409370.4199999999</v>
      </c>
      <c r="E178" s="14">
        <v>1500000</v>
      </c>
    </row>
    <row r="179" spans="2:5" s="3" customFormat="1" ht="15.6" x14ac:dyDescent="0.3">
      <c r="B179" s="15" t="s">
        <v>26</v>
      </c>
      <c r="C179" s="12">
        <v>1641043</v>
      </c>
      <c r="D179" s="12">
        <v>2515000</v>
      </c>
      <c r="E179" s="12">
        <v>1305885</v>
      </c>
    </row>
    <row r="180" spans="2:5" s="3" customFormat="1" ht="15.6" x14ac:dyDescent="0.3">
      <c r="B180" s="16" t="s">
        <v>23</v>
      </c>
      <c r="C180" s="14">
        <v>0</v>
      </c>
      <c r="D180" s="14">
        <v>0</v>
      </c>
      <c r="E180" s="14">
        <v>796887.13</v>
      </c>
    </row>
    <row r="181" spans="2:5" s="3" customFormat="1" ht="15.6" x14ac:dyDescent="0.3">
      <c r="B181" s="15" t="s">
        <v>34</v>
      </c>
      <c r="C181" s="12">
        <v>0</v>
      </c>
      <c r="D181" s="12">
        <v>0</v>
      </c>
      <c r="E181" s="12">
        <v>551430</v>
      </c>
    </row>
    <row r="182" spans="2:5" s="3" customFormat="1" ht="15.6" x14ac:dyDescent="0.3">
      <c r="B182" s="16" t="s">
        <v>20</v>
      </c>
      <c r="C182" s="14">
        <v>4896620.45</v>
      </c>
      <c r="D182" s="14">
        <v>5653765.9000000004</v>
      </c>
      <c r="E182" s="14">
        <v>0</v>
      </c>
    </row>
    <row r="183" spans="2:5" s="3" customFormat="1" ht="15.6" x14ac:dyDescent="0.3">
      <c r="B183" s="15" t="s">
        <v>30</v>
      </c>
      <c r="C183" s="12">
        <v>1250000</v>
      </c>
      <c r="D183" s="12">
        <v>0</v>
      </c>
      <c r="E183" s="12">
        <v>0</v>
      </c>
    </row>
    <row r="184" spans="2:5" s="3" customFormat="1" ht="27.75" customHeight="1" x14ac:dyDescent="0.3">
      <c r="B184" s="222" t="s">
        <v>283</v>
      </c>
      <c r="C184" s="222"/>
      <c r="D184" s="222"/>
      <c r="E184" s="222"/>
    </row>
    <row r="185" spans="2:5" s="3" customFormat="1" x14ac:dyDescent="0.3">
      <c r="B185" s="102"/>
      <c r="C185" s="102"/>
      <c r="D185" s="102"/>
      <c r="E185" s="102"/>
    </row>
    <row r="186" spans="2:5" s="3" customFormat="1" x14ac:dyDescent="0.3">
      <c r="B186" s="102"/>
      <c r="C186" s="102"/>
      <c r="D186" s="102"/>
      <c r="E186" s="102"/>
    </row>
    <row r="187" spans="2:5" s="3" customFormat="1" x14ac:dyDescent="0.3">
      <c r="B187" s="102"/>
      <c r="C187" s="102"/>
      <c r="D187" s="102"/>
      <c r="E187" s="102"/>
    </row>
    <row r="188" spans="2:5" s="3" customFormat="1" ht="31.5" customHeight="1" x14ac:dyDescent="0.3">
      <c r="B188" s="223" t="s">
        <v>297</v>
      </c>
      <c r="C188" s="223"/>
      <c r="D188" s="223"/>
      <c r="E188" s="223"/>
    </row>
    <row r="189" spans="2:5" s="3" customFormat="1" ht="15.6" x14ac:dyDescent="0.3">
      <c r="B189" s="59" t="s">
        <v>6</v>
      </c>
      <c r="C189" s="121">
        <v>44958</v>
      </c>
      <c r="D189" s="121">
        <v>45292</v>
      </c>
      <c r="E189" s="121">
        <v>45323</v>
      </c>
    </row>
    <row r="190" spans="2:5" s="3" customFormat="1" x14ac:dyDescent="0.3">
      <c r="B190" s="148" t="s">
        <v>220</v>
      </c>
      <c r="C190" s="148">
        <v>6665261.1200000001</v>
      </c>
      <c r="D190" s="148">
        <v>10156579.99</v>
      </c>
      <c r="E190" s="148">
        <v>6039611.04</v>
      </c>
    </row>
    <row r="191" spans="2:5" s="3" customFormat="1" ht="15.6" x14ac:dyDescent="0.3">
      <c r="B191" s="158" t="s">
        <v>236</v>
      </c>
      <c r="C191" s="149">
        <v>0</v>
      </c>
      <c r="D191" s="149">
        <v>1082695.7</v>
      </c>
      <c r="E191" s="149">
        <v>2600000</v>
      </c>
    </row>
    <row r="192" spans="2:5" s="3" customFormat="1" ht="33" customHeight="1" x14ac:dyDescent="0.3">
      <c r="B192" s="159" t="s">
        <v>239</v>
      </c>
      <c r="C192" s="150">
        <v>1502269.12</v>
      </c>
      <c r="D192" s="150">
        <v>0</v>
      </c>
      <c r="E192" s="150">
        <v>1233311.04</v>
      </c>
    </row>
    <row r="193" spans="2:5" s="3" customFormat="1" ht="15.6" x14ac:dyDescent="0.3">
      <c r="B193" s="158" t="s">
        <v>241</v>
      </c>
      <c r="C193" s="149">
        <v>0</v>
      </c>
      <c r="D193" s="149">
        <v>2721064.8899999997</v>
      </c>
      <c r="E193" s="149">
        <v>1106300</v>
      </c>
    </row>
    <row r="194" spans="2:5" s="3" customFormat="1" ht="15.6" x14ac:dyDescent="0.3">
      <c r="B194" s="159" t="s">
        <v>242</v>
      </c>
      <c r="C194" s="150">
        <v>1000000</v>
      </c>
      <c r="D194" s="150">
        <v>0</v>
      </c>
      <c r="E194" s="150">
        <v>1100000</v>
      </c>
    </row>
    <row r="195" spans="2:5" s="3" customFormat="1" ht="15.6" x14ac:dyDescent="0.3">
      <c r="B195" s="158" t="s">
        <v>260</v>
      </c>
      <c r="C195" s="149">
        <v>2450000</v>
      </c>
      <c r="D195" s="149">
        <v>1303000</v>
      </c>
      <c r="E195" s="149">
        <v>0</v>
      </c>
    </row>
    <row r="196" spans="2:5" s="3" customFormat="1" ht="15.6" x14ac:dyDescent="0.3">
      <c r="B196" s="159" t="s">
        <v>258</v>
      </c>
      <c r="C196" s="150">
        <v>0</v>
      </c>
      <c r="D196" s="150">
        <v>2000000</v>
      </c>
      <c r="E196" s="150">
        <v>0</v>
      </c>
    </row>
    <row r="197" spans="2:5" s="3" customFormat="1" ht="15.6" x14ac:dyDescent="0.3">
      <c r="B197" s="158" t="s">
        <v>257</v>
      </c>
      <c r="C197" s="149">
        <v>1012992</v>
      </c>
      <c r="D197" s="149">
        <v>741035.4</v>
      </c>
      <c r="E197" s="149">
        <v>0</v>
      </c>
    </row>
    <row r="198" spans="2:5" s="3" customFormat="1" ht="15.6" x14ac:dyDescent="0.3">
      <c r="B198" s="159" t="s">
        <v>259</v>
      </c>
      <c r="C198" s="150">
        <v>0</v>
      </c>
      <c r="D198" s="150">
        <v>1500000</v>
      </c>
      <c r="E198" s="150">
        <v>0</v>
      </c>
    </row>
    <row r="199" spans="2:5" s="3" customFormat="1" ht="15.6" x14ac:dyDescent="0.3">
      <c r="B199" s="158" t="s">
        <v>255</v>
      </c>
      <c r="C199" s="149">
        <v>0</v>
      </c>
      <c r="D199" s="149">
        <v>808784</v>
      </c>
      <c r="E199" s="149">
        <v>0</v>
      </c>
    </row>
    <row r="200" spans="2:5" s="3" customFormat="1" ht="15.6" x14ac:dyDescent="0.3">
      <c r="B200" s="159" t="s">
        <v>186</v>
      </c>
      <c r="C200" s="150">
        <v>700000</v>
      </c>
      <c r="D200" s="150">
        <v>0</v>
      </c>
      <c r="E200" s="150">
        <v>0</v>
      </c>
    </row>
    <row r="201" spans="2:5" s="3" customFormat="1" ht="28.5" customHeight="1" x14ac:dyDescent="0.3">
      <c r="B201" s="222" t="s">
        <v>283</v>
      </c>
      <c r="C201" s="222"/>
      <c r="D201" s="222"/>
      <c r="E201" s="222"/>
    </row>
    <row r="202" spans="2:5" s="3" customFormat="1" x14ac:dyDescent="0.3"/>
    <row r="203" spans="2:5" s="3" customFormat="1" x14ac:dyDescent="0.3"/>
    <row r="204" spans="2:5" s="3" customFormat="1" x14ac:dyDescent="0.3"/>
    <row r="205" spans="2:5" s="3" customFormat="1" ht="45.75" customHeight="1" x14ac:dyDescent="0.3">
      <c r="B205" s="223" t="s">
        <v>298</v>
      </c>
      <c r="C205" s="223"/>
      <c r="D205" s="223"/>
      <c r="E205" s="223"/>
    </row>
    <row r="206" spans="2:5" s="3" customFormat="1" ht="26.25" customHeight="1" x14ac:dyDescent="0.3">
      <c r="B206" s="59" t="s">
        <v>138</v>
      </c>
      <c r="C206" s="121">
        <v>44958</v>
      </c>
      <c r="D206" s="121">
        <v>45292</v>
      </c>
      <c r="E206" s="121">
        <v>45323</v>
      </c>
    </row>
    <row r="207" spans="2:5" s="3" customFormat="1" x14ac:dyDescent="0.3">
      <c r="B207" s="147" t="s">
        <v>220</v>
      </c>
      <c r="C207" s="148">
        <v>6665261.1200000001</v>
      </c>
      <c r="D207" s="148">
        <v>10156579.989999998</v>
      </c>
      <c r="E207" s="148">
        <v>6039611.04</v>
      </c>
    </row>
    <row r="208" spans="2:5" s="3" customFormat="1" ht="15.6" x14ac:dyDescent="0.3">
      <c r="B208" s="15" t="s">
        <v>30</v>
      </c>
      <c r="C208" s="149">
        <v>2680000</v>
      </c>
      <c r="D208" s="149">
        <v>4385695.7</v>
      </c>
      <c r="E208" s="149">
        <v>4933311.04</v>
      </c>
    </row>
    <row r="209" spans="2:11" s="3" customFormat="1" ht="15.6" x14ac:dyDescent="0.3">
      <c r="B209" s="16" t="s">
        <v>34</v>
      </c>
      <c r="C209" s="150">
        <v>0</v>
      </c>
      <c r="D209" s="150">
        <v>0</v>
      </c>
      <c r="E209" s="150">
        <v>1106300</v>
      </c>
    </row>
    <row r="210" spans="2:11" s="3" customFormat="1" ht="33.75" customHeight="1" x14ac:dyDescent="0.3">
      <c r="B210" s="15" t="s">
        <v>24</v>
      </c>
      <c r="C210" s="149">
        <v>0</v>
      </c>
      <c r="D210" s="149">
        <v>741035.4</v>
      </c>
      <c r="E210" s="149">
        <v>0</v>
      </c>
    </row>
    <row r="211" spans="2:11" s="3" customFormat="1" ht="15.6" x14ac:dyDescent="0.3">
      <c r="B211" s="16" t="s">
        <v>26</v>
      </c>
      <c r="C211" s="150">
        <v>0</v>
      </c>
      <c r="D211" s="150">
        <v>0</v>
      </c>
      <c r="E211" s="150">
        <v>0</v>
      </c>
    </row>
    <row r="212" spans="2:11" s="3" customFormat="1" ht="15.6" x14ac:dyDescent="0.3">
      <c r="B212" s="15" t="s">
        <v>20</v>
      </c>
      <c r="C212" s="149">
        <v>0</v>
      </c>
      <c r="D212" s="149">
        <v>2476728.25</v>
      </c>
      <c r="E212" s="149">
        <v>0</v>
      </c>
    </row>
    <row r="213" spans="2:11" s="3" customFormat="1" ht="15.6" x14ac:dyDescent="0.3">
      <c r="B213" s="16" t="s">
        <v>28</v>
      </c>
      <c r="C213" s="150">
        <v>770000</v>
      </c>
      <c r="D213" s="150">
        <v>0</v>
      </c>
      <c r="E213" s="150">
        <v>0</v>
      </c>
    </row>
    <row r="214" spans="2:11" s="3" customFormat="1" ht="15.6" x14ac:dyDescent="0.3">
      <c r="B214" s="15" t="s">
        <v>22</v>
      </c>
      <c r="C214" s="149">
        <v>0</v>
      </c>
      <c r="D214" s="149">
        <v>0</v>
      </c>
      <c r="E214" s="149">
        <v>0</v>
      </c>
    </row>
    <row r="215" spans="2:11" s="3" customFormat="1" ht="15.6" x14ac:dyDescent="0.3">
      <c r="B215" s="16" t="s">
        <v>31</v>
      </c>
      <c r="C215" s="150">
        <v>1502269.12</v>
      </c>
      <c r="D215" s="150">
        <v>2553120.6399999997</v>
      </c>
      <c r="E215" s="150">
        <v>0</v>
      </c>
    </row>
    <row r="216" spans="2:11" s="3" customFormat="1" ht="15.6" x14ac:dyDescent="0.3">
      <c r="B216" s="15" t="s">
        <v>29</v>
      </c>
      <c r="C216" s="149">
        <v>0</v>
      </c>
      <c r="D216" s="149">
        <v>0</v>
      </c>
      <c r="E216" s="149">
        <v>0</v>
      </c>
    </row>
    <row r="217" spans="2:11" s="3" customFormat="1" ht="15.6" x14ac:dyDescent="0.3">
      <c r="B217" s="16" t="s">
        <v>39</v>
      </c>
      <c r="C217" s="150">
        <v>1012992</v>
      </c>
      <c r="D217" s="150">
        <v>0</v>
      </c>
      <c r="E217" s="150">
        <v>0</v>
      </c>
    </row>
    <row r="218" spans="2:11" s="3" customFormat="1" ht="15.6" x14ac:dyDescent="0.3">
      <c r="B218" s="15" t="s">
        <v>21</v>
      </c>
      <c r="C218" s="149">
        <v>700000</v>
      </c>
      <c r="D218" s="149">
        <v>0</v>
      </c>
      <c r="E218" s="149">
        <v>0</v>
      </c>
    </row>
    <row r="219" spans="2:11" s="3" customFormat="1" ht="26.25" customHeight="1" x14ac:dyDescent="0.3">
      <c r="B219" s="222" t="s">
        <v>283</v>
      </c>
      <c r="C219" s="222"/>
      <c r="D219" s="222"/>
      <c r="E219" s="222"/>
    </row>
    <row r="220" spans="2:11" s="3" customFormat="1" x14ac:dyDescent="0.3">
      <c r="B220" s="102"/>
      <c r="C220" s="102"/>
      <c r="D220" s="102"/>
      <c r="E220" s="102"/>
    </row>
    <row r="221" spans="2:11" s="3" customFormat="1" x14ac:dyDescent="0.3">
      <c r="B221" s="102"/>
      <c r="C221" s="102"/>
      <c r="D221" s="102"/>
      <c r="E221" s="102"/>
    </row>
    <row r="222" spans="2:11" s="3" customFormat="1" x14ac:dyDescent="0.3">
      <c r="B222" s="102"/>
      <c r="C222" s="102"/>
      <c r="D222" s="102"/>
      <c r="E222" s="102"/>
    </row>
    <row r="223" spans="2:11" s="3" customFormat="1" ht="15" customHeight="1" x14ac:dyDescent="0.3">
      <c r="B223" s="223" t="s">
        <v>299</v>
      </c>
      <c r="C223" s="223"/>
      <c r="D223" s="223"/>
      <c r="E223" s="223"/>
      <c r="F223" s="223"/>
      <c r="G223" s="223"/>
      <c r="H223" s="223"/>
      <c r="I223" s="223"/>
      <c r="J223" s="223"/>
      <c r="K223" s="223"/>
    </row>
    <row r="224" spans="2:11" s="3" customFormat="1" ht="25.5" customHeight="1" x14ac:dyDescent="0.3">
      <c r="B224" s="233" t="s">
        <v>78</v>
      </c>
      <c r="C224" s="228">
        <v>44958</v>
      </c>
      <c r="D224" s="229"/>
      <c r="E224" s="229" t="s">
        <v>73</v>
      </c>
      <c r="F224" s="228">
        <v>45292</v>
      </c>
      <c r="G224" s="229"/>
      <c r="H224" s="229" t="s">
        <v>74</v>
      </c>
      <c r="I224" s="228">
        <v>45323</v>
      </c>
      <c r="J224" s="229"/>
      <c r="K224" s="229" t="s">
        <v>74</v>
      </c>
    </row>
    <row r="225" spans="2:11" s="3" customFormat="1" ht="16.2" thickBot="1" x14ac:dyDescent="0.35">
      <c r="B225" s="234"/>
      <c r="C225" s="52" t="s">
        <v>1</v>
      </c>
      <c r="D225" s="53" t="s">
        <v>4</v>
      </c>
      <c r="E225" s="54" t="s">
        <v>5</v>
      </c>
      <c r="F225" s="52" t="s">
        <v>1</v>
      </c>
      <c r="G225" s="53" t="s">
        <v>4</v>
      </c>
      <c r="H225" s="54" t="s">
        <v>5</v>
      </c>
      <c r="I225" s="52" t="s">
        <v>1</v>
      </c>
      <c r="J225" s="8" t="s">
        <v>4</v>
      </c>
      <c r="K225" s="8" t="s">
        <v>5</v>
      </c>
    </row>
    <row r="226" spans="2:11" s="3" customFormat="1" ht="16.2" thickBot="1" x14ac:dyDescent="0.35">
      <c r="B226" s="37" t="s">
        <v>220</v>
      </c>
      <c r="C226" s="38">
        <v>266</v>
      </c>
      <c r="D226" s="38">
        <v>204</v>
      </c>
      <c r="E226" s="38">
        <v>62</v>
      </c>
      <c r="F226" s="38">
        <v>186</v>
      </c>
      <c r="G226" s="38">
        <v>145</v>
      </c>
      <c r="H226" s="38">
        <v>41</v>
      </c>
      <c r="I226" s="38">
        <v>243</v>
      </c>
      <c r="J226" s="38">
        <v>189</v>
      </c>
      <c r="K226" s="38">
        <v>54</v>
      </c>
    </row>
    <row r="227" spans="2:11" s="3" customFormat="1" ht="15.75" customHeight="1" x14ac:dyDescent="0.3">
      <c r="B227" s="15" t="s">
        <v>221</v>
      </c>
      <c r="C227" s="12">
        <v>137</v>
      </c>
      <c r="D227" s="12">
        <v>100</v>
      </c>
      <c r="E227" s="12">
        <v>37</v>
      </c>
      <c r="F227" s="12">
        <v>75</v>
      </c>
      <c r="G227" s="12">
        <v>55</v>
      </c>
      <c r="H227" s="12">
        <v>20</v>
      </c>
      <c r="I227" s="12">
        <v>160</v>
      </c>
      <c r="J227" s="12">
        <v>119</v>
      </c>
      <c r="K227" s="12">
        <v>41</v>
      </c>
    </row>
    <row r="228" spans="2:11" s="3" customFormat="1" ht="29.4" customHeight="1" x14ac:dyDescent="0.3">
      <c r="B228" s="16" t="s">
        <v>233</v>
      </c>
      <c r="C228" s="14">
        <v>49</v>
      </c>
      <c r="D228" s="14">
        <v>44</v>
      </c>
      <c r="E228" s="14">
        <v>5</v>
      </c>
      <c r="F228" s="14">
        <v>26</v>
      </c>
      <c r="G228" s="14">
        <v>25</v>
      </c>
      <c r="H228" s="14">
        <v>1</v>
      </c>
      <c r="I228" s="14">
        <v>29</v>
      </c>
      <c r="J228" s="14">
        <v>27</v>
      </c>
      <c r="K228" s="14">
        <v>2</v>
      </c>
    </row>
    <row r="229" spans="2:11" s="3" customFormat="1" ht="15.6" customHeight="1" x14ac:dyDescent="0.3">
      <c r="B229" s="15" t="s">
        <v>234</v>
      </c>
      <c r="C229" s="12">
        <v>4</v>
      </c>
      <c r="D229" s="12">
        <v>4</v>
      </c>
      <c r="E229" s="12">
        <v>0</v>
      </c>
      <c r="F229" s="12">
        <v>5</v>
      </c>
      <c r="G229" s="12">
        <v>5</v>
      </c>
      <c r="H229" s="12">
        <v>0</v>
      </c>
      <c r="I229" s="12">
        <v>5</v>
      </c>
      <c r="J229" s="12">
        <v>3</v>
      </c>
      <c r="K229" s="12">
        <v>2</v>
      </c>
    </row>
    <row r="230" spans="2:11" s="3" customFormat="1" ht="15.6" customHeight="1" x14ac:dyDescent="0.3">
      <c r="B230" s="16" t="s">
        <v>261</v>
      </c>
      <c r="C230" s="14">
        <v>76</v>
      </c>
      <c r="D230" s="14">
        <v>56</v>
      </c>
      <c r="E230" s="14">
        <v>20</v>
      </c>
      <c r="F230" s="14">
        <v>80</v>
      </c>
      <c r="G230" s="14">
        <v>60</v>
      </c>
      <c r="H230" s="14">
        <v>20</v>
      </c>
      <c r="I230" s="14">
        <v>49</v>
      </c>
      <c r="J230" s="14">
        <v>40</v>
      </c>
      <c r="K230" s="14">
        <v>9</v>
      </c>
    </row>
    <row r="231" spans="2:11" s="3" customFormat="1" ht="15.6" customHeight="1" x14ac:dyDescent="0.3">
      <c r="B231" s="222" t="s">
        <v>283</v>
      </c>
      <c r="C231" s="222"/>
      <c r="D231" s="222"/>
      <c r="E231" s="222"/>
      <c r="F231" s="222"/>
      <c r="G231" s="222"/>
      <c r="H231" s="222"/>
      <c r="I231" s="222"/>
      <c r="J231" s="222"/>
      <c r="K231" s="222"/>
    </row>
    <row r="232" spans="2:11" s="3" customFormat="1" ht="15.6" customHeight="1" x14ac:dyDescent="0.3">
      <c r="B232" s="102"/>
      <c r="C232" s="102"/>
      <c r="D232" s="102"/>
      <c r="E232" s="102"/>
    </row>
    <row r="233" spans="2:11" s="3" customFormat="1" ht="15.6" customHeight="1" x14ac:dyDescent="0.3">
      <c r="B233" s="102"/>
      <c r="C233" s="102"/>
      <c r="D233" s="102"/>
      <c r="E233" s="102"/>
    </row>
    <row r="234" spans="2:11" s="3" customFormat="1" ht="15.6" customHeight="1" x14ac:dyDescent="0.3"/>
    <row r="235" spans="2:11" s="3" customFormat="1" ht="15.6" customHeight="1" x14ac:dyDescent="0.3">
      <c r="B235" s="230" t="s">
        <v>300</v>
      </c>
      <c r="C235" s="231"/>
      <c r="D235" s="231"/>
      <c r="E235" s="231"/>
      <c r="F235" s="231"/>
      <c r="G235" s="231"/>
      <c r="H235" s="231"/>
      <c r="I235" s="231"/>
      <c r="J235" s="231"/>
      <c r="K235" s="231"/>
    </row>
    <row r="236" spans="2:11" s="3" customFormat="1" ht="15.6" customHeight="1" x14ac:dyDescent="0.3">
      <c r="B236" s="226" t="s">
        <v>55</v>
      </c>
      <c r="C236" s="228">
        <v>44958</v>
      </c>
      <c r="D236" s="229"/>
      <c r="E236" s="229" t="s">
        <v>73</v>
      </c>
      <c r="F236" s="228">
        <v>45292</v>
      </c>
      <c r="G236" s="229"/>
      <c r="H236" s="229" t="s">
        <v>74</v>
      </c>
      <c r="I236" s="228">
        <v>45323</v>
      </c>
      <c r="J236" s="229"/>
      <c r="K236" s="229" t="s">
        <v>74</v>
      </c>
    </row>
    <row r="237" spans="2:11" s="3" customFormat="1" ht="15.6" customHeight="1" thickBot="1" x14ac:dyDescent="0.35">
      <c r="B237" s="227"/>
      <c r="C237" s="52" t="s">
        <v>1</v>
      </c>
      <c r="D237" s="53" t="s">
        <v>4</v>
      </c>
      <c r="E237" s="54" t="s">
        <v>5</v>
      </c>
      <c r="F237" s="52" t="s">
        <v>1</v>
      </c>
      <c r="G237" s="53" t="s">
        <v>4</v>
      </c>
      <c r="H237" s="54" t="s">
        <v>5</v>
      </c>
      <c r="I237" s="52" t="s">
        <v>1</v>
      </c>
      <c r="J237" s="8" t="s">
        <v>4</v>
      </c>
      <c r="K237" s="8" t="s">
        <v>5</v>
      </c>
    </row>
    <row r="238" spans="2:11" s="3" customFormat="1" ht="15.6" customHeight="1" x14ac:dyDescent="0.3">
      <c r="B238" s="9" t="s">
        <v>1</v>
      </c>
      <c r="C238" s="10">
        <v>266</v>
      </c>
      <c r="D238" s="10">
        <v>204</v>
      </c>
      <c r="E238" s="10">
        <v>62</v>
      </c>
      <c r="F238" s="36">
        <v>186</v>
      </c>
      <c r="G238" s="36">
        <v>145</v>
      </c>
      <c r="H238" s="36">
        <v>41</v>
      </c>
      <c r="I238" s="36">
        <v>243</v>
      </c>
      <c r="J238" s="36">
        <v>189</v>
      </c>
      <c r="K238" s="36">
        <v>54</v>
      </c>
    </row>
    <row r="239" spans="2:11" s="3" customFormat="1" ht="15.6" customHeight="1" x14ac:dyDescent="0.3">
      <c r="B239" s="15" t="s">
        <v>184</v>
      </c>
      <c r="C239" s="12">
        <v>68</v>
      </c>
      <c r="D239" s="12">
        <v>53</v>
      </c>
      <c r="E239" s="12">
        <v>15</v>
      </c>
      <c r="F239" s="12">
        <v>68</v>
      </c>
      <c r="G239" s="12">
        <v>52</v>
      </c>
      <c r="H239" s="12">
        <v>16</v>
      </c>
      <c r="I239" s="12">
        <v>101</v>
      </c>
      <c r="J239" s="12">
        <v>82</v>
      </c>
      <c r="K239" s="12">
        <v>19</v>
      </c>
    </row>
    <row r="240" spans="2:11" ht="32.4" customHeight="1" x14ac:dyDescent="0.3">
      <c r="B240" s="16" t="s">
        <v>243</v>
      </c>
      <c r="C240" s="14">
        <v>25</v>
      </c>
      <c r="D240" s="14">
        <v>25</v>
      </c>
      <c r="E240" s="14">
        <v>0</v>
      </c>
      <c r="F240" s="14">
        <v>19</v>
      </c>
      <c r="G240" s="14">
        <v>18</v>
      </c>
      <c r="H240" s="14">
        <v>1</v>
      </c>
      <c r="I240" s="14">
        <v>19</v>
      </c>
      <c r="J240" s="14">
        <v>18</v>
      </c>
      <c r="K240" s="14">
        <v>1</v>
      </c>
    </row>
    <row r="241" spans="2:11" ht="15.75" customHeight="1" x14ac:dyDescent="0.3">
      <c r="B241" s="15" t="s">
        <v>242</v>
      </c>
      <c r="C241" s="12">
        <v>17</v>
      </c>
      <c r="D241" s="12">
        <v>11</v>
      </c>
      <c r="E241" s="12">
        <v>6</v>
      </c>
      <c r="F241" s="12">
        <v>10</v>
      </c>
      <c r="G241" s="12">
        <v>8</v>
      </c>
      <c r="H241" s="12">
        <v>2</v>
      </c>
      <c r="I241" s="12">
        <v>13</v>
      </c>
      <c r="J241" s="12">
        <v>10</v>
      </c>
      <c r="K241" s="12">
        <v>3</v>
      </c>
    </row>
    <row r="242" spans="2:11" ht="15.75" customHeight="1" x14ac:dyDescent="0.3">
      <c r="B242" s="16" t="s">
        <v>262</v>
      </c>
      <c r="C242" s="14">
        <v>15</v>
      </c>
      <c r="D242" s="14">
        <v>11</v>
      </c>
      <c r="E242" s="14">
        <v>4</v>
      </c>
      <c r="F242" s="14">
        <v>7</v>
      </c>
      <c r="G242" s="14">
        <v>3</v>
      </c>
      <c r="H242" s="14">
        <v>4</v>
      </c>
      <c r="I242" s="14">
        <v>11</v>
      </c>
      <c r="J242" s="14">
        <v>4</v>
      </c>
      <c r="K242" s="14">
        <v>7</v>
      </c>
    </row>
    <row r="243" spans="2:11" ht="15.6" x14ac:dyDescent="0.3">
      <c r="B243" s="15" t="s">
        <v>254</v>
      </c>
      <c r="C243" s="12">
        <v>17</v>
      </c>
      <c r="D243" s="12">
        <v>14</v>
      </c>
      <c r="E243" s="12">
        <v>3</v>
      </c>
      <c r="F243" s="12">
        <v>8</v>
      </c>
      <c r="G243" s="12">
        <v>8</v>
      </c>
      <c r="H243" s="12">
        <v>0</v>
      </c>
      <c r="I243" s="12">
        <v>10</v>
      </c>
      <c r="J243" s="12">
        <v>8</v>
      </c>
      <c r="K243" s="12">
        <v>2</v>
      </c>
    </row>
    <row r="244" spans="2:11" ht="15.6" x14ac:dyDescent="0.3">
      <c r="B244" s="16" t="s">
        <v>241</v>
      </c>
      <c r="C244" s="14">
        <v>8</v>
      </c>
      <c r="D244" s="14">
        <v>2</v>
      </c>
      <c r="E244" s="14">
        <v>6</v>
      </c>
      <c r="F244" s="14">
        <v>7</v>
      </c>
      <c r="G244" s="14">
        <v>6</v>
      </c>
      <c r="H244" s="14">
        <v>1</v>
      </c>
      <c r="I244" s="14">
        <v>10</v>
      </c>
      <c r="J244" s="14">
        <v>7</v>
      </c>
      <c r="K244" s="14">
        <v>3</v>
      </c>
    </row>
    <row r="245" spans="2:11" ht="15.6" x14ac:dyDescent="0.3">
      <c r="B245" s="15" t="s">
        <v>236</v>
      </c>
      <c r="C245" s="12">
        <v>10</v>
      </c>
      <c r="D245" s="12">
        <v>6</v>
      </c>
      <c r="E245" s="12">
        <v>4</v>
      </c>
      <c r="F245" s="12">
        <v>10</v>
      </c>
      <c r="G245" s="12">
        <v>8</v>
      </c>
      <c r="H245" s="12">
        <v>2</v>
      </c>
      <c r="I245" s="12">
        <v>9</v>
      </c>
      <c r="J245" s="12">
        <v>6</v>
      </c>
      <c r="K245" s="12">
        <v>3</v>
      </c>
    </row>
    <row r="246" spans="2:11" ht="15.6" x14ac:dyDescent="0.3">
      <c r="B246" s="16" t="s">
        <v>240</v>
      </c>
      <c r="C246" s="14">
        <v>15</v>
      </c>
      <c r="D246" s="14">
        <v>13</v>
      </c>
      <c r="E246" s="14">
        <v>2</v>
      </c>
      <c r="F246" s="14">
        <v>5</v>
      </c>
      <c r="G246" s="14">
        <v>5</v>
      </c>
      <c r="H246" s="14">
        <v>0</v>
      </c>
      <c r="I246" s="14">
        <v>9</v>
      </c>
      <c r="J246" s="14">
        <v>9</v>
      </c>
      <c r="K246" s="14">
        <v>0</v>
      </c>
    </row>
    <row r="247" spans="2:11" ht="15.6" x14ac:dyDescent="0.3">
      <c r="B247" s="15" t="s">
        <v>239</v>
      </c>
      <c r="C247" s="12">
        <v>9</v>
      </c>
      <c r="D247" s="12">
        <v>6</v>
      </c>
      <c r="E247" s="12">
        <v>3</v>
      </c>
      <c r="F247" s="12">
        <v>5</v>
      </c>
      <c r="G247" s="12">
        <v>4</v>
      </c>
      <c r="H247" s="12">
        <v>1</v>
      </c>
      <c r="I247" s="12">
        <v>8</v>
      </c>
      <c r="J247" s="12">
        <v>5</v>
      </c>
      <c r="K247" s="12">
        <v>3</v>
      </c>
    </row>
    <row r="248" spans="2:11" ht="15.6" x14ac:dyDescent="0.3">
      <c r="B248" s="16" t="s">
        <v>263</v>
      </c>
      <c r="C248" s="14">
        <v>17</v>
      </c>
      <c r="D248" s="14">
        <v>13</v>
      </c>
      <c r="E248" s="14">
        <v>4</v>
      </c>
      <c r="F248" s="14">
        <v>2</v>
      </c>
      <c r="G248" s="14">
        <v>2</v>
      </c>
      <c r="H248" s="14">
        <v>0</v>
      </c>
      <c r="I248" s="14">
        <v>4</v>
      </c>
      <c r="J248" s="14">
        <v>4</v>
      </c>
      <c r="K248" s="14">
        <v>0</v>
      </c>
    </row>
    <row r="249" spans="2:11" ht="15.6" x14ac:dyDescent="0.3">
      <c r="B249" s="15" t="s">
        <v>46</v>
      </c>
      <c r="C249" s="12">
        <v>65</v>
      </c>
      <c r="D249" s="12">
        <v>50</v>
      </c>
      <c r="E249" s="12">
        <v>15</v>
      </c>
      <c r="F249" s="12">
        <v>45</v>
      </c>
      <c r="G249" s="12">
        <v>31</v>
      </c>
      <c r="H249" s="12">
        <v>14</v>
      </c>
      <c r="I249" s="12">
        <v>49</v>
      </c>
      <c r="J249" s="12">
        <v>36</v>
      </c>
      <c r="K249" s="12">
        <v>13</v>
      </c>
    </row>
    <row r="250" spans="2:11" x14ac:dyDescent="0.3">
      <c r="B250" s="224" t="s">
        <v>283</v>
      </c>
      <c r="C250" s="225"/>
      <c r="D250" s="225"/>
      <c r="E250" s="225"/>
      <c r="F250" s="225"/>
      <c r="G250" s="225"/>
      <c r="H250" s="225"/>
      <c r="I250" s="225"/>
      <c r="J250" s="225"/>
      <c r="K250" s="225"/>
    </row>
    <row r="251" spans="2:11" x14ac:dyDescent="0.3">
      <c r="B251" s="102"/>
      <c r="C251" s="102"/>
      <c r="D251" s="102"/>
      <c r="E251" s="102"/>
      <c r="F251" s="3"/>
      <c r="G251" s="3"/>
      <c r="H251" s="3"/>
      <c r="I251" s="3"/>
      <c r="J251" s="3"/>
      <c r="K251" s="3"/>
    </row>
    <row r="252" spans="2:11" x14ac:dyDescent="0.3">
      <c r="B252" s="102"/>
      <c r="C252" s="102"/>
      <c r="D252" s="102"/>
      <c r="E252" s="102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32.25" customHeight="1" x14ac:dyDescent="0.3">
      <c r="B254" s="223" t="s">
        <v>301</v>
      </c>
      <c r="C254" s="223"/>
      <c r="D254" s="223"/>
      <c r="E254" s="223"/>
      <c r="F254" s="3"/>
      <c r="G254" s="3"/>
      <c r="H254" s="3"/>
      <c r="I254" s="3"/>
      <c r="J254" s="3"/>
      <c r="K254" s="3"/>
    </row>
    <row r="255" spans="2:11" ht="31.5" customHeight="1" x14ac:dyDescent="0.3">
      <c r="B255" s="99" t="s">
        <v>79</v>
      </c>
      <c r="C255" s="121">
        <v>44958</v>
      </c>
      <c r="D255" s="121">
        <v>45292</v>
      </c>
      <c r="E255" s="121">
        <v>45323</v>
      </c>
      <c r="F255" s="3"/>
      <c r="G255" s="3"/>
      <c r="H255" s="3"/>
      <c r="I255" s="3"/>
      <c r="J255" s="3"/>
      <c r="K255" s="3"/>
    </row>
    <row r="256" spans="2:11" s="3" customFormat="1" ht="15" customHeight="1" x14ac:dyDescent="0.3">
      <c r="B256" s="9" t="s">
        <v>1</v>
      </c>
      <c r="C256" s="10">
        <v>266</v>
      </c>
      <c r="D256" s="10">
        <v>186</v>
      </c>
      <c r="E256" s="10">
        <v>243</v>
      </c>
    </row>
    <row r="257" spans="2:11" s="3" customFormat="1" ht="15" customHeight="1" x14ac:dyDescent="0.3">
      <c r="B257" s="16" t="s">
        <v>51</v>
      </c>
      <c r="C257" s="14">
        <v>112</v>
      </c>
      <c r="D257" s="14">
        <v>78</v>
      </c>
      <c r="E257" s="14">
        <v>97</v>
      </c>
    </row>
    <row r="258" spans="2:11" s="3" customFormat="1" ht="15.75" customHeight="1" x14ac:dyDescent="0.3">
      <c r="B258" s="15" t="s">
        <v>52</v>
      </c>
      <c r="C258" s="12">
        <v>122</v>
      </c>
      <c r="D258" s="12">
        <v>81</v>
      </c>
      <c r="E258" s="12">
        <v>120</v>
      </c>
    </row>
    <row r="259" spans="2:11" ht="30.9" customHeight="1" x14ac:dyDescent="0.3">
      <c r="B259" s="16" t="s">
        <v>53</v>
      </c>
      <c r="C259" s="14">
        <v>31</v>
      </c>
      <c r="D259" s="14">
        <v>26</v>
      </c>
      <c r="E259" s="14">
        <v>23</v>
      </c>
      <c r="F259" s="3"/>
      <c r="G259" s="3"/>
      <c r="H259" s="3"/>
      <c r="I259" s="3"/>
      <c r="J259" s="3"/>
      <c r="K259" s="3"/>
    </row>
    <row r="260" spans="2:11" ht="15.75" customHeight="1" x14ac:dyDescent="0.3">
      <c r="B260" s="15" t="s">
        <v>54</v>
      </c>
      <c r="C260" s="12">
        <v>1</v>
      </c>
      <c r="D260" s="12">
        <v>1</v>
      </c>
      <c r="E260" s="12">
        <v>3</v>
      </c>
      <c r="F260" s="3"/>
      <c r="G260" s="3"/>
      <c r="H260" s="3"/>
      <c r="I260" s="3"/>
      <c r="J260" s="3"/>
      <c r="K260" s="3"/>
    </row>
    <row r="261" spans="2:11" ht="28.5" customHeight="1" x14ac:dyDescent="0.3">
      <c r="B261" s="222" t="s">
        <v>283</v>
      </c>
      <c r="C261" s="222"/>
      <c r="D261" s="222"/>
      <c r="E261" s="222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33" customHeight="1" x14ac:dyDescent="0.3">
      <c r="B265" s="235" t="s">
        <v>302</v>
      </c>
      <c r="C265" s="236"/>
      <c r="D265" s="236"/>
      <c r="E265" s="236"/>
      <c r="F265" s="3"/>
      <c r="G265" s="3"/>
      <c r="H265" s="3"/>
      <c r="I265" s="3"/>
      <c r="J265" s="3"/>
      <c r="K265" s="3"/>
    </row>
    <row r="266" spans="2:11" ht="24.6" customHeight="1" x14ac:dyDescent="0.3">
      <c r="B266" s="59" t="s">
        <v>48</v>
      </c>
      <c r="C266" s="121">
        <v>44958</v>
      </c>
      <c r="D266" s="121">
        <v>45292</v>
      </c>
      <c r="E266" s="121">
        <v>45323</v>
      </c>
      <c r="F266" s="3"/>
      <c r="G266" s="3"/>
      <c r="H266" s="3"/>
      <c r="I266" s="3"/>
      <c r="J266" s="3"/>
      <c r="K266" s="3"/>
    </row>
    <row r="267" spans="2:11" s="3" customFormat="1" ht="15.6" x14ac:dyDescent="0.3">
      <c r="B267" s="9" t="s">
        <v>1</v>
      </c>
      <c r="C267" s="10">
        <v>266</v>
      </c>
      <c r="D267" s="10">
        <v>186</v>
      </c>
      <c r="E267" s="10">
        <v>243</v>
      </c>
    </row>
    <row r="268" spans="2:11" s="3" customFormat="1" ht="15.6" x14ac:dyDescent="0.3">
      <c r="B268" s="15" t="s">
        <v>80</v>
      </c>
      <c r="C268" s="12">
        <v>174</v>
      </c>
      <c r="D268" s="12">
        <v>132</v>
      </c>
      <c r="E268" s="12">
        <v>157</v>
      </c>
    </row>
    <row r="269" spans="2:11" s="3" customFormat="1" ht="15.75" customHeight="1" x14ac:dyDescent="0.3">
      <c r="B269" s="16" t="s">
        <v>81</v>
      </c>
      <c r="C269" s="14">
        <v>12</v>
      </c>
      <c r="D269" s="14">
        <v>7</v>
      </c>
      <c r="E269" s="14">
        <v>7</v>
      </c>
    </row>
    <row r="270" spans="2:11" ht="30" customHeight="1" x14ac:dyDescent="0.3">
      <c r="B270" s="15" t="s">
        <v>62</v>
      </c>
      <c r="C270" s="12">
        <v>73</v>
      </c>
      <c r="D270" s="12">
        <v>38</v>
      </c>
      <c r="E270" s="12">
        <v>69</v>
      </c>
      <c r="F270" s="3"/>
      <c r="G270" s="3"/>
      <c r="H270" s="3"/>
      <c r="I270" s="3"/>
      <c r="J270" s="3"/>
      <c r="K270" s="3"/>
    </row>
    <row r="271" spans="2:11" ht="15.75" customHeight="1" x14ac:dyDescent="0.3">
      <c r="B271" s="16" t="s">
        <v>63</v>
      </c>
      <c r="C271" s="14">
        <v>7</v>
      </c>
      <c r="D271" s="14">
        <v>9</v>
      </c>
      <c r="E271" s="14">
        <v>10</v>
      </c>
      <c r="F271" s="3"/>
      <c r="G271" s="3"/>
      <c r="H271" s="3"/>
      <c r="I271" s="3"/>
      <c r="J271" s="3"/>
      <c r="K271" s="3"/>
    </row>
    <row r="272" spans="2:11" ht="30" customHeight="1" x14ac:dyDescent="0.3">
      <c r="B272" s="222" t="s">
        <v>283</v>
      </c>
      <c r="C272" s="222"/>
      <c r="D272" s="222"/>
      <c r="E272" s="222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34.5" customHeight="1" x14ac:dyDescent="0.3">
      <c r="B276" s="235" t="s">
        <v>303</v>
      </c>
      <c r="C276" s="236"/>
      <c r="D276" s="236"/>
      <c r="E276" s="236"/>
      <c r="F276" s="3"/>
      <c r="G276" s="3"/>
      <c r="H276" s="3"/>
      <c r="I276" s="3"/>
      <c r="J276" s="3"/>
      <c r="K276" s="3"/>
    </row>
    <row r="277" spans="2:11" ht="30" customHeight="1" x14ac:dyDescent="0.3">
      <c r="B277" s="59" t="s">
        <v>77</v>
      </c>
      <c r="C277" s="121">
        <v>44958</v>
      </c>
      <c r="D277" s="121">
        <v>45292</v>
      </c>
      <c r="E277" s="121">
        <v>45323</v>
      </c>
      <c r="F277" s="3"/>
      <c r="G277" s="3"/>
      <c r="H277" s="3"/>
      <c r="I277" s="3"/>
      <c r="J277" s="3"/>
      <c r="K277" s="3"/>
    </row>
    <row r="278" spans="2:11" s="3" customFormat="1" ht="15.6" x14ac:dyDescent="0.3">
      <c r="B278" s="9" t="s">
        <v>1</v>
      </c>
      <c r="C278" s="10">
        <v>266</v>
      </c>
      <c r="D278" s="10">
        <v>186</v>
      </c>
      <c r="E278" s="10">
        <v>243</v>
      </c>
    </row>
    <row r="279" spans="2:11" s="3" customFormat="1" ht="46.8" x14ac:dyDescent="0.3">
      <c r="B279" s="39" t="s">
        <v>247</v>
      </c>
      <c r="C279" s="12">
        <v>153</v>
      </c>
      <c r="D279" s="12">
        <v>91</v>
      </c>
      <c r="E279" s="12">
        <v>125</v>
      </c>
    </row>
    <row r="280" spans="2:11" s="3" customFormat="1" ht="15.75" customHeight="1" x14ac:dyDescent="0.3">
      <c r="B280" s="40" t="s">
        <v>245</v>
      </c>
      <c r="C280" s="14">
        <v>80</v>
      </c>
      <c r="D280" s="14">
        <v>61</v>
      </c>
      <c r="E280" s="14">
        <v>77</v>
      </c>
    </row>
    <row r="281" spans="2:11" ht="36" customHeight="1" x14ac:dyDescent="0.3">
      <c r="B281" s="39" t="s">
        <v>250</v>
      </c>
      <c r="C281" s="12">
        <v>4</v>
      </c>
      <c r="D281" s="12">
        <v>9</v>
      </c>
      <c r="E281" s="12">
        <v>15</v>
      </c>
      <c r="F281" s="3"/>
      <c r="G281" s="3"/>
      <c r="H281" s="3"/>
      <c r="I281" s="3"/>
      <c r="J281" s="3"/>
      <c r="K281" s="3"/>
    </row>
    <row r="282" spans="2:11" ht="15.75" customHeight="1" x14ac:dyDescent="0.3">
      <c r="B282" s="40" t="s">
        <v>244</v>
      </c>
      <c r="C282" s="14">
        <v>18</v>
      </c>
      <c r="D282" s="14">
        <v>18</v>
      </c>
      <c r="E282" s="14">
        <v>14</v>
      </c>
      <c r="F282" s="3"/>
      <c r="G282" s="3"/>
      <c r="H282" s="3"/>
      <c r="I282" s="3"/>
      <c r="J282" s="3"/>
      <c r="K282" s="3"/>
    </row>
    <row r="283" spans="2:11" ht="31.2" x14ac:dyDescent="0.3">
      <c r="B283" s="39" t="s">
        <v>249</v>
      </c>
      <c r="C283" s="12">
        <v>2</v>
      </c>
      <c r="D283" s="12">
        <v>1</v>
      </c>
      <c r="E283" s="12">
        <v>4</v>
      </c>
      <c r="F283" s="3"/>
      <c r="G283" s="3"/>
      <c r="H283" s="3"/>
      <c r="I283" s="3"/>
      <c r="J283" s="3"/>
      <c r="K283" s="3"/>
    </row>
    <row r="284" spans="2:11" ht="31.2" x14ac:dyDescent="0.3">
      <c r="B284" s="40" t="s">
        <v>246</v>
      </c>
      <c r="C284" s="14">
        <v>9</v>
      </c>
      <c r="D284" s="14">
        <v>3</v>
      </c>
      <c r="E284" s="14">
        <v>3</v>
      </c>
      <c r="F284" s="3"/>
      <c r="G284" s="3"/>
      <c r="H284" s="3"/>
      <c r="I284" s="3"/>
      <c r="J284" s="3"/>
      <c r="K284" s="3"/>
    </row>
    <row r="285" spans="2:11" ht="31.2" x14ac:dyDescent="0.3">
      <c r="B285" s="39" t="s">
        <v>248</v>
      </c>
      <c r="C285" s="12">
        <v>0</v>
      </c>
      <c r="D285" s="12">
        <v>2</v>
      </c>
      <c r="E285" s="12">
        <v>3</v>
      </c>
      <c r="F285" s="3"/>
      <c r="G285" s="3"/>
      <c r="H285" s="3"/>
      <c r="I285" s="3"/>
      <c r="J285" s="3"/>
      <c r="K285" s="3"/>
    </row>
    <row r="286" spans="2:11" ht="31.2" x14ac:dyDescent="0.3">
      <c r="B286" s="40" t="s">
        <v>252</v>
      </c>
      <c r="C286" s="14">
        <v>0</v>
      </c>
      <c r="D286" s="14">
        <v>1</v>
      </c>
      <c r="E286" s="14">
        <v>2</v>
      </c>
      <c r="F286" s="3"/>
      <c r="G286" s="3"/>
      <c r="H286" s="3"/>
      <c r="I286" s="3"/>
      <c r="J286" s="3"/>
      <c r="K286" s="3"/>
    </row>
    <row r="287" spans="2:11" ht="27.75" customHeight="1" x14ac:dyDescent="0.3">
      <c r="B287" s="222" t="s">
        <v>283</v>
      </c>
      <c r="C287" s="222"/>
      <c r="D287" s="222"/>
      <c r="E287" s="222"/>
      <c r="F287" s="3"/>
      <c r="G287" s="3"/>
      <c r="H287" s="3"/>
      <c r="I287" s="3"/>
      <c r="J287" s="3"/>
      <c r="K287" s="3"/>
    </row>
    <row r="288" spans="2:11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39" customHeight="1" x14ac:dyDescent="0.3">
      <c r="B291" s="235" t="s">
        <v>304</v>
      </c>
      <c r="C291" s="236"/>
      <c r="D291" s="236"/>
      <c r="E291" s="236"/>
      <c r="F291" s="3"/>
      <c r="G291" s="3"/>
      <c r="H291" s="3"/>
      <c r="I291" s="3"/>
      <c r="J291" s="3"/>
      <c r="K291" s="3"/>
    </row>
    <row r="292" spans="2:11" s="3" customFormat="1" ht="15.6" x14ac:dyDescent="0.3">
      <c r="B292" s="98" t="s">
        <v>70</v>
      </c>
      <c r="C292" s="121">
        <v>44958</v>
      </c>
      <c r="D292" s="121">
        <v>45292</v>
      </c>
      <c r="E292" s="121">
        <v>45323</v>
      </c>
    </row>
    <row r="293" spans="2:11" s="3" customFormat="1" ht="15.6" x14ac:dyDescent="0.3">
      <c r="B293" s="9" t="s">
        <v>47</v>
      </c>
      <c r="C293" s="10">
        <v>266</v>
      </c>
      <c r="D293" s="10">
        <v>186</v>
      </c>
      <c r="E293" s="10">
        <v>243</v>
      </c>
    </row>
    <row r="294" spans="2:11" s="3" customFormat="1" ht="15.6" x14ac:dyDescent="0.3">
      <c r="B294" s="17" t="s">
        <v>9</v>
      </c>
      <c r="C294" s="18">
        <v>12</v>
      </c>
      <c r="D294" s="18">
        <v>5</v>
      </c>
      <c r="E294" s="18">
        <v>8</v>
      </c>
    </row>
    <row r="295" spans="2:11" ht="45.9" customHeight="1" x14ac:dyDescent="0.3">
      <c r="B295" s="16" t="s">
        <v>12</v>
      </c>
      <c r="C295" s="14">
        <v>11</v>
      </c>
      <c r="D295" s="14">
        <v>3</v>
      </c>
      <c r="E295" s="14">
        <v>6</v>
      </c>
      <c r="F295" s="3"/>
      <c r="G295" s="3"/>
      <c r="H295" s="3"/>
      <c r="I295" s="3"/>
      <c r="J295" s="3"/>
      <c r="K295" s="3"/>
    </row>
    <row r="296" spans="2:11" ht="15.75" customHeight="1" x14ac:dyDescent="0.3">
      <c r="B296" s="15" t="s">
        <v>14</v>
      </c>
      <c r="C296" s="12">
        <v>1</v>
      </c>
      <c r="D296" s="12">
        <v>2</v>
      </c>
      <c r="E296" s="12">
        <v>2</v>
      </c>
      <c r="F296" s="3"/>
      <c r="G296" s="3"/>
      <c r="H296" s="3"/>
      <c r="I296" s="3"/>
      <c r="J296" s="3"/>
      <c r="K296" s="3"/>
    </row>
    <row r="297" spans="2:11" ht="15.6" x14ac:dyDescent="0.3">
      <c r="B297" s="19" t="s">
        <v>17</v>
      </c>
      <c r="C297" s="104">
        <v>18</v>
      </c>
      <c r="D297" s="104">
        <v>6</v>
      </c>
      <c r="E297" s="104">
        <v>18</v>
      </c>
      <c r="F297" s="3"/>
      <c r="G297" s="3"/>
      <c r="H297" s="3"/>
      <c r="I297" s="3"/>
      <c r="J297" s="3"/>
      <c r="K297" s="3"/>
    </row>
    <row r="298" spans="2:11" ht="15.6" x14ac:dyDescent="0.3">
      <c r="B298" s="151" t="s">
        <v>20</v>
      </c>
      <c r="C298" s="11">
        <v>5</v>
      </c>
      <c r="D298" s="11">
        <v>1</v>
      </c>
      <c r="E298" s="11">
        <v>5</v>
      </c>
      <c r="F298" s="3"/>
      <c r="G298" s="3"/>
      <c r="H298" s="3"/>
      <c r="I298" s="3"/>
      <c r="J298" s="3"/>
      <c r="K298" s="3"/>
    </row>
    <row r="299" spans="2:11" ht="15.6" x14ac:dyDescent="0.3">
      <c r="B299" s="152" t="s">
        <v>21</v>
      </c>
      <c r="C299" s="13">
        <v>3</v>
      </c>
      <c r="D299" s="13">
        <v>0</v>
      </c>
      <c r="E299" s="13">
        <v>3</v>
      </c>
      <c r="F299" s="3"/>
      <c r="G299" s="3"/>
      <c r="H299" s="3"/>
      <c r="I299" s="3"/>
      <c r="J299" s="3"/>
      <c r="K299" s="3"/>
    </row>
    <row r="300" spans="2:11" ht="15.6" x14ac:dyDescent="0.3">
      <c r="B300" s="151" t="s">
        <v>22</v>
      </c>
      <c r="C300" s="11">
        <v>1</v>
      </c>
      <c r="D300" s="11">
        <v>1</v>
      </c>
      <c r="E300" s="11">
        <v>2</v>
      </c>
      <c r="F300" s="3"/>
      <c r="G300" s="3"/>
      <c r="H300" s="3"/>
      <c r="I300" s="3"/>
      <c r="J300" s="3"/>
      <c r="K300" s="3"/>
    </row>
    <row r="301" spans="2:11" ht="15.6" x14ac:dyDescent="0.3">
      <c r="B301" s="152" t="s">
        <v>23</v>
      </c>
      <c r="C301" s="13">
        <v>6</v>
      </c>
      <c r="D301" s="13">
        <v>2</v>
      </c>
      <c r="E301" s="13">
        <v>1</v>
      </c>
      <c r="F301" s="3"/>
      <c r="G301" s="3"/>
      <c r="H301" s="3"/>
      <c r="I301" s="3"/>
      <c r="J301" s="3"/>
      <c r="K301" s="3"/>
    </row>
    <row r="302" spans="2:11" ht="15.6" x14ac:dyDescent="0.3">
      <c r="B302" s="151" t="s">
        <v>24</v>
      </c>
      <c r="C302" s="11">
        <v>1</v>
      </c>
      <c r="D302" s="11">
        <v>0</v>
      </c>
      <c r="E302" s="11">
        <v>0</v>
      </c>
      <c r="F302" s="3"/>
      <c r="G302" s="3"/>
      <c r="H302" s="3"/>
      <c r="I302" s="3"/>
      <c r="J302" s="3"/>
      <c r="K302" s="3"/>
    </row>
    <row r="303" spans="2:11" ht="15.6" x14ac:dyDescent="0.3">
      <c r="B303" s="152" t="s">
        <v>26</v>
      </c>
      <c r="C303" s="13">
        <v>2</v>
      </c>
      <c r="D303" s="13">
        <v>2</v>
      </c>
      <c r="E303" s="13">
        <v>7</v>
      </c>
      <c r="F303" s="3"/>
      <c r="G303" s="3"/>
      <c r="H303" s="3"/>
      <c r="I303" s="3"/>
      <c r="J303" s="3"/>
      <c r="K303" s="3"/>
    </row>
    <row r="304" spans="2:11" ht="15.6" x14ac:dyDescent="0.3">
      <c r="B304" s="17" t="s">
        <v>27</v>
      </c>
      <c r="C304" s="103">
        <v>210</v>
      </c>
      <c r="D304" s="103">
        <v>135</v>
      </c>
      <c r="E304" s="103">
        <v>194</v>
      </c>
      <c r="F304" s="3"/>
      <c r="G304" s="3"/>
      <c r="H304" s="3"/>
      <c r="I304" s="3"/>
      <c r="J304" s="3"/>
      <c r="K304" s="3"/>
    </row>
    <row r="305" spans="2:11" ht="15.6" x14ac:dyDescent="0.3">
      <c r="B305" s="152" t="s">
        <v>28</v>
      </c>
      <c r="C305" s="13">
        <v>8</v>
      </c>
      <c r="D305" s="13">
        <v>8</v>
      </c>
      <c r="E305" s="13">
        <v>9</v>
      </c>
      <c r="F305" s="3"/>
      <c r="G305" s="3"/>
      <c r="H305" s="3"/>
      <c r="I305" s="3"/>
      <c r="J305" s="3"/>
      <c r="K305" s="3"/>
    </row>
    <row r="306" spans="2:11" ht="15.6" x14ac:dyDescent="0.3">
      <c r="B306" s="151" t="s">
        <v>29</v>
      </c>
      <c r="C306" s="11">
        <v>1</v>
      </c>
      <c r="D306" s="11">
        <v>1</v>
      </c>
      <c r="E306" s="11">
        <v>1</v>
      </c>
      <c r="F306" s="3"/>
      <c r="G306" s="3"/>
      <c r="H306" s="3"/>
      <c r="I306" s="3"/>
      <c r="J306" s="3"/>
      <c r="K306" s="3"/>
    </row>
    <row r="307" spans="2:11" ht="15.6" x14ac:dyDescent="0.3">
      <c r="B307" s="152" t="s">
        <v>30</v>
      </c>
      <c r="C307" s="13">
        <v>40</v>
      </c>
      <c r="D307" s="13">
        <v>26</v>
      </c>
      <c r="E307" s="13">
        <v>39</v>
      </c>
      <c r="F307" s="3"/>
      <c r="G307" s="3"/>
      <c r="H307" s="3"/>
      <c r="I307" s="3"/>
      <c r="J307" s="3"/>
      <c r="K307" s="3"/>
    </row>
    <row r="308" spans="2:11" ht="15.6" x14ac:dyDescent="0.3">
      <c r="B308" s="151" t="s">
        <v>31</v>
      </c>
      <c r="C308" s="11">
        <v>161</v>
      </c>
      <c r="D308" s="11">
        <v>100</v>
      </c>
      <c r="E308" s="11">
        <v>145</v>
      </c>
      <c r="F308" s="3"/>
      <c r="G308" s="3"/>
      <c r="H308" s="3"/>
      <c r="I308" s="3"/>
      <c r="J308" s="3"/>
      <c r="K308" s="3"/>
    </row>
    <row r="309" spans="2:11" ht="15.6" x14ac:dyDescent="0.3">
      <c r="B309" s="19" t="s">
        <v>32</v>
      </c>
      <c r="C309" s="104">
        <v>23</v>
      </c>
      <c r="D309" s="104">
        <v>24</v>
      </c>
      <c r="E309" s="104">
        <v>21</v>
      </c>
      <c r="F309" s="3"/>
      <c r="G309" s="3"/>
      <c r="H309" s="3"/>
      <c r="I309" s="3"/>
      <c r="J309" s="3"/>
      <c r="K309" s="3"/>
    </row>
    <row r="310" spans="2:11" ht="15.6" x14ac:dyDescent="0.3">
      <c r="B310" s="151" t="s">
        <v>33</v>
      </c>
      <c r="C310" s="11">
        <v>12</v>
      </c>
      <c r="D310" s="11">
        <v>8</v>
      </c>
      <c r="E310" s="11">
        <v>17</v>
      </c>
      <c r="F310" s="3"/>
      <c r="G310" s="3"/>
      <c r="H310" s="3"/>
      <c r="I310" s="3"/>
      <c r="J310" s="3"/>
      <c r="K310" s="3"/>
    </row>
    <row r="311" spans="2:11" ht="15.6" x14ac:dyDescent="0.3">
      <c r="B311" s="152" t="s">
        <v>34</v>
      </c>
      <c r="C311" s="13">
        <v>4</v>
      </c>
      <c r="D311" s="13">
        <v>8</v>
      </c>
      <c r="E311" s="13">
        <v>3</v>
      </c>
      <c r="F311" s="3"/>
      <c r="G311" s="3"/>
      <c r="H311" s="3"/>
      <c r="I311" s="3"/>
      <c r="J311" s="3"/>
      <c r="K311" s="3"/>
    </row>
    <row r="312" spans="2:11" ht="15.6" x14ac:dyDescent="0.3">
      <c r="B312" s="151" t="s">
        <v>35</v>
      </c>
      <c r="C312" s="11">
        <v>7</v>
      </c>
      <c r="D312" s="11">
        <v>8</v>
      </c>
      <c r="E312" s="11">
        <v>1</v>
      </c>
      <c r="F312" s="3"/>
      <c r="G312" s="3"/>
      <c r="H312" s="3"/>
      <c r="I312" s="3"/>
      <c r="J312" s="3"/>
      <c r="K312" s="3"/>
    </row>
    <row r="313" spans="2:11" ht="15.6" x14ac:dyDescent="0.3">
      <c r="B313" s="19" t="s">
        <v>36</v>
      </c>
      <c r="C313" s="104">
        <v>3</v>
      </c>
      <c r="D313" s="104">
        <v>16</v>
      </c>
      <c r="E313" s="104">
        <v>2</v>
      </c>
      <c r="F313" s="3"/>
      <c r="G313" s="3"/>
      <c r="H313" s="3"/>
      <c r="I313" s="3"/>
      <c r="J313" s="3"/>
      <c r="K313" s="3"/>
    </row>
    <row r="314" spans="2:11" ht="15.6" x14ac:dyDescent="0.3">
      <c r="B314" s="151" t="s">
        <v>37</v>
      </c>
      <c r="C314" s="11">
        <v>0</v>
      </c>
      <c r="D314" s="11">
        <v>9</v>
      </c>
      <c r="E314" s="11">
        <v>0</v>
      </c>
      <c r="F314" s="3"/>
      <c r="G314" s="3"/>
      <c r="H314" s="3"/>
      <c r="I314" s="3"/>
      <c r="J314" s="3"/>
      <c r="K314" s="3"/>
    </row>
    <row r="315" spans="2:11" ht="15.6" x14ac:dyDescent="0.3">
      <c r="B315" s="152" t="s">
        <v>56</v>
      </c>
      <c r="C315" s="13">
        <v>0</v>
      </c>
      <c r="D315" s="13">
        <v>1</v>
      </c>
      <c r="E315" s="13">
        <v>0</v>
      </c>
      <c r="F315" s="3"/>
      <c r="G315" s="3"/>
      <c r="H315" s="3"/>
      <c r="I315" s="3"/>
      <c r="J315" s="3"/>
      <c r="K315" s="3"/>
    </row>
    <row r="316" spans="2:11" ht="15.6" x14ac:dyDescent="0.3">
      <c r="B316" s="15" t="s">
        <v>39</v>
      </c>
      <c r="C316" s="12">
        <v>2</v>
      </c>
      <c r="D316" s="12">
        <v>0</v>
      </c>
      <c r="E316" s="12">
        <v>2</v>
      </c>
      <c r="F316" s="3"/>
      <c r="G316" s="3"/>
      <c r="H316" s="3"/>
      <c r="I316" s="3"/>
      <c r="J316" s="3"/>
      <c r="K316" s="3"/>
    </row>
    <row r="317" spans="2:11" ht="15.6" x14ac:dyDescent="0.3">
      <c r="B317" s="16" t="s">
        <v>40</v>
      </c>
      <c r="C317" s="14">
        <v>1</v>
      </c>
      <c r="D317" s="14">
        <v>6</v>
      </c>
      <c r="E317" s="14">
        <v>0</v>
      </c>
      <c r="F317" s="3"/>
      <c r="G317" s="3"/>
      <c r="H317" s="3"/>
      <c r="I317" s="3"/>
      <c r="J317" s="3"/>
      <c r="K317" s="3"/>
    </row>
    <row r="318" spans="2:11" ht="30" customHeight="1" x14ac:dyDescent="0.3">
      <c r="B318" s="222" t="s">
        <v>283</v>
      </c>
      <c r="C318" s="222"/>
      <c r="D318" s="222"/>
      <c r="E318" s="222"/>
      <c r="F318" s="3"/>
      <c r="G318" s="3"/>
      <c r="H318" s="3"/>
      <c r="I318" s="3"/>
      <c r="J318" s="3"/>
      <c r="K318" s="3"/>
    </row>
    <row r="319" spans="2:11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24.6" customHeight="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s="3" customFormat="1" ht="15" customHeight="1" x14ac:dyDescent="0.3"/>
    <row r="326" spans="2:11" s="3" customFormat="1" x14ac:dyDescent="0.3"/>
    <row r="327" spans="2:11" s="3" customFormat="1" x14ac:dyDescent="0.3"/>
    <row r="328" spans="2:11" s="3" customFormat="1" x14ac:dyDescent="0.3"/>
    <row r="329" spans="2:11" s="3" customFormat="1" x14ac:dyDescent="0.3"/>
    <row r="330" spans="2:11" s="3" customFormat="1" x14ac:dyDescent="0.3"/>
    <row r="331" spans="2:11" s="3" customFormat="1" x14ac:dyDescent="0.3"/>
    <row r="332" spans="2:11" s="3" customFormat="1" x14ac:dyDescent="0.3"/>
    <row r="333" spans="2:11" s="3" customFormat="1" x14ac:dyDescent="0.3"/>
    <row r="334" spans="2:11" s="3" customFormat="1" x14ac:dyDescent="0.3"/>
    <row r="335" spans="2:11" s="3" customFormat="1" x14ac:dyDescent="0.3"/>
    <row r="336" spans="2:11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pans="2:11" s="3" customFormat="1" x14ac:dyDescent="0.3"/>
    <row r="658" spans="2:11" s="3" customFormat="1" x14ac:dyDescent="0.3"/>
    <row r="659" spans="2:11" s="3" customFormat="1" x14ac:dyDescent="0.3"/>
    <row r="660" spans="2:11" s="3" customFormat="1" x14ac:dyDescent="0.3"/>
    <row r="661" spans="2:11" s="3" customFormat="1" x14ac:dyDescent="0.3"/>
    <row r="662" spans="2:11" s="3" customFormat="1" x14ac:dyDescent="0.3"/>
    <row r="663" spans="2:11" s="3" customFormat="1" x14ac:dyDescent="0.3"/>
    <row r="664" spans="2:11" s="3" customFormat="1" x14ac:dyDescent="0.3"/>
    <row r="665" spans="2:11" s="3" customFormat="1" x14ac:dyDescent="0.3"/>
    <row r="666" spans="2:11" s="3" customFormat="1" x14ac:dyDescent="0.3"/>
    <row r="667" spans="2:11" s="3" customFormat="1" x14ac:dyDescent="0.3"/>
    <row r="668" spans="2:11" s="3" customFormat="1" x14ac:dyDescent="0.3"/>
    <row r="669" spans="2:11" s="3" customFormat="1" x14ac:dyDescent="0.3"/>
    <row r="670" spans="2:11" s="3" customFormat="1" x14ac:dyDescent="0.3"/>
    <row r="671" spans="2:11" s="3" customFormat="1" x14ac:dyDescent="0.3">
      <c r="B671"/>
      <c r="C671"/>
      <c r="D671"/>
      <c r="E671"/>
      <c r="F671"/>
      <c r="G671"/>
      <c r="H671"/>
      <c r="I671"/>
      <c r="J671"/>
      <c r="K671"/>
    </row>
    <row r="672" spans="2:11" s="3" customFormat="1" x14ac:dyDescent="0.3">
      <c r="B672"/>
      <c r="C672"/>
      <c r="D672"/>
      <c r="E672"/>
      <c r="F672"/>
      <c r="G672"/>
      <c r="H672"/>
      <c r="I672"/>
      <c r="J672"/>
      <c r="K672"/>
    </row>
    <row r="673" spans="2:11" s="3" customFormat="1" x14ac:dyDescent="0.3">
      <c r="B673"/>
      <c r="C673"/>
      <c r="D673"/>
      <c r="E673"/>
      <c r="F673"/>
      <c r="G673"/>
      <c r="H673"/>
      <c r="I673"/>
      <c r="J673"/>
      <c r="K673"/>
    </row>
    <row r="674" spans="2:11" s="3" customFormat="1" x14ac:dyDescent="0.3">
      <c r="B674"/>
      <c r="C674"/>
      <c r="D674"/>
      <c r="E674"/>
      <c r="F674"/>
      <c r="G674"/>
      <c r="H674"/>
      <c r="I674"/>
      <c r="J674"/>
      <c r="K674"/>
    </row>
    <row r="675" spans="2:11" s="3" customFormat="1" x14ac:dyDescent="0.3">
      <c r="B675"/>
      <c r="C675"/>
      <c r="D675"/>
      <c r="E675"/>
      <c r="F675"/>
      <c r="G675"/>
      <c r="H675"/>
      <c r="I675"/>
      <c r="J675"/>
      <c r="K675"/>
    </row>
    <row r="676" spans="2:11" s="3" customFormat="1" x14ac:dyDescent="0.3">
      <c r="B676"/>
      <c r="C676"/>
      <c r="D676"/>
      <c r="E676"/>
      <c r="F676"/>
      <c r="G676"/>
      <c r="H676"/>
      <c r="I676"/>
      <c r="J676"/>
      <c r="K676"/>
    </row>
  </sheetData>
  <mergeCells count="62">
    <mergeCell ref="B318:E318"/>
    <mergeCell ref="B231:K231"/>
    <mergeCell ref="B236:B237"/>
    <mergeCell ref="C236:E236"/>
    <mergeCell ref="F236:H236"/>
    <mergeCell ref="I236:K236"/>
    <mergeCell ref="B291:E291"/>
    <mergeCell ref="B254:E254"/>
    <mergeCell ref="B261:E261"/>
    <mergeCell ref="B272:E272"/>
    <mergeCell ref="B287:E287"/>
    <mergeCell ref="B265:E265"/>
    <mergeCell ref="B276:E276"/>
    <mergeCell ref="B20:K20"/>
    <mergeCell ref="B24:K24"/>
    <mergeCell ref="B25:B26"/>
    <mergeCell ref="B201:E201"/>
    <mergeCell ref="B205:E205"/>
    <mergeCell ref="B152:E152"/>
    <mergeCell ref="B156:E156"/>
    <mergeCell ref="B170:E170"/>
    <mergeCell ref="B174:E174"/>
    <mergeCell ref="B184:E184"/>
    <mergeCell ref="B13:K13"/>
    <mergeCell ref="B14:B15"/>
    <mergeCell ref="C14:E14"/>
    <mergeCell ref="F14:H14"/>
    <mergeCell ref="I14:K14"/>
    <mergeCell ref="B9:K9"/>
    <mergeCell ref="B3:K3"/>
    <mergeCell ref="C4:E4"/>
    <mergeCell ref="F4:H4"/>
    <mergeCell ref="I4:K4"/>
    <mergeCell ref="B4:B5"/>
    <mergeCell ref="C25:E25"/>
    <mergeCell ref="F25:H25"/>
    <mergeCell ref="I25:K25"/>
    <mergeCell ref="B42:K42"/>
    <mergeCell ref="B46:K46"/>
    <mergeCell ref="B47:B48"/>
    <mergeCell ref="C47:E47"/>
    <mergeCell ref="F47:H47"/>
    <mergeCell ref="I47:K47"/>
    <mergeCell ref="B61:K61"/>
    <mergeCell ref="B65:E65"/>
    <mergeCell ref="B70:E70"/>
    <mergeCell ref="B74:E74"/>
    <mergeCell ref="B83:E83"/>
    <mergeCell ref="B87:E87"/>
    <mergeCell ref="B97:E97"/>
    <mergeCell ref="B101:E101"/>
    <mergeCell ref="B113:E113"/>
    <mergeCell ref="B117:E117"/>
    <mergeCell ref="B250:K250"/>
    <mergeCell ref="B188:E188"/>
    <mergeCell ref="B235:K235"/>
    <mergeCell ref="B219:E219"/>
    <mergeCell ref="B223:K223"/>
    <mergeCell ref="B224:B225"/>
    <mergeCell ref="C224:E224"/>
    <mergeCell ref="F224:H224"/>
    <mergeCell ref="I224:K22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4"/>
  <sheetViews>
    <sheetView tabSelected="1" topLeftCell="B1" workbookViewId="0">
      <selection activeCell="C1" sqref="C1:U1048576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77734375" bestFit="1" customWidth="1"/>
    <col min="7" max="7" width="11" bestFit="1" customWidth="1"/>
    <col min="8" max="8" width="10.77734375" bestFit="1" customWidth="1"/>
    <col min="9" max="9" width="9.5546875" bestFit="1" customWidth="1"/>
    <col min="10" max="10" width="11" bestFit="1" customWidth="1"/>
    <col min="11" max="11" width="10.77734375" bestFit="1" customWidth="1"/>
    <col min="12" max="12" width="9.5546875" bestFit="1" customWidth="1"/>
    <col min="13" max="13" width="10.21875" bestFit="1" customWidth="1"/>
    <col min="14" max="14" width="10.44140625" customWidth="1"/>
    <col min="15" max="15" width="10.21875" bestFit="1" customWidth="1"/>
    <col min="17" max="17" width="10.21875" bestFit="1" customWidth="1"/>
    <col min="19" max="19" width="10.21875" bestFit="1" customWidth="1"/>
    <col min="21" max="21" width="10.218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237" t="s">
        <v>148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3:21" ht="20.100000000000001" customHeight="1" x14ac:dyDescent="0.3">
      <c r="C4" s="238" t="s">
        <v>6</v>
      </c>
      <c r="D4" s="241">
        <v>44927</v>
      </c>
      <c r="E4" s="242"/>
      <c r="F4" s="242"/>
      <c r="G4" s="242"/>
      <c r="H4" s="242"/>
      <c r="I4" s="243"/>
      <c r="J4" s="244">
        <v>45261</v>
      </c>
      <c r="K4" s="244"/>
      <c r="L4" s="244"/>
      <c r="M4" s="244"/>
      <c r="N4" s="244"/>
      <c r="O4" s="244"/>
      <c r="P4" s="244">
        <v>45292</v>
      </c>
      <c r="Q4" s="244"/>
      <c r="R4" s="244"/>
      <c r="S4" s="244"/>
      <c r="T4" s="244"/>
      <c r="U4" s="244"/>
    </row>
    <row r="5" spans="3:21" ht="15" customHeight="1" x14ac:dyDescent="0.3">
      <c r="C5" s="239"/>
      <c r="D5" s="245" t="s">
        <v>84</v>
      </c>
      <c r="E5" s="245"/>
      <c r="F5" s="245" t="s">
        <v>85</v>
      </c>
      <c r="G5" s="245"/>
      <c r="H5" s="245" t="s">
        <v>59</v>
      </c>
      <c r="I5" s="245"/>
      <c r="J5" s="245" t="s">
        <v>84</v>
      </c>
      <c r="K5" s="245"/>
      <c r="L5" s="245" t="s">
        <v>85</v>
      </c>
      <c r="M5" s="245"/>
      <c r="N5" s="245" t="s">
        <v>59</v>
      </c>
      <c r="O5" s="245"/>
      <c r="P5" s="245" t="s">
        <v>84</v>
      </c>
      <c r="Q5" s="245"/>
      <c r="R5" s="245" t="s">
        <v>85</v>
      </c>
      <c r="S5" s="245"/>
      <c r="T5" s="245" t="s">
        <v>59</v>
      </c>
      <c r="U5" s="245"/>
    </row>
    <row r="6" spans="3:21" ht="15.6" x14ac:dyDescent="0.3">
      <c r="C6" s="240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6" x14ac:dyDescent="0.3">
      <c r="C7" s="9" t="s">
        <v>1</v>
      </c>
      <c r="D7" s="66">
        <v>10710</v>
      </c>
      <c r="E7" s="66">
        <v>6005</v>
      </c>
      <c r="F7" s="66">
        <v>9283</v>
      </c>
      <c r="G7" s="66">
        <v>5251</v>
      </c>
      <c r="H7" s="66">
        <v>1427</v>
      </c>
      <c r="I7" s="66">
        <v>754</v>
      </c>
      <c r="J7" s="66">
        <v>10433</v>
      </c>
      <c r="K7" s="66">
        <v>6618</v>
      </c>
      <c r="L7" s="66">
        <v>10860</v>
      </c>
      <c r="M7" s="66">
        <v>6257</v>
      </c>
      <c r="N7" s="66">
        <v>-427</v>
      </c>
      <c r="O7" s="66">
        <v>361</v>
      </c>
      <c r="P7" s="66">
        <v>16129</v>
      </c>
      <c r="Q7" s="66">
        <v>8295</v>
      </c>
      <c r="R7" s="66">
        <v>11162</v>
      </c>
      <c r="S7" s="66">
        <v>6511</v>
      </c>
      <c r="T7" s="66">
        <v>4967</v>
      </c>
      <c r="U7" s="66">
        <v>1784</v>
      </c>
    </row>
    <row r="8" spans="3:21" ht="15.6" x14ac:dyDescent="0.3">
      <c r="C8" s="67" t="s">
        <v>349</v>
      </c>
      <c r="D8" s="68">
        <v>5537</v>
      </c>
      <c r="E8" s="68">
        <v>3265</v>
      </c>
      <c r="F8" s="68">
        <v>4166</v>
      </c>
      <c r="G8" s="68">
        <v>2505</v>
      </c>
      <c r="H8" s="68">
        <v>1371</v>
      </c>
      <c r="I8" s="68">
        <v>760</v>
      </c>
      <c r="J8" s="68">
        <v>6166</v>
      </c>
      <c r="K8" s="68">
        <v>4096</v>
      </c>
      <c r="L8" s="68">
        <v>5569</v>
      </c>
      <c r="M8" s="68">
        <v>3471</v>
      </c>
      <c r="N8" s="68">
        <v>597</v>
      </c>
      <c r="O8" s="68">
        <v>625</v>
      </c>
      <c r="P8" s="68">
        <v>8378</v>
      </c>
      <c r="Q8" s="68">
        <v>4983</v>
      </c>
      <c r="R8" s="68">
        <v>6180</v>
      </c>
      <c r="S8" s="68">
        <v>3796</v>
      </c>
      <c r="T8" s="68">
        <v>2198</v>
      </c>
      <c r="U8" s="68">
        <v>1187</v>
      </c>
    </row>
    <row r="9" spans="3:21" ht="15.6" x14ac:dyDescent="0.3">
      <c r="C9" s="69" t="s">
        <v>160</v>
      </c>
      <c r="D9" s="70">
        <v>1504</v>
      </c>
      <c r="E9" s="70">
        <v>637</v>
      </c>
      <c r="F9" s="70">
        <v>2293</v>
      </c>
      <c r="G9" s="70">
        <v>1073</v>
      </c>
      <c r="H9" s="70">
        <v>-789</v>
      </c>
      <c r="I9" s="70">
        <v>-436</v>
      </c>
      <c r="J9" s="70">
        <v>931</v>
      </c>
      <c r="K9" s="70">
        <v>540</v>
      </c>
      <c r="L9" s="70">
        <v>1524</v>
      </c>
      <c r="M9" s="70">
        <v>722</v>
      </c>
      <c r="N9" s="70">
        <v>-593</v>
      </c>
      <c r="O9" s="70">
        <v>-182</v>
      </c>
      <c r="P9" s="70">
        <v>1476</v>
      </c>
      <c r="Q9" s="70">
        <v>741</v>
      </c>
      <c r="R9" s="70">
        <v>1379</v>
      </c>
      <c r="S9" s="70">
        <v>651</v>
      </c>
      <c r="T9" s="70">
        <v>97</v>
      </c>
      <c r="U9" s="70">
        <v>90</v>
      </c>
    </row>
    <row r="10" spans="3:21" ht="15.6" x14ac:dyDescent="0.3">
      <c r="C10" s="67" t="s">
        <v>350</v>
      </c>
      <c r="D10" s="68">
        <v>555</v>
      </c>
      <c r="E10" s="68">
        <v>259</v>
      </c>
      <c r="F10" s="68">
        <v>298</v>
      </c>
      <c r="G10" s="68">
        <v>191</v>
      </c>
      <c r="H10" s="68">
        <v>257</v>
      </c>
      <c r="I10" s="68">
        <v>68</v>
      </c>
      <c r="J10" s="68">
        <v>620</v>
      </c>
      <c r="K10" s="68">
        <v>367</v>
      </c>
      <c r="L10" s="68">
        <v>731</v>
      </c>
      <c r="M10" s="68">
        <v>285</v>
      </c>
      <c r="N10" s="68">
        <v>-111</v>
      </c>
      <c r="O10" s="68">
        <v>82</v>
      </c>
      <c r="P10" s="68">
        <v>2157</v>
      </c>
      <c r="Q10" s="68">
        <v>457</v>
      </c>
      <c r="R10" s="68">
        <v>621</v>
      </c>
      <c r="S10" s="68">
        <v>279</v>
      </c>
      <c r="T10" s="68">
        <v>1536</v>
      </c>
      <c r="U10" s="68">
        <v>178</v>
      </c>
    </row>
    <row r="11" spans="3:21" ht="15.6" x14ac:dyDescent="0.3">
      <c r="C11" s="69" t="s">
        <v>351</v>
      </c>
      <c r="D11" s="70">
        <v>566</v>
      </c>
      <c r="E11" s="70">
        <v>288</v>
      </c>
      <c r="F11" s="70">
        <v>347</v>
      </c>
      <c r="G11" s="70">
        <v>264</v>
      </c>
      <c r="H11" s="70">
        <v>219</v>
      </c>
      <c r="I11" s="70">
        <v>24</v>
      </c>
      <c r="J11" s="70">
        <v>333</v>
      </c>
      <c r="K11" s="70">
        <v>222</v>
      </c>
      <c r="L11" s="70">
        <v>542</v>
      </c>
      <c r="M11" s="70">
        <v>299</v>
      </c>
      <c r="N11" s="70">
        <v>-209</v>
      </c>
      <c r="O11" s="70">
        <v>-77</v>
      </c>
      <c r="P11" s="70">
        <v>931</v>
      </c>
      <c r="Q11" s="70">
        <v>388</v>
      </c>
      <c r="R11" s="70">
        <v>388</v>
      </c>
      <c r="S11" s="70">
        <v>273</v>
      </c>
      <c r="T11" s="70">
        <v>543</v>
      </c>
      <c r="U11" s="70">
        <v>115</v>
      </c>
    </row>
    <row r="12" spans="3:21" ht="15.6" x14ac:dyDescent="0.3">
      <c r="C12" s="67" t="s">
        <v>163</v>
      </c>
      <c r="D12" s="68">
        <v>349</v>
      </c>
      <c r="E12" s="68">
        <v>212</v>
      </c>
      <c r="F12" s="68">
        <v>227</v>
      </c>
      <c r="G12" s="68">
        <v>156</v>
      </c>
      <c r="H12" s="68">
        <v>122</v>
      </c>
      <c r="I12" s="68">
        <v>56</v>
      </c>
      <c r="J12" s="68">
        <v>514</v>
      </c>
      <c r="K12" s="68">
        <v>411</v>
      </c>
      <c r="L12" s="68">
        <v>390</v>
      </c>
      <c r="M12" s="68">
        <v>305</v>
      </c>
      <c r="N12" s="68">
        <v>124</v>
      </c>
      <c r="O12" s="68">
        <v>106</v>
      </c>
      <c r="P12" s="68">
        <v>655</v>
      </c>
      <c r="Q12" s="68">
        <v>452</v>
      </c>
      <c r="R12" s="68">
        <v>471</v>
      </c>
      <c r="S12" s="68">
        <v>349</v>
      </c>
      <c r="T12" s="68">
        <v>184</v>
      </c>
      <c r="U12" s="68">
        <v>103</v>
      </c>
    </row>
    <row r="13" spans="3:21" ht="15.6" x14ac:dyDescent="0.3">
      <c r="C13" s="69" t="s">
        <v>158</v>
      </c>
      <c r="D13" s="70">
        <v>194</v>
      </c>
      <c r="E13" s="70">
        <v>95</v>
      </c>
      <c r="F13" s="70">
        <v>213</v>
      </c>
      <c r="G13" s="70">
        <v>78</v>
      </c>
      <c r="H13" s="70">
        <v>-19</v>
      </c>
      <c r="I13" s="70">
        <v>17</v>
      </c>
      <c r="J13" s="70">
        <v>203</v>
      </c>
      <c r="K13" s="70">
        <v>132</v>
      </c>
      <c r="L13" s="70">
        <v>239</v>
      </c>
      <c r="M13" s="70">
        <v>121</v>
      </c>
      <c r="N13" s="70">
        <v>-36</v>
      </c>
      <c r="O13" s="70">
        <v>11</v>
      </c>
      <c r="P13" s="70">
        <v>329</v>
      </c>
      <c r="Q13" s="70">
        <v>143</v>
      </c>
      <c r="R13" s="70">
        <v>260</v>
      </c>
      <c r="S13" s="70">
        <v>121</v>
      </c>
      <c r="T13" s="70">
        <v>69</v>
      </c>
      <c r="U13" s="70">
        <v>22</v>
      </c>
    </row>
    <row r="14" spans="3:21" ht="15.6" x14ac:dyDescent="0.3">
      <c r="C14" s="67" t="s">
        <v>352</v>
      </c>
      <c r="D14" s="68">
        <v>150</v>
      </c>
      <c r="E14" s="68">
        <v>117</v>
      </c>
      <c r="F14" s="68">
        <v>106</v>
      </c>
      <c r="G14" s="68">
        <v>105</v>
      </c>
      <c r="H14" s="68">
        <v>44</v>
      </c>
      <c r="I14" s="68">
        <v>12</v>
      </c>
      <c r="J14" s="68">
        <v>139</v>
      </c>
      <c r="K14" s="68">
        <v>133</v>
      </c>
      <c r="L14" s="68">
        <v>164</v>
      </c>
      <c r="M14" s="68">
        <v>120</v>
      </c>
      <c r="N14" s="68">
        <v>-25</v>
      </c>
      <c r="O14" s="68">
        <v>13</v>
      </c>
      <c r="P14" s="68">
        <v>185</v>
      </c>
      <c r="Q14" s="68">
        <v>123</v>
      </c>
      <c r="R14" s="68">
        <v>157</v>
      </c>
      <c r="S14" s="68">
        <v>114</v>
      </c>
      <c r="T14" s="68">
        <v>28</v>
      </c>
      <c r="U14" s="68">
        <v>9</v>
      </c>
    </row>
    <row r="15" spans="3:21" ht="15.6" x14ac:dyDescent="0.3">
      <c r="C15" s="69" t="s">
        <v>353</v>
      </c>
      <c r="D15" s="70">
        <v>136</v>
      </c>
      <c r="E15" s="70">
        <v>82</v>
      </c>
      <c r="F15" s="70">
        <v>104</v>
      </c>
      <c r="G15" s="70">
        <v>70</v>
      </c>
      <c r="H15" s="70">
        <v>32</v>
      </c>
      <c r="I15" s="70">
        <v>12</v>
      </c>
      <c r="J15" s="70">
        <v>147</v>
      </c>
      <c r="K15" s="70">
        <v>69</v>
      </c>
      <c r="L15" s="70">
        <v>150</v>
      </c>
      <c r="M15" s="70">
        <v>101</v>
      </c>
      <c r="N15" s="70">
        <v>-3</v>
      </c>
      <c r="O15" s="70">
        <v>-32</v>
      </c>
      <c r="P15" s="70">
        <v>172</v>
      </c>
      <c r="Q15" s="70">
        <v>108</v>
      </c>
      <c r="R15" s="70">
        <v>142</v>
      </c>
      <c r="S15" s="70">
        <v>94</v>
      </c>
      <c r="T15" s="70">
        <v>30</v>
      </c>
      <c r="U15" s="70">
        <v>14</v>
      </c>
    </row>
    <row r="16" spans="3:21" ht="15.6" x14ac:dyDescent="0.3">
      <c r="C16" s="67" t="s">
        <v>272</v>
      </c>
      <c r="D16" s="68">
        <v>156</v>
      </c>
      <c r="E16" s="68">
        <v>84</v>
      </c>
      <c r="F16" s="68">
        <v>124</v>
      </c>
      <c r="G16" s="68">
        <v>75</v>
      </c>
      <c r="H16" s="68">
        <v>32</v>
      </c>
      <c r="I16" s="68">
        <v>9</v>
      </c>
      <c r="J16" s="68">
        <v>107</v>
      </c>
      <c r="K16" s="68">
        <v>60</v>
      </c>
      <c r="L16" s="68">
        <v>148</v>
      </c>
      <c r="M16" s="68">
        <v>95</v>
      </c>
      <c r="N16" s="68">
        <v>-41</v>
      </c>
      <c r="O16" s="68">
        <v>-35</v>
      </c>
      <c r="P16" s="68">
        <v>172</v>
      </c>
      <c r="Q16" s="68">
        <v>105</v>
      </c>
      <c r="R16" s="68">
        <v>141</v>
      </c>
      <c r="S16" s="68">
        <v>89</v>
      </c>
      <c r="T16" s="68">
        <v>31</v>
      </c>
      <c r="U16" s="68">
        <v>16</v>
      </c>
    </row>
    <row r="17" spans="3:21" ht="15.6" x14ac:dyDescent="0.3">
      <c r="C17" s="69" t="s">
        <v>278</v>
      </c>
      <c r="D17" s="70">
        <v>128</v>
      </c>
      <c r="E17" s="70">
        <v>72</v>
      </c>
      <c r="F17" s="70">
        <v>122</v>
      </c>
      <c r="G17" s="70">
        <v>59</v>
      </c>
      <c r="H17" s="70">
        <v>6</v>
      </c>
      <c r="I17" s="70">
        <v>13</v>
      </c>
      <c r="J17" s="70">
        <v>99</v>
      </c>
      <c r="K17" s="70">
        <v>53</v>
      </c>
      <c r="L17" s="70">
        <v>148</v>
      </c>
      <c r="M17" s="70">
        <v>71</v>
      </c>
      <c r="N17" s="70">
        <v>-49</v>
      </c>
      <c r="O17" s="70">
        <v>-18</v>
      </c>
      <c r="P17" s="70">
        <v>152</v>
      </c>
      <c r="Q17" s="70">
        <v>80</v>
      </c>
      <c r="R17" s="70">
        <v>104</v>
      </c>
      <c r="S17" s="70">
        <v>67</v>
      </c>
      <c r="T17" s="70">
        <v>48</v>
      </c>
      <c r="U17" s="70">
        <v>13</v>
      </c>
    </row>
    <row r="18" spans="3:21" ht="15.6" x14ac:dyDescent="0.3">
      <c r="C18" s="67" t="s">
        <v>167</v>
      </c>
      <c r="D18" s="68">
        <v>80</v>
      </c>
      <c r="E18" s="68">
        <v>30</v>
      </c>
      <c r="F18" s="68">
        <v>44</v>
      </c>
      <c r="G18" s="68">
        <v>13</v>
      </c>
      <c r="H18" s="68">
        <v>36</v>
      </c>
      <c r="I18" s="68">
        <v>17</v>
      </c>
      <c r="J18" s="68">
        <v>43</v>
      </c>
      <c r="K18" s="68">
        <v>36</v>
      </c>
      <c r="L18" s="68">
        <v>62</v>
      </c>
      <c r="M18" s="68">
        <v>26</v>
      </c>
      <c r="N18" s="68">
        <v>-19</v>
      </c>
      <c r="O18" s="68">
        <v>10</v>
      </c>
      <c r="P18" s="68">
        <v>52</v>
      </c>
      <c r="Q18" s="68">
        <v>37</v>
      </c>
      <c r="R18" s="68">
        <v>54</v>
      </c>
      <c r="S18" s="68">
        <v>25</v>
      </c>
      <c r="T18" s="68">
        <v>-2</v>
      </c>
      <c r="U18" s="68">
        <v>12</v>
      </c>
    </row>
    <row r="19" spans="3:21" ht="20.100000000000001" customHeight="1" x14ac:dyDescent="0.3">
      <c r="C19" s="69" t="s">
        <v>169</v>
      </c>
      <c r="D19" s="70">
        <v>1</v>
      </c>
      <c r="E19" s="70">
        <v>1</v>
      </c>
      <c r="F19" s="70">
        <v>0</v>
      </c>
      <c r="G19" s="70">
        <v>2</v>
      </c>
      <c r="H19" s="70">
        <v>1</v>
      </c>
      <c r="I19" s="70">
        <v>-1</v>
      </c>
      <c r="J19" s="70">
        <v>0</v>
      </c>
      <c r="K19" s="70">
        <v>3</v>
      </c>
      <c r="L19" s="70">
        <v>3</v>
      </c>
      <c r="M19" s="70">
        <v>1</v>
      </c>
      <c r="N19" s="70">
        <v>-3</v>
      </c>
      <c r="O19" s="70">
        <v>2</v>
      </c>
      <c r="P19" s="70">
        <v>3</v>
      </c>
      <c r="Q19" s="70">
        <v>0</v>
      </c>
      <c r="R19" s="70">
        <v>3</v>
      </c>
      <c r="S19" s="70">
        <v>1</v>
      </c>
      <c r="T19" s="70">
        <v>0</v>
      </c>
      <c r="U19" s="70">
        <v>-1</v>
      </c>
    </row>
    <row r="20" spans="3:21" s="3" customFormat="1" ht="15.6" x14ac:dyDescent="0.3">
      <c r="C20" s="67" t="s">
        <v>83</v>
      </c>
      <c r="D20" s="68">
        <v>1354</v>
      </c>
      <c r="E20" s="68">
        <v>863</v>
      </c>
      <c r="F20" s="68">
        <v>1239</v>
      </c>
      <c r="G20" s="68">
        <v>660</v>
      </c>
      <c r="H20" s="68">
        <v>115</v>
      </c>
      <c r="I20" s="68">
        <v>203</v>
      </c>
      <c r="J20" s="68">
        <v>1131</v>
      </c>
      <c r="K20" s="68">
        <v>496</v>
      </c>
      <c r="L20" s="68">
        <v>1190</v>
      </c>
      <c r="M20" s="68">
        <v>640</v>
      </c>
      <c r="N20" s="68">
        <v>-59</v>
      </c>
      <c r="O20" s="68">
        <v>-144</v>
      </c>
      <c r="P20" s="68">
        <v>1467</v>
      </c>
      <c r="Q20" s="68">
        <v>678</v>
      </c>
      <c r="R20" s="68">
        <v>1262</v>
      </c>
      <c r="S20" s="68">
        <v>652</v>
      </c>
      <c r="T20" s="68">
        <v>205</v>
      </c>
      <c r="U20" s="68">
        <v>26</v>
      </c>
    </row>
    <row r="21" spans="3:21" s="3" customFormat="1" ht="15" customHeight="1" x14ac:dyDescent="0.3">
      <c r="C21" s="246" t="s">
        <v>149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</row>
    <row r="22" spans="3:21" s="3" customFormat="1" x14ac:dyDescent="0.3">
      <c r="C22" s="258" t="s">
        <v>354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60"/>
    </row>
    <row r="23" spans="3:21" ht="30.9" customHeight="1" x14ac:dyDescent="0.3"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3"/>
    </row>
    <row r="24" spans="3:21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3:21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3:21" ht="16.2" thickBot="1" x14ac:dyDescent="0.35">
      <c r="C27" s="237" t="s">
        <v>150</v>
      </c>
      <c r="D27" s="237"/>
      <c r="E27" s="237"/>
      <c r="F27" s="237"/>
      <c r="G27" s="237"/>
      <c r="H27" s="237"/>
      <c r="I27" s="237"/>
      <c r="J27" s="237"/>
      <c r="K27" s="237"/>
      <c r="L27" s="237"/>
      <c r="M27" s="3"/>
      <c r="N27" s="3"/>
      <c r="O27" s="3"/>
      <c r="P27" s="3"/>
      <c r="Q27" s="3"/>
      <c r="R27" s="3"/>
      <c r="S27" s="3"/>
      <c r="T27" s="3"/>
      <c r="U27" s="3"/>
    </row>
    <row r="28" spans="3:21" ht="16.2" thickBot="1" x14ac:dyDescent="0.35">
      <c r="C28" s="238" t="s">
        <v>86</v>
      </c>
      <c r="D28" s="247">
        <v>44927</v>
      </c>
      <c r="E28" s="248"/>
      <c r="F28" s="249"/>
      <c r="G28" s="247">
        <v>45261</v>
      </c>
      <c r="H28" s="248"/>
      <c r="I28" s="249"/>
      <c r="J28" s="247">
        <v>45292</v>
      </c>
      <c r="K28" s="248"/>
      <c r="L28" s="249"/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240"/>
      <c r="D29" s="65" t="s">
        <v>84</v>
      </c>
      <c r="E29" s="65" t="s">
        <v>85</v>
      </c>
      <c r="F29" s="65" t="s">
        <v>59</v>
      </c>
      <c r="G29" s="65" t="s">
        <v>84</v>
      </c>
      <c r="H29" s="65" t="s">
        <v>85</v>
      </c>
      <c r="I29" s="65" t="s">
        <v>59</v>
      </c>
      <c r="J29" s="65" t="s">
        <v>84</v>
      </c>
      <c r="K29" s="65" t="s">
        <v>85</v>
      </c>
      <c r="L29" s="65" t="s">
        <v>59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9" t="s">
        <v>1</v>
      </c>
      <c r="D30" s="66">
        <v>16715</v>
      </c>
      <c r="E30" s="66">
        <v>14534</v>
      </c>
      <c r="F30" s="66">
        <v>2181</v>
      </c>
      <c r="G30" s="66">
        <v>17051</v>
      </c>
      <c r="H30" s="66">
        <v>17118</v>
      </c>
      <c r="I30" s="66">
        <v>-67</v>
      </c>
      <c r="J30" s="66">
        <v>24424</v>
      </c>
      <c r="K30" s="66">
        <v>17675</v>
      </c>
      <c r="L30" s="66">
        <v>6749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71" t="s">
        <v>87</v>
      </c>
      <c r="D31" s="68">
        <v>1369</v>
      </c>
      <c r="E31" s="68">
        <v>721</v>
      </c>
      <c r="F31" s="68">
        <v>648</v>
      </c>
      <c r="G31" s="68">
        <v>1467</v>
      </c>
      <c r="H31" s="68">
        <v>1094</v>
      </c>
      <c r="I31" s="68">
        <v>373</v>
      </c>
      <c r="J31" s="68">
        <v>2231</v>
      </c>
      <c r="K31" s="68">
        <v>1062</v>
      </c>
      <c r="L31" s="68">
        <v>1169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6" x14ac:dyDescent="0.3">
      <c r="C32" s="72" t="s">
        <v>88</v>
      </c>
      <c r="D32" s="70">
        <v>11359</v>
      </c>
      <c r="E32" s="70">
        <v>10304</v>
      </c>
      <c r="F32" s="70">
        <v>1055</v>
      </c>
      <c r="G32" s="70">
        <v>11500</v>
      </c>
      <c r="H32" s="70">
        <v>11659</v>
      </c>
      <c r="I32" s="70">
        <v>-159</v>
      </c>
      <c r="J32" s="70">
        <v>16265</v>
      </c>
      <c r="K32" s="70">
        <v>12283</v>
      </c>
      <c r="L32" s="70">
        <v>3982</v>
      </c>
    </row>
    <row r="33" spans="3:21" s="3" customFormat="1" ht="15.6" x14ac:dyDescent="0.3">
      <c r="C33" s="71" t="s">
        <v>89</v>
      </c>
      <c r="D33" s="68">
        <v>3939</v>
      </c>
      <c r="E33" s="68">
        <v>3436</v>
      </c>
      <c r="F33" s="68">
        <v>503</v>
      </c>
      <c r="G33" s="68">
        <v>4034</v>
      </c>
      <c r="H33" s="68">
        <v>4245</v>
      </c>
      <c r="I33" s="68">
        <v>-211</v>
      </c>
      <c r="J33" s="68">
        <v>5854</v>
      </c>
      <c r="K33" s="68">
        <v>4229</v>
      </c>
      <c r="L33" s="68">
        <v>1625</v>
      </c>
    </row>
    <row r="34" spans="3:21" s="3" customFormat="1" ht="15.6" x14ac:dyDescent="0.3">
      <c r="C34" s="72" t="s">
        <v>90</v>
      </c>
      <c r="D34" s="70">
        <v>48</v>
      </c>
      <c r="E34" s="70">
        <v>70</v>
      </c>
      <c r="F34" s="70">
        <v>-22</v>
      </c>
      <c r="G34" s="70">
        <v>50</v>
      </c>
      <c r="H34" s="70">
        <v>120</v>
      </c>
      <c r="I34" s="70">
        <v>-70</v>
      </c>
      <c r="J34" s="70">
        <v>74</v>
      </c>
      <c r="K34" s="70">
        <v>101</v>
      </c>
      <c r="L34" s="70">
        <v>-27</v>
      </c>
    </row>
    <row r="35" spans="3:21" ht="30.6" customHeight="1" x14ac:dyDescent="0.3">
      <c r="C35" s="246" t="s">
        <v>149</v>
      </c>
      <c r="D35" s="246"/>
      <c r="E35" s="246"/>
      <c r="F35" s="246"/>
      <c r="G35" s="246"/>
      <c r="H35" s="246"/>
      <c r="I35" s="246"/>
      <c r="J35" s="246"/>
      <c r="K35" s="246"/>
      <c r="L35" s="246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1" x14ac:dyDescent="0.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237" t="s">
        <v>151</v>
      </c>
      <c r="D39" s="237"/>
      <c r="E39" s="237"/>
      <c r="F39" s="237"/>
      <c r="G39" s="237"/>
      <c r="H39" s="237"/>
      <c r="I39" s="237"/>
      <c r="J39" s="237"/>
      <c r="K39" s="237"/>
      <c r="L39" s="237"/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250" t="s">
        <v>48</v>
      </c>
      <c r="D40" s="247">
        <v>44927</v>
      </c>
      <c r="E40" s="248"/>
      <c r="F40" s="249"/>
      <c r="G40" s="247">
        <v>45261</v>
      </c>
      <c r="H40" s="248"/>
      <c r="I40" s="249"/>
      <c r="J40" s="247">
        <v>45292</v>
      </c>
      <c r="K40" s="248"/>
      <c r="L40" s="249"/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250"/>
      <c r="D41" s="65" t="s">
        <v>84</v>
      </c>
      <c r="E41" s="65" t="s">
        <v>85</v>
      </c>
      <c r="F41" s="65" t="s">
        <v>59</v>
      </c>
      <c r="G41" s="65" t="s">
        <v>84</v>
      </c>
      <c r="H41" s="65" t="s">
        <v>85</v>
      </c>
      <c r="I41" s="65" t="s">
        <v>59</v>
      </c>
      <c r="J41" s="65" t="s">
        <v>84</v>
      </c>
      <c r="K41" s="65" t="s">
        <v>85</v>
      </c>
      <c r="L41" s="65" t="s">
        <v>59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9" t="s">
        <v>1</v>
      </c>
      <c r="D42" s="66">
        <v>16715</v>
      </c>
      <c r="E42" s="66">
        <v>14534</v>
      </c>
      <c r="F42" s="66">
        <v>2181</v>
      </c>
      <c r="G42" s="66">
        <v>17051</v>
      </c>
      <c r="H42" s="66">
        <v>17118</v>
      </c>
      <c r="I42" s="66">
        <v>-67</v>
      </c>
      <c r="J42" s="66">
        <v>24424</v>
      </c>
      <c r="K42" s="66">
        <v>17675</v>
      </c>
      <c r="L42" s="66">
        <v>6749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6.2" thickBot="1" x14ac:dyDescent="0.35">
      <c r="C43" s="67" t="s">
        <v>91</v>
      </c>
      <c r="D43" s="68">
        <v>347</v>
      </c>
      <c r="E43" s="68">
        <v>310</v>
      </c>
      <c r="F43" s="73">
        <v>37</v>
      </c>
      <c r="G43" s="68">
        <v>461</v>
      </c>
      <c r="H43" s="68">
        <v>381</v>
      </c>
      <c r="I43" s="73">
        <v>80</v>
      </c>
      <c r="J43" s="73">
        <v>648</v>
      </c>
      <c r="K43" s="68">
        <v>348</v>
      </c>
      <c r="L43" s="68">
        <v>300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6.2" thickBot="1" x14ac:dyDescent="0.35">
      <c r="C44" s="74" t="s">
        <v>92</v>
      </c>
      <c r="D44" s="70">
        <v>1502</v>
      </c>
      <c r="E44" s="70">
        <v>1264</v>
      </c>
      <c r="F44" s="75">
        <v>238</v>
      </c>
      <c r="G44" s="70">
        <v>1408</v>
      </c>
      <c r="H44" s="70">
        <v>1492</v>
      </c>
      <c r="I44" s="75">
        <v>-84</v>
      </c>
      <c r="J44" s="75">
        <v>2725</v>
      </c>
      <c r="K44" s="70">
        <v>1448</v>
      </c>
      <c r="L44" s="70">
        <v>1277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76" t="s">
        <v>93</v>
      </c>
      <c r="D45" s="68">
        <v>1427</v>
      </c>
      <c r="E45" s="68">
        <v>1239</v>
      </c>
      <c r="F45" s="73">
        <v>188</v>
      </c>
      <c r="G45" s="68">
        <v>1648</v>
      </c>
      <c r="H45" s="68">
        <v>1519</v>
      </c>
      <c r="I45" s="73">
        <v>129</v>
      </c>
      <c r="J45" s="73">
        <v>2571</v>
      </c>
      <c r="K45" s="68">
        <v>1568</v>
      </c>
      <c r="L45" s="68">
        <v>1003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69" t="s">
        <v>94</v>
      </c>
      <c r="D46" s="70">
        <v>1170</v>
      </c>
      <c r="E46" s="70">
        <v>1057</v>
      </c>
      <c r="F46" s="75">
        <v>113</v>
      </c>
      <c r="G46" s="70">
        <v>1324</v>
      </c>
      <c r="H46" s="70">
        <v>1277</v>
      </c>
      <c r="I46" s="75">
        <v>47</v>
      </c>
      <c r="J46" s="75">
        <v>1815</v>
      </c>
      <c r="K46" s="70">
        <v>1232</v>
      </c>
      <c r="L46" s="70">
        <v>583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7" t="s">
        <v>49</v>
      </c>
      <c r="D47" s="68">
        <v>10214</v>
      </c>
      <c r="E47" s="68">
        <v>8855</v>
      </c>
      <c r="F47" s="73">
        <v>1359</v>
      </c>
      <c r="G47" s="68">
        <v>10522</v>
      </c>
      <c r="H47" s="68">
        <v>10256</v>
      </c>
      <c r="I47" s="73">
        <v>266</v>
      </c>
      <c r="J47" s="73">
        <v>14199</v>
      </c>
      <c r="K47" s="68">
        <v>11053</v>
      </c>
      <c r="L47" s="68">
        <v>3146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9" t="s">
        <v>95</v>
      </c>
      <c r="D48" s="70">
        <v>439</v>
      </c>
      <c r="E48" s="70">
        <v>381</v>
      </c>
      <c r="F48" s="75">
        <v>58</v>
      </c>
      <c r="G48" s="70">
        <v>354</v>
      </c>
      <c r="H48" s="70">
        <v>410</v>
      </c>
      <c r="I48" s="75">
        <v>-56</v>
      </c>
      <c r="J48" s="75">
        <v>502</v>
      </c>
      <c r="K48" s="70">
        <v>427</v>
      </c>
      <c r="L48" s="70">
        <v>75</v>
      </c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15.6" x14ac:dyDescent="0.3">
      <c r="C49" s="67" t="s">
        <v>96</v>
      </c>
      <c r="D49" s="68">
        <v>1616</v>
      </c>
      <c r="E49" s="68">
        <v>1428</v>
      </c>
      <c r="F49" s="73">
        <v>188</v>
      </c>
      <c r="G49" s="68">
        <v>1334</v>
      </c>
      <c r="H49" s="68">
        <v>1782</v>
      </c>
      <c r="I49" s="73">
        <v>-448</v>
      </c>
      <c r="J49" s="73">
        <v>1964</v>
      </c>
      <c r="K49" s="68">
        <v>1597</v>
      </c>
      <c r="L49" s="68">
        <v>367</v>
      </c>
    </row>
    <row r="50" spans="3:21" ht="30.9" customHeight="1" x14ac:dyDescent="0.3">
      <c r="C50" s="246" t="s">
        <v>149</v>
      </c>
      <c r="D50" s="246"/>
      <c r="E50" s="246"/>
      <c r="F50" s="246"/>
      <c r="G50" s="246"/>
      <c r="H50" s="246"/>
      <c r="I50" s="246"/>
      <c r="J50" s="246"/>
      <c r="K50" s="246"/>
      <c r="L50" s="246"/>
      <c r="M50" s="3"/>
      <c r="N50" s="3"/>
      <c r="O50" s="3"/>
      <c r="P50" s="3"/>
      <c r="Q50" s="3"/>
      <c r="R50" s="3"/>
      <c r="S50" s="3"/>
      <c r="T50" s="3"/>
      <c r="U50" s="3"/>
    </row>
    <row r="51" spans="3:21" ht="15.6" x14ac:dyDescent="0.3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3"/>
      <c r="N52" s="3"/>
      <c r="O52" s="3"/>
      <c r="P52" s="3"/>
      <c r="Q52" s="3"/>
      <c r="R52" s="3"/>
      <c r="S52" s="3"/>
      <c r="T52" s="3"/>
      <c r="U52" s="3"/>
    </row>
    <row r="53" spans="3:21" x14ac:dyDescent="0.3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3:21" ht="16.2" thickBot="1" x14ac:dyDescent="0.35">
      <c r="C54" s="237" t="s">
        <v>152</v>
      </c>
      <c r="D54" s="237"/>
      <c r="E54" s="237"/>
      <c r="F54" s="237"/>
      <c r="G54" s="237"/>
      <c r="H54" s="237"/>
      <c r="I54" s="237"/>
      <c r="J54" s="237"/>
      <c r="K54" s="237"/>
      <c r="L54" s="237"/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250" t="s">
        <v>97</v>
      </c>
      <c r="D55" s="247">
        <v>44927</v>
      </c>
      <c r="E55" s="248"/>
      <c r="F55" s="249"/>
      <c r="G55" s="247">
        <v>45261</v>
      </c>
      <c r="H55" s="248"/>
      <c r="I55" s="249"/>
      <c r="J55" s="247">
        <v>45292</v>
      </c>
      <c r="K55" s="248"/>
      <c r="L55" s="249"/>
      <c r="M55" s="3"/>
      <c r="N55" s="3"/>
      <c r="O55" s="3"/>
      <c r="P55" s="3"/>
      <c r="Q55" s="3"/>
      <c r="R55" s="3"/>
      <c r="S55" s="3"/>
      <c r="T55" s="3"/>
      <c r="U55" s="3"/>
    </row>
    <row r="56" spans="3:21" ht="15.6" x14ac:dyDescent="0.3">
      <c r="C56" s="250"/>
      <c r="D56" s="65" t="s">
        <v>84</v>
      </c>
      <c r="E56" s="65" t="s">
        <v>85</v>
      </c>
      <c r="F56" s="65" t="s">
        <v>59</v>
      </c>
      <c r="G56" s="65" t="s">
        <v>84</v>
      </c>
      <c r="H56" s="65" t="s">
        <v>85</v>
      </c>
      <c r="I56" s="65" t="s">
        <v>59</v>
      </c>
      <c r="J56" s="65" t="s">
        <v>84</v>
      </c>
      <c r="K56" s="65" t="s">
        <v>85</v>
      </c>
      <c r="L56" s="65" t="s">
        <v>59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9" t="s">
        <v>1</v>
      </c>
      <c r="D57" s="66">
        <v>16715</v>
      </c>
      <c r="E57" s="66">
        <v>14534</v>
      </c>
      <c r="F57" s="66">
        <v>2181</v>
      </c>
      <c r="G57" s="66">
        <v>17051</v>
      </c>
      <c r="H57" s="66">
        <v>17118</v>
      </c>
      <c r="I57" s="66">
        <v>-67</v>
      </c>
      <c r="J57" s="66">
        <v>24424</v>
      </c>
      <c r="K57" s="66">
        <v>17675</v>
      </c>
      <c r="L57" s="66">
        <v>6749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6" t="s">
        <v>355</v>
      </c>
      <c r="D58" s="77">
        <v>2305</v>
      </c>
      <c r="E58" s="77">
        <v>1735</v>
      </c>
      <c r="F58" s="78">
        <v>570</v>
      </c>
      <c r="G58" s="77">
        <v>2217</v>
      </c>
      <c r="H58" s="77">
        <v>1980</v>
      </c>
      <c r="I58" s="78">
        <v>237</v>
      </c>
      <c r="J58" s="78">
        <v>3280</v>
      </c>
      <c r="K58" s="77">
        <v>2058</v>
      </c>
      <c r="L58" s="77">
        <v>1222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4" t="s">
        <v>356</v>
      </c>
      <c r="D59" s="80">
        <v>949</v>
      </c>
      <c r="E59" s="80">
        <v>840</v>
      </c>
      <c r="F59" s="81">
        <v>109</v>
      </c>
      <c r="G59" s="80">
        <v>1226</v>
      </c>
      <c r="H59" s="80">
        <v>953</v>
      </c>
      <c r="I59" s="81">
        <v>273</v>
      </c>
      <c r="J59" s="81">
        <v>1358</v>
      </c>
      <c r="K59" s="80">
        <v>1122</v>
      </c>
      <c r="L59" s="80">
        <v>236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6" t="s">
        <v>357</v>
      </c>
      <c r="D60" s="77">
        <v>295</v>
      </c>
      <c r="E60" s="77">
        <v>64</v>
      </c>
      <c r="F60" s="78">
        <v>231</v>
      </c>
      <c r="G60" s="77">
        <v>207</v>
      </c>
      <c r="H60" s="77">
        <v>308</v>
      </c>
      <c r="I60" s="78">
        <v>-101</v>
      </c>
      <c r="J60" s="78">
        <v>1704</v>
      </c>
      <c r="K60" s="77">
        <v>237</v>
      </c>
      <c r="L60" s="77">
        <v>1467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4" t="s">
        <v>358</v>
      </c>
      <c r="D61" s="80">
        <v>671</v>
      </c>
      <c r="E61" s="80">
        <v>636</v>
      </c>
      <c r="F61" s="81">
        <v>35</v>
      </c>
      <c r="G61" s="80">
        <v>995</v>
      </c>
      <c r="H61" s="80">
        <v>692</v>
      </c>
      <c r="I61" s="81">
        <v>303</v>
      </c>
      <c r="J61" s="81">
        <v>1198</v>
      </c>
      <c r="K61" s="80">
        <v>726</v>
      </c>
      <c r="L61" s="80">
        <v>472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6" t="s">
        <v>359</v>
      </c>
      <c r="D62" s="77">
        <v>779</v>
      </c>
      <c r="E62" s="77">
        <v>589</v>
      </c>
      <c r="F62" s="78">
        <v>190</v>
      </c>
      <c r="G62" s="77">
        <v>520</v>
      </c>
      <c r="H62" s="77">
        <v>695</v>
      </c>
      <c r="I62" s="78">
        <v>-175</v>
      </c>
      <c r="J62" s="78">
        <v>1083</v>
      </c>
      <c r="K62" s="77">
        <v>695</v>
      </c>
      <c r="L62" s="77">
        <v>388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31.8" thickBot="1" x14ac:dyDescent="0.35">
      <c r="C63" s="74" t="s">
        <v>360</v>
      </c>
      <c r="D63" s="80">
        <v>728</v>
      </c>
      <c r="E63" s="80">
        <v>622</v>
      </c>
      <c r="F63" s="81">
        <v>106</v>
      </c>
      <c r="G63" s="80">
        <v>837</v>
      </c>
      <c r="H63" s="80">
        <v>784</v>
      </c>
      <c r="I63" s="81">
        <v>53</v>
      </c>
      <c r="J63" s="81">
        <v>908</v>
      </c>
      <c r="K63" s="80">
        <v>816</v>
      </c>
      <c r="L63" s="80">
        <v>92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76" t="s">
        <v>361</v>
      </c>
      <c r="D64" s="77">
        <v>408</v>
      </c>
      <c r="E64" s="77">
        <v>421</v>
      </c>
      <c r="F64" s="78">
        <v>-13</v>
      </c>
      <c r="G64" s="77">
        <v>776</v>
      </c>
      <c r="H64" s="77">
        <v>505</v>
      </c>
      <c r="I64" s="78">
        <v>271</v>
      </c>
      <c r="J64" s="78">
        <v>683</v>
      </c>
      <c r="K64" s="77">
        <v>612</v>
      </c>
      <c r="L64" s="77">
        <v>71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thickBot="1" x14ac:dyDescent="0.35">
      <c r="C65" s="74" t="s">
        <v>362</v>
      </c>
      <c r="D65" s="80">
        <v>294</v>
      </c>
      <c r="E65" s="80">
        <v>287</v>
      </c>
      <c r="F65" s="81">
        <v>7</v>
      </c>
      <c r="G65" s="80">
        <v>641</v>
      </c>
      <c r="H65" s="80">
        <v>415</v>
      </c>
      <c r="I65" s="81">
        <v>226</v>
      </c>
      <c r="J65" s="81">
        <v>573</v>
      </c>
      <c r="K65" s="80">
        <v>499</v>
      </c>
      <c r="L65" s="80">
        <v>74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6.2" thickBot="1" x14ac:dyDescent="0.35">
      <c r="C66" s="76" t="s">
        <v>363</v>
      </c>
      <c r="D66" s="77">
        <v>287</v>
      </c>
      <c r="E66" s="77">
        <v>289</v>
      </c>
      <c r="F66" s="78">
        <v>-2</v>
      </c>
      <c r="G66" s="77">
        <v>488</v>
      </c>
      <c r="H66" s="77">
        <v>369</v>
      </c>
      <c r="I66" s="78">
        <v>119</v>
      </c>
      <c r="J66" s="78">
        <v>500</v>
      </c>
      <c r="K66" s="77">
        <v>426</v>
      </c>
      <c r="L66" s="77">
        <v>74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16.2" thickBot="1" x14ac:dyDescent="0.35">
      <c r="C67" s="74" t="s">
        <v>364</v>
      </c>
      <c r="D67" s="80">
        <v>365</v>
      </c>
      <c r="E67" s="80">
        <v>314</v>
      </c>
      <c r="F67" s="81">
        <v>51</v>
      </c>
      <c r="G67" s="83">
        <v>447</v>
      </c>
      <c r="H67" s="83">
        <v>370</v>
      </c>
      <c r="I67" s="81">
        <v>77</v>
      </c>
      <c r="J67" s="81">
        <v>458</v>
      </c>
      <c r="K67" s="83">
        <v>450</v>
      </c>
      <c r="L67" s="80">
        <v>8</v>
      </c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16.2" thickBot="1" x14ac:dyDescent="0.35">
      <c r="C68" s="97" t="s">
        <v>83</v>
      </c>
      <c r="D68" s="85">
        <v>9634</v>
      </c>
      <c r="E68" s="86">
        <v>8737</v>
      </c>
      <c r="F68" s="87">
        <v>897</v>
      </c>
      <c r="G68" s="88">
        <v>8697</v>
      </c>
      <c r="H68" s="88">
        <v>10047</v>
      </c>
      <c r="I68" s="89">
        <v>-1350</v>
      </c>
      <c r="J68" s="89">
        <v>12679</v>
      </c>
      <c r="K68" s="90">
        <v>10034</v>
      </c>
      <c r="L68" s="91">
        <v>2645</v>
      </c>
    </row>
    <row r="69" spans="3:21" ht="30.6" customHeight="1" x14ac:dyDescent="0.3">
      <c r="C69" s="246" t="s">
        <v>149</v>
      </c>
      <c r="D69" s="246"/>
      <c r="E69" s="246"/>
      <c r="F69" s="246"/>
      <c r="G69" s="246"/>
      <c r="H69" s="246"/>
      <c r="I69" s="246"/>
      <c r="J69" s="246"/>
      <c r="K69" s="246"/>
      <c r="L69" s="246"/>
      <c r="M69" s="3"/>
      <c r="N69" s="3"/>
      <c r="O69" s="3"/>
      <c r="P69" s="3"/>
      <c r="Q69" s="3"/>
      <c r="R69" s="3"/>
      <c r="S69" s="3"/>
      <c r="T69" s="3"/>
      <c r="U69" s="3"/>
    </row>
    <row r="70" spans="3:21" ht="16.2" customHeight="1" x14ac:dyDescent="0.3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3"/>
      <c r="N71" s="3"/>
      <c r="O71" s="3"/>
      <c r="P71" s="3"/>
      <c r="Q71" s="3"/>
      <c r="R71" s="3"/>
      <c r="S71" s="3"/>
      <c r="T71" s="3"/>
      <c r="U71" s="3"/>
    </row>
    <row r="72" spans="3:21" x14ac:dyDescent="0.3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237" t="s">
        <v>153</v>
      </c>
      <c r="D73" s="237"/>
      <c r="E73" s="237"/>
      <c r="F73" s="237"/>
      <c r="G73" s="237"/>
      <c r="H73" s="237"/>
      <c r="I73" s="237"/>
      <c r="J73" s="237"/>
      <c r="K73" s="237"/>
      <c r="L73" s="237"/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251" t="s">
        <v>98</v>
      </c>
      <c r="D74" s="247">
        <v>44927</v>
      </c>
      <c r="E74" s="248"/>
      <c r="F74" s="249"/>
      <c r="G74" s="247">
        <v>45261</v>
      </c>
      <c r="H74" s="248"/>
      <c r="I74" s="249"/>
      <c r="J74" s="247">
        <v>45292</v>
      </c>
      <c r="K74" s="248"/>
      <c r="L74" s="249"/>
      <c r="M74" s="3"/>
      <c r="N74" s="3"/>
      <c r="O74" s="3"/>
      <c r="P74" s="3"/>
      <c r="Q74" s="3"/>
      <c r="R74" s="3"/>
      <c r="S74" s="3"/>
      <c r="T74" s="3"/>
      <c r="U74" s="3"/>
    </row>
    <row r="75" spans="3:21" ht="15.6" x14ac:dyDescent="0.3">
      <c r="C75" s="251"/>
      <c r="D75" s="65" t="s">
        <v>84</v>
      </c>
      <c r="E75" s="65" t="s">
        <v>85</v>
      </c>
      <c r="F75" s="65" t="s">
        <v>59</v>
      </c>
      <c r="G75" s="65" t="s">
        <v>84</v>
      </c>
      <c r="H75" s="65" t="s">
        <v>85</v>
      </c>
      <c r="I75" s="65" t="s">
        <v>59</v>
      </c>
      <c r="J75" s="65" t="s">
        <v>84</v>
      </c>
      <c r="K75" s="65" t="s">
        <v>85</v>
      </c>
      <c r="L75" s="65" t="s">
        <v>59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9" t="s">
        <v>1</v>
      </c>
      <c r="D76" s="66">
        <v>16715</v>
      </c>
      <c r="E76" s="66">
        <v>14534</v>
      </c>
      <c r="F76" s="66">
        <v>2181</v>
      </c>
      <c r="G76" s="66">
        <v>17051</v>
      </c>
      <c r="H76" s="66">
        <v>17118</v>
      </c>
      <c r="I76" s="66">
        <v>-67</v>
      </c>
      <c r="J76" s="66">
        <v>24424</v>
      </c>
      <c r="K76" s="66">
        <v>17675</v>
      </c>
      <c r="L76" s="66">
        <v>6749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2" thickBot="1" x14ac:dyDescent="0.35">
      <c r="C77" s="76" t="s">
        <v>365</v>
      </c>
      <c r="D77" s="77">
        <v>955</v>
      </c>
      <c r="E77" s="77">
        <v>1046</v>
      </c>
      <c r="F77" s="78">
        <v>-91</v>
      </c>
      <c r="G77" s="77">
        <v>1222</v>
      </c>
      <c r="H77" s="77">
        <v>1002</v>
      </c>
      <c r="I77" s="78">
        <v>220</v>
      </c>
      <c r="J77" s="78">
        <v>1553</v>
      </c>
      <c r="K77" s="77">
        <v>1178</v>
      </c>
      <c r="L77" s="77">
        <v>375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2" thickBot="1" x14ac:dyDescent="0.35">
      <c r="C78" s="74" t="s">
        <v>366</v>
      </c>
      <c r="D78" s="80">
        <v>972</v>
      </c>
      <c r="E78" s="80">
        <v>887</v>
      </c>
      <c r="F78" s="81">
        <v>85</v>
      </c>
      <c r="G78" s="80">
        <v>1049</v>
      </c>
      <c r="H78" s="80">
        <v>944</v>
      </c>
      <c r="I78" s="81">
        <v>105</v>
      </c>
      <c r="J78" s="81">
        <v>1063</v>
      </c>
      <c r="K78" s="80">
        <v>1031</v>
      </c>
      <c r="L78" s="80">
        <v>32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6" t="s">
        <v>367</v>
      </c>
      <c r="D79" s="77">
        <v>582</v>
      </c>
      <c r="E79" s="77">
        <v>507</v>
      </c>
      <c r="F79" s="78">
        <v>75</v>
      </c>
      <c r="G79" s="77">
        <v>932</v>
      </c>
      <c r="H79" s="77">
        <v>979</v>
      </c>
      <c r="I79" s="78">
        <v>-47</v>
      </c>
      <c r="J79" s="78">
        <v>1069</v>
      </c>
      <c r="K79" s="77">
        <v>926</v>
      </c>
      <c r="L79" s="77">
        <v>143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63" thickBot="1" x14ac:dyDescent="0.35">
      <c r="C80" s="74" t="s">
        <v>368</v>
      </c>
      <c r="D80" s="80">
        <v>589</v>
      </c>
      <c r="E80" s="80">
        <v>592</v>
      </c>
      <c r="F80" s="81">
        <v>-3</v>
      </c>
      <c r="G80" s="80">
        <v>1185</v>
      </c>
      <c r="H80" s="80">
        <v>744</v>
      </c>
      <c r="I80" s="81">
        <v>441</v>
      </c>
      <c r="J80" s="81">
        <v>943</v>
      </c>
      <c r="K80" s="80">
        <v>959</v>
      </c>
      <c r="L80" s="80">
        <v>-16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2" thickBot="1" x14ac:dyDescent="0.35">
      <c r="C81" s="76" t="s">
        <v>369</v>
      </c>
      <c r="D81" s="77">
        <v>752</v>
      </c>
      <c r="E81" s="77">
        <v>662</v>
      </c>
      <c r="F81" s="78">
        <v>90</v>
      </c>
      <c r="G81" s="77">
        <v>844</v>
      </c>
      <c r="H81" s="77">
        <v>674</v>
      </c>
      <c r="I81" s="78">
        <v>170</v>
      </c>
      <c r="J81" s="78">
        <v>1026</v>
      </c>
      <c r="K81" s="77">
        <v>772</v>
      </c>
      <c r="L81" s="77">
        <v>254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2" thickBot="1" x14ac:dyDescent="0.35">
      <c r="C82" s="74" t="s">
        <v>370</v>
      </c>
      <c r="D82" s="80">
        <v>727</v>
      </c>
      <c r="E82" s="80">
        <v>501</v>
      </c>
      <c r="F82" s="81">
        <v>226</v>
      </c>
      <c r="G82" s="80">
        <v>399</v>
      </c>
      <c r="H82" s="80">
        <v>580</v>
      </c>
      <c r="I82" s="81">
        <v>-181</v>
      </c>
      <c r="J82" s="81">
        <v>898</v>
      </c>
      <c r="K82" s="80">
        <v>632</v>
      </c>
      <c r="L82" s="80">
        <v>266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31.8" thickBot="1" x14ac:dyDescent="0.35">
      <c r="C83" s="76" t="s">
        <v>371</v>
      </c>
      <c r="D83" s="77">
        <v>409</v>
      </c>
      <c r="E83" s="77">
        <v>379</v>
      </c>
      <c r="F83" s="78">
        <v>30</v>
      </c>
      <c r="G83" s="77">
        <v>445</v>
      </c>
      <c r="H83" s="77">
        <v>396</v>
      </c>
      <c r="I83" s="78">
        <v>49</v>
      </c>
      <c r="J83" s="78">
        <v>523</v>
      </c>
      <c r="K83" s="77">
        <v>482</v>
      </c>
      <c r="L83" s="77">
        <v>41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thickBot="1" x14ac:dyDescent="0.35">
      <c r="C84" s="74" t="s">
        <v>372</v>
      </c>
      <c r="D84" s="80">
        <v>17</v>
      </c>
      <c r="E84" s="80">
        <v>2</v>
      </c>
      <c r="F84" s="81">
        <v>15</v>
      </c>
      <c r="G84" s="80">
        <v>16</v>
      </c>
      <c r="H84" s="80">
        <v>10</v>
      </c>
      <c r="I84" s="81">
        <v>6</v>
      </c>
      <c r="J84" s="81">
        <v>887</v>
      </c>
      <c r="K84" s="80">
        <v>103</v>
      </c>
      <c r="L84" s="80">
        <v>784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31.8" thickBot="1" x14ac:dyDescent="0.35">
      <c r="C85" s="76" t="s">
        <v>373</v>
      </c>
      <c r="D85" s="77">
        <v>310</v>
      </c>
      <c r="E85" s="77">
        <v>260</v>
      </c>
      <c r="F85" s="78">
        <v>50</v>
      </c>
      <c r="G85" s="77">
        <v>415</v>
      </c>
      <c r="H85" s="77">
        <v>293</v>
      </c>
      <c r="I85" s="78">
        <v>122</v>
      </c>
      <c r="J85" s="78">
        <v>455</v>
      </c>
      <c r="K85" s="77">
        <v>337</v>
      </c>
      <c r="L85" s="77">
        <v>118</v>
      </c>
    </row>
    <row r="86" spans="3:21" s="3" customFormat="1" ht="63" thickBot="1" x14ac:dyDescent="0.35">
      <c r="C86" s="74" t="s">
        <v>374</v>
      </c>
      <c r="D86" s="80">
        <v>188</v>
      </c>
      <c r="E86" s="80">
        <v>220</v>
      </c>
      <c r="F86" s="81">
        <v>-32</v>
      </c>
      <c r="G86" s="83">
        <v>408</v>
      </c>
      <c r="H86" s="83">
        <v>317</v>
      </c>
      <c r="I86" s="81">
        <v>91</v>
      </c>
      <c r="J86" s="81">
        <v>406</v>
      </c>
      <c r="K86" s="83">
        <v>356</v>
      </c>
      <c r="L86" s="83">
        <v>50</v>
      </c>
    </row>
    <row r="87" spans="3:21" s="3" customFormat="1" ht="16.2" thickBot="1" x14ac:dyDescent="0.35">
      <c r="C87" s="84" t="s">
        <v>83</v>
      </c>
      <c r="D87" s="85">
        <v>11214</v>
      </c>
      <c r="E87" s="86">
        <v>9478</v>
      </c>
      <c r="F87" s="87">
        <v>1736</v>
      </c>
      <c r="G87" s="88">
        <v>10136</v>
      </c>
      <c r="H87" s="88">
        <v>11179</v>
      </c>
      <c r="I87" s="89">
        <v>-1043</v>
      </c>
      <c r="J87" s="89">
        <v>15601</v>
      </c>
      <c r="K87" s="88">
        <v>10899</v>
      </c>
      <c r="L87" s="88">
        <v>4702</v>
      </c>
    </row>
    <row r="88" spans="3:21" s="3" customFormat="1" ht="15.6" x14ac:dyDescent="0.3">
      <c r="C88" s="246" t="s">
        <v>149</v>
      </c>
      <c r="D88" s="246"/>
      <c r="E88" s="246"/>
      <c r="F88" s="246"/>
      <c r="G88" s="246"/>
      <c r="H88" s="246"/>
      <c r="I88" s="246"/>
      <c r="J88" s="246"/>
      <c r="K88" s="246"/>
      <c r="L88" s="246"/>
    </row>
    <row r="89" spans="3:21" ht="31.5" customHeight="1" x14ac:dyDescent="0.3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3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x14ac:dyDescent="0.3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3:21" x14ac:dyDescent="0.3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3:21" ht="16.2" thickBot="1" x14ac:dyDescent="0.35">
      <c r="C93" s="237" t="s">
        <v>154</v>
      </c>
      <c r="D93" s="237"/>
      <c r="E93" s="237"/>
      <c r="F93" s="237"/>
      <c r="G93" s="237"/>
      <c r="H93" s="237"/>
      <c r="I93" s="237"/>
      <c r="J93" s="237"/>
      <c r="K93" s="237"/>
      <c r="L93" s="237"/>
      <c r="M93" s="3"/>
      <c r="N93" s="3"/>
      <c r="O93" s="3"/>
      <c r="P93" s="3"/>
      <c r="Q93" s="3"/>
      <c r="R93" s="3"/>
      <c r="S93" s="3"/>
      <c r="T93" s="3"/>
      <c r="U93" s="3"/>
    </row>
    <row r="94" spans="3:21" ht="16.2" thickBot="1" x14ac:dyDescent="0.35">
      <c r="C94" s="251" t="s">
        <v>99</v>
      </c>
      <c r="D94" s="247">
        <v>44927</v>
      </c>
      <c r="E94" s="248"/>
      <c r="F94" s="249"/>
      <c r="G94" s="247">
        <v>45261</v>
      </c>
      <c r="H94" s="248"/>
      <c r="I94" s="249"/>
      <c r="J94" s="247">
        <v>45292</v>
      </c>
      <c r="K94" s="248"/>
      <c r="L94" s="249"/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251"/>
      <c r="D95" s="65" t="s">
        <v>84</v>
      </c>
      <c r="E95" s="65" t="s">
        <v>85</v>
      </c>
      <c r="F95" s="65" t="s">
        <v>59</v>
      </c>
      <c r="G95" s="65" t="s">
        <v>84</v>
      </c>
      <c r="H95" s="65" t="s">
        <v>85</v>
      </c>
      <c r="I95" s="65" t="s">
        <v>59</v>
      </c>
      <c r="J95" s="65" t="s">
        <v>84</v>
      </c>
      <c r="K95" s="65" t="s">
        <v>85</v>
      </c>
      <c r="L95" s="65" t="s">
        <v>59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9" t="s">
        <v>47</v>
      </c>
      <c r="D96" s="66">
        <v>16715</v>
      </c>
      <c r="E96" s="66">
        <v>14534</v>
      </c>
      <c r="F96" s="66">
        <v>2181</v>
      </c>
      <c r="G96" s="66">
        <v>17051</v>
      </c>
      <c r="H96" s="66">
        <v>17118</v>
      </c>
      <c r="I96" s="66">
        <v>-67</v>
      </c>
      <c r="J96" s="66">
        <v>24424</v>
      </c>
      <c r="K96" s="66">
        <v>17675</v>
      </c>
      <c r="L96" s="66">
        <v>6749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92" t="s">
        <v>9</v>
      </c>
      <c r="D97" s="93">
        <v>1070</v>
      </c>
      <c r="E97" s="93">
        <v>904</v>
      </c>
      <c r="F97" s="94">
        <v>166</v>
      </c>
      <c r="G97" s="93">
        <v>946</v>
      </c>
      <c r="H97" s="93">
        <v>1111</v>
      </c>
      <c r="I97" s="94">
        <v>-165</v>
      </c>
      <c r="J97" s="94">
        <v>1225</v>
      </c>
      <c r="K97" s="93">
        <v>1099</v>
      </c>
      <c r="L97" s="93">
        <v>126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7" t="s">
        <v>10</v>
      </c>
      <c r="D98" s="68">
        <v>79</v>
      </c>
      <c r="E98" s="68">
        <v>64</v>
      </c>
      <c r="F98" s="73">
        <v>15</v>
      </c>
      <c r="G98" s="68">
        <v>93</v>
      </c>
      <c r="H98" s="68">
        <v>113</v>
      </c>
      <c r="I98" s="73">
        <v>-20</v>
      </c>
      <c r="J98" s="73">
        <v>111</v>
      </c>
      <c r="K98" s="68">
        <v>105</v>
      </c>
      <c r="L98" s="68">
        <v>6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9" t="s">
        <v>11</v>
      </c>
      <c r="D99" s="70">
        <v>10</v>
      </c>
      <c r="E99" s="70">
        <v>7</v>
      </c>
      <c r="F99" s="75">
        <v>3</v>
      </c>
      <c r="G99" s="70">
        <v>7</v>
      </c>
      <c r="H99" s="70">
        <v>7</v>
      </c>
      <c r="I99" s="75">
        <v>0</v>
      </c>
      <c r="J99" s="75">
        <v>12</v>
      </c>
      <c r="K99" s="70">
        <v>10</v>
      </c>
      <c r="L99" s="70">
        <v>2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7" t="s">
        <v>12</v>
      </c>
      <c r="D100" s="68">
        <v>341</v>
      </c>
      <c r="E100" s="68">
        <v>342</v>
      </c>
      <c r="F100" s="73">
        <v>-1</v>
      </c>
      <c r="G100" s="68">
        <v>264</v>
      </c>
      <c r="H100" s="68">
        <v>320</v>
      </c>
      <c r="I100" s="73">
        <v>-56</v>
      </c>
      <c r="J100" s="73">
        <v>375</v>
      </c>
      <c r="K100" s="68">
        <v>372</v>
      </c>
      <c r="L100" s="68">
        <v>3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69" t="s">
        <v>13</v>
      </c>
      <c r="D101" s="70">
        <v>567</v>
      </c>
      <c r="E101" s="70">
        <v>441</v>
      </c>
      <c r="F101" s="75">
        <v>126</v>
      </c>
      <c r="G101" s="70">
        <v>439</v>
      </c>
      <c r="H101" s="70">
        <v>580</v>
      </c>
      <c r="I101" s="75">
        <v>-141</v>
      </c>
      <c r="J101" s="75">
        <v>638</v>
      </c>
      <c r="K101" s="70">
        <v>525</v>
      </c>
      <c r="L101" s="70">
        <v>113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7" t="s">
        <v>14</v>
      </c>
      <c r="D102" s="68">
        <v>42</v>
      </c>
      <c r="E102" s="68">
        <v>40</v>
      </c>
      <c r="F102" s="73">
        <v>2</v>
      </c>
      <c r="G102" s="68">
        <v>125</v>
      </c>
      <c r="H102" s="68">
        <v>67</v>
      </c>
      <c r="I102" s="73">
        <v>58</v>
      </c>
      <c r="J102" s="73">
        <v>59</v>
      </c>
      <c r="K102" s="68">
        <v>60</v>
      </c>
      <c r="L102" s="68">
        <v>-1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9" t="s">
        <v>15</v>
      </c>
      <c r="D103" s="70">
        <v>5</v>
      </c>
      <c r="E103" s="70">
        <v>0</v>
      </c>
      <c r="F103" s="75">
        <v>5</v>
      </c>
      <c r="G103" s="70">
        <v>7</v>
      </c>
      <c r="H103" s="70">
        <v>5</v>
      </c>
      <c r="I103" s="75">
        <v>2</v>
      </c>
      <c r="J103" s="75">
        <v>12</v>
      </c>
      <c r="K103" s="70">
        <v>2</v>
      </c>
      <c r="L103" s="70">
        <v>10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7" t="s">
        <v>16</v>
      </c>
      <c r="D104" s="68">
        <v>26</v>
      </c>
      <c r="E104" s="68">
        <v>10</v>
      </c>
      <c r="F104" s="73">
        <v>16</v>
      </c>
      <c r="G104" s="68">
        <v>11</v>
      </c>
      <c r="H104" s="68">
        <v>19</v>
      </c>
      <c r="I104" s="73">
        <v>-8</v>
      </c>
      <c r="J104" s="73">
        <v>18</v>
      </c>
      <c r="K104" s="68">
        <v>25</v>
      </c>
      <c r="L104" s="68">
        <v>-7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92" t="s">
        <v>17</v>
      </c>
      <c r="D105" s="95">
        <v>352</v>
      </c>
      <c r="E105" s="95">
        <v>349</v>
      </c>
      <c r="F105" s="96">
        <v>3</v>
      </c>
      <c r="G105" s="95">
        <v>350</v>
      </c>
      <c r="H105" s="95">
        <v>336</v>
      </c>
      <c r="I105" s="96">
        <v>14</v>
      </c>
      <c r="J105" s="96">
        <v>367</v>
      </c>
      <c r="K105" s="95">
        <v>353</v>
      </c>
      <c r="L105" s="95">
        <v>14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7" t="s">
        <v>18</v>
      </c>
      <c r="D106" s="68">
        <v>11</v>
      </c>
      <c r="E106" s="68">
        <v>16</v>
      </c>
      <c r="F106" s="73">
        <v>-5</v>
      </c>
      <c r="G106" s="68">
        <v>9</v>
      </c>
      <c r="H106" s="68">
        <v>10</v>
      </c>
      <c r="I106" s="73">
        <v>-1</v>
      </c>
      <c r="J106" s="73">
        <v>13</v>
      </c>
      <c r="K106" s="68">
        <v>9</v>
      </c>
      <c r="L106" s="68">
        <v>4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9" t="s">
        <v>19</v>
      </c>
      <c r="D107" s="70">
        <v>4</v>
      </c>
      <c r="E107" s="70">
        <v>8</v>
      </c>
      <c r="F107" s="75">
        <v>-4</v>
      </c>
      <c r="G107" s="70">
        <v>8</v>
      </c>
      <c r="H107" s="70">
        <v>2</v>
      </c>
      <c r="I107" s="75">
        <v>6</v>
      </c>
      <c r="J107" s="75">
        <v>6</v>
      </c>
      <c r="K107" s="70">
        <v>6</v>
      </c>
      <c r="L107" s="70">
        <v>0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7" t="s">
        <v>20</v>
      </c>
      <c r="D108" s="68">
        <v>56</v>
      </c>
      <c r="E108" s="68">
        <v>51</v>
      </c>
      <c r="F108" s="73">
        <v>5</v>
      </c>
      <c r="G108" s="68">
        <v>65</v>
      </c>
      <c r="H108" s="68">
        <v>55</v>
      </c>
      <c r="I108" s="73">
        <v>10</v>
      </c>
      <c r="J108" s="73">
        <v>56</v>
      </c>
      <c r="K108" s="68">
        <v>67</v>
      </c>
      <c r="L108" s="68">
        <v>-11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9" t="s">
        <v>21</v>
      </c>
      <c r="D109" s="70">
        <v>39</v>
      </c>
      <c r="E109" s="70">
        <v>51</v>
      </c>
      <c r="F109" s="75">
        <v>-12</v>
      </c>
      <c r="G109" s="70">
        <v>27</v>
      </c>
      <c r="H109" s="70">
        <v>25</v>
      </c>
      <c r="I109" s="75">
        <v>2</v>
      </c>
      <c r="J109" s="75">
        <v>19</v>
      </c>
      <c r="K109" s="70">
        <v>46</v>
      </c>
      <c r="L109" s="70">
        <v>-27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7" t="s">
        <v>22</v>
      </c>
      <c r="D110" s="68">
        <v>20</v>
      </c>
      <c r="E110" s="68">
        <v>28</v>
      </c>
      <c r="F110" s="73">
        <v>-8</v>
      </c>
      <c r="G110" s="68">
        <v>15</v>
      </c>
      <c r="H110" s="68">
        <v>19</v>
      </c>
      <c r="I110" s="73">
        <v>-4</v>
      </c>
      <c r="J110" s="73">
        <v>33</v>
      </c>
      <c r="K110" s="68">
        <v>26</v>
      </c>
      <c r="L110" s="68">
        <v>7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69" t="s">
        <v>23</v>
      </c>
      <c r="D111" s="70">
        <v>87</v>
      </c>
      <c r="E111" s="70">
        <v>85</v>
      </c>
      <c r="F111" s="75">
        <v>2</v>
      </c>
      <c r="G111" s="70">
        <v>36</v>
      </c>
      <c r="H111" s="70">
        <v>48</v>
      </c>
      <c r="I111" s="75">
        <v>-12</v>
      </c>
      <c r="J111" s="75">
        <v>49</v>
      </c>
      <c r="K111" s="70">
        <v>53</v>
      </c>
      <c r="L111" s="70">
        <v>-4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7" t="s">
        <v>24</v>
      </c>
      <c r="D112" s="68">
        <v>12</v>
      </c>
      <c r="E112" s="68">
        <v>10</v>
      </c>
      <c r="F112" s="73">
        <v>2</v>
      </c>
      <c r="G112" s="68">
        <v>16</v>
      </c>
      <c r="H112" s="68">
        <v>15</v>
      </c>
      <c r="I112" s="73">
        <v>1</v>
      </c>
      <c r="J112" s="73">
        <v>31</v>
      </c>
      <c r="K112" s="68">
        <v>14</v>
      </c>
      <c r="L112" s="68">
        <v>17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9" t="s">
        <v>25</v>
      </c>
      <c r="D113" s="70">
        <v>6</v>
      </c>
      <c r="E113" s="70">
        <v>5</v>
      </c>
      <c r="F113" s="75">
        <v>1</v>
      </c>
      <c r="G113" s="70">
        <v>6</v>
      </c>
      <c r="H113" s="70">
        <v>4</v>
      </c>
      <c r="I113" s="75">
        <v>2</v>
      </c>
      <c r="J113" s="75">
        <v>12</v>
      </c>
      <c r="K113" s="70">
        <v>5</v>
      </c>
      <c r="L113" s="70">
        <v>7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7" t="s">
        <v>26</v>
      </c>
      <c r="D114" s="68">
        <v>117</v>
      </c>
      <c r="E114" s="68">
        <v>95</v>
      </c>
      <c r="F114" s="73">
        <v>22</v>
      </c>
      <c r="G114" s="68">
        <v>168</v>
      </c>
      <c r="H114" s="68">
        <v>158</v>
      </c>
      <c r="I114" s="73">
        <v>10</v>
      </c>
      <c r="J114" s="73">
        <v>148</v>
      </c>
      <c r="K114" s="68">
        <v>127</v>
      </c>
      <c r="L114" s="68">
        <v>21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92" t="s">
        <v>27</v>
      </c>
      <c r="D115" s="95">
        <v>3872</v>
      </c>
      <c r="E115" s="95">
        <v>3781</v>
      </c>
      <c r="F115" s="96">
        <v>91</v>
      </c>
      <c r="G115" s="95">
        <v>3923</v>
      </c>
      <c r="H115" s="95">
        <v>4241</v>
      </c>
      <c r="I115" s="96">
        <v>-318</v>
      </c>
      <c r="J115" s="96">
        <v>4892</v>
      </c>
      <c r="K115" s="95">
        <v>4314</v>
      </c>
      <c r="L115" s="95">
        <v>578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67" t="s">
        <v>28</v>
      </c>
      <c r="D116" s="68">
        <v>578</v>
      </c>
      <c r="E116" s="68">
        <v>549</v>
      </c>
      <c r="F116" s="73">
        <v>29</v>
      </c>
      <c r="G116" s="68">
        <v>635</v>
      </c>
      <c r="H116" s="68">
        <v>657</v>
      </c>
      <c r="I116" s="73">
        <v>-22</v>
      </c>
      <c r="J116" s="73">
        <v>699</v>
      </c>
      <c r="K116" s="68">
        <v>648</v>
      </c>
      <c r="L116" s="68">
        <v>51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9" t="s">
        <v>29</v>
      </c>
      <c r="D117" s="70">
        <v>72</v>
      </c>
      <c r="E117" s="70">
        <v>60</v>
      </c>
      <c r="F117" s="75">
        <v>12</v>
      </c>
      <c r="G117" s="70">
        <v>104</v>
      </c>
      <c r="H117" s="70">
        <v>71</v>
      </c>
      <c r="I117" s="75">
        <v>33</v>
      </c>
      <c r="J117" s="75">
        <v>71</v>
      </c>
      <c r="K117" s="70">
        <v>78</v>
      </c>
      <c r="L117" s="70">
        <v>-7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7" t="s">
        <v>30</v>
      </c>
      <c r="D118" s="68">
        <v>364</v>
      </c>
      <c r="E118" s="68">
        <v>331</v>
      </c>
      <c r="F118" s="73">
        <v>33</v>
      </c>
      <c r="G118" s="68">
        <v>391</v>
      </c>
      <c r="H118" s="68">
        <v>391</v>
      </c>
      <c r="I118" s="73">
        <v>0</v>
      </c>
      <c r="J118" s="73">
        <v>386</v>
      </c>
      <c r="K118" s="68">
        <v>352</v>
      </c>
      <c r="L118" s="68">
        <v>34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9" t="s">
        <v>31</v>
      </c>
      <c r="D119" s="70">
        <v>2858</v>
      </c>
      <c r="E119" s="70">
        <v>2841</v>
      </c>
      <c r="F119" s="75">
        <v>17</v>
      </c>
      <c r="G119" s="70">
        <v>2793</v>
      </c>
      <c r="H119" s="70">
        <v>3122</v>
      </c>
      <c r="I119" s="75">
        <v>-329</v>
      </c>
      <c r="J119" s="75">
        <v>3736</v>
      </c>
      <c r="K119" s="70">
        <v>3236</v>
      </c>
      <c r="L119" s="70">
        <v>500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92" t="s">
        <v>32</v>
      </c>
      <c r="D120" s="95">
        <v>9839</v>
      </c>
      <c r="E120" s="95">
        <v>8147</v>
      </c>
      <c r="F120" s="96">
        <v>1692</v>
      </c>
      <c r="G120" s="95">
        <v>9853</v>
      </c>
      <c r="H120" s="95">
        <v>9819</v>
      </c>
      <c r="I120" s="96">
        <v>34</v>
      </c>
      <c r="J120" s="96">
        <v>15652</v>
      </c>
      <c r="K120" s="95">
        <v>10322</v>
      </c>
      <c r="L120" s="95">
        <v>5330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7" t="s">
        <v>33</v>
      </c>
      <c r="D121" s="68">
        <v>3498</v>
      </c>
      <c r="E121" s="68">
        <v>2844</v>
      </c>
      <c r="F121" s="73">
        <v>654</v>
      </c>
      <c r="G121" s="68">
        <v>3450</v>
      </c>
      <c r="H121" s="68">
        <v>3236</v>
      </c>
      <c r="I121" s="73">
        <v>214</v>
      </c>
      <c r="J121" s="73">
        <v>4613</v>
      </c>
      <c r="K121" s="68">
        <v>3694</v>
      </c>
      <c r="L121" s="68">
        <v>919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9" t="s">
        <v>34</v>
      </c>
      <c r="D122" s="70">
        <v>4159</v>
      </c>
      <c r="E122" s="70">
        <v>3545</v>
      </c>
      <c r="F122" s="75">
        <v>614</v>
      </c>
      <c r="G122" s="70">
        <v>4184</v>
      </c>
      <c r="H122" s="70">
        <v>4233</v>
      </c>
      <c r="I122" s="75">
        <v>-49</v>
      </c>
      <c r="J122" s="75">
        <v>5899</v>
      </c>
      <c r="K122" s="70">
        <v>4219</v>
      </c>
      <c r="L122" s="70">
        <v>1680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7" t="s">
        <v>35</v>
      </c>
      <c r="D123" s="68">
        <v>2182</v>
      </c>
      <c r="E123" s="68">
        <v>1758</v>
      </c>
      <c r="F123" s="73">
        <v>424</v>
      </c>
      <c r="G123" s="68">
        <v>2219</v>
      </c>
      <c r="H123" s="68">
        <v>2350</v>
      </c>
      <c r="I123" s="73">
        <v>-131</v>
      </c>
      <c r="J123" s="73">
        <v>5140</v>
      </c>
      <c r="K123" s="68">
        <v>2409</v>
      </c>
      <c r="L123" s="68">
        <v>2731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92" t="s">
        <v>36</v>
      </c>
      <c r="D124" s="95">
        <v>1471</v>
      </c>
      <c r="E124" s="95">
        <v>1279</v>
      </c>
      <c r="F124" s="96">
        <v>192</v>
      </c>
      <c r="G124" s="95">
        <v>1936</v>
      </c>
      <c r="H124" s="95">
        <v>1536</v>
      </c>
      <c r="I124" s="96">
        <v>400</v>
      </c>
      <c r="J124" s="96">
        <v>2288</v>
      </c>
      <c r="K124" s="95">
        <v>1587</v>
      </c>
      <c r="L124" s="95">
        <v>701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67" t="s">
        <v>37</v>
      </c>
      <c r="D125" s="68">
        <v>455</v>
      </c>
      <c r="E125" s="68">
        <v>408</v>
      </c>
      <c r="F125" s="73">
        <v>47</v>
      </c>
      <c r="G125" s="68">
        <v>441</v>
      </c>
      <c r="H125" s="68">
        <v>498</v>
      </c>
      <c r="I125" s="73">
        <v>-57</v>
      </c>
      <c r="J125" s="73">
        <v>613</v>
      </c>
      <c r="K125" s="68">
        <v>484</v>
      </c>
      <c r="L125" s="68">
        <v>129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9" t="s">
        <v>56</v>
      </c>
      <c r="D126" s="70">
        <v>583</v>
      </c>
      <c r="E126" s="70">
        <v>492</v>
      </c>
      <c r="F126" s="75">
        <v>91</v>
      </c>
      <c r="G126" s="70">
        <v>962</v>
      </c>
      <c r="H126" s="70">
        <v>574</v>
      </c>
      <c r="I126" s="75">
        <v>388</v>
      </c>
      <c r="J126" s="75">
        <v>979</v>
      </c>
      <c r="K126" s="70">
        <v>646</v>
      </c>
      <c r="L126" s="70">
        <v>333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67" t="s">
        <v>39</v>
      </c>
      <c r="D127" s="68">
        <v>284</v>
      </c>
      <c r="E127" s="68">
        <v>256</v>
      </c>
      <c r="F127" s="73">
        <v>28</v>
      </c>
      <c r="G127" s="68">
        <v>367</v>
      </c>
      <c r="H127" s="68">
        <v>291</v>
      </c>
      <c r="I127" s="73">
        <v>76</v>
      </c>
      <c r="J127" s="73">
        <v>511</v>
      </c>
      <c r="K127" s="68">
        <v>309</v>
      </c>
      <c r="L127" s="68">
        <v>202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6" x14ac:dyDescent="0.3">
      <c r="C128" s="69" t="s">
        <v>40</v>
      </c>
      <c r="D128" s="70">
        <v>149</v>
      </c>
      <c r="E128" s="70">
        <v>123</v>
      </c>
      <c r="F128" s="75">
        <v>26</v>
      </c>
      <c r="G128" s="70">
        <v>166</v>
      </c>
      <c r="H128" s="70">
        <v>173</v>
      </c>
      <c r="I128" s="75">
        <v>-7</v>
      </c>
      <c r="J128" s="75">
        <v>185</v>
      </c>
      <c r="K128" s="70">
        <v>148</v>
      </c>
      <c r="L128" s="70">
        <v>37</v>
      </c>
    </row>
    <row r="129" spans="3:21" s="3" customFormat="1" ht="15.6" x14ac:dyDescent="0.3">
      <c r="C129" s="92" t="s">
        <v>72</v>
      </c>
      <c r="D129" s="93">
        <v>111</v>
      </c>
      <c r="E129" s="93">
        <v>74</v>
      </c>
      <c r="F129" s="94">
        <v>37</v>
      </c>
      <c r="G129" s="93">
        <v>43</v>
      </c>
      <c r="H129" s="93">
        <v>75</v>
      </c>
      <c r="I129" s="94">
        <v>-32</v>
      </c>
      <c r="J129" s="94">
        <v>0</v>
      </c>
      <c r="K129" s="93">
        <v>0</v>
      </c>
      <c r="L129" s="93">
        <v>0</v>
      </c>
    </row>
    <row r="130" spans="3:21" s="3" customFormat="1" ht="15.6" x14ac:dyDescent="0.3">
      <c r="C130" s="246" t="s">
        <v>149</v>
      </c>
      <c r="D130" s="246"/>
      <c r="E130" s="246"/>
      <c r="F130" s="246"/>
      <c r="G130" s="246"/>
      <c r="H130" s="246"/>
      <c r="I130" s="246"/>
      <c r="J130" s="246"/>
      <c r="K130" s="246"/>
      <c r="L130" s="246"/>
    </row>
    <row r="131" spans="3:21" ht="32.1" customHeight="1" x14ac:dyDescent="0.3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3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x14ac:dyDescent="0.3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237" t="s">
        <v>155</v>
      </c>
      <c r="D134" s="237"/>
      <c r="E134" s="237"/>
      <c r="F134" s="237"/>
      <c r="G134" s="237"/>
      <c r="H134" s="237"/>
      <c r="I134" s="237"/>
      <c r="J134" s="237"/>
      <c r="K134" s="237"/>
      <c r="L134" s="237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251" t="s">
        <v>82</v>
      </c>
      <c r="D135" s="247">
        <v>44927</v>
      </c>
      <c r="E135" s="248"/>
      <c r="F135" s="249"/>
      <c r="G135" s="247">
        <v>45261</v>
      </c>
      <c r="H135" s="248"/>
      <c r="I135" s="249"/>
      <c r="J135" s="247">
        <v>45292</v>
      </c>
      <c r="K135" s="248"/>
      <c r="L135" s="249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5.6" x14ac:dyDescent="0.3">
      <c r="C136" s="251"/>
      <c r="D136" s="65" t="s">
        <v>84</v>
      </c>
      <c r="E136" s="65" t="s">
        <v>85</v>
      </c>
      <c r="F136" s="65" t="s">
        <v>59</v>
      </c>
      <c r="G136" s="65" t="s">
        <v>84</v>
      </c>
      <c r="H136" s="65" t="s">
        <v>85</v>
      </c>
      <c r="I136" s="65" t="s">
        <v>59</v>
      </c>
      <c r="J136" s="65" t="s">
        <v>84</v>
      </c>
      <c r="K136" s="65" t="s">
        <v>85</v>
      </c>
      <c r="L136" s="65" t="s">
        <v>59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9" t="s">
        <v>1</v>
      </c>
      <c r="D137" s="66">
        <v>16715</v>
      </c>
      <c r="E137" s="66">
        <v>14534</v>
      </c>
      <c r="F137" s="66">
        <v>2181</v>
      </c>
      <c r="G137" s="66">
        <v>17051</v>
      </c>
      <c r="H137" s="66">
        <v>17118</v>
      </c>
      <c r="I137" s="66">
        <v>-67</v>
      </c>
      <c r="J137" s="66">
        <v>24424</v>
      </c>
      <c r="K137" s="66">
        <v>17675</v>
      </c>
      <c r="L137" s="66">
        <v>6749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6" t="s">
        <v>375</v>
      </c>
      <c r="D138" s="77">
        <v>1383</v>
      </c>
      <c r="E138" s="77">
        <v>1385</v>
      </c>
      <c r="F138" s="78">
        <v>-2</v>
      </c>
      <c r="G138" s="77">
        <v>1403</v>
      </c>
      <c r="H138" s="77">
        <v>1488</v>
      </c>
      <c r="I138" s="78">
        <v>-85</v>
      </c>
      <c r="J138" s="78">
        <v>1838</v>
      </c>
      <c r="K138" s="77">
        <v>1632</v>
      </c>
      <c r="L138" s="77">
        <v>206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9" t="s">
        <v>376</v>
      </c>
      <c r="D139" s="80">
        <v>1361</v>
      </c>
      <c r="E139" s="80">
        <v>970</v>
      </c>
      <c r="F139" s="81">
        <v>391</v>
      </c>
      <c r="G139" s="80">
        <v>1199</v>
      </c>
      <c r="H139" s="80">
        <v>1095</v>
      </c>
      <c r="I139" s="81">
        <v>104</v>
      </c>
      <c r="J139" s="81">
        <v>1505</v>
      </c>
      <c r="K139" s="80">
        <v>1215</v>
      </c>
      <c r="L139" s="80">
        <v>290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82" t="s">
        <v>377</v>
      </c>
      <c r="D140" s="77">
        <v>598</v>
      </c>
      <c r="E140" s="77">
        <v>453</v>
      </c>
      <c r="F140" s="78">
        <v>145</v>
      </c>
      <c r="G140" s="77">
        <v>616</v>
      </c>
      <c r="H140" s="77">
        <v>584</v>
      </c>
      <c r="I140" s="78">
        <v>32</v>
      </c>
      <c r="J140" s="78">
        <v>933</v>
      </c>
      <c r="K140" s="77">
        <v>595</v>
      </c>
      <c r="L140" s="77">
        <v>338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4" t="s">
        <v>378</v>
      </c>
      <c r="D141" s="80">
        <v>418</v>
      </c>
      <c r="E141" s="80">
        <v>378</v>
      </c>
      <c r="F141" s="81">
        <v>40</v>
      </c>
      <c r="G141" s="80">
        <v>374</v>
      </c>
      <c r="H141" s="80">
        <v>404</v>
      </c>
      <c r="I141" s="81">
        <v>-30</v>
      </c>
      <c r="J141" s="81">
        <v>745</v>
      </c>
      <c r="K141" s="80">
        <v>497</v>
      </c>
      <c r="L141" s="80">
        <v>248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6" t="s">
        <v>379</v>
      </c>
      <c r="D142" s="77">
        <v>353</v>
      </c>
      <c r="E142" s="77">
        <v>176</v>
      </c>
      <c r="F142" s="78">
        <v>177</v>
      </c>
      <c r="G142" s="77">
        <v>422</v>
      </c>
      <c r="H142" s="77">
        <v>366</v>
      </c>
      <c r="I142" s="78">
        <v>56</v>
      </c>
      <c r="J142" s="78">
        <v>827</v>
      </c>
      <c r="K142" s="77">
        <v>382</v>
      </c>
      <c r="L142" s="77">
        <v>445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9" t="s">
        <v>380</v>
      </c>
      <c r="D143" s="80">
        <v>403</v>
      </c>
      <c r="E143" s="80">
        <v>333</v>
      </c>
      <c r="F143" s="81">
        <v>70</v>
      </c>
      <c r="G143" s="80">
        <v>431</v>
      </c>
      <c r="H143" s="80">
        <v>429</v>
      </c>
      <c r="I143" s="81">
        <v>2</v>
      </c>
      <c r="J143" s="81">
        <v>651</v>
      </c>
      <c r="K143" s="80">
        <v>454</v>
      </c>
      <c r="L143" s="80">
        <v>197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82" t="s">
        <v>381</v>
      </c>
      <c r="D144" s="77">
        <v>495</v>
      </c>
      <c r="E144" s="77">
        <v>400</v>
      </c>
      <c r="F144" s="78">
        <v>95</v>
      </c>
      <c r="G144" s="77">
        <v>402</v>
      </c>
      <c r="H144" s="77">
        <v>527</v>
      </c>
      <c r="I144" s="78">
        <v>-125</v>
      </c>
      <c r="J144" s="78">
        <v>560</v>
      </c>
      <c r="K144" s="77">
        <v>474</v>
      </c>
      <c r="L144" s="77">
        <v>86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74" t="s">
        <v>382</v>
      </c>
      <c r="D145" s="80">
        <v>281</v>
      </c>
      <c r="E145" s="80">
        <v>303</v>
      </c>
      <c r="F145" s="81">
        <v>-22</v>
      </c>
      <c r="G145" s="80">
        <v>619</v>
      </c>
      <c r="H145" s="80">
        <v>448</v>
      </c>
      <c r="I145" s="81">
        <v>171</v>
      </c>
      <c r="J145" s="81">
        <v>474</v>
      </c>
      <c r="K145" s="80">
        <v>444</v>
      </c>
      <c r="L145" s="80">
        <v>30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thickBot="1" x14ac:dyDescent="0.35">
      <c r="C146" s="76" t="s">
        <v>383</v>
      </c>
      <c r="D146" s="77">
        <v>333</v>
      </c>
      <c r="E146" s="77">
        <v>328</v>
      </c>
      <c r="F146" s="78">
        <v>5</v>
      </c>
      <c r="G146" s="77">
        <v>260</v>
      </c>
      <c r="H146" s="77">
        <v>304</v>
      </c>
      <c r="I146" s="78">
        <v>-44</v>
      </c>
      <c r="J146" s="78">
        <v>357</v>
      </c>
      <c r="K146" s="77">
        <v>358</v>
      </c>
      <c r="L146" s="77">
        <v>-1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2" thickBot="1" x14ac:dyDescent="0.35">
      <c r="C147" s="79" t="s">
        <v>384</v>
      </c>
      <c r="D147" s="80">
        <v>40</v>
      </c>
      <c r="E147" s="80">
        <v>15</v>
      </c>
      <c r="F147" s="81">
        <v>25</v>
      </c>
      <c r="G147" s="83">
        <v>30</v>
      </c>
      <c r="H147" s="83">
        <v>48</v>
      </c>
      <c r="I147" s="81">
        <v>-18</v>
      </c>
      <c r="J147" s="81">
        <v>493</v>
      </c>
      <c r="K147" s="83">
        <v>35</v>
      </c>
      <c r="L147" s="80">
        <v>458</v>
      </c>
    </row>
    <row r="148" spans="3:21" s="3" customFormat="1" ht="16.2" thickBot="1" x14ac:dyDescent="0.35">
      <c r="C148" s="84" t="s">
        <v>83</v>
      </c>
      <c r="D148" s="85">
        <v>11050</v>
      </c>
      <c r="E148" s="86">
        <v>9793</v>
      </c>
      <c r="F148" s="87">
        <v>1257</v>
      </c>
      <c r="G148" s="88">
        <v>11295</v>
      </c>
      <c r="H148" s="88">
        <v>11425</v>
      </c>
      <c r="I148" s="89">
        <v>-130</v>
      </c>
      <c r="J148" s="89">
        <v>16041</v>
      </c>
      <c r="K148" s="90">
        <v>11589</v>
      </c>
      <c r="L148" s="91">
        <v>4452</v>
      </c>
    </row>
    <row r="149" spans="3:21" s="3" customFormat="1" ht="15.6" x14ac:dyDescent="0.3">
      <c r="C149" s="246" t="s">
        <v>149</v>
      </c>
      <c r="D149" s="246"/>
      <c r="E149" s="246"/>
      <c r="F149" s="246"/>
      <c r="G149" s="246"/>
      <c r="H149" s="246"/>
      <c r="I149" s="246"/>
      <c r="J149" s="246"/>
      <c r="K149" s="246"/>
      <c r="L149" s="246"/>
    </row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3:21" s="3" customFormat="1" x14ac:dyDescent="0.3"/>
    <row r="242" spans="3:21" s="3" customFormat="1" x14ac:dyDescent="0.3"/>
    <row r="243" spans="3:21" s="3" customFormat="1" x14ac:dyDescent="0.3"/>
    <row r="244" spans="3:21" s="3" customFormat="1" x14ac:dyDescent="0.3"/>
    <row r="245" spans="3:21" s="3" customFormat="1" x14ac:dyDescent="0.3"/>
    <row r="246" spans="3:21" s="3" customFormat="1" x14ac:dyDescent="0.3"/>
    <row r="247" spans="3:21" s="3" customFormat="1" x14ac:dyDescent="0.3"/>
    <row r="248" spans="3:21" s="3" customFormat="1" x14ac:dyDescent="0.3"/>
    <row r="249" spans="3:21" s="3" customFormat="1" x14ac:dyDescent="0.3"/>
    <row r="250" spans="3:21" x14ac:dyDescent="0.3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3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3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3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3">
      <c r="M593" s="3"/>
      <c r="N593" s="3"/>
      <c r="O593" s="3"/>
      <c r="P593" s="3"/>
      <c r="Q593" s="3"/>
      <c r="R593" s="3"/>
      <c r="S593" s="3"/>
      <c r="T593" s="3"/>
      <c r="U593" s="3"/>
    </row>
    <row r="594" spans="13:21" x14ac:dyDescent="0.3">
      <c r="M594" s="3"/>
      <c r="N594" s="3"/>
      <c r="O594" s="3"/>
      <c r="P594" s="3"/>
      <c r="Q594" s="3"/>
      <c r="R594" s="3"/>
      <c r="S594" s="3"/>
      <c r="T594" s="3"/>
      <c r="U594" s="3"/>
    </row>
  </sheetData>
  <mergeCells count="52">
    <mergeCell ref="C135:C136"/>
    <mergeCell ref="D135:F135"/>
    <mergeCell ref="G135:I135"/>
    <mergeCell ref="J135:L135"/>
    <mergeCell ref="C149:L149"/>
    <mergeCell ref="D94:F94"/>
    <mergeCell ref="G94:I94"/>
    <mergeCell ref="J94:L94"/>
    <mergeCell ref="C130:L130"/>
    <mergeCell ref="C134:L134"/>
    <mergeCell ref="C73:L73"/>
    <mergeCell ref="C74:C75"/>
    <mergeCell ref="D74:F74"/>
    <mergeCell ref="G74:I74"/>
    <mergeCell ref="J74:L74"/>
    <mergeCell ref="C54:L54"/>
    <mergeCell ref="C55:C56"/>
    <mergeCell ref="D55:F55"/>
    <mergeCell ref="G55:I55"/>
    <mergeCell ref="J55:L55"/>
    <mergeCell ref="C39:L39"/>
    <mergeCell ref="C40:C41"/>
    <mergeCell ref="D40:F40"/>
    <mergeCell ref="G40:I40"/>
    <mergeCell ref="J40:L40"/>
    <mergeCell ref="C27:L27"/>
    <mergeCell ref="C28:C29"/>
    <mergeCell ref="D28:F28"/>
    <mergeCell ref="G28:I28"/>
    <mergeCell ref="J28:L28"/>
    <mergeCell ref="C88:L88"/>
    <mergeCell ref="C93:L93"/>
    <mergeCell ref="C94:C95"/>
    <mergeCell ref="C69:L69"/>
    <mergeCell ref="C50:L50"/>
    <mergeCell ref="C35:L35"/>
    <mergeCell ref="C21:U21"/>
    <mergeCell ref="C22:U23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4C0C-3D8B-4FDC-8D30-DC7E02463951}">
  <dimension ref="A1:AP144"/>
  <sheetViews>
    <sheetView workbookViewId="0">
      <selection activeCell="D27" sqref="D27"/>
    </sheetView>
  </sheetViews>
  <sheetFormatPr defaultRowHeight="14.4" x14ac:dyDescent="0.3"/>
  <cols>
    <col min="1" max="1" width="4" style="3" customWidth="1"/>
    <col min="2" max="2" width="30.6640625" customWidth="1"/>
    <col min="3" max="5" width="15.33203125" customWidth="1"/>
    <col min="6" max="6" width="3.109375" style="3" customWidth="1"/>
    <col min="7" max="7" width="30.6640625" customWidth="1"/>
    <col min="8" max="10" width="15.33203125" customWidth="1"/>
    <col min="11" max="42" width="8.88671875" style="3"/>
  </cols>
  <sheetData>
    <row r="1" spans="2:10" s="3" customFormat="1" x14ac:dyDescent="0.3"/>
    <row r="2" spans="2:10" s="3" customFormat="1" x14ac:dyDescent="0.3"/>
    <row r="3" spans="2:10" ht="33.6" customHeight="1" x14ac:dyDescent="0.3">
      <c r="B3" s="253" t="s">
        <v>264</v>
      </c>
      <c r="C3" s="253"/>
      <c r="D3" s="253"/>
      <c r="E3" s="253"/>
      <c r="G3" s="253" t="s">
        <v>265</v>
      </c>
      <c r="H3" s="253"/>
      <c r="I3" s="253"/>
      <c r="J3" s="253"/>
    </row>
    <row r="4" spans="2:10" x14ac:dyDescent="0.3">
      <c r="B4" s="254" t="s">
        <v>6</v>
      </c>
      <c r="C4" s="256" t="s">
        <v>123</v>
      </c>
      <c r="D4" s="257"/>
      <c r="E4" s="257"/>
      <c r="G4" s="254" t="s">
        <v>6</v>
      </c>
      <c r="H4" s="256" t="s">
        <v>124</v>
      </c>
      <c r="I4" s="257"/>
      <c r="J4" s="257"/>
    </row>
    <row r="5" spans="2:10" ht="15" thickBot="1" x14ac:dyDescent="0.35">
      <c r="B5" s="255"/>
      <c r="C5" s="153" t="s">
        <v>266</v>
      </c>
      <c r="D5" s="154" t="s">
        <v>267</v>
      </c>
      <c r="E5" s="154" t="s">
        <v>268</v>
      </c>
      <c r="G5" s="255"/>
      <c r="H5" s="153" t="s">
        <v>266</v>
      </c>
      <c r="I5" s="154" t="s">
        <v>267</v>
      </c>
      <c r="J5" s="154" t="s">
        <v>268</v>
      </c>
    </row>
    <row r="6" spans="2:10" ht="15" thickTop="1" x14ac:dyDescent="0.3">
      <c r="B6" s="125" t="s">
        <v>1</v>
      </c>
      <c r="C6" s="126">
        <v>352.64033420999993</v>
      </c>
      <c r="D6" s="126">
        <v>326.95795456000013</v>
      </c>
      <c r="E6" s="126">
        <v>343.71061430000003</v>
      </c>
      <c r="G6" s="125" t="s">
        <v>1</v>
      </c>
      <c r="H6" s="126">
        <v>195.50642069000011</v>
      </c>
      <c r="I6" s="126">
        <v>177.82521802999995</v>
      </c>
      <c r="J6" s="126">
        <v>178.26504127999996</v>
      </c>
    </row>
    <row r="7" spans="2:10" x14ac:dyDescent="0.3">
      <c r="B7" s="127" t="s">
        <v>159</v>
      </c>
      <c r="C7" s="128">
        <v>165.17587381999999</v>
      </c>
      <c r="D7" s="128">
        <v>167.51670829</v>
      </c>
      <c r="E7" s="128">
        <v>176.46645006</v>
      </c>
      <c r="G7" s="127" t="s">
        <v>159</v>
      </c>
      <c r="H7" s="128">
        <v>49.773497310000003</v>
      </c>
      <c r="I7" s="128">
        <v>40.158172049999997</v>
      </c>
      <c r="J7" s="128">
        <v>41.383499180000001</v>
      </c>
    </row>
    <row r="8" spans="2:10" x14ac:dyDescent="0.3">
      <c r="B8" s="127" t="s">
        <v>269</v>
      </c>
      <c r="C8" s="129">
        <v>6.8700168399999999</v>
      </c>
      <c r="D8" s="129">
        <v>5.9990278699999999</v>
      </c>
      <c r="E8" s="129">
        <v>4.5862970299999999</v>
      </c>
      <c r="G8" s="127" t="s">
        <v>270</v>
      </c>
      <c r="H8" s="129">
        <v>33.923640779999999</v>
      </c>
      <c r="I8" s="129">
        <v>27.869495579999999</v>
      </c>
      <c r="J8" s="129">
        <v>30.343390280000001</v>
      </c>
    </row>
    <row r="9" spans="2:10" x14ac:dyDescent="0.3">
      <c r="B9" s="127" t="s">
        <v>271</v>
      </c>
      <c r="C9" s="128">
        <v>14.05265876</v>
      </c>
      <c r="D9" s="128">
        <v>10.502714879999999</v>
      </c>
      <c r="E9" s="128">
        <v>12.63743564</v>
      </c>
      <c r="G9" s="127" t="s">
        <v>272</v>
      </c>
      <c r="H9" s="128">
        <v>7.2159708900000004</v>
      </c>
      <c r="I9" s="128">
        <v>7.3005505399999997</v>
      </c>
      <c r="J9" s="128">
        <v>6.42460013</v>
      </c>
    </row>
    <row r="10" spans="2:10" x14ac:dyDescent="0.3">
      <c r="B10" s="127" t="s">
        <v>273</v>
      </c>
      <c r="C10" s="129">
        <v>10.465957319999999</v>
      </c>
      <c r="D10" s="129">
        <v>10.68793243</v>
      </c>
      <c r="E10" s="129">
        <v>9.6079898999999997</v>
      </c>
      <c r="G10" s="127" t="s">
        <v>274</v>
      </c>
      <c r="H10" s="129">
        <v>13.48481439</v>
      </c>
      <c r="I10" s="129">
        <v>11.460111749999999</v>
      </c>
      <c r="J10" s="129">
        <v>12.22548269</v>
      </c>
    </row>
    <row r="11" spans="2:10" x14ac:dyDescent="0.3">
      <c r="B11" s="127" t="s">
        <v>270</v>
      </c>
      <c r="C11" s="128">
        <v>28.775081289999999</v>
      </c>
      <c r="D11" s="128">
        <v>21.16606629</v>
      </c>
      <c r="E11" s="128">
        <v>21.500140290000001</v>
      </c>
      <c r="G11" s="127" t="s">
        <v>275</v>
      </c>
      <c r="H11" s="128">
        <v>7.0099012500000004</v>
      </c>
      <c r="I11" s="128">
        <v>6.1166944000000001</v>
      </c>
      <c r="J11" s="128">
        <v>6.6788922299999998</v>
      </c>
    </row>
    <row r="12" spans="2:10" x14ac:dyDescent="0.3">
      <c r="B12" s="127" t="s">
        <v>275</v>
      </c>
      <c r="C12" s="129">
        <v>14.017022819999999</v>
      </c>
      <c r="D12" s="129">
        <v>12.894147269999999</v>
      </c>
      <c r="E12" s="129">
        <v>13.39797353</v>
      </c>
      <c r="G12" s="127" t="s">
        <v>157</v>
      </c>
      <c r="H12" s="129">
        <v>2.3708665299999998</v>
      </c>
      <c r="I12" s="129">
        <v>3.5645393699999999</v>
      </c>
      <c r="J12" s="129">
        <v>2.95134673</v>
      </c>
    </row>
    <row r="13" spans="2:10" x14ac:dyDescent="0.3">
      <c r="B13" s="127" t="s">
        <v>276</v>
      </c>
      <c r="C13" s="128">
        <v>18.173240870000001</v>
      </c>
      <c r="D13" s="128">
        <v>16.998698300000001</v>
      </c>
      <c r="E13" s="128">
        <v>17.14972225</v>
      </c>
      <c r="G13" s="127" t="s">
        <v>160</v>
      </c>
      <c r="H13" s="128">
        <v>6.0403505099999997</v>
      </c>
      <c r="I13" s="128">
        <v>9.1900486699999995</v>
      </c>
      <c r="J13" s="128">
        <v>5.3787939099999997</v>
      </c>
    </row>
    <row r="14" spans="2:10" x14ac:dyDescent="0.3">
      <c r="B14" s="127" t="s">
        <v>165</v>
      </c>
      <c r="C14" s="129">
        <v>12.815364580000001</v>
      </c>
      <c r="D14" s="129">
        <v>9.8897217000000008</v>
      </c>
      <c r="E14" s="129">
        <v>10.65420628</v>
      </c>
      <c r="G14" s="127" t="s">
        <v>271</v>
      </c>
      <c r="H14" s="129">
        <v>5.2221830699999998</v>
      </c>
      <c r="I14" s="129">
        <v>4.4723709400000002</v>
      </c>
      <c r="J14" s="129">
        <v>4.3979629999999998</v>
      </c>
    </row>
    <row r="15" spans="2:10" x14ac:dyDescent="0.3">
      <c r="B15" s="127" t="s">
        <v>274</v>
      </c>
      <c r="C15" s="128">
        <v>24.672817030000001</v>
      </c>
      <c r="D15" s="128">
        <v>19.16825605</v>
      </c>
      <c r="E15" s="128">
        <v>21.961662919999998</v>
      </c>
      <c r="G15" s="127" t="s">
        <v>273</v>
      </c>
      <c r="H15" s="128">
        <v>5.1588436900000003</v>
      </c>
      <c r="I15" s="128">
        <v>4.8960320900000003</v>
      </c>
      <c r="J15" s="128">
        <v>5.17759547</v>
      </c>
    </row>
    <row r="16" spans="2:10" x14ac:dyDescent="0.3">
      <c r="B16" s="127" t="s">
        <v>277</v>
      </c>
      <c r="C16" s="129">
        <v>5.9319697099999997</v>
      </c>
      <c r="D16" s="129">
        <v>4.95258412</v>
      </c>
      <c r="E16" s="129">
        <v>5.5484609200000001</v>
      </c>
      <c r="G16" s="127" t="s">
        <v>277</v>
      </c>
      <c r="H16" s="129">
        <v>13.429706210000001</v>
      </c>
      <c r="I16" s="129">
        <v>9.5538216699999996</v>
      </c>
      <c r="J16" s="129">
        <v>11.123199400000001</v>
      </c>
    </row>
    <row r="17" spans="2:10" x14ac:dyDescent="0.3">
      <c r="B17" s="127" t="s">
        <v>158</v>
      </c>
      <c r="C17" s="128">
        <v>0.82172303999999996</v>
      </c>
      <c r="D17" s="128">
        <v>0.44171305</v>
      </c>
      <c r="E17" s="128">
        <v>0.36888514</v>
      </c>
      <c r="G17" s="127" t="s">
        <v>278</v>
      </c>
      <c r="H17" s="128">
        <v>2.4484303199999999</v>
      </c>
      <c r="I17" s="128">
        <v>3.0551107100000001</v>
      </c>
      <c r="J17" s="128">
        <v>3.0881974699999999</v>
      </c>
    </row>
    <row r="18" spans="2:10" x14ac:dyDescent="0.3">
      <c r="B18" s="127" t="s">
        <v>279</v>
      </c>
      <c r="C18" s="129">
        <v>4.0734812399999996</v>
      </c>
      <c r="D18" s="129">
        <v>3.1708396799999998</v>
      </c>
      <c r="E18" s="129">
        <v>3.7229588800000002</v>
      </c>
      <c r="G18" s="127" t="s">
        <v>165</v>
      </c>
      <c r="H18" s="129">
        <v>3.3970992600000001</v>
      </c>
      <c r="I18" s="129">
        <v>3.3591089200000002</v>
      </c>
      <c r="J18" s="129">
        <v>3.34398303</v>
      </c>
    </row>
    <row r="19" spans="2:10" ht="15" thickBot="1" x14ac:dyDescent="0.35">
      <c r="B19" s="130" t="s">
        <v>280</v>
      </c>
      <c r="C19" s="128">
        <v>46.795126890000006</v>
      </c>
      <c r="D19" s="128">
        <v>43.569544630000223</v>
      </c>
      <c r="E19" s="128">
        <v>46.10843146000002</v>
      </c>
      <c r="G19" s="130" t="s">
        <v>280</v>
      </c>
      <c r="H19" s="128">
        <v>46.031116480000094</v>
      </c>
      <c r="I19" s="128">
        <v>46.829161339999928</v>
      </c>
      <c r="J19" s="128">
        <v>45.748097759999951</v>
      </c>
    </row>
    <row r="20" spans="2:10" ht="28.95" customHeight="1" thickTop="1" x14ac:dyDescent="0.3">
      <c r="B20" s="252" t="s">
        <v>281</v>
      </c>
      <c r="C20" s="252"/>
      <c r="D20" s="252"/>
      <c r="E20" s="252"/>
      <c r="G20" s="252" t="s">
        <v>281</v>
      </c>
      <c r="H20" s="252"/>
      <c r="I20" s="252"/>
      <c r="J20" s="252"/>
    </row>
    <row r="21" spans="2:10" s="3" customFormat="1" x14ac:dyDescent="0.3"/>
    <row r="22" spans="2:10" s="3" customFormat="1" x14ac:dyDescent="0.3"/>
    <row r="23" spans="2:10" s="3" customFormat="1" x14ac:dyDescent="0.3"/>
    <row r="24" spans="2:10" s="3" customFormat="1" x14ac:dyDescent="0.3"/>
    <row r="25" spans="2:10" s="3" customFormat="1" x14ac:dyDescent="0.3"/>
    <row r="26" spans="2:10" s="3" customFormat="1" x14ac:dyDescent="0.3"/>
    <row r="27" spans="2:10" s="3" customFormat="1" x14ac:dyDescent="0.3"/>
    <row r="28" spans="2:10" s="3" customFormat="1" x14ac:dyDescent="0.3"/>
    <row r="29" spans="2:10" s="3" customFormat="1" x14ac:dyDescent="0.3"/>
    <row r="30" spans="2:10" s="3" customFormat="1" x14ac:dyDescent="0.3"/>
    <row r="31" spans="2:10" s="3" customFormat="1" x14ac:dyDescent="0.3"/>
    <row r="32" spans="2:10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MRE</vt:lpstr>
      <vt:lpstr>STI</vt:lpstr>
      <vt:lpstr>SISMIGRA</vt:lpstr>
      <vt:lpstr>SOLIC_REFÚGIO</vt:lpstr>
      <vt:lpstr>DECISÕES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2024-03-19T09:56:54Z</dcterms:modified>
</cp:coreProperties>
</file>