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é\OneDrive\Documents\Andre\OBMigra\Relatorio Conjuntural\2021\2 quadrimestre\"/>
    </mc:Choice>
  </mc:AlternateContent>
  <xr:revisionPtr revIDLastSave="0" documentId="13_ncr:1_{82A1158F-986B-4E4F-AEAC-D93FC53A7D2E}" xr6:coauthVersionLast="47" xr6:coauthVersionMax="47" xr10:uidLastSave="{00000000-0000-0000-0000-000000000000}"/>
  <bookViews>
    <workbookView xWindow="-110" yWindow="-110" windowWidth="19420" windowHeight="10420" tabRatio="769" activeTab="2" xr2:uid="{9970F501-B63E-4177-8362-77F1502531F6}"/>
  </bookViews>
  <sheets>
    <sheet name="G1_1_SR" sheetId="22" r:id="rId1"/>
    <sheet name="G1_2_SR" sheetId="23" r:id="rId2"/>
    <sheet name="G1_3_SR" sheetId="24" r:id="rId3"/>
    <sheet name="G-2.1_Cged" sheetId="15" r:id="rId4"/>
    <sheet name="G-2.2_Cged" sheetId="16" r:id="rId5"/>
    <sheet name="T-2.1_Cged" sheetId="17" r:id="rId6"/>
    <sheet name="G-2.4_Cged" sheetId="18" r:id="rId7"/>
    <sheet name="T-2.2_Cged" sheetId="19" r:id="rId8"/>
    <sheet name="T-2.3_Cged" sheetId="20" r:id="rId9"/>
    <sheet name="G3_1_CGIL" sheetId="4" r:id="rId10"/>
    <sheet name="T3_1_CGIL" sheetId="5" r:id="rId11"/>
    <sheet name="T3_2_CGIL" sheetId="6" r:id="rId12"/>
    <sheet name="T4_1Invest" sheetId="7" r:id="rId13"/>
    <sheet name="G-4.1_Investmto" sheetId="21" r:id="rId14"/>
  </sheets>
  <externalReferences>
    <externalReference r:id="rId15"/>
  </externalReferences>
  <definedNames>
    <definedName name="_xlnm._FilterDatabase" localSheetId="3" hidden="1">'G-2.1_Cged'!$A$3:$M$28</definedName>
    <definedName name="_xlnm._FilterDatabase" localSheetId="13" hidden="1">'G-4.1_Investmto'!$B$3:$E$93</definedName>
    <definedName name="_xlnm._FilterDatabase" localSheetId="8" hidden="1">'T-2.3_Cged'!#REF!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24" l="1"/>
  <c r="G8" i="24" s="1"/>
  <c r="G7" i="24"/>
  <c r="G6" i="24"/>
  <c r="G5" i="24"/>
  <c r="G4" i="24"/>
  <c r="V10" i="23"/>
  <c r="U10" i="23"/>
  <c r="J10" i="23"/>
  <c r="V9" i="23"/>
  <c r="U9" i="23"/>
  <c r="J9" i="23"/>
  <c r="V8" i="23"/>
  <c r="U8" i="23"/>
  <c r="J8" i="23"/>
  <c r="V7" i="23"/>
  <c r="U7" i="23"/>
  <c r="J7" i="23"/>
  <c r="V6" i="23"/>
  <c r="U6" i="23"/>
  <c r="J6" i="23"/>
  <c r="V5" i="23"/>
  <c r="U5" i="23"/>
  <c r="J5" i="23"/>
  <c r="N11" i="22"/>
  <c r="N3" i="22"/>
  <c r="M3" i="22"/>
</calcChain>
</file>

<file path=xl/sharedStrings.xml><?xml version="1.0" encoding="utf-8"?>
<sst xmlns="http://schemas.openxmlformats.org/spreadsheetml/2006/main" count="442" uniqueCount="247">
  <si>
    <t>Principais 
países</t>
  </si>
  <si>
    <t>2018</t>
  </si>
  <si>
    <t>2019</t>
  </si>
  <si>
    <t>Total</t>
  </si>
  <si>
    <t>1º Q</t>
  </si>
  <si>
    <t>2º Q</t>
  </si>
  <si>
    <t>3º Q</t>
  </si>
  <si>
    <t>Venezuela</t>
  </si>
  <si>
    <t>Haiti</t>
  </si>
  <si>
    <t>Cuba</t>
  </si>
  <si>
    <t>China</t>
  </si>
  <si>
    <t>Demais países</t>
  </si>
  <si>
    <t>Outros países</t>
  </si>
  <si>
    <t>2021</t>
  </si>
  <si>
    <t>2ºQ</t>
  </si>
  <si>
    <t>Norte</t>
  </si>
  <si>
    <t>Nordeste</t>
  </si>
  <si>
    <t>Sudeste</t>
  </si>
  <si>
    <t xml:space="preserve">Sul </t>
  </si>
  <si>
    <t>Centro Oeste</t>
  </si>
  <si>
    <t>Principais Países</t>
  </si>
  <si>
    <t>TOTAL</t>
  </si>
  <si>
    <t>CHINA</t>
  </si>
  <si>
    <t>QUALIFICADOS</t>
  </si>
  <si>
    <t>ITÁLIA</t>
  </si>
  <si>
    <t>JAPÃO</t>
  </si>
  <si>
    <t>FRANÇA</t>
  </si>
  <si>
    <t>ESPANHA</t>
  </si>
  <si>
    <t>PORTUGAL</t>
  </si>
  <si>
    <t>ESTADOS UNIDOS</t>
  </si>
  <si>
    <t>Média</t>
  </si>
  <si>
    <t>RN 02</t>
  </si>
  <si>
    <t>RN 21</t>
  </si>
  <si>
    <t>RN 24</t>
  </si>
  <si>
    <t>RN 30</t>
  </si>
  <si>
    <t>2020</t>
  </si>
  <si>
    <t>Principais
 Países</t>
  </si>
  <si>
    <t>média Q</t>
  </si>
  <si>
    <t>EUA</t>
  </si>
  <si>
    <t>Demais Países</t>
  </si>
  <si>
    <t xml:space="preserve">Valor dos Investimento realizados por pessoa física (em reais) pelas resoluções normativas 84,118 e 13, por quadrimestre, segundo Brasil, Grandes Regiões e Unidades da Federação, 2011-2020* </t>
  </si>
  <si>
    <t>deflacionado</t>
  </si>
  <si>
    <t>Países</t>
  </si>
  <si>
    <t>2019-Q1</t>
  </si>
  <si>
    <t>2019-Q2</t>
  </si>
  <si>
    <t>2019-Q3</t>
  </si>
  <si>
    <t>2020-Q1</t>
  </si>
  <si>
    <t>2020-Q2</t>
  </si>
  <si>
    <t>2020-Q3</t>
  </si>
  <si>
    <t>2021-Q1</t>
  </si>
  <si>
    <t>Total deflacionado</t>
  </si>
  <si>
    <t>REINO UNIDO</t>
  </si>
  <si>
    <t>ALEMANHA</t>
  </si>
  <si>
    <t>Reino Unido</t>
  </si>
  <si>
    <t>Alemanha</t>
  </si>
  <si>
    <t>França</t>
  </si>
  <si>
    <t>CANADÁ</t>
  </si>
  <si>
    <t>Estados Unidos</t>
  </si>
  <si>
    <t>ÁUSTRIA</t>
  </si>
  <si>
    <t>ÍNDIA</t>
  </si>
  <si>
    <t>HOLANDA</t>
  </si>
  <si>
    <t>LÍBANO</t>
  </si>
  <si>
    <t>BÉLGICA</t>
  </si>
  <si>
    <t>REPÚBLICA TCHECA</t>
  </si>
  <si>
    <t>IRLANDA</t>
  </si>
  <si>
    <t>AFEGANISTÃO</t>
  </si>
  <si>
    <t>ÁFRICA DO SUL</t>
  </si>
  <si>
    <t>ALBÂNIA</t>
  </si>
  <si>
    <t>ANGOLA</t>
  </si>
  <si>
    <t>ARÁBIA SAUDITA</t>
  </si>
  <si>
    <t>ARGÉLIA</t>
  </si>
  <si>
    <t>ARGENTINA</t>
  </si>
  <si>
    <t>ARMÊNIA</t>
  </si>
  <si>
    <t>AUSTRÁLIA</t>
  </si>
  <si>
    <t>AZERBAIDJÃO</t>
  </si>
  <si>
    <t>BARBADOS</t>
  </si>
  <si>
    <t>BIELORRÚSSIA</t>
  </si>
  <si>
    <t>BRASIL</t>
  </si>
  <si>
    <t>BULGÁRIA</t>
  </si>
  <si>
    <t>CHILE</t>
  </si>
  <si>
    <t>CINGAPURA-SINGAPURA</t>
  </si>
  <si>
    <t>COLÔMBIA</t>
  </si>
  <si>
    <t>CORÉIA DO SUL</t>
  </si>
  <si>
    <t>COSTA RICA</t>
  </si>
  <si>
    <t>CROÁCIA</t>
  </si>
  <si>
    <t>CUBA</t>
  </si>
  <si>
    <t>DINAMARCA</t>
  </si>
  <si>
    <t>EGITO</t>
  </si>
  <si>
    <t>EL SALVADOR</t>
  </si>
  <si>
    <t>EQUADOR</t>
  </si>
  <si>
    <t>ESLOVÁQUIA</t>
  </si>
  <si>
    <t>ESLOVÊNIA</t>
  </si>
  <si>
    <t>ESTÔNIA</t>
  </si>
  <si>
    <t>FILIPINAS</t>
  </si>
  <si>
    <t>GRÉCIA</t>
  </si>
  <si>
    <t>GUATEMALA</t>
  </si>
  <si>
    <t>GUIANA</t>
  </si>
  <si>
    <t>HONDURAS</t>
  </si>
  <si>
    <t>HUNGRIA</t>
  </si>
  <si>
    <t>IRÃ</t>
  </si>
  <si>
    <t>IRAQUE</t>
  </si>
  <si>
    <t>ISRAEL</t>
  </si>
  <si>
    <t>JORDÂNIA</t>
  </si>
  <si>
    <t>LITUÂNIA</t>
  </si>
  <si>
    <t>LUXEMBURGO</t>
  </si>
  <si>
    <t>MALÁSIA</t>
  </si>
  <si>
    <t>MALTA</t>
  </si>
  <si>
    <t>MÉXICO</t>
  </si>
  <si>
    <t>MOLDÁVIA</t>
  </si>
  <si>
    <t>MÔNACO</t>
  </si>
  <si>
    <t>NÃO ESPECIFICADO</t>
  </si>
  <si>
    <t>NEPAL</t>
  </si>
  <si>
    <t>NIGÉRIA</t>
  </si>
  <si>
    <t>NORUEGA</t>
  </si>
  <si>
    <t>NOVA ZELÂNDIA</t>
  </si>
  <si>
    <t>PANAMÁ</t>
  </si>
  <si>
    <t>PAQUISTÃO</t>
  </si>
  <si>
    <t>PERU</t>
  </si>
  <si>
    <t>POLÔNIA</t>
  </si>
  <si>
    <t>REPÚBLICA DOMINICANA</t>
  </si>
  <si>
    <t>ROMÊNIA</t>
  </si>
  <si>
    <t>RÚSSIA</t>
  </si>
  <si>
    <t>SÃO CRISTOVÃO E NEVIS</t>
  </si>
  <si>
    <t>SÉRVIA</t>
  </si>
  <si>
    <t>SÍRIA</t>
  </si>
  <si>
    <t>SRI LANKA</t>
  </si>
  <si>
    <t>SUÉCIA</t>
  </si>
  <si>
    <t>SUÍÇA</t>
  </si>
  <si>
    <t>SURINAME</t>
  </si>
  <si>
    <t>TAILÂNDIA</t>
  </si>
  <si>
    <t>TRINIDAD E TOBAGO</t>
  </si>
  <si>
    <t>TUNÍSIA</t>
  </si>
  <si>
    <t>TURQUIA</t>
  </si>
  <si>
    <t>UCRÂNIA</t>
  </si>
  <si>
    <t>URUGUAI</t>
  </si>
  <si>
    <t>VENEZUELA</t>
  </si>
  <si>
    <t>Movimentação de trabalhadores migrantes no mercado de trabalho formal, por quadrimestre, segundo continentes e tipo de movimentação - jan/2018 a ago/2019.</t>
  </si>
  <si>
    <t>Continente</t>
  </si>
  <si>
    <t>2018_Q1</t>
  </si>
  <si>
    <t>2018_Q2</t>
  </si>
  <si>
    <t>2018_Q3</t>
  </si>
  <si>
    <t>2019_Q1</t>
  </si>
  <si>
    <t>2019_Q2</t>
  </si>
  <si>
    <t>2019_Q3</t>
  </si>
  <si>
    <t>2020_Q1</t>
  </si>
  <si>
    <t>2020_Q2</t>
  </si>
  <si>
    <t>2020_Q3</t>
  </si>
  <si>
    <t>2021_Q1</t>
  </si>
  <si>
    <t>Admitidos</t>
  </si>
  <si>
    <t>Desligados</t>
  </si>
  <si>
    <t>Saldo</t>
  </si>
  <si>
    <t>Saldo líquido de geração de empregos</t>
  </si>
  <si>
    <t>%</t>
  </si>
  <si>
    <t>América do Sul</t>
  </si>
  <si>
    <t>América Central e Caribe</t>
  </si>
  <si>
    <t>África</t>
  </si>
  <si>
    <t>Oceania</t>
  </si>
  <si>
    <t>Ásia</t>
  </si>
  <si>
    <t>América do Norte</t>
  </si>
  <si>
    <t>Europa</t>
  </si>
  <si>
    <t>Fonte: Elaborado pelo OBMigra, a partir dos dados do Ministério da Economia, base harmonizada RAIS-CTPS-CAGED, jan/2018 a ago/2019.</t>
  </si>
  <si>
    <t>Nota: Não inclui os imigrantes que aparecem com a nacionalidade não especificada na base de dados.</t>
  </si>
  <si>
    <t>HAITI</t>
  </si>
  <si>
    <t>PARAGUAI</t>
  </si>
  <si>
    <t>BOLÍVIA</t>
  </si>
  <si>
    <t>SENEGAL</t>
  </si>
  <si>
    <t>Grupos e subgrupos ocupacionais</t>
  </si>
  <si>
    <t>Gerentes</t>
  </si>
  <si>
    <t>Trab. de atendimento ao público</t>
  </si>
  <si>
    <t>Trab. de funções transversais</t>
  </si>
  <si>
    <t>Rendimento médio de trabalhadores migrantes no mercado de trabalho formal, por quadrimestre, segundo continentes e tipo de movimentação - jan/2018 a ago/2019.</t>
  </si>
  <si>
    <t>S</t>
  </si>
  <si>
    <t>Dif. 
(Adm - Des)</t>
  </si>
  <si>
    <t>Am. Central e Caribe</t>
  </si>
  <si>
    <t>Número de trabalhadores migrantes admitidos no mercado de trabalho formal e taxa de admissão, por quadrimestre, segundo Unidades da Federação- jan/2018 a ago/2019.</t>
  </si>
  <si>
    <t>Fonte: Elaborado pelo OBMigra, a partir dos dados do Ministério da Economia, base harmonizada RAIS-CTPS-CAGED, jan/2018 a ago/2019; e base harmonizada RAIS-CTPS estoque, 2018.</t>
  </si>
  <si>
    <t>Unidades da Federação</t>
  </si>
  <si>
    <t>Santa Catarina</t>
  </si>
  <si>
    <t>São Paulo</t>
  </si>
  <si>
    <t>Paraná</t>
  </si>
  <si>
    <t>Rio Grande do Sul</t>
  </si>
  <si>
    <t>Minas Gerais</t>
  </si>
  <si>
    <t>Demais 22 Ufs</t>
  </si>
  <si>
    <t>5 UF principais</t>
  </si>
  <si>
    <t>% 5 UF principais</t>
  </si>
  <si>
    <t>Saldo de movimentação de trabalhadores migrantes no mercado de trabalho formal, por quadrimestre</t>
  </si>
  <si>
    <t>País</t>
  </si>
  <si>
    <t>Saldo (ADM - DES)</t>
  </si>
  <si>
    <t>Angola</t>
  </si>
  <si>
    <t>Olhar se houve mudança em alguma Portaria</t>
  </si>
  <si>
    <t>O peso da Região Norte voltou a crescer no 2 Q, o que se deve ao crescimento da participação de Venezuelanos e a queda das demais nacionalidades</t>
  </si>
  <si>
    <t>Queda da participação da Região Sudeste, ainda que em termos absolutos tenha havido crescimento absoluto</t>
  </si>
  <si>
    <t>Redução da participação das região Sul, o que pode estar relacionado a queda do número de solicitantes haitianos</t>
  </si>
  <si>
    <t>Movimento diferente do observado no  período entre o 2 e o 3 quadrimestre de 2020, quando o aumento do volume de solicitantes de refúgio foi mais forte na região Sudeste, embora o Norte tenha registrado crescimento absoluto. A razão são as menores restrições de entrada por avião.</t>
  </si>
  <si>
    <t>Esse crescimento pode ter a ver com a edição da Portaria Interministerial n.655 de 23 de Junho de 2021, onde não constam as restrições impostas a entrada de venezuelanos como nas portarias anteriores. Isso explica o crescimento do número de venezuelanos no mês imediatamente posterior a promulgação dessa portoria, como mostra o relatório mensal de Julho</t>
  </si>
  <si>
    <t>Crescimento da RN 2 na linha do observado no último relatório. 
Manutenção da tendência de aumento da RN30 (renovações)</t>
  </si>
  <si>
    <t>2021_Q2</t>
  </si>
  <si>
    <t>Q1/Q3</t>
  </si>
  <si>
    <t>Q1/Q1</t>
  </si>
  <si>
    <t>Manutenção das admissões, alta ainda para 1Q</t>
  </si>
  <si>
    <t>Aumento dos desligamentos e redução do saldo</t>
  </si>
  <si>
    <t>ainda assim saldo elevado para Q1</t>
  </si>
  <si>
    <t>Correção nos dados gerou aumento das admissões em Q1 e consequente redução em Q2</t>
  </si>
  <si>
    <t>Aumento forte dos desligamentos</t>
  </si>
  <si>
    <t>saldo negativo, o primeiro desde 2016-Q3.</t>
  </si>
  <si>
    <t>Em Q1 AS despontou como a principal origem</t>
  </si>
  <si>
    <t>Ao contrário dos Q anteriores, quando dividia o protagonismo com ACC</t>
  </si>
  <si>
    <t>Demais registram saldo próximo a zero, exceto Europa que, mais uma vez, ...</t>
  </si>
  <si>
    <t>Europa registra saldo negativo, o que vem ocorrendo desde 2014-Q2</t>
  </si>
  <si>
    <t>Praticamente somente AS gerou vagas</t>
  </si>
  <si>
    <t>Ao contrário dos Q anteriores, quando ficara próximo a zero, dessa vez ACC teve saldo expressivamente negativo (haitianos).</t>
  </si>
  <si>
    <t>Asia teve saldo positivo, em magnitude baixa.</t>
  </si>
  <si>
    <t>Europa registrou, novamente, saldo negativo, o que vem ocorrendo desde 2014-Q2</t>
  </si>
  <si>
    <t>Apenas VEN, e não HAI e VEM, responsável por quase todo o saldo.</t>
  </si>
  <si>
    <t>Queda forte no HAI - investigar por quê?</t>
  </si>
  <si>
    <t>Paraguai e Argentina aparecem em um distante terceiro e quarto lugares.</t>
  </si>
  <si>
    <t>Portugal registra saldo negativo mais elevado ao longo do ano.</t>
  </si>
  <si>
    <t>Saldo muito negativo, puxado pelo HAI</t>
  </si>
  <si>
    <t>Venezuela seguiu positivo, caso único de expressão.</t>
  </si>
  <si>
    <t>GANA</t>
  </si>
  <si>
    <t>BANGLADESH</t>
  </si>
  <si>
    <t>Saldo líquido da movimentação de trabalhadores migrantes no mercado de trabalho formal por subgrupos ocupacionais selecionados: principais saldos positivos e negativos</t>
  </si>
  <si>
    <t>2021-Q2</t>
  </si>
  <si>
    <t>Trab. da fabr. de alimentos, bebidas e fumo</t>
  </si>
  <si>
    <t>Trab. da indústria extr. e da construção</t>
  </si>
  <si>
    <t>Trab. dos serviços</t>
  </si>
  <si>
    <t>Trab. na exploração agropecuária</t>
  </si>
  <si>
    <t>Trab. em serviços de reparação e manut. mecânica</t>
  </si>
  <si>
    <t>Prof. das ciências exatas, físicas e da engenharia</t>
  </si>
  <si>
    <t>Vendedores e prestadores de serviços do comércio</t>
  </si>
  <si>
    <t>Saldos negativos predominaram em 2021-Q2.</t>
  </si>
  <si>
    <t>Redução nas ocupações que mais haviam crescido anteriormente, inclusive fabr. alimentos, bebidas e fumo.</t>
  </si>
  <si>
    <t>manutenção da recuparação do saldo de trabalhadores de atendimento ao público e de vendedores e prestadores</t>
  </si>
  <si>
    <t>Aumento de gerentes, mesmo modesto, e de prof. ciências exatas, físicas e engenharia - embora pequeno, pelo 3 quadri seguido..</t>
  </si>
  <si>
    <t>Ainda muito concentrada em admissões.</t>
  </si>
  <si>
    <t>Mesmas 5 Ufs liderando sem mudança na ordem.</t>
  </si>
  <si>
    <t>5 primeiras em torno de 80%, pouco menos que no Q1</t>
  </si>
  <si>
    <t>CGIL (Tabela 11)</t>
  </si>
  <si>
    <t>Var (2/1)</t>
  </si>
  <si>
    <t>Var(2/2)</t>
  </si>
  <si>
    <t>Crescimento de 131% no número de solicitantes de refúgio entre os 2 últimos quadrimestres e de 179%  entre os segundos quadrimestres de 2020 e 2021</t>
  </si>
  <si>
    <t>maio</t>
  </si>
  <si>
    <t>Junho</t>
  </si>
  <si>
    <t>Julho</t>
  </si>
  <si>
    <t>Agosto</t>
  </si>
  <si>
    <t>Crescimento da participação da Venezuela que é a grande responsável pela retomada do número de solicitantes de refúgio no Brasil. O Haiti também resgistrou crescimento absoluto, mas em ritmo inferior aos venezuelanos, o que manteve sua participação dentre os solicitantes de refúgio em níveis abaixo do verificado nos anos anteriores. O monitoramento desta tendência....</t>
  </si>
  <si>
    <t>Angola continuou  reduzindo sua participação mas em termos absolutos se manteve em patamares superiores ao verificado nos outros quadrimestres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</si>
</sst>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_-* #,##0.0_-;\-* #,##0.0_-;_-* &quot;-&quot;??_-;_-@_-"/>
    <numFmt numFmtId="167" formatCode="0.0"/>
    <numFmt numFmtId="168" formatCode="#,##0;[Red]#,##0"/>
    <numFmt numFmtId="169" formatCode="#,##0.0;[Red]#,##0.0"/>
    <numFmt numFmtId="170" formatCode="0.000"/>
    <numFmt numFmtId="171" formatCode="0.0%"/>
    <numFmt numFmtId="172" formatCode="#,##0,"/>
    <numFmt numFmtId="173" formatCode="_-[$R$-416]* #,##0.00_-;\-[$R$-416]* #,##0.00_-;_-[$R$-416]* &quot;-&quot;??_-;_-@_-"/>
    <numFmt numFmtId="174" formatCode="_-* #,##0.000_-;\-* #,##0.000_-;_-* &quot;-&quot;??_-;_-@_-"/>
    <numFmt numFmtId="175" formatCode="#,##0_ ;\-\ #,##0\ "/>
    <numFmt numFmtId="176" formatCode="_-* #,##0_-;\-* #,##0"/>
    <numFmt numFmtId="177" formatCode="#,##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404040"/>
      <name val="Century Gothic"/>
      <family val="2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2"/>
      <color rgb="FF404040"/>
      <name val="Century Gothic"/>
      <family val="2"/>
    </font>
    <font>
      <sz val="11"/>
      <color rgb="FF404040"/>
      <name val="Calibri"/>
      <family val="2"/>
    </font>
    <font>
      <sz val="11"/>
      <color theme="1" tint="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404040"/>
      <name val="Century Gothic"/>
      <family val="2"/>
    </font>
    <font>
      <b/>
      <sz val="12"/>
      <color theme="3"/>
      <name val="Calibri"/>
      <family val="2"/>
      <scheme val="minor"/>
    </font>
    <font>
      <b/>
      <sz val="14"/>
      <color rgb="FFFFFFFF"/>
      <name val="Century Gothic"/>
      <family val="2"/>
    </font>
    <font>
      <b/>
      <sz val="14"/>
      <color rgb="FF262626"/>
      <name val="Century Gothic"/>
      <family val="2"/>
    </font>
    <font>
      <b/>
      <sz val="12"/>
      <color rgb="FF262626"/>
      <name val="Century Gothic"/>
      <family val="2"/>
    </font>
    <font>
      <sz val="11"/>
      <color rgb="FF262626"/>
      <name val="Century Gothic"/>
      <family val="2"/>
    </font>
    <font>
      <b/>
      <sz val="10"/>
      <color rgb="FF404040"/>
      <name val="Century Gothic"/>
      <family val="2"/>
    </font>
    <font>
      <sz val="10"/>
      <color theme="1" tint="0.249977111117893"/>
      <name val="Century Gothic"/>
      <family val="2"/>
    </font>
    <font>
      <b/>
      <sz val="11"/>
      <color rgb="FF262626"/>
      <name val="Century Gothic"/>
      <family val="2"/>
    </font>
    <font>
      <b/>
      <sz val="12"/>
      <color rgb="FF262626"/>
      <name val="Calibri"/>
      <family val="2"/>
      <scheme val="minor"/>
    </font>
    <font>
      <b/>
      <sz val="12"/>
      <color rgb="FF404040"/>
      <name val="Calibri"/>
      <family val="2"/>
      <scheme val="minor"/>
    </font>
    <font>
      <sz val="12"/>
      <color rgb="FF40404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404040"/>
      <name val="Calibri"/>
      <family val="2"/>
      <scheme val="minor"/>
    </font>
    <font>
      <sz val="11"/>
      <color rgb="FF40404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rgb="FF404040"/>
      <name val="Century Gothic"/>
      <family val="2"/>
    </font>
    <font>
      <b/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6C7CE"/>
        <bgColor indexed="64"/>
      </patternFill>
    </fill>
    <fill>
      <patternFill patternType="solid">
        <fgColor rgb="FF0088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3EFF1"/>
        <bgColor indexed="64"/>
      </patternFill>
    </fill>
    <fill>
      <patternFill patternType="solid">
        <fgColor rgb="FFB1D8D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7">
    <xf numFmtId="0" fontId="0" fillId="0" borderId="0" xfId="0"/>
    <xf numFmtId="164" fontId="0" fillId="0" borderId="0" xfId="0" applyNumberFormat="1"/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1" fillId="0" borderId="0" xfId="1" applyNumberFormat="1" applyFont="1" applyFill="1" applyAlignment="1">
      <alignment horizontal="center" vertical="center"/>
    </xf>
    <xf numFmtId="165" fontId="1" fillId="0" borderId="0" xfId="1" applyNumberFormat="1" applyFont="1" applyFill="1" applyAlignment="1">
      <alignment horizontal="center" vertic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164" fontId="2" fillId="0" borderId="10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/>
    <xf numFmtId="0" fontId="2" fillId="0" borderId="0" xfId="0" applyFont="1" applyAlignment="1">
      <alignment horizontal="center" vertical="center" wrapText="1"/>
    </xf>
    <xf numFmtId="0" fontId="0" fillId="0" borderId="7" xfId="0" applyBorder="1"/>
    <xf numFmtId="0" fontId="2" fillId="0" borderId="0" xfId="0" applyFont="1" applyAlignment="1">
      <alignment horizontal="center"/>
    </xf>
    <xf numFmtId="1" fontId="0" fillId="0" borderId="0" xfId="0" applyNumberFormat="1"/>
    <xf numFmtId="164" fontId="4" fillId="0" borderId="0" xfId="1" applyNumberFormat="1" applyFont="1" applyFill="1" applyBorder="1" applyAlignment="1">
      <alignment horizontal="right" vertical="center"/>
    </xf>
    <xf numFmtId="164" fontId="4" fillId="0" borderId="12" xfId="1" applyNumberFormat="1" applyFont="1" applyFill="1" applyBorder="1" applyAlignment="1">
      <alignment horizontal="right" vertical="center"/>
    </xf>
    <xf numFmtId="164" fontId="4" fillId="0" borderId="13" xfId="1" applyNumberFormat="1" applyFont="1" applyFill="1" applyBorder="1" applyAlignment="1">
      <alignment horizontal="right" vertical="center"/>
    </xf>
    <xf numFmtId="166" fontId="0" fillId="0" borderId="0" xfId="0" applyNumberFormat="1"/>
    <xf numFmtId="164" fontId="4" fillId="2" borderId="11" xfId="1" applyNumberFormat="1" applyFont="1" applyFill="1" applyBorder="1" applyAlignment="1">
      <alignment horizontal="right" vertical="center"/>
    </xf>
    <xf numFmtId="0" fontId="4" fillId="0" borderId="0" xfId="1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6" fillId="3" borderId="11" xfId="0" applyNumberFormat="1" applyFont="1" applyFill="1" applyBorder="1" applyAlignment="1">
      <alignment horizontal="center" vertical="center" wrapText="1"/>
    </xf>
    <xf numFmtId="3" fontId="6" fillId="3" borderId="11" xfId="1" applyNumberFormat="1" applyFont="1" applyFill="1" applyBorder="1" applyAlignment="1">
      <alignment horizontal="center" vertical="center"/>
    </xf>
    <xf numFmtId="164" fontId="6" fillId="3" borderId="11" xfId="1" applyNumberFormat="1" applyFont="1" applyFill="1" applyBorder="1" applyAlignment="1">
      <alignment horizontal="center" vertical="center"/>
    </xf>
    <xf numFmtId="1" fontId="3" fillId="0" borderId="11" xfId="1" applyNumberFormat="1" applyFont="1" applyFill="1" applyBorder="1" applyAlignment="1">
      <alignment horizontal="center" vertical="center"/>
    </xf>
    <xf numFmtId="167" fontId="2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169" fontId="5" fillId="0" borderId="0" xfId="1" applyNumberFormat="1" applyFont="1" applyFill="1" applyBorder="1" applyAlignment="1">
      <alignment horizontal="center" vertical="center"/>
    </xf>
    <xf numFmtId="164" fontId="4" fillId="2" borderId="16" xfId="1" applyNumberFormat="1" applyFont="1" applyFill="1" applyBorder="1" applyAlignment="1">
      <alignment horizontal="right" vertical="center"/>
    </xf>
    <xf numFmtId="168" fontId="5" fillId="0" borderId="0" xfId="1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left" vertical="center"/>
    </xf>
    <xf numFmtId="3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left" vertical="center"/>
    </xf>
    <xf numFmtId="168" fontId="5" fillId="0" borderId="17" xfId="1" applyNumberFormat="1" applyFont="1" applyFill="1" applyBorder="1" applyAlignment="1">
      <alignment horizontal="center" vertical="center"/>
    </xf>
    <xf numFmtId="168" fontId="0" fillId="0" borderId="7" xfId="0" applyNumberFormat="1" applyBorder="1" applyAlignment="1">
      <alignment horizontal="center"/>
    </xf>
    <xf numFmtId="168" fontId="0" fillId="0" borderId="0" xfId="0" applyNumberFormat="1"/>
    <xf numFmtId="0" fontId="2" fillId="0" borderId="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" fontId="8" fillId="0" borderId="16" xfId="1" applyNumberFormat="1" applyFont="1" applyFill="1" applyBorder="1" applyAlignment="1">
      <alignment horizontal="center" vertical="center"/>
    </xf>
    <xf numFmtId="3" fontId="9" fillId="0" borderId="16" xfId="1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3" fontId="8" fillId="0" borderId="11" xfId="1" applyNumberFormat="1" applyFont="1" applyFill="1" applyBorder="1" applyAlignment="1">
      <alignment horizontal="center" vertical="center"/>
    </xf>
    <xf numFmtId="3" fontId="9" fillId="0" borderId="11" xfId="1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/>
    </xf>
    <xf numFmtId="49" fontId="2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11" fillId="0" borderId="9" xfId="1" applyNumberFormat="1" applyFont="1" applyFill="1" applyBorder="1" applyAlignment="1">
      <alignment horizontal="left" vertical="center"/>
    </xf>
    <xf numFmtId="1" fontId="11" fillId="0" borderId="6" xfId="1" applyNumberFormat="1" applyFont="1" applyFill="1" applyBorder="1" applyAlignment="1">
      <alignment horizontal="left" vertical="center"/>
    </xf>
    <xf numFmtId="170" fontId="0" fillId="0" borderId="0" xfId="0" applyNumberFormat="1"/>
    <xf numFmtId="171" fontId="0" fillId="0" borderId="0" xfId="2" applyNumberFormat="1" applyFont="1" applyFill="1"/>
    <xf numFmtId="0" fontId="13" fillId="0" borderId="0" xfId="0" applyFont="1"/>
    <xf numFmtId="0" fontId="14" fillId="4" borderId="18" xfId="0" applyFont="1" applyFill="1" applyBorder="1" applyAlignment="1">
      <alignment horizontal="left" vertical="center"/>
    </xf>
    <xf numFmtId="0" fontId="14" fillId="4" borderId="19" xfId="0" applyFont="1" applyFill="1" applyBorder="1" applyAlignment="1">
      <alignment horizontal="left" vertical="center" wrapText="1"/>
    </xf>
    <xf numFmtId="171" fontId="14" fillId="4" borderId="19" xfId="2" applyNumberFormat="1" applyFont="1" applyFill="1" applyBorder="1" applyAlignment="1">
      <alignment horizontal="left" vertical="center" wrapText="1"/>
    </xf>
    <xf numFmtId="0" fontId="0" fillId="0" borderId="12" xfId="0" applyBorder="1"/>
    <xf numFmtId="0" fontId="15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 wrapText="1"/>
    </xf>
    <xf numFmtId="0" fontId="11" fillId="5" borderId="0" xfId="0" applyFont="1" applyFill="1"/>
    <xf numFmtId="172" fontId="0" fillId="5" borderId="20" xfId="0" applyNumberFormat="1" applyFill="1" applyBorder="1"/>
    <xf numFmtId="173" fontId="6" fillId="3" borderId="11" xfId="0" applyNumberFormat="1" applyFont="1" applyFill="1" applyBorder="1" applyAlignment="1">
      <alignment horizontal="center" vertical="center" wrapText="1"/>
    </xf>
    <xf numFmtId="164" fontId="18" fillId="3" borderId="11" xfId="1" applyNumberFormat="1" applyFont="1" applyFill="1" applyBorder="1" applyAlignment="1">
      <alignment horizontal="center" vertical="center"/>
    </xf>
    <xf numFmtId="164" fontId="18" fillId="3" borderId="0" xfId="1" applyNumberFormat="1" applyFont="1" applyFill="1" applyBorder="1" applyAlignment="1">
      <alignment horizontal="center" vertical="center"/>
    </xf>
    <xf numFmtId="164" fontId="18" fillId="6" borderId="0" xfId="1" applyNumberFormat="1" applyFont="1" applyFill="1" applyBorder="1" applyAlignment="1">
      <alignment horizontal="center" vertical="center"/>
    </xf>
    <xf numFmtId="0" fontId="10" fillId="0" borderId="0" xfId="0" applyFont="1"/>
    <xf numFmtId="164" fontId="2" fillId="0" borderId="20" xfId="0" applyNumberFormat="1" applyFont="1" applyBorder="1"/>
    <xf numFmtId="174" fontId="0" fillId="0" borderId="0" xfId="1" applyNumberFormat="1" applyFont="1"/>
    <xf numFmtId="0" fontId="3" fillId="7" borderId="11" xfId="0" applyFont="1" applyFill="1" applyBorder="1" applyAlignment="1">
      <alignment horizontal="left" vertical="center"/>
    </xf>
    <xf numFmtId="164" fontId="19" fillId="7" borderId="11" xfId="1" applyNumberFormat="1" applyFont="1" applyFill="1" applyBorder="1" applyAlignment="1">
      <alignment horizontal="right" vertical="center"/>
    </xf>
    <xf numFmtId="164" fontId="19" fillId="7" borderId="0" xfId="1" applyNumberFormat="1" applyFont="1" applyFill="1" applyBorder="1" applyAlignment="1">
      <alignment horizontal="right" vertical="center"/>
    </xf>
    <xf numFmtId="0" fontId="3" fillId="8" borderId="11" xfId="0" applyFont="1" applyFill="1" applyBorder="1" applyAlignment="1">
      <alignment horizontal="left" vertical="center"/>
    </xf>
    <xf numFmtId="164" fontId="19" fillId="8" borderId="11" xfId="1" applyNumberFormat="1" applyFont="1" applyFill="1" applyBorder="1" applyAlignment="1">
      <alignment horizontal="right" vertical="center"/>
    </xf>
    <xf numFmtId="164" fontId="19" fillId="8" borderId="0" xfId="1" applyNumberFormat="1" applyFont="1" applyFill="1" applyBorder="1" applyAlignment="1">
      <alignment horizontal="right" vertical="center"/>
    </xf>
    <xf numFmtId="0" fontId="11" fillId="0" borderId="0" xfId="0" applyFont="1"/>
    <xf numFmtId="164" fontId="0" fillId="0" borderId="20" xfId="0" applyNumberFormat="1" applyBorder="1"/>
    <xf numFmtId="0" fontId="11" fillId="0" borderId="7" xfId="0" applyFont="1" applyBorder="1"/>
    <xf numFmtId="164" fontId="0" fillId="0" borderId="8" xfId="0" applyNumberFormat="1" applyBorder="1"/>
    <xf numFmtId="166" fontId="2" fillId="0" borderId="20" xfId="0" applyNumberFormat="1" applyFont="1" applyBorder="1"/>
    <xf numFmtId="166" fontId="0" fillId="0" borderId="20" xfId="0" applyNumberFormat="1" applyBorder="1"/>
    <xf numFmtId="166" fontId="0" fillId="0" borderId="8" xfId="0" applyNumberFormat="1" applyBorder="1"/>
    <xf numFmtId="0" fontId="20" fillId="4" borderId="18" xfId="0" applyFont="1" applyFill="1" applyBorder="1" applyAlignment="1">
      <alignment vertical="center" wrapText="1"/>
    </xf>
    <xf numFmtId="0" fontId="0" fillId="0" borderId="21" xfId="0" applyBorder="1" applyAlignment="1">
      <alignment wrapText="1"/>
    </xf>
    <xf numFmtId="0" fontId="0" fillId="0" borderId="19" xfId="0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3" xfId="0" applyFont="1" applyBorder="1" applyAlignment="1">
      <alignment vertical="center"/>
    </xf>
    <xf numFmtId="0" fontId="21" fillId="0" borderId="3" xfId="0" applyFont="1" applyBorder="1" applyAlignment="1">
      <alignment horizontal="center" vertical="center" wrapText="1"/>
    </xf>
    <xf numFmtId="0" fontId="21" fillId="9" borderId="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3" fontId="22" fillId="0" borderId="0" xfId="1" applyNumberFormat="1" applyFont="1" applyFill="1" applyBorder="1" applyAlignment="1">
      <alignment horizontal="right" vertical="center"/>
    </xf>
    <xf numFmtId="175" fontId="22" fillId="2" borderId="22" xfId="1" applyNumberFormat="1" applyFont="1" applyFill="1" applyBorder="1" applyAlignment="1">
      <alignment horizontal="right" vertical="center"/>
    </xf>
    <xf numFmtId="9" fontId="0" fillId="0" borderId="0" xfId="2" applyFont="1"/>
    <xf numFmtId="0" fontId="23" fillId="0" borderId="0" xfId="0" applyFont="1" applyAlignment="1">
      <alignment vertical="center"/>
    </xf>
    <xf numFmtId="43" fontId="22" fillId="0" borderId="0" xfId="1" applyFont="1" applyFill="1" applyBorder="1" applyAlignment="1">
      <alignment horizontal="right" vertical="center"/>
    </xf>
    <xf numFmtId="3" fontId="23" fillId="0" borderId="0" xfId="1" applyNumberFormat="1" applyFont="1" applyFill="1" applyBorder="1" applyAlignment="1">
      <alignment horizontal="right" vertical="center"/>
    </xf>
    <xf numFmtId="0" fontId="24" fillId="0" borderId="0" xfId="0" applyFont="1"/>
    <xf numFmtId="3" fontId="2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26" fillId="0" borderId="0" xfId="0" applyFont="1"/>
    <xf numFmtId="3" fontId="22" fillId="9" borderId="0" xfId="1" applyNumberFormat="1" applyFont="1" applyFill="1" applyBorder="1" applyAlignment="1">
      <alignment horizontal="right" vertical="center"/>
    </xf>
    <xf numFmtId="3" fontId="23" fillId="9" borderId="0" xfId="1" applyNumberFormat="1" applyFont="1" applyFill="1" applyBorder="1" applyAlignment="1">
      <alignment horizontal="right" vertical="center"/>
    </xf>
    <xf numFmtId="9" fontId="2" fillId="0" borderId="0" xfId="2" applyFont="1"/>
    <xf numFmtId="0" fontId="11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3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75" fontId="2" fillId="0" borderId="0" xfId="0" applyNumberFormat="1" applyFont="1"/>
    <xf numFmtId="0" fontId="30" fillId="0" borderId="0" xfId="0" applyFont="1" applyAlignment="1">
      <alignment horizontal="left"/>
    </xf>
    <xf numFmtId="176" fontId="22" fillId="2" borderId="25" xfId="0" applyNumberFormat="1" applyFont="1" applyFill="1" applyBorder="1" applyAlignment="1">
      <alignment horizontal="center" vertical="center" wrapText="1"/>
    </xf>
    <xf numFmtId="0" fontId="31" fillId="0" borderId="0" xfId="0" applyFont="1"/>
    <xf numFmtId="0" fontId="10" fillId="0" borderId="23" xfId="0" applyFont="1" applyBorder="1" applyAlignment="1">
      <alignment horizontal="left" vertical="center"/>
    </xf>
    <xf numFmtId="0" fontId="21" fillId="10" borderId="26" xfId="0" applyFont="1" applyFill="1" applyBorder="1" applyAlignment="1">
      <alignment horizontal="center" vertical="center" wrapText="1"/>
    </xf>
    <xf numFmtId="0" fontId="21" fillId="11" borderId="22" xfId="0" applyFont="1" applyFill="1" applyBorder="1" applyAlignment="1">
      <alignment horizontal="center" vertical="center" wrapText="1"/>
    </xf>
    <xf numFmtId="0" fontId="32" fillId="0" borderId="0" xfId="0" applyFont="1"/>
    <xf numFmtId="0" fontId="10" fillId="0" borderId="0" xfId="0" applyFont="1" applyAlignment="1">
      <alignment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175" fontId="10" fillId="0" borderId="20" xfId="1" applyNumberFormat="1" applyFont="1" applyFill="1" applyBorder="1" applyAlignment="1">
      <alignment horizontal="right" vertical="center"/>
    </xf>
    <xf numFmtId="175" fontId="10" fillId="0" borderId="0" xfId="1" applyNumberFormat="1" applyFont="1" applyFill="1" applyBorder="1" applyAlignment="1">
      <alignment horizontal="right" vertical="center"/>
    </xf>
    <xf numFmtId="175" fontId="10" fillId="0" borderId="9" xfId="1" applyNumberFormat="1" applyFont="1" applyFill="1" applyBorder="1" applyAlignment="1">
      <alignment horizontal="right" vertical="center"/>
    </xf>
    <xf numFmtId="0" fontId="29" fillId="0" borderId="0" xfId="0" applyFont="1" applyAlignment="1">
      <alignment horizontal="left" vertical="center" wrapText="1"/>
    </xf>
    <xf numFmtId="3" fontId="11" fillId="0" borderId="20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3" fontId="11" fillId="0" borderId="9" xfId="0" applyNumberFormat="1" applyFont="1" applyBorder="1" applyAlignment="1">
      <alignment horizontal="right" vertical="center"/>
    </xf>
    <xf numFmtId="0" fontId="29" fillId="0" borderId="7" xfId="0" applyFont="1" applyBorder="1" applyAlignment="1">
      <alignment horizontal="left" vertical="center" wrapText="1"/>
    </xf>
    <xf numFmtId="3" fontId="11" fillId="0" borderId="8" xfId="0" applyNumberFormat="1" applyFont="1" applyBorder="1" applyAlignment="1">
      <alignment horizontal="right" vertical="center"/>
    </xf>
    <xf numFmtId="3" fontId="11" fillId="0" borderId="7" xfId="0" applyNumberFormat="1" applyFont="1" applyBorder="1" applyAlignment="1">
      <alignment horizontal="right" vertical="center"/>
    </xf>
    <xf numFmtId="3" fontId="11" fillId="0" borderId="6" xfId="0" applyNumberFormat="1" applyFont="1" applyBorder="1" applyAlignment="1">
      <alignment horizontal="right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12" borderId="3" xfId="0" applyFont="1" applyFill="1" applyBorder="1" applyAlignment="1">
      <alignment horizontal="center" vertical="center" wrapText="1"/>
    </xf>
    <xf numFmtId="0" fontId="10" fillId="12" borderId="2" xfId="0" applyFont="1" applyFill="1" applyBorder="1" applyAlignment="1">
      <alignment horizontal="center" vertical="center" wrapText="1"/>
    </xf>
    <xf numFmtId="177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0" fontId="11" fillId="0" borderId="5" xfId="0" applyFont="1" applyBorder="1" applyAlignment="1">
      <alignment vertical="center"/>
    </xf>
    <xf numFmtId="3" fontId="11" fillId="0" borderId="24" xfId="0" applyNumberFormat="1" applyFont="1" applyBorder="1" applyAlignment="1">
      <alignment horizontal="right" vertical="center"/>
    </xf>
    <xf numFmtId="0" fontId="11" fillId="0" borderId="7" xfId="0" applyFont="1" applyBorder="1" applyAlignment="1">
      <alignment vertical="center"/>
    </xf>
    <xf numFmtId="171" fontId="11" fillId="0" borderId="8" xfId="2" applyNumberFormat="1" applyFont="1" applyBorder="1" applyAlignment="1">
      <alignment horizontal="right" vertical="center"/>
    </xf>
    <xf numFmtId="166" fontId="9" fillId="0" borderId="0" xfId="1" applyNumberFormat="1" applyFont="1" applyAlignment="1"/>
    <xf numFmtId="0" fontId="28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164" fontId="33" fillId="7" borderId="12" xfId="1" applyNumberFormat="1" applyFont="1" applyFill="1" applyBorder="1" applyAlignment="1">
      <alignment horizontal="center" vertical="center"/>
    </xf>
    <xf numFmtId="164" fontId="33" fillId="0" borderId="12" xfId="1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8" xfId="0" applyBorder="1" applyAlignment="1">
      <alignment horizontal="center"/>
    </xf>
    <xf numFmtId="0" fontId="0" fillId="0" borderId="0" xfId="0" applyBorder="1"/>
    <xf numFmtId="0" fontId="0" fillId="0" borderId="10" xfId="0" applyBorder="1" applyAlignment="1">
      <alignment horizontal="center"/>
    </xf>
    <xf numFmtId="3" fontId="12" fillId="2" borderId="11" xfId="1" applyNumberFormat="1" applyFont="1" applyFill="1" applyBorder="1" applyAlignment="1">
      <alignment horizontal="center" vertical="center"/>
    </xf>
    <xf numFmtId="164" fontId="6" fillId="7" borderId="11" xfId="1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7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35" fillId="9" borderId="3" xfId="0" applyFont="1" applyFill="1" applyBorder="1" applyAlignment="1">
      <alignment horizontal="center" vertical="center" wrapText="1"/>
    </xf>
    <xf numFmtId="174" fontId="22" fillId="0" borderId="0" xfId="1" applyNumberFormat="1" applyFont="1" applyFill="1" applyBorder="1" applyAlignment="1">
      <alignment horizontal="right" vertical="center"/>
    </xf>
    <xf numFmtId="0" fontId="36" fillId="0" borderId="0" xfId="0" applyFont="1"/>
    <xf numFmtId="0" fontId="37" fillId="0" borderId="0" xfId="0" applyFont="1"/>
    <xf numFmtId="0" fontId="23" fillId="0" borderId="0" xfId="0" applyFont="1" applyAlignment="1">
      <alignment horizontal="center" vertical="center"/>
    </xf>
    <xf numFmtId="0" fontId="38" fillId="0" borderId="0" xfId="0" applyFont="1"/>
    <xf numFmtId="3" fontId="0" fillId="0" borderId="0" xfId="0" applyNumberFormat="1"/>
    <xf numFmtId="0" fontId="34" fillId="0" borderId="0" xfId="0" applyFont="1"/>
    <xf numFmtId="3" fontId="0" fillId="0" borderId="7" xfId="0" applyNumberFormat="1" applyBorder="1"/>
    <xf numFmtId="3" fontId="10" fillId="0" borderId="0" xfId="0" applyNumberFormat="1" applyFont="1" applyAlignment="1">
      <alignment horizontal="right" vertical="center" wrapText="1"/>
    </xf>
    <xf numFmtId="0" fontId="23" fillId="0" borderId="0" xfId="0" applyFont="1" applyAlignment="1">
      <alignment vertical="center" wrapText="1"/>
    </xf>
    <xf numFmtId="164" fontId="9" fillId="0" borderId="0" xfId="1" applyNumberFormat="1" applyFont="1"/>
    <xf numFmtId="164" fontId="0" fillId="0" borderId="0" xfId="1" applyNumberFormat="1" applyFont="1"/>
    <xf numFmtId="164" fontId="39" fillId="5" borderId="11" xfId="1" applyNumberFormat="1" applyFont="1" applyFill="1" applyBorder="1" applyAlignment="1">
      <alignment horizontal="center" vertical="center" wrapText="1"/>
    </xf>
    <xf numFmtId="164" fontId="39" fillId="5" borderId="0" xfId="1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left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175" fontId="21" fillId="0" borderId="2" xfId="0" applyNumberFormat="1" applyFont="1" applyBorder="1" applyAlignment="1">
      <alignment horizontal="center" vertical="center" wrapText="1"/>
    </xf>
    <xf numFmtId="175" fontId="21" fillId="0" borderId="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4" fillId="0" borderId="15" xfId="1" applyNumberFormat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164" fontId="2" fillId="13" borderId="0" xfId="1" applyNumberFormat="1" applyFont="1" applyFill="1" applyAlignment="1">
      <alignment horizontal="center" vertical="center"/>
    </xf>
    <xf numFmtId="0" fontId="0" fillId="0" borderId="27" xfId="0" applyBorder="1" applyAlignment="1">
      <alignment horizontal="center"/>
    </xf>
    <xf numFmtId="164" fontId="12" fillId="2" borderId="11" xfId="1" applyNumberFormat="1" applyFont="1" applyFill="1" applyBorder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772591466412505E-2"/>
          <c:y val="4.5738045738045741E-2"/>
          <c:w val="0.9021726534903598"/>
          <c:h val="0.78837199404128533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G1_1_SR!$B$1:$L$2</c:f>
              <c:multiLvlStrCache>
                <c:ptCount val="11"/>
                <c:lvl>
                  <c:pt idx="0">
                    <c:v>1º Q</c:v>
                  </c:pt>
                  <c:pt idx="1">
                    <c:v>2º Q</c:v>
                  </c:pt>
                  <c:pt idx="2">
                    <c:v>3º Q</c:v>
                  </c:pt>
                  <c:pt idx="3">
                    <c:v>1º Q</c:v>
                  </c:pt>
                  <c:pt idx="4">
                    <c:v>2º Q</c:v>
                  </c:pt>
                  <c:pt idx="5">
                    <c:v>3º Q</c:v>
                  </c:pt>
                  <c:pt idx="6">
                    <c:v>1º Q</c:v>
                  </c:pt>
                  <c:pt idx="7">
                    <c:v>2º Q</c:v>
                  </c:pt>
                  <c:pt idx="8">
                    <c:v>3º Q</c:v>
                  </c:pt>
                  <c:pt idx="9">
                    <c:v>1º Q</c:v>
                  </c:pt>
                  <c:pt idx="10">
                    <c:v>2º Q</c:v>
                  </c:pt>
                </c:lvl>
                <c:lvl>
                  <c:pt idx="0">
                    <c:v>2018</c:v>
                  </c:pt>
                  <c:pt idx="3">
                    <c:v>2019</c:v>
                  </c:pt>
                  <c:pt idx="6">
                    <c:v>2020</c:v>
                  </c:pt>
                  <c:pt idx="9">
                    <c:v>2021</c:v>
                  </c:pt>
                </c:lvl>
              </c:multiLvlStrCache>
            </c:multiLvlStrRef>
          </c:cat>
          <c:val>
            <c:numRef>
              <c:f>G1_1_SR!$B$3:$L$3</c:f>
              <c:numCache>
                <c:formatCode>#,##0</c:formatCode>
                <c:ptCount val="11"/>
                <c:pt idx="0">
                  <c:v>19237</c:v>
                </c:pt>
                <c:pt idx="1">
                  <c:v>31481</c:v>
                </c:pt>
                <c:pt idx="2">
                  <c:v>29113</c:v>
                </c:pt>
                <c:pt idx="3">
                  <c:v>26567</c:v>
                </c:pt>
                <c:pt idx="4">
                  <c:v>25606</c:v>
                </c:pt>
                <c:pt idx="5">
                  <c:v>30379</c:v>
                </c:pt>
                <c:pt idx="6">
                  <c:v>18776</c:v>
                </c:pt>
                <c:pt idx="7" formatCode="#,##0_ ;\-#,##0\ ">
                  <c:v>3790</c:v>
                </c:pt>
                <c:pt idx="8" formatCode="#,##0_ ;\-#,##0\ ">
                  <c:v>6333</c:v>
                </c:pt>
                <c:pt idx="9" formatCode="#,##0_ ;\-#,##0\ ">
                  <c:v>3796</c:v>
                </c:pt>
                <c:pt idx="10" formatCode="_-* #,##0_-;\-* #,##0_-;_-* &quot;-&quot;??_-;_-@_-">
                  <c:v>7645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4E-4567-A532-ABC3AA970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8809695"/>
        <c:axId val="2138810111"/>
      </c:lineChart>
      <c:catAx>
        <c:axId val="2138809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38810111"/>
        <c:crosses val="autoZero"/>
        <c:auto val="1"/>
        <c:lblAlgn val="ctr"/>
        <c:lblOffset val="100"/>
        <c:noMultiLvlLbl val="0"/>
      </c:catAx>
      <c:valAx>
        <c:axId val="21388101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388096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G1_2_SR!$B$5</c:f>
              <c:strCache>
                <c:ptCount val="1"/>
                <c:pt idx="0">
                  <c:v>Venezuela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G1_2_SR!$C$3:$J$4</c:f>
              <c:multiLvlStrCache>
                <c:ptCount val="8"/>
                <c:lvl>
                  <c:pt idx="0">
                    <c:v>1º Q</c:v>
                  </c:pt>
                  <c:pt idx="1">
                    <c:v>2º Q</c:v>
                  </c:pt>
                  <c:pt idx="2">
                    <c:v>3º Q</c:v>
                  </c:pt>
                  <c:pt idx="3">
                    <c:v>1º Q</c:v>
                  </c:pt>
                  <c:pt idx="4">
                    <c:v>2º Q</c:v>
                  </c:pt>
                  <c:pt idx="5">
                    <c:v>3º Q</c:v>
                  </c:pt>
                  <c:pt idx="6">
                    <c:v>1º Q</c:v>
                  </c:pt>
                  <c:pt idx="7">
                    <c:v>2º Q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  <c:pt idx="6">
                    <c:v>2021</c:v>
                  </c:pt>
                </c:lvl>
              </c:multiLvlStrCache>
            </c:multiLvlStrRef>
          </c:cat>
          <c:val>
            <c:numRef>
              <c:f>G1_2_SR!$C$5:$J$5</c:f>
              <c:numCache>
                <c:formatCode>0.0</c:formatCode>
                <c:ptCount val="8"/>
                <c:pt idx="0">
                  <c:v>72.108254601573378</c:v>
                </c:pt>
                <c:pt idx="1">
                  <c:v>61.821448098102003</c:v>
                </c:pt>
                <c:pt idx="2">
                  <c:v>61.641265347773135</c:v>
                </c:pt>
                <c:pt idx="3">
                  <c:v>54.75607158074137</c:v>
                </c:pt>
                <c:pt idx="4">
                  <c:v>68.205804749340373</c:v>
                </c:pt>
                <c:pt idx="5">
                  <c:v>71.356387178272541</c:v>
                </c:pt>
                <c:pt idx="6">
                  <c:v>57.718651211801898</c:v>
                </c:pt>
                <c:pt idx="7">
                  <c:v>76.10202746893394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A2-4245-A933-0B7DD3359E3B}"/>
            </c:ext>
          </c:extLst>
        </c:ser>
        <c:ser>
          <c:idx val="1"/>
          <c:order val="1"/>
          <c:tx>
            <c:strRef>
              <c:f>G1_2_SR!$B$6</c:f>
              <c:strCache>
                <c:ptCount val="1"/>
                <c:pt idx="0">
                  <c:v>Haiti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G1_2_SR!$C$3:$J$4</c:f>
              <c:multiLvlStrCache>
                <c:ptCount val="8"/>
                <c:lvl>
                  <c:pt idx="0">
                    <c:v>1º Q</c:v>
                  </c:pt>
                  <c:pt idx="1">
                    <c:v>2º Q</c:v>
                  </c:pt>
                  <c:pt idx="2">
                    <c:v>3º Q</c:v>
                  </c:pt>
                  <c:pt idx="3">
                    <c:v>1º Q</c:v>
                  </c:pt>
                  <c:pt idx="4">
                    <c:v>2º Q</c:v>
                  </c:pt>
                  <c:pt idx="5">
                    <c:v>3º Q</c:v>
                  </c:pt>
                  <c:pt idx="6">
                    <c:v>1º Q</c:v>
                  </c:pt>
                  <c:pt idx="7">
                    <c:v>2º Q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  <c:pt idx="6">
                    <c:v>2021</c:v>
                  </c:pt>
                </c:lvl>
              </c:multiLvlStrCache>
            </c:multiLvlStrRef>
          </c:cat>
          <c:val>
            <c:numRef>
              <c:f>G1_2_SR!$C$6:$J$6</c:f>
              <c:numCache>
                <c:formatCode>0.0</c:formatCode>
                <c:ptCount val="8"/>
                <c:pt idx="0">
                  <c:v>10.449053336846463</c:v>
                </c:pt>
                <c:pt idx="1">
                  <c:v>22.643130516285247</c:v>
                </c:pt>
                <c:pt idx="2">
                  <c:v>26.452483623555743</c:v>
                </c:pt>
                <c:pt idx="3">
                  <c:v>31.955688112484022</c:v>
                </c:pt>
                <c:pt idx="4">
                  <c:v>10.158311345646439</c:v>
                </c:pt>
                <c:pt idx="5">
                  <c:v>3.6001894836570347</c:v>
                </c:pt>
                <c:pt idx="6">
                  <c:v>9.6680716543730245</c:v>
                </c:pt>
                <c:pt idx="7">
                  <c:v>0.87638979725310662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A2-4245-A933-0B7DD3359E3B}"/>
            </c:ext>
          </c:extLst>
        </c:ser>
        <c:ser>
          <c:idx val="2"/>
          <c:order val="2"/>
          <c:tx>
            <c:strRef>
              <c:f>G1_2_SR!$B$7</c:f>
              <c:strCache>
                <c:ptCount val="1"/>
                <c:pt idx="0">
                  <c:v>Cuba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G1_2_SR!$C$3:$J$4</c:f>
              <c:multiLvlStrCache>
                <c:ptCount val="8"/>
                <c:lvl>
                  <c:pt idx="0">
                    <c:v>1º Q</c:v>
                  </c:pt>
                  <c:pt idx="1">
                    <c:v>2º Q</c:v>
                  </c:pt>
                  <c:pt idx="2">
                    <c:v>3º Q</c:v>
                  </c:pt>
                  <c:pt idx="3">
                    <c:v>1º Q</c:v>
                  </c:pt>
                  <c:pt idx="4">
                    <c:v>2º Q</c:v>
                  </c:pt>
                  <c:pt idx="5">
                    <c:v>3º Q</c:v>
                  </c:pt>
                  <c:pt idx="6">
                    <c:v>1º Q</c:v>
                  </c:pt>
                  <c:pt idx="7">
                    <c:v>2º Q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  <c:pt idx="6">
                    <c:v>2021</c:v>
                  </c:pt>
                </c:lvl>
              </c:multiLvlStrCache>
            </c:multiLvlStrRef>
          </c:cat>
          <c:val>
            <c:numRef>
              <c:f>G1_2_SR!$C$7:$J$7</c:f>
              <c:numCache>
                <c:formatCode>0.0</c:formatCode>
                <c:ptCount val="8"/>
                <c:pt idx="0">
                  <c:v>5.9321714909474164</c:v>
                </c:pt>
                <c:pt idx="1">
                  <c:v>4.866047020229634</c:v>
                </c:pt>
                <c:pt idx="2">
                  <c:v>3.874386912011587</c:v>
                </c:pt>
                <c:pt idx="3">
                  <c:v>4.3619514273540689</c:v>
                </c:pt>
                <c:pt idx="4">
                  <c:v>5.9366754617414248</c:v>
                </c:pt>
                <c:pt idx="5">
                  <c:v>4.7844623401231638</c:v>
                </c:pt>
                <c:pt idx="6">
                  <c:v>4.6364594309799791</c:v>
                </c:pt>
                <c:pt idx="7">
                  <c:v>2.2498364944408111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A2-4245-A933-0B7DD3359E3B}"/>
            </c:ext>
          </c:extLst>
        </c:ser>
        <c:ser>
          <c:idx val="3"/>
          <c:order val="3"/>
          <c:tx>
            <c:strRef>
              <c:f>G1_2_SR!$B$8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G1_2_SR!$C$3:$J$4</c:f>
              <c:multiLvlStrCache>
                <c:ptCount val="8"/>
                <c:lvl>
                  <c:pt idx="0">
                    <c:v>1º Q</c:v>
                  </c:pt>
                  <c:pt idx="1">
                    <c:v>2º Q</c:v>
                  </c:pt>
                  <c:pt idx="2">
                    <c:v>3º Q</c:v>
                  </c:pt>
                  <c:pt idx="3">
                    <c:v>1º Q</c:v>
                  </c:pt>
                  <c:pt idx="4">
                    <c:v>2º Q</c:v>
                  </c:pt>
                  <c:pt idx="5">
                    <c:v>3º Q</c:v>
                  </c:pt>
                  <c:pt idx="6">
                    <c:v>1º Q</c:v>
                  </c:pt>
                  <c:pt idx="7">
                    <c:v>2º Q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  <c:pt idx="6">
                    <c:v>2021</c:v>
                  </c:pt>
                </c:lvl>
              </c:multiLvlStrCache>
            </c:multiLvlStrRef>
          </c:cat>
          <c:val>
            <c:numRef>
              <c:f>G1_2_SR!$C$8:$J$8</c:f>
              <c:numCache>
                <c:formatCode>0.0</c:formatCode>
                <c:ptCount val="8"/>
                <c:pt idx="0">
                  <c:v>2.2057439680807018</c:v>
                </c:pt>
                <c:pt idx="1">
                  <c:v>1.9956260251503555</c:v>
                </c:pt>
                <c:pt idx="2">
                  <c:v>1.2804898120412127</c:v>
                </c:pt>
                <c:pt idx="3">
                  <c:v>1.1450788240306775</c:v>
                </c:pt>
                <c:pt idx="4">
                  <c:v>3.0079155672823221</c:v>
                </c:pt>
                <c:pt idx="5">
                  <c:v>3.7738828359387333</c:v>
                </c:pt>
                <c:pt idx="6">
                  <c:v>2.3182297154899896</c:v>
                </c:pt>
                <c:pt idx="7">
                  <c:v>2.2629169391759318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A2-4245-A933-0B7DD3359E3B}"/>
            </c:ext>
          </c:extLst>
        </c:ser>
        <c:ser>
          <c:idx val="4"/>
          <c:order val="4"/>
          <c:tx>
            <c:strRef>
              <c:f>G1_2_SR!$B$9</c:f>
              <c:strCache>
                <c:ptCount val="1"/>
                <c:pt idx="0">
                  <c:v>Angola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G1_2_SR!$C$3:$J$4</c:f>
              <c:multiLvlStrCache>
                <c:ptCount val="8"/>
                <c:lvl>
                  <c:pt idx="0">
                    <c:v>1º Q</c:v>
                  </c:pt>
                  <c:pt idx="1">
                    <c:v>2º Q</c:v>
                  </c:pt>
                  <c:pt idx="2">
                    <c:v>3º Q</c:v>
                  </c:pt>
                  <c:pt idx="3">
                    <c:v>1º Q</c:v>
                  </c:pt>
                  <c:pt idx="4">
                    <c:v>2º Q</c:v>
                  </c:pt>
                  <c:pt idx="5">
                    <c:v>3º Q</c:v>
                  </c:pt>
                  <c:pt idx="6">
                    <c:v>1º Q</c:v>
                  </c:pt>
                  <c:pt idx="7">
                    <c:v>2º Q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  <c:pt idx="6">
                    <c:v>2021</c:v>
                  </c:pt>
                </c:lvl>
              </c:multiLvlStrCache>
            </c:multiLvlStrRef>
          </c:cat>
          <c:val>
            <c:numRef>
              <c:f>G1_2_SR!$C$9:$J$9</c:f>
              <c:numCache>
                <c:formatCode>0.0</c:formatCode>
                <c:ptCount val="8"/>
                <c:pt idx="0">
                  <c:v>0.96360146045846362</c:v>
                </c:pt>
                <c:pt idx="1">
                  <c:v>0.75763492931344212</c:v>
                </c:pt>
                <c:pt idx="2">
                  <c:v>0.5036373810856184</c:v>
                </c:pt>
                <c:pt idx="3">
                  <c:v>0.80421815083084791</c:v>
                </c:pt>
                <c:pt idx="4">
                  <c:v>1.4775725593667546</c:v>
                </c:pt>
                <c:pt idx="5">
                  <c:v>2.4001263224380232</c:v>
                </c:pt>
                <c:pt idx="6">
                  <c:v>10.853530031612223</c:v>
                </c:pt>
                <c:pt idx="7">
                  <c:v>8.2799215173315908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A2-4245-A933-0B7DD3359E3B}"/>
            </c:ext>
          </c:extLst>
        </c:ser>
        <c:ser>
          <c:idx val="5"/>
          <c:order val="5"/>
          <c:tx>
            <c:strRef>
              <c:f>G1_2_SR!$B$10</c:f>
              <c:strCache>
                <c:ptCount val="1"/>
                <c:pt idx="0">
                  <c:v>Outros países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G1_2_SR!$C$3:$J$4</c:f>
              <c:multiLvlStrCache>
                <c:ptCount val="8"/>
                <c:lvl>
                  <c:pt idx="0">
                    <c:v>1º Q</c:v>
                  </c:pt>
                  <c:pt idx="1">
                    <c:v>2º Q</c:v>
                  </c:pt>
                  <c:pt idx="2">
                    <c:v>3º Q</c:v>
                  </c:pt>
                  <c:pt idx="3">
                    <c:v>1º Q</c:v>
                  </c:pt>
                  <c:pt idx="4">
                    <c:v>2º Q</c:v>
                  </c:pt>
                  <c:pt idx="5">
                    <c:v>3º Q</c:v>
                  </c:pt>
                  <c:pt idx="6">
                    <c:v>1º Q</c:v>
                  </c:pt>
                  <c:pt idx="7">
                    <c:v>2º Q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  <c:pt idx="6">
                    <c:v>2021</c:v>
                  </c:pt>
                </c:lvl>
              </c:multiLvlStrCache>
            </c:multiLvlStrRef>
          </c:cat>
          <c:val>
            <c:numRef>
              <c:f>G1_2_SR!$C$10:$J$10</c:f>
              <c:numCache>
                <c:formatCode>0.0</c:formatCode>
                <c:ptCount val="8"/>
                <c:pt idx="0">
                  <c:v>8.3411751420935758</c:v>
                </c:pt>
                <c:pt idx="1">
                  <c:v>7.9161134109193165</c:v>
                </c:pt>
                <c:pt idx="2">
                  <c:v>6.2477369235327034</c:v>
                </c:pt>
                <c:pt idx="3">
                  <c:v>6.9769919045590116</c:v>
                </c:pt>
                <c:pt idx="4">
                  <c:v>11.213720316622691</c:v>
                </c:pt>
                <c:pt idx="5">
                  <c:v>14.084951839570504</c:v>
                </c:pt>
                <c:pt idx="6">
                  <c:v>14.805057955742887</c:v>
                </c:pt>
                <c:pt idx="7">
                  <c:v>10.228907782864617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8A2-4245-A933-0B7DD3359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503727"/>
        <c:axId val="61489167"/>
      </c:barChart>
      <c:catAx>
        <c:axId val="61503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1489167"/>
        <c:crosses val="autoZero"/>
        <c:auto val="1"/>
        <c:lblAlgn val="ctr"/>
        <c:lblOffset val="100"/>
        <c:noMultiLvlLbl val="0"/>
      </c:catAx>
      <c:valAx>
        <c:axId val="6148916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15037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G1_3_SR!$B$4</c:f>
              <c:strCache>
                <c:ptCount val="1"/>
                <c:pt idx="0">
                  <c:v>Norte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G1_3_SR!$C$2:$G$3</c:f>
              <c:multiLvlStrCache>
                <c:ptCount val="5"/>
                <c:lvl>
                  <c:pt idx="0">
                    <c:v>1º Q</c:v>
                  </c:pt>
                  <c:pt idx="1">
                    <c:v>2ºQ</c:v>
                  </c:pt>
                  <c:pt idx="2">
                    <c:v>3º Q</c:v>
                  </c:pt>
                  <c:pt idx="3">
                    <c:v>1º Q</c:v>
                  </c:pt>
                  <c:pt idx="4">
                    <c:v>2ºQ</c:v>
                  </c:pt>
                </c:lvl>
                <c:lvl>
                  <c:pt idx="0">
                    <c:v>2020</c:v>
                  </c:pt>
                  <c:pt idx="3">
                    <c:v>2021</c:v>
                  </c:pt>
                </c:lvl>
              </c:multiLvlStrCache>
            </c:multiLvlStrRef>
          </c:cat>
          <c:val>
            <c:numRef>
              <c:f>G1_3_SR!$C$4:$G$4</c:f>
              <c:numCache>
                <c:formatCode>0.0</c:formatCode>
                <c:ptCount val="5"/>
                <c:pt idx="0">
                  <c:v>89.758201959948863</c:v>
                </c:pt>
                <c:pt idx="1">
                  <c:v>80.844327176781007</c:v>
                </c:pt>
                <c:pt idx="2">
                  <c:v>73.724932891204801</c:v>
                </c:pt>
                <c:pt idx="3">
                  <c:v>61.037934668071657</c:v>
                </c:pt>
                <c:pt idx="4">
                  <c:v>76.429038587311965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93-40CC-8DAB-0496198F5280}"/>
            </c:ext>
          </c:extLst>
        </c:ser>
        <c:ser>
          <c:idx val="1"/>
          <c:order val="1"/>
          <c:tx>
            <c:strRef>
              <c:f>G1_3_SR!$B$5</c:f>
              <c:strCache>
                <c:ptCount val="1"/>
                <c:pt idx="0">
                  <c:v>Nordeste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G1_3_SR!$C$2:$G$3</c:f>
              <c:multiLvlStrCache>
                <c:ptCount val="5"/>
                <c:lvl>
                  <c:pt idx="0">
                    <c:v>1º Q</c:v>
                  </c:pt>
                  <c:pt idx="1">
                    <c:v>2ºQ</c:v>
                  </c:pt>
                  <c:pt idx="2">
                    <c:v>3º Q</c:v>
                  </c:pt>
                  <c:pt idx="3">
                    <c:v>1º Q</c:v>
                  </c:pt>
                  <c:pt idx="4">
                    <c:v>2ºQ</c:v>
                  </c:pt>
                </c:lvl>
                <c:lvl>
                  <c:pt idx="0">
                    <c:v>2020</c:v>
                  </c:pt>
                  <c:pt idx="3">
                    <c:v>2021</c:v>
                  </c:pt>
                </c:lvl>
              </c:multiLvlStrCache>
            </c:multiLvlStrRef>
          </c:cat>
          <c:val>
            <c:numRef>
              <c:f>G1_3_SR!$C$5:$G$5</c:f>
              <c:numCache>
                <c:formatCode>0.0</c:formatCode>
                <c:ptCount val="5"/>
                <c:pt idx="0">
                  <c:v>0.20771197273114617</c:v>
                </c:pt>
                <c:pt idx="1">
                  <c:v>0.10554089709762532</c:v>
                </c:pt>
                <c:pt idx="2">
                  <c:v>0.25264487604610769</c:v>
                </c:pt>
                <c:pt idx="3">
                  <c:v>0.21074815595363539</c:v>
                </c:pt>
                <c:pt idx="4">
                  <c:v>0.15696533682145192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93-40CC-8DAB-0496198F5280}"/>
            </c:ext>
          </c:extLst>
        </c:ser>
        <c:ser>
          <c:idx val="2"/>
          <c:order val="2"/>
          <c:tx>
            <c:strRef>
              <c:f>G1_3_SR!$B$6</c:f>
              <c:strCache>
                <c:ptCount val="1"/>
                <c:pt idx="0">
                  <c:v>Sudeste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G1_3_SR!$C$2:$G$3</c:f>
              <c:multiLvlStrCache>
                <c:ptCount val="5"/>
                <c:lvl>
                  <c:pt idx="0">
                    <c:v>1º Q</c:v>
                  </c:pt>
                  <c:pt idx="1">
                    <c:v>2ºQ</c:v>
                  </c:pt>
                  <c:pt idx="2">
                    <c:v>3º Q</c:v>
                  </c:pt>
                  <c:pt idx="3">
                    <c:v>1º Q</c:v>
                  </c:pt>
                  <c:pt idx="4">
                    <c:v>2ºQ</c:v>
                  </c:pt>
                </c:lvl>
                <c:lvl>
                  <c:pt idx="0">
                    <c:v>2020</c:v>
                  </c:pt>
                  <c:pt idx="3">
                    <c:v>2021</c:v>
                  </c:pt>
                </c:lvl>
              </c:multiLvlStrCache>
            </c:multiLvlStrRef>
          </c:cat>
          <c:val>
            <c:numRef>
              <c:f>G1_3_SR!$C$6:$G$6</c:f>
              <c:numCache>
                <c:formatCode>0.0</c:formatCode>
                <c:ptCount val="5"/>
                <c:pt idx="0">
                  <c:v>8.4629314017895183</c:v>
                </c:pt>
                <c:pt idx="1">
                  <c:v>16.83377308707124</c:v>
                </c:pt>
                <c:pt idx="2">
                  <c:v>23.117006158218853</c:v>
                </c:pt>
                <c:pt idx="3">
                  <c:v>28.424657534246577</c:v>
                </c:pt>
                <c:pt idx="4">
                  <c:v>21.059516023544798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93-40CC-8DAB-0496198F5280}"/>
            </c:ext>
          </c:extLst>
        </c:ser>
        <c:ser>
          <c:idx val="3"/>
          <c:order val="3"/>
          <c:tx>
            <c:strRef>
              <c:f>G1_3_SR!$B$7</c:f>
              <c:strCache>
                <c:ptCount val="1"/>
                <c:pt idx="0">
                  <c:v>Sul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G1_3_SR!$C$2:$G$3</c:f>
              <c:multiLvlStrCache>
                <c:ptCount val="5"/>
                <c:lvl>
                  <c:pt idx="0">
                    <c:v>1º Q</c:v>
                  </c:pt>
                  <c:pt idx="1">
                    <c:v>2ºQ</c:v>
                  </c:pt>
                  <c:pt idx="2">
                    <c:v>3º Q</c:v>
                  </c:pt>
                  <c:pt idx="3">
                    <c:v>1º Q</c:v>
                  </c:pt>
                  <c:pt idx="4">
                    <c:v>2ºQ</c:v>
                  </c:pt>
                </c:lvl>
                <c:lvl>
                  <c:pt idx="0">
                    <c:v>2020</c:v>
                  </c:pt>
                  <c:pt idx="3">
                    <c:v>2021</c:v>
                  </c:pt>
                </c:lvl>
              </c:multiLvlStrCache>
            </c:multiLvlStrRef>
          </c:cat>
          <c:val>
            <c:numRef>
              <c:f>G1_3_SR!$C$7:$G$7</c:f>
              <c:numCache>
                <c:formatCode>0.0</c:formatCode>
                <c:ptCount val="5"/>
                <c:pt idx="0">
                  <c:v>0.86812952705581592</c:v>
                </c:pt>
                <c:pt idx="1">
                  <c:v>1.5831134564643801</c:v>
                </c:pt>
                <c:pt idx="2">
                  <c:v>1.9737880941102164</c:v>
                </c:pt>
                <c:pt idx="3">
                  <c:v>8.5616438356164384</c:v>
                </c:pt>
                <c:pt idx="4">
                  <c:v>1.7527795945062132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93-40CC-8DAB-0496198F5280}"/>
            </c:ext>
          </c:extLst>
        </c:ser>
        <c:ser>
          <c:idx val="4"/>
          <c:order val="4"/>
          <c:tx>
            <c:strRef>
              <c:f>G1_3_SR!$B$8</c:f>
              <c:strCache>
                <c:ptCount val="1"/>
                <c:pt idx="0">
                  <c:v>Centro Oeste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G1_3_SR!$C$2:$G$3</c:f>
              <c:multiLvlStrCache>
                <c:ptCount val="5"/>
                <c:lvl>
                  <c:pt idx="0">
                    <c:v>1º Q</c:v>
                  </c:pt>
                  <c:pt idx="1">
                    <c:v>2ºQ</c:v>
                  </c:pt>
                  <c:pt idx="2">
                    <c:v>3º Q</c:v>
                  </c:pt>
                  <c:pt idx="3">
                    <c:v>1º Q</c:v>
                  </c:pt>
                  <c:pt idx="4">
                    <c:v>2ºQ</c:v>
                  </c:pt>
                </c:lvl>
                <c:lvl>
                  <c:pt idx="0">
                    <c:v>2020</c:v>
                  </c:pt>
                  <c:pt idx="3">
                    <c:v>2021</c:v>
                  </c:pt>
                </c:lvl>
              </c:multiLvlStrCache>
            </c:multiLvlStrRef>
          </c:cat>
          <c:val>
            <c:numRef>
              <c:f>G1_3_SR!$C$8:$G$8</c:f>
              <c:numCache>
                <c:formatCode>0.0</c:formatCode>
                <c:ptCount val="5"/>
                <c:pt idx="0">
                  <c:v>0.70302513847464854</c:v>
                </c:pt>
                <c:pt idx="1">
                  <c:v>0.63324538258575191</c:v>
                </c:pt>
                <c:pt idx="2">
                  <c:v>0.93162798042002204</c:v>
                </c:pt>
                <c:pt idx="3">
                  <c:v>1.7650158061116965</c:v>
                </c:pt>
                <c:pt idx="4">
                  <c:v>0.60170045781556569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93-40CC-8DAB-0496198F5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089519"/>
        <c:axId val="66086191"/>
      </c:barChart>
      <c:catAx>
        <c:axId val="66089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6086191"/>
        <c:crosses val="autoZero"/>
        <c:auto val="1"/>
        <c:lblAlgn val="ctr"/>
        <c:lblOffset val="100"/>
        <c:noMultiLvlLbl val="0"/>
      </c:catAx>
      <c:valAx>
        <c:axId val="6608619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6089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'G-2.1_Cged'!$A$6:$B$6</c:f>
              <c:strCache>
                <c:ptCount val="2"/>
                <c:pt idx="0">
                  <c:v>Total</c:v>
                </c:pt>
                <c:pt idx="1">
                  <c:v>Saldo</c:v>
                </c:pt>
              </c:strCache>
            </c:strRef>
          </c:tx>
          <c:spPr>
            <a:solidFill>
              <a:schemeClr val="accent3"/>
            </a:solidFill>
            <a:effectLst/>
          </c:spPr>
          <c:invertIfNegative val="0"/>
          <c:cat>
            <c:strRef>
              <c:f>'G-2.1_Cged'!$D$3:$M$3</c:f>
              <c:strCache>
                <c:ptCount val="10"/>
                <c:pt idx="0">
                  <c:v>2018_Q2</c:v>
                </c:pt>
                <c:pt idx="1">
                  <c:v>2018_Q3</c:v>
                </c:pt>
                <c:pt idx="2">
                  <c:v>2019_Q1</c:v>
                </c:pt>
                <c:pt idx="3">
                  <c:v>2019_Q2</c:v>
                </c:pt>
                <c:pt idx="4">
                  <c:v>2019_Q3</c:v>
                </c:pt>
                <c:pt idx="5">
                  <c:v>2020_Q1</c:v>
                </c:pt>
                <c:pt idx="6">
                  <c:v>2020_Q2</c:v>
                </c:pt>
                <c:pt idx="7">
                  <c:v>2020_Q3</c:v>
                </c:pt>
                <c:pt idx="8">
                  <c:v>2021_Q1</c:v>
                </c:pt>
                <c:pt idx="9">
                  <c:v>2021_Q2</c:v>
                </c:pt>
              </c:strCache>
            </c:strRef>
          </c:cat>
          <c:val>
            <c:numRef>
              <c:f>'G-2.1_Cged'!$D$6:$M$6</c:f>
              <c:numCache>
                <c:formatCode>#,##0</c:formatCode>
                <c:ptCount val="10"/>
                <c:pt idx="0">
                  <c:v>3869</c:v>
                </c:pt>
                <c:pt idx="1">
                  <c:v>4866</c:v>
                </c:pt>
                <c:pt idx="2">
                  <c:v>5471</c:v>
                </c:pt>
                <c:pt idx="3">
                  <c:v>6718</c:v>
                </c:pt>
                <c:pt idx="4">
                  <c:v>9259</c:v>
                </c:pt>
                <c:pt idx="5">
                  <c:v>3054</c:v>
                </c:pt>
                <c:pt idx="6">
                  <c:v>6393</c:v>
                </c:pt>
                <c:pt idx="7">
                  <c:v>15042</c:v>
                </c:pt>
                <c:pt idx="8">
                  <c:v>7161</c:v>
                </c:pt>
                <c:pt idx="9">
                  <c:v>-4406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F3-4373-882A-F8431EF54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0099840"/>
        <c:axId val="190101376"/>
      </c:barChart>
      <c:lineChart>
        <c:grouping val="standard"/>
        <c:varyColors val="0"/>
        <c:ser>
          <c:idx val="0"/>
          <c:order val="0"/>
          <c:tx>
            <c:strRef>
              <c:f>'G-2.1_Cged'!$A$4:$B$4</c:f>
              <c:strCache>
                <c:ptCount val="2"/>
                <c:pt idx="0">
                  <c:v>Total</c:v>
                </c:pt>
                <c:pt idx="1">
                  <c:v>Admitidos</c:v>
                </c:pt>
              </c:strCache>
            </c:strRef>
          </c:tx>
          <c:spPr>
            <a:effectLst/>
          </c:spPr>
          <c:marker>
            <c:symbol val="none"/>
          </c:marker>
          <c:cat>
            <c:strRef>
              <c:f>'G-2.1_Cged'!$D$3:$M$3</c:f>
              <c:strCache>
                <c:ptCount val="10"/>
                <c:pt idx="0">
                  <c:v>2018_Q2</c:v>
                </c:pt>
                <c:pt idx="1">
                  <c:v>2018_Q3</c:v>
                </c:pt>
                <c:pt idx="2">
                  <c:v>2019_Q1</c:v>
                </c:pt>
                <c:pt idx="3">
                  <c:v>2019_Q2</c:v>
                </c:pt>
                <c:pt idx="4">
                  <c:v>2019_Q3</c:v>
                </c:pt>
                <c:pt idx="5">
                  <c:v>2020_Q1</c:v>
                </c:pt>
                <c:pt idx="6">
                  <c:v>2020_Q2</c:v>
                </c:pt>
                <c:pt idx="7">
                  <c:v>2020_Q3</c:v>
                </c:pt>
                <c:pt idx="8">
                  <c:v>2021_Q1</c:v>
                </c:pt>
                <c:pt idx="9">
                  <c:v>2021_Q2</c:v>
                </c:pt>
              </c:strCache>
            </c:strRef>
          </c:cat>
          <c:val>
            <c:numRef>
              <c:f>'G-2.1_Cged'!$D$4:$M$4</c:f>
              <c:numCache>
                <c:formatCode>#,##0</c:formatCode>
                <c:ptCount val="10"/>
                <c:pt idx="0">
                  <c:v>24125</c:v>
                </c:pt>
                <c:pt idx="1">
                  <c:v>25235</c:v>
                </c:pt>
                <c:pt idx="2">
                  <c:v>30522</c:v>
                </c:pt>
                <c:pt idx="3">
                  <c:v>31555</c:v>
                </c:pt>
                <c:pt idx="4">
                  <c:v>33573</c:v>
                </c:pt>
                <c:pt idx="5">
                  <c:v>33037</c:v>
                </c:pt>
                <c:pt idx="6">
                  <c:v>26936</c:v>
                </c:pt>
                <c:pt idx="7" formatCode="#,##0_ ;\-\ #,##0\ ">
                  <c:v>42100</c:v>
                </c:pt>
                <c:pt idx="8" formatCode="#,##0_ ;\-\ #,##0\ ">
                  <c:v>42831</c:v>
                </c:pt>
                <c:pt idx="9" formatCode="#,##0_ ;\-\ #,##0\ ">
                  <c:v>41734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F3-4373-882A-F8431EF54849}"/>
            </c:ext>
          </c:extLst>
        </c:ser>
        <c:ser>
          <c:idx val="1"/>
          <c:order val="1"/>
          <c:tx>
            <c:strRef>
              <c:f>'G-2.1_Cged'!$A$5:$B$5</c:f>
              <c:strCache>
                <c:ptCount val="2"/>
                <c:pt idx="0">
                  <c:v>Total</c:v>
                </c:pt>
                <c:pt idx="1">
                  <c:v>Desligados</c:v>
                </c:pt>
              </c:strCache>
            </c:strRef>
          </c:tx>
          <c:spPr>
            <a:effectLst/>
          </c:spPr>
          <c:marker>
            <c:symbol val="none"/>
          </c:marker>
          <c:cat>
            <c:strRef>
              <c:f>'G-2.1_Cged'!$D$3:$M$3</c:f>
              <c:strCache>
                <c:ptCount val="10"/>
                <c:pt idx="0">
                  <c:v>2018_Q2</c:v>
                </c:pt>
                <c:pt idx="1">
                  <c:v>2018_Q3</c:v>
                </c:pt>
                <c:pt idx="2">
                  <c:v>2019_Q1</c:v>
                </c:pt>
                <c:pt idx="3">
                  <c:v>2019_Q2</c:v>
                </c:pt>
                <c:pt idx="4">
                  <c:v>2019_Q3</c:v>
                </c:pt>
                <c:pt idx="5">
                  <c:v>2020_Q1</c:v>
                </c:pt>
                <c:pt idx="6">
                  <c:v>2020_Q2</c:v>
                </c:pt>
                <c:pt idx="7">
                  <c:v>2020_Q3</c:v>
                </c:pt>
                <c:pt idx="8">
                  <c:v>2021_Q1</c:v>
                </c:pt>
                <c:pt idx="9">
                  <c:v>2021_Q2</c:v>
                </c:pt>
              </c:strCache>
            </c:strRef>
          </c:cat>
          <c:val>
            <c:numRef>
              <c:f>'G-2.1_Cged'!$D$5:$M$5</c:f>
              <c:numCache>
                <c:formatCode>#,##0</c:formatCode>
                <c:ptCount val="10"/>
                <c:pt idx="0">
                  <c:v>20256</c:v>
                </c:pt>
                <c:pt idx="1">
                  <c:v>20369</c:v>
                </c:pt>
                <c:pt idx="2">
                  <c:v>25051</c:v>
                </c:pt>
                <c:pt idx="3">
                  <c:v>24837</c:v>
                </c:pt>
                <c:pt idx="4">
                  <c:v>24314</c:v>
                </c:pt>
                <c:pt idx="5">
                  <c:v>29983</c:v>
                </c:pt>
                <c:pt idx="6">
                  <c:v>20543</c:v>
                </c:pt>
                <c:pt idx="7" formatCode="#,##0_ ;\-\ #,##0\ ">
                  <c:v>27058</c:v>
                </c:pt>
                <c:pt idx="8" formatCode="#,##0_ ;\-\ #,##0\ ">
                  <c:v>35670</c:v>
                </c:pt>
                <c:pt idx="9" formatCode="#,##0_ ;\-\ #,##0\ ">
                  <c:v>46140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F3-4373-882A-F8431EF54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99840"/>
        <c:axId val="190101376"/>
      </c:lineChart>
      <c:catAx>
        <c:axId val="19009984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vert="horz"/>
          <a:lstStyle/>
          <a:p>
            <a:pPr>
              <a:defRPr b="1"/>
            </a:pPr>
            <a:endParaRPr lang="pt-BR"/>
          </a:p>
        </c:txPr>
        <c:crossAx val="190101376"/>
        <c:crosses val="autoZero"/>
        <c:auto val="1"/>
        <c:lblAlgn val="ctr"/>
        <c:lblOffset val="100"/>
        <c:noMultiLvlLbl val="0"/>
      </c:catAx>
      <c:valAx>
        <c:axId val="190101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190099840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'G-2.2_Cged'!$J$3</c:f>
              <c:strCache>
                <c:ptCount val="1"/>
                <c:pt idx="0">
                  <c:v>2020_Q3</c:v>
                </c:pt>
              </c:strCache>
            </c:strRef>
          </c:tx>
          <c:spPr>
            <a:solidFill>
              <a:srgbClr val="0070C0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94F-40E7-B168-3F72B4B38356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94F-40E7-B168-3F72B4B38356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94F-40E7-B168-3F72B4B38356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94F-40E7-B168-3F72B4B38356}"/>
              </c:ext>
            </c:extLst>
          </c:dPt>
          <c:cat>
            <c:strRef>
              <c:f>'G-2.2_Cged'!$A$5:$A$11</c:f>
              <c:strCache>
                <c:ptCount val="7"/>
                <c:pt idx="0">
                  <c:v>América do Sul</c:v>
                </c:pt>
                <c:pt idx="1">
                  <c:v>América Central e Caribe</c:v>
                </c:pt>
                <c:pt idx="2">
                  <c:v>África</c:v>
                </c:pt>
                <c:pt idx="3">
                  <c:v>Oceania</c:v>
                </c:pt>
                <c:pt idx="4">
                  <c:v>Ásia</c:v>
                </c:pt>
                <c:pt idx="5">
                  <c:v>América do Norte</c:v>
                </c:pt>
                <c:pt idx="6">
                  <c:v>Europa</c:v>
                </c:pt>
              </c:strCache>
            </c:strRef>
          </c:cat>
          <c:val>
            <c:numRef>
              <c:f>'G-2.2_Cged'!$J$5:$J$11</c:f>
              <c:numCache>
                <c:formatCode>#,##0</c:formatCode>
                <c:ptCount val="7"/>
                <c:pt idx="0">
                  <c:v>7248</c:v>
                </c:pt>
                <c:pt idx="1">
                  <c:v>7719</c:v>
                </c:pt>
                <c:pt idx="2">
                  <c:v>278</c:v>
                </c:pt>
                <c:pt idx="3">
                  <c:v>-4</c:v>
                </c:pt>
                <c:pt idx="4">
                  <c:v>73</c:v>
                </c:pt>
                <c:pt idx="5">
                  <c:v>35</c:v>
                </c:pt>
                <c:pt idx="6">
                  <c:v>-306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4F-40E7-B168-3F72B4B38356}"/>
            </c:ext>
          </c:extLst>
        </c:ser>
        <c:ser>
          <c:idx val="1"/>
          <c:order val="1"/>
          <c:tx>
            <c:strRef>
              <c:f>'G-2.2_Cged'!$K$3</c:f>
              <c:strCache>
                <c:ptCount val="1"/>
                <c:pt idx="0">
                  <c:v>2021_Q1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'G-2.2_Cged'!$A$5:$A$11</c:f>
              <c:strCache>
                <c:ptCount val="7"/>
                <c:pt idx="0">
                  <c:v>América do Sul</c:v>
                </c:pt>
                <c:pt idx="1">
                  <c:v>América Central e Caribe</c:v>
                </c:pt>
                <c:pt idx="2">
                  <c:v>África</c:v>
                </c:pt>
                <c:pt idx="3">
                  <c:v>Oceania</c:v>
                </c:pt>
                <c:pt idx="4">
                  <c:v>Ásia</c:v>
                </c:pt>
                <c:pt idx="5">
                  <c:v>América do Norte</c:v>
                </c:pt>
                <c:pt idx="6">
                  <c:v>Europa</c:v>
                </c:pt>
              </c:strCache>
            </c:strRef>
          </c:cat>
          <c:val>
            <c:numRef>
              <c:f>'G-2.2_Cged'!$K$5:$K$11</c:f>
              <c:numCache>
                <c:formatCode>#,##0</c:formatCode>
                <c:ptCount val="7"/>
                <c:pt idx="0">
                  <c:v>6294</c:v>
                </c:pt>
                <c:pt idx="1">
                  <c:v>882</c:v>
                </c:pt>
                <c:pt idx="2">
                  <c:v>69</c:v>
                </c:pt>
                <c:pt idx="3">
                  <c:v>7</c:v>
                </c:pt>
                <c:pt idx="4">
                  <c:v>-40</c:v>
                </c:pt>
                <c:pt idx="5">
                  <c:v>52</c:v>
                </c:pt>
                <c:pt idx="6">
                  <c:v>-97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4F-40E7-B168-3F72B4B38356}"/>
            </c:ext>
          </c:extLst>
        </c:ser>
        <c:ser>
          <c:idx val="2"/>
          <c:order val="2"/>
          <c:tx>
            <c:strRef>
              <c:f>'G-2.2_Cged'!$L$3</c:f>
              <c:strCache>
                <c:ptCount val="1"/>
                <c:pt idx="0">
                  <c:v>2021_Q2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'G-2.2_Cged'!$A$5:$A$11</c:f>
              <c:strCache>
                <c:ptCount val="7"/>
                <c:pt idx="0">
                  <c:v>América do Sul</c:v>
                </c:pt>
                <c:pt idx="1">
                  <c:v>América Central e Caribe</c:v>
                </c:pt>
                <c:pt idx="2">
                  <c:v>África</c:v>
                </c:pt>
                <c:pt idx="3">
                  <c:v>Oceania</c:v>
                </c:pt>
                <c:pt idx="4">
                  <c:v>Ásia</c:v>
                </c:pt>
                <c:pt idx="5">
                  <c:v>América do Norte</c:v>
                </c:pt>
                <c:pt idx="6">
                  <c:v>Europa</c:v>
                </c:pt>
              </c:strCache>
            </c:strRef>
          </c:cat>
          <c:val>
            <c:numRef>
              <c:f>'G-2.2_Cged'!$L$5:$L$11</c:f>
              <c:numCache>
                <c:formatCode>#,##0</c:formatCode>
                <c:ptCount val="7"/>
                <c:pt idx="0">
                  <c:v>8134</c:v>
                </c:pt>
                <c:pt idx="1">
                  <c:v>-12515</c:v>
                </c:pt>
                <c:pt idx="2">
                  <c:v>-83</c:v>
                </c:pt>
                <c:pt idx="3">
                  <c:v>-3</c:v>
                </c:pt>
                <c:pt idx="4">
                  <c:v>222</c:v>
                </c:pt>
                <c:pt idx="5">
                  <c:v>-13</c:v>
                </c:pt>
                <c:pt idx="6">
                  <c:v>-143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4F-40E7-B168-3F72B4B38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1444864"/>
        <c:axId val="191446400"/>
      </c:barChart>
      <c:catAx>
        <c:axId val="19144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191446400"/>
        <c:crosses val="autoZero"/>
        <c:auto val="1"/>
        <c:lblAlgn val="ctr"/>
        <c:lblOffset val="100"/>
        <c:noMultiLvlLbl val="0"/>
      </c:catAx>
      <c:valAx>
        <c:axId val="191446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19144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63304236012393"/>
          <c:y val="0.91055792610097652"/>
          <c:w val="0.33425763576793083"/>
          <c:h val="6.8226883377146497E-2"/>
        </c:manualLayout>
      </c:layout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785418025690592"/>
          <c:y val="1.2454212993029318E-2"/>
          <c:w val="0.52485854626305484"/>
          <c:h val="0.86499025633338344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'G-2.4_Cged'!$B$3</c:f>
              <c:strCache>
                <c:ptCount val="1"/>
                <c:pt idx="0">
                  <c:v>2020-Q3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'G-2.4_Cged'!$A$5:$A$14</c:f>
              <c:strCache>
                <c:ptCount val="10"/>
                <c:pt idx="0">
                  <c:v>Trab. de funções transversais</c:v>
                </c:pt>
                <c:pt idx="1">
                  <c:v>Trab. da fabr. de alimentos, bebidas e fumo</c:v>
                </c:pt>
                <c:pt idx="2">
                  <c:v>Trab. da indústria extr. e da construção</c:v>
                </c:pt>
                <c:pt idx="3">
                  <c:v>Trab. dos serviços</c:v>
                </c:pt>
                <c:pt idx="4">
                  <c:v>Trab. na exploração agropecuária</c:v>
                </c:pt>
                <c:pt idx="5">
                  <c:v>Gerentes</c:v>
                </c:pt>
                <c:pt idx="6">
                  <c:v>Trab. em serviços de reparação e manut. mecânica</c:v>
                </c:pt>
                <c:pt idx="7">
                  <c:v>Prof. das ciências exatas, físicas e da engenharia</c:v>
                </c:pt>
                <c:pt idx="8">
                  <c:v>Vendedores e prestadores de serviços do comércio</c:v>
                </c:pt>
                <c:pt idx="9">
                  <c:v>Trab. de atendimento ao público</c:v>
                </c:pt>
              </c:strCache>
            </c:strRef>
          </c:cat>
          <c:val>
            <c:numRef>
              <c:f>'G-2.4_Cged'!$B$5:$B$14</c:f>
              <c:numCache>
                <c:formatCode>_-* #,##0_-;\-* #,##0_-;_-* "-"??_-;_-@_-</c:formatCode>
                <c:ptCount val="10"/>
                <c:pt idx="0">
                  <c:v>3987</c:v>
                </c:pt>
                <c:pt idx="1">
                  <c:v>2923</c:v>
                </c:pt>
                <c:pt idx="2">
                  <c:v>1003</c:v>
                </c:pt>
                <c:pt idx="3">
                  <c:v>2958</c:v>
                </c:pt>
                <c:pt idx="4">
                  <c:v>31</c:v>
                </c:pt>
                <c:pt idx="5">
                  <c:v>-37</c:v>
                </c:pt>
                <c:pt idx="6">
                  <c:v>108</c:v>
                </c:pt>
                <c:pt idx="7">
                  <c:v>35</c:v>
                </c:pt>
                <c:pt idx="8">
                  <c:v>907</c:v>
                </c:pt>
                <c:pt idx="9">
                  <c:v>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4C-4C89-8567-BA0A787DA842}"/>
            </c:ext>
          </c:extLst>
        </c:ser>
        <c:ser>
          <c:idx val="1"/>
          <c:order val="1"/>
          <c:tx>
            <c:strRef>
              <c:f>'G-2.4_Cged'!$C$3</c:f>
              <c:strCache>
                <c:ptCount val="1"/>
                <c:pt idx="0">
                  <c:v>2021-Q1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'G-2.4_Cged'!$A$5:$A$14</c:f>
              <c:strCache>
                <c:ptCount val="10"/>
                <c:pt idx="0">
                  <c:v>Trab. de funções transversais</c:v>
                </c:pt>
                <c:pt idx="1">
                  <c:v>Trab. da fabr. de alimentos, bebidas e fumo</c:v>
                </c:pt>
                <c:pt idx="2">
                  <c:v>Trab. da indústria extr. e da construção</c:v>
                </c:pt>
                <c:pt idx="3">
                  <c:v>Trab. dos serviços</c:v>
                </c:pt>
                <c:pt idx="4">
                  <c:v>Trab. na exploração agropecuária</c:v>
                </c:pt>
                <c:pt idx="5">
                  <c:v>Gerentes</c:v>
                </c:pt>
                <c:pt idx="6">
                  <c:v>Trab. em serviços de reparação e manut. mecânica</c:v>
                </c:pt>
                <c:pt idx="7">
                  <c:v>Prof. das ciências exatas, físicas e da engenharia</c:v>
                </c:pt>
                <c:pt idx="8">
                  <c:v>Vendedores e prestadores de serviços do comércio</c:v>
                </c:pt>
                <c:pt idx="9">
                  <c:v>Trab. de atendimento ao público</c:v>
                </c:pt>
              </c:strCache>
            </c:strRef>
          </c:cat>
          <c:val>
            <c:numRef>
              <c:f>'G-2.4_Cged'!$C$5:$C$14</c:f>
              <c:numCache>
                <c:formatCode>_-* #,##0_-;\-* #,##0_-;_-* "-"??_-;_-@_-</c:formatCode>
                <c:ptCount val="10"/>
                <c:pt idx="0">
                  <c:v>1377</c:v>
                </c:pt>
                <c:pt idx="1">
                  <c:v>1948</c:v>
                </c:pt>
                <c:pt idx="2">
                  <c:v>772</c:v>
                </c:pt>
                <c:pt idx="3">
                  <c:v>-445</c:v>
                </c:pt>
                <c:pt idx="4">
                  <c:v>98</c:v>
                </c:pt>
                <c:pt idx="5">
                  <c:v>48</c:v>
                </c:pt>
                <c:pt idx="6">
                  <c:v>139</c:v>
                </c:pt>
                <c:pt idx="7">
                  <c:v>92</c:v>
                </c:pt>
                <c:pt idx="8">
                  <c:v>27</c:v>
                </c:pt>
                <c:pt idx="9">
                  <c:v>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4C-4C89-8567-BA0A787DA842}"/>
            </c:ext>
          </c:extLst>
        </c:ser>
        <c:ser>
          <c:idx val="0"/>
          <c:order val="2"/>
          <c:tx>
            <c:strRef>
              <c:f>'G-2.4_Cged'!$D$3</c:f>
              <c:strCache>
                <c:ptCount val="1"/>
                <c:pt idx="0">
                  <c:v>2021-Q2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'G-2.4_Cged'!$A$5:$A$14</c:f>
              <c:strCache>
                <c:ptCount val="10"/>
                <c:pt idx="0">
                  <c:v>Trab. de funções transversais</c:v>
                </c:pt>
                <c:pt idx="1">
                  <c:v>Trab. da fabr. de alimentos, bebidas e fumo</c:v>
                </c:pt>
                <c:pt idx="2">
                  <c:v>Trab. da indústria extr. e da construção</c:v>
                </c:pt>
                <c:pt idx="3">
                  <c:v>Trab. dos serviços</c:v>
                </c:pt>
                <c:pt idx="4">
                  <c:v>Trab. na exploração agropecuária</c:v>
                </c:pt>
                <c:pt idx="5">
                  <c:v>Gerentes</c:v>
                </c:pt>
                <c:pt idx="6">
                  <c:v>Trab. em serviços de reparação e manut. mecânica</c:v>
                </c:pt>
                <c:pt idx="7">
                  <c:v>Prof. das ciências exatas, físicas e da engenharia</c:v>
                </c:pt>
                <c:pt idx="8">
                  <c:v>Vendedores e prestadores de serviços do comércio</c:v>
                </c:pt>
                <c:pt idx="9">
                  <c:v>Trab. de atendimento ao público</c:v>
                </c:pt>
              </c:strCache>
            </c:strRef>
          </c:cat>
          <c:val>
            <c:numRef>
              <c:f>'G-2.4_Cged'!$D$5:$D$14</c:f>
              <c:numCache>
                <c:formatCode>_-* #,##0_-;\-* #,##0_-;_-* "-"??_-;_-@_-</c:formatCode>
                <c:ptCount val="10"/>
                <c:pt idx="0">
                  <c:v>-2254</c:v>
                </c:pt>
                <c:pt idx="1">
                  <c:v>-2176</c:v>
                </c:pt>
                <c:pt idx="2">
                  <c:v>-396</c:v>
                </c:pt>
                <c:pt idx="3">
                  <c:v>-219</c:v>
                </c:pt>
                <c:pt idx="4">
                  <c:v>-201</c:v>
                </c:pt>
                <c:pt idx="5">
                  <c:v>87</c:v>
                </c:pt>
                <c:pt idx="6">
                  <c:v>112</c:v>
                </c:pt>
                <c:pt idx="7">
                  <c:v>173</c:v>
                </c:pt>
                <c:pt idx="8">
                  <c:v>212</c:v>
                </c:pt>
                <c:pt idx="9">
                  <c:v>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4C-4C89-8567-BA0A787DA84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0"/>
        <c:axId val="191497728"/>
        <c:axId val="191520768"/>
      </c:barChart>
      <c:catAx>
        <c:axId val="191497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100"/>
            </a:pPr>
            <a:endParaRPr lang="pt-BR"/>
          </a:p>
        </c:txPr>
        <c:crossAx val="191520768"/>
        <c:crosses val="autoZero"/>
        <c:auto val="1"/>
        <c:lblAlgn val="ctr"/>
        <c:lblOffset val="100"/>
        <c:noMultiLvlLbl val="0"/>
      </c:catAx>
      <c:valAx>
        <c:axId val="191520768"/>
        <c:scaling>
          <c:orientation val="minMax"/>
        </c:scaling>
        <c:delete val="0"/>
        <c:axPos val="b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19149772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4.0953206403988265E-2"/>
          <c:y val="0.88313713273871974"/>
          <c:w val="0.2935383646935153"/>
          <c:h val="0.10076394458887207"/>
        </c:manualLayout>
      </c:layout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738423454710851E-2"/>
          <c:y val="0.10651971207574323"/>
          <c:w val="0.8638807090645686"/>
          <c:h val="0.67026032110357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G3_1_CGIL!$A$4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multiLvlStrRef>
              <c:f>G3_1_CGIL!$B$2:$L$3</c:f>
              <c:multiLvlStrCache>
                <c:ptCount val="11"/>
                <c:lvl>
                  <c:pt idx="0">
                    <c:v>1º Q</c:v>
                  </c:pt>
                  <c:pt idx="1">
                    <c:v>2º Q</c:v>
                  </c:pt>
                  <c:pt idx="2">
                    <c:v>3º Q</c:v>
                  </c:pt>
                  <c:pt idx="3">
                    <c:v>1º Q</c:v>
                  </c:pt>
                  <c:pt idx="4">
                    <c:v>2º Q</c:v>
                  </c:pt>
                  <c:pt idx="5">
                    <c:v>3º Q</c:v>
                  </c:pt>
                  <c:pt idx="6">
                    <c:v>1º Q</c:v>
                  </c:pt>
                  <c:pt idx="7">
                    <c:v>2º Q</c:v>
                  </c:pt>
                  <c:pt idx="8">
                    <c:v>3º Q</c:v>
                  </c:pt>
                  <c:pt idx="9">
                    <c:v>1º Q</c:v>
                  </c:pt>
                  <c:pt idx="10">
                    <c:v>2º Q</c:v>
                  </c:pt>
                </c:lvl>
                <c:lvl>
                  <c:pt idx="0">
                    <c:v>2018</c:v>
                  </c:pt>
                  <c:pt idx="3">
                    <c:v>2019</c:v>
                  </c:pt>
                  <c:pt idx="6">
                    <c:v>2020</c:v>
                  </c:pt>
                  <c:pt idx="9">
                    <c:v>2021</c:v>
                  </c:pt>
                </c:lvl>
              </c:multiLvlStrCache>
            </c:multiLvlStrRef>
          </c:cat>
          <c:val>
            <c:numRef>
              <c:f>G3_1_CGIL!$B$4:$L$4</c:f>
              <c:numCache>
                <c:formatCode>#,##0</c:formatCode>
                <c:ptCount val="11"/>
                <c:pt idx="0">
                  <c:v>7443</c:v>
                </c:pt>
                <c:pt idx="1">
                  <c:v>12365</c:v>
                </c:pt>
                <c:pt idx="2">
                  <c:v>10811</c:v>
                </c:pt>
                <c:pt idx="3">
                  <c:v>10439</c:v>
                </c:pt>
                <c:pt idx="4">
                  <c:v>10013</c:v>
                </c:pt>
                <c:pt idx="5">
                  <c:v>10845</c:v>
                </c:pt>
                <c:pt idx="6">
                  <c:v>6295</c:v>
                </c:pt>
                <c:pt idx="7">
                  <c:v>6612</c:v>
                </c:pt>
                <c:pt idx="8" formatCode="_-* #,##0_-;\-* #,##0_-;_-* &quot;-&quot;??_-;_-@_-">
                  <c:v>7823</c:v>
                </c:pt>
                <c:pt idx="9" formatCode="_-* #,##0_-;\-* #,##0_-;_-* &quot;-&quot;??_-;_-@_-">
                  <c:v>7242</c:v>
                </c:pt>
                <c:pt idx="10" formatCode="_-* #,##0_-;\-* #,##0_-;_-* &quot;-&quot;??_-;_-@_-">
                  <c:v>7949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78-4BCB-9D6E-F7F943FDC833}"/>
            </c:ext>
          </c:extLst>
        </c:ser>
        <c:ser>
          <c:idx val="1"/>
          <c:order val="1"/>
          <c:tx>
            <c:strRef>
              <c:f>G3_1_CGIL!$A$5</c:f>
              <c:strCache>
                <c:ptCount val="1"/>
                <c:pt idx="0">
                  <c:v>QUALIFICADOS</c:v>
                </c:pt>
              </c:strCache>
            </c:strRef>
          </c:tx>
          <c:invertIfNegative val="0"/>
          <c:cat>
            <c:multiLvlStrRef>
              <c:f>G3_1_CGIL!$B$2:$L$3</c:f>
              <c:multiLvlStrCache>
                <c:ptCount val="11"/>
                <c:lvl>
                  <c:pt idx="0">
                    <c:v>1º Q</c:v>
                  </c:pt>
                  <c:pt idx="1">
                    <c:v>2º Q</c:v>
                  </c:pt>
                  <c:pt idx="2">
                    <c:v>3º Q</c:v>
                  </c:pt>
                  <c:pt idx="3">
                    <c:v>1º Q</c:v>
                  </c:pt>
                  <c:pt idx="4">
                    <c:v>2º Q</c:v>
                  </c:pt>
                  <c:pt idx="5">
                    <c:v>3º Q</c:v>
                  </c:pt>
                  <c:pt idx="6">
                    <c:v>1º Q</c:v>
                  </c:pt>
                  <c:pt idx="7">
                    <c:v>2º Q</c:v>
                  </c:pt>
                  <c:pt idx="8">
                    <c:v>3º Q</c:v>
                  </c:pt>
                  <c:pt idx="9">
                    <c:v>1º Q</c:v>
                  </c:pt>
                  <c:pt idx="10">
                    <c:v>2º Q</c:v>
                  </c:pt>
                </c:lvl>
                <c:lvl>
                  <c:pt idx="0">
                    <c:v>2018</c:v>
                  </c:pt>
                  <c:pt idx="3">
                    <c:v>2019</c:v>
                  </c:pt>
                  <c:pt idx="6">
                    <c:v>2020</c:v>
                  </c:pt>
                  <c:pt idx="9">
                    <c:v>2021</c:v>
                  </c:pt>
                </c:lvl>
              </c:multiLvlStrCache>
            </c:multiLvlStrRef>
          </c:cat>
          <c:val>
            <c:numRef>
              <c:f>G3_1_CGIL!$B$5:$L$5</c:f>
              <c:numCache>
                <c:formatCode>0</c:formatCode>
                <c:ptCount val="11"/>
                <c:pt idx="0">
                  <c:v>402</c:v>
                </c:pt>
                <c:pt idx="1">
                  <c:v>1701</c:v>
                </c:pt>
                <c:pt idx="2">
                  <c:v>977</c:v>
                </c:pt>
                <c:pt idx="3">
                  <c:v>1104</c:v>
                </c:pt>
                <c:pt idx="4">
                  <c:v>1192</c:v>
                </c:pt>
                <c:pt idx="5">
                  <c:v>984</c:v>
                </c:pt>
                <c:pt idx="6">
                  <c:v>637</c:v>
                </c:pt>
                <c:pt idx="7">
                  <c:v>1032</c:v>
                </c:pt>
                <c:pt idx="8">
                  <c:v>895</c:v>
                </c:pt>
                <c:pt idx="9">
                  <c:v>933</c:v>
                </c:pt>
                <c:pt idx="10">
                  <c:v>1133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78-4BCB-9D6E-F7F943FDC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6787712"/>
        <c:axId val="36789248"/>
      </c:barChart>
      <c:catAx>
        <c:axId val="367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6789248"/>
        <c:crosses val="autoZero"/>
        <c:auto val="1"/>
        <c:lblAlgn val="ctr"/>
        <c:lblOffset val="100"/>
        <c:noMultiLvlLbl val="0"/>
      </c:catAx>
      <c:valAx>
        <c:axId val="3678924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678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T3_2_CGIL!$B$3</c:f>
              <c:strCache>
                <c:ptCount val="1"/>
                <c:pt idx="0">
                  <c:v>RN 02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T3_2_CGIL!$C$1:$J$2</c:f>
              <c:multiLvlStrCache>
                <c:ptCount val="8"/>
                <c:lvl>
                  <c:pt idx="0">
                    <c:v> 1º Q </c:v>
                  </c:pt>
                  <c:pt idx="1">
                    <c:v> 2º Q </c:v>
                  </c:pt>
                  <c:pt idx="2">
                    <c:v> 3º Q </c:v>
                  </c:pt>
                  <c:pt idx="3">
                    <c:v> 1º Q </c:v>
                  </c:pt>
                  <c:pt idx="4">
                    <c:v> 2º Q </c:v>
                  </c:pt>
                  <c:pt idx="5">
                    <c:v> 3º Q </c:v>
                  </c:pt>
                  <c:pt idx="6">
                    <c:v> 1º Q </c:v>
                  </c:pt>
                  <c:pt idx="7">
                    <c:v> 2º Q 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  <c:pt idx="6">
                    <c:v>2021</c:v>
                  </c:pt>
                </c:lvl>
              </c:multiLvlStrCache>
            </c:multiLvlStrRef>
          </c:cat>
          <c:val>
            <c:numRef>
              <c:f>T3_2_CGIL!$C$3:$J$3</c:f>
              <c:numCache>
                <c:formatCode>#,##0</c:formatCode>
                <c:ptCount val="8"/>
                <c:pt idx="0">
                  <c:v>1015</c:v>
                </c:pt>
                <c:pt idx="1">
                  <c:v>1053</c:v>
                </c:pt>
                <c:pt idx="2">
                  <c:v>826</c:v>
                </c:pt>
                <c:pt idx="3">
                  <c:v>473</c:v>
                </c:pt>
                <c:pt idx="4">
                  <c:v>485</c:v>
                </c:pt>
                <c:pt idx="5">
                  <c:v>414</c:v>
                </c:pt>
                <c:pt idx="6" formatCode="0">
                  <c:v>454</c:v>
                </c:pt>
                <c:pt idx="7" formatCode="0">
                  <c:v>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F-4478-B3EB-1F13D33CDBA3}"/>
            </c:ext>
          </c:extLst>
        </c:ser>
        <c:ser>
          <c:idx val="1"/>
          <c:order val="1"/>
          <c:tx>
            <c:strRef>
              <c:f>T3_2_CGIL!$B$4</c:f>
              <c:strCache>
                <c:ptCount val="1"/>
                <c:pt idx="0">
                  <c:v>RN 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T3_2_CGIL!$C$1:$J$2</c:f>
              <c:multiLvlStrCache>
                <c:ptCount val="8"/>
                <c:lvl>
                  <c:pt idx="0">
                    <c:v> 1º Q </c:v>
                  </c:pt>
                  <c:pt idx="1">
                    <c:v> 2º Q </c:v>
                  </c:pt>
                  <c:pt idx="2">
                    <c:v> 3º Q </c:v>
                  </c:pt>
                  <c:pt idx="3">
                    <c:v> 1º Q </c:v>
                  </c:pt>
                  <c:pt idx="4">
                    <c:v> 2º Q </c:v>
                  </c:pt>
                  <c:pt idx="5">
                    <c:v> 3º Q </c:v>
                  </c:pt>
                  <c:pt idx="6">
                    <c:v> 1º Q </c:v>
                  </c:pt>
                  <c:pt idx="7">
                    <c:v> 2º Q 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  <c:pt idx="6">
                    <c:v>2021</c:v>
                  </c:pt>
                </c:lvl>
              </c:multiLvlStrCache>
            </c:multiLvlStrRef>
          </c:cat>
          <c:val>
            <c:numRef>
              <c:f>T3_2_CGIL!$C$4:$J$4</c:f>
              <c:numCache>
                <c:formatCode>#,##0</c:formatCode>
                <c:ptCount val="8"/>
                <c:pt idx="0">
                  <c:v>29</c:v>
                </c:pt>
                <c:pt idx="1">
                  <c:v>44</c:v>
                </c:pt>
                <c:pt idx="2">
                  <c:v>22</c:v>
                </c:pt>
                <c:pt idx="3">
                  <c:v>5</c:v>
                </c:pt>
                <c:pt idx="4">
                  <c:v>7</c:v>
                </c:pt>
                <c:pt idx="5">
                  <c:v>31</c:v>
                </c:pt>
                <c:pt idx="6" formatCode="0">
                  <c:v>7</c:v>
                </c:pt>
                <c:pt idx="7" formatCode="0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3F-4478-B3EB-1F13D33CDBA3}"/>
            </c:ext>
          </c:extLst>
        </c:ser>
        <c:ser>
          <c:idx val="2"/>
          <c:order val="2"/>
          <c:tx>
            <c:strRef>
              <c:f>T3_2_CGIL!$B$5</c:f>
              <c:strCache>
                <c:ptCount val="1"/>
                <c:pt idx="0">
                  <c:v>RN 24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T3_2_CGIL!$C$1:$J$2</c:f>
              <c:multiLvlStrCache>
                <c:ptCount val="8"/>
                <c:lvl>
                  <c:pt idx="0">
                    <c:v> 1º Q </c:v>
                  </c:pt>
                  <c:pt idx="1">
                    <c:v> 2º Q </c:v>
                  </c:pt>
                  <c:pt idx="2">
                    <c:v> 3º Q </c:v>
                  </c:pt>
                  <c:pt idx="3">
                    <c:v> 1º Q </c:v>
                  </c:pt>
                  <c:pt idx="4">
                    <c:v> 2º Q </c:v>
                  </c:pt>
                  <c:pt idx="5">
                    <c:v> 3º Q </c:v>
                  </c:pt>
                  <c:pt idx="6">
                    <c:v> 1º Q </c:v>
                  </c:pt>
                  <c:pt idx="7">
                    <c:v> 2º Q 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  <c:pt idx="6">
                    <c:v>2021</c:v>
                  </c:pt>
                </c:lvl>
              </c:multiLvlStrCache>
            </c:multiLvlStrRef>
          </c:cat>
          <c:val>
            <c:numRef>
              <c:f>T3_2_CGIL!$C$5:$J$5</c:f>
              <c:numCache>
                <c:formatCode>#,##0</c:formatCode>
                <c:ptCount val="8"/>
                <c:pt idx="0">
                  <c:v>44</c:v>
                </c:pt>
                <c:pt idx="1">
                  <c:v>33</c:v>
                </c:pt>
                <c:pt idx="2">
                  <c:v>61</c:v>
                </c:pt>
                <c:pt idx="3">
                  <c:v>21</c:v>
                </c:pt>
                <c:pt idx="4">
                  <c:v>15</c:v>
                </c:pt>
                <c:pt idx="5">
                  <c:v>8</c:v>
                </c:pt>
                <c:pt idx="6" formatCode="0">
                  <c:v>24</c:v>
                </c:pt>
                <c:pt idx="7" formatCode="0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3F-4478-B3EB-1F13D33CDBA3}"/>
            </c:ext>
          </c:extLst>
        </c:ser>
        <c:ser>
          <c:idx val="3"/>
          <c:order val="3"/>
          <c:tx>
            <c:strRef>
              <c:f>T3_2_CGIL!$B$6</c:f>
              <c:strCache>
                <c:ptCount val="1"/>
                <c:pt idx="0">
                  <c:v>RN 30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T3_2_CGIL!$C$1:$J$2</c:f>
              <c:multiLvlStrCache>
                <c:ptCount val="8"/>
                <c:lvl>
                  <c:pt idx="0">
                    <c:v> 1º Q </c:v>
                  </c:pt>
                  <c:pt idx="1">
                    <c:v> 2º Q </c:v>
                  </c:pt>
                  <c:pt idx="2">
                    <c:v> 3º Q </c:v>
                  </c:pt>
                  <c:pt idx="3">
                    <c:v> 1º Q </c:v>
                  </c:pt>
                  <c:pt idx="4">
                    <c:v> 2º Q </c:v>
                  </c:pt>
                  <c:pt idx="5">
                    <c:v> 3º Q </c:v>
                  </c:pt>
                  <c:pt idx="6">
                    <c:v> 1º Q </c:v>
                  </c:pt>
                  <c:pt idx="7">
                    <c:v> 2º Q 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  <c:pt idx="6">
                    <c:v>2021</c:v>
                  </c:pt>
                </c:lvl>
              </c:multiLvlStrCache>
            </c:multiLvlStrRef>
          </c:cat>
          <c:val>
            <c:numRef>
              <c:f>T3_2_CGIL!$C$6:$J$6</c:f>
              <c:numCache>
                <c:formatCode>#,##0</c:formatCode>
                <c:ptCount val="8"/>
                <c:pt idx="0">
                  <c:v>16</c:v>
                </c:pt>
                <c:pt idx="1">
                  <c:v>62</c:v>
                </c:pt>
                <c:pt idx="2">
                  <c:v>75</c:v>
                </c:pt>
                <c:pt idx="3">
                  <c:v>138</c:v>
                </c:pt>
                <c:pt idx="4">
                  <c:v>525</c:v>
                </c:pt>
                <c:pt idx="5">
                  <c:v>442</c:v>
                </c:pt>
                <c:pt idx="6" formatCode="0">
                  <c:v>448</c:v>
                </c:pt>
                <c:pt idx="7" formatCode="0">
                  <c:v>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3F-4478-B3EB-1F13D33CD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0258639"/>
        <c:axId val="2140260303"/>
      </c:lineChart>
      <c:catAx>
        <c:axId val="2140258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40260303"/>
        <c:crosses val="autoZero"/>
        <c:auto val="1"/>
        <c:lblAlgn val="ctr"/>
        <c:lblOffset val="100"/>
        <c:noMultiLvlLbl val="0"/>
      </c:catAx>
      <c:valAx>
        <c:axId val="2140260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40258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'G-4.1_Investmto'!$K$4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'G-4.1_Investmto'!$L$2:$S$3</c:f>
              <c:multiLvlStrCache>
                <c:ptCount val="8"/>
                <c:lvl>
                  <c:pt idx="0">
                    <c:v>1º Q</c:v>
                  </c:pt>
                  <c:pt idx="1">
                    <c:v>2º Q</c:v>
                  </c:pt>
                  <c:pt idx="2">
                    <c:v>3º Q</c:v>
                  </c:pt>
                  <c:pt idx="3">
                    <c:v>1º Q</c:v>
                  </c:pt>
                  <c:pt idx="4">
                    <c:v>2º Q</c:v>
                  </c:pt>
                  <c:pt idx="5">
                    <c:v>3º Q</c:v>
                  </c:pt>
                  <c:pt idx="6">
                    <c:v>1º Q</c:v>
                  </c:pt>
                  <c:pt idx="7">
                    <c:v>2º Q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  <c:pt idx="6">
                    <c:v>2021</c:v>
                  </c:pt>
                </c:lvl>
              </c:multiLvlStrCache>
            </c:multiLvlStrRef>
          </c:cat>
          <c:val>
            <c:numRef>
              <c:f>'G-4.1_Investmto'!$L$4:$S$4</c:f>
              <c:numCache>
                <c:formatCode>#,##0,</c:formatCode>
                <c:ptCount val="8"/>
                <c:pt idx="0">
                  <c:v>88677425.864566579</c:v>
                </c:pt>
                <c:pt idx="1">
                  <c:v>109070161.36749935</c:v>
                </c:pt>
                <c:pt idx="2">
                  <c:v>70805380.035592109</c:v>
                </c:pt>
                <c:pt idx="3">
                  <c:v>61642466.39370811</c:v>
                </c:pt>
                <c:pt idx="4">
                  <c:v>39876797.945195526</c:v>
                </c:pt>
                <c:pt idx="5">
                  <c:v>63268144.724617459</c:v>
                </c:pt>
                <c:pt idx="6">
                  <c:v>40358551.505190454</c:v>
                </c:pt>
                <c:pt idx="7">
                  <c:v>63767926.74000001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33-4FD9-A69D-B66C6A8DA1C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39518384"/>
        <c:axId val="1339518800"/>
      </c:lineChart>
      <c:catAx>
        <c:axId val="1339518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(quadrimestre/ano)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39518800"/>
        <c:crosses val="autoZero"/>
        <c:auto val="1"/>
        <c:lblAlgn val="ctr"/>
        <c:lblOffset val="100"/>
        <c:noMultiLvlLbl val="0"/>
      </c:catAx>
      <c:valAx>
        <c:axId val="133951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(em R$ mil)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39518384"/>
        <c:crosses val="autoZero"/>
        <c:crossBetween val="between"/>
        <c:majorUnit val="20000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12700</xdr:rowOff>
    </xdr:from>
    <xdr:to>
      <xdr:col>11</xdr:col>
      <xdr:colOff>514350</xdr:colOff>
      <xdr:row>20</xdr:row>
      <xdr:rowOff>120650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993D558-077D-4426-B348-D441FE1DCF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12</xdr:row>
      <xdr:rowOff>31750</xdr:rowOff>
    </xdr:from>
    <xdr:to>
      <xdr:col>7</xdr:col>
      <xdr:colOff>285750</xdr:colOff>
      <xdr:row>25</xdr:row>
      <xdr:rowOff>165100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D6116A9-C5B7-4A9F-A78F-3C7F164709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288925</xdr:colOff>
      <xdr:row>1</xdr:row>
      <xdr:rowOff>73025</xdr:rowOff>
    </xdr:from>
    <xdr:to>
      <xdr:col>14</xdr:col>
      <xdr:colOff>1543050</xdr:colOff>
      <xdr:row>16</xdr:row>
      <xdr:rowOff>44450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8AFA19D-8AF9-4CAC-835D-6358B54990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246531</xdr:colOff>
      <xdr:row>6</xdr:row>
      <xdr:rowOff>168089</xdr:rowOff>
    </xdr:from>
    <xdr:to>
      <xdr:col>12</xdr:col>
      <xdr:colOff>560294</xdr:colOff>
      <xdr:row>28</xdr:row>
      <xdr:rowOff>78441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D4D6D2F-2BD2-4A61-B16F-FD60610E5B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874058</xdr:colOff>
      <xdr:row>12</xdr:row>
      <xdr:rowOff>162206</xdr:rowOff>
    </xdr:from>
    <xdr:to>
      <xdr:col>10</xdr:col>
      <xdr:colOff>0</xdr:colOff>
      <xdr:row>30</xdr:row>
      <xdr:rowOff>145678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1127D89-A02D-4137-A390-50EFCF1378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381001</xdr:colOff>
      <xdr:row>1</xdr:row>
      <xdr:rowOff>11208</xdr:rowOff>
    </xdr:from>
    <xdr:to>
      <xdr:col>13</xdr:col>
      <xdr:colOff>549089</xdr:colOff>
      <xdr:row>24</xdr:row>
      <xdr:rowOff>89648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0325D34-A0FF-443E-99D5-9FF42C4611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5</xdr:row>
      <xdr:rowOff>177800</xdr:rowOff>
    </xdr:from>
    <xdr:to>
      <xdr:col>9</xdr:col>
      <xdr:colOff>222250</xdr:colOff>
      <xdr:row>21</xdr:row>
      <xdr:rowOff>158750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C16E0C9-CF34-4D6E-A244-364F67EB82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593724</xdr:colOff>
      <xdr:row>7</xdr:row>
      <xdr:rowOff>34925</xdr:rowOff>
    </xdr:from>
    <xdr:to>
      <xdr:col>12</xdr:col>
      <xdr:colOff>184150</xdr:colOff>
      <xdr:row>21</xdr:row>
      <xdr:rowOff>136525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A47C626-F8F5-41B5-B922-011BD74B98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111577</xdr:colOff>
      <xdr:row>4</xdr:row>
      <xdr:rowOff>112939</xdr:rowOff>
    </xdr:from>
    <xdr:to>
      <xdr:col>27</xdr:col>
      <xdr:colOff>217714</xdr:colOff>
      <xdr:row>21</xdr:row>
      <xdr:rowOff>136072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740F6F7-FC3D-4204-97D8-DB1D8F4072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&#233;/OneDrive/Documents/Andre/OBMigra/Relatorio%20Conjuntural/2021/3%20quadrimestre/Tabelas/Novas_tabelas_S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_1_SR"/>
      <sheetName val="G1_2_SR"/>
      <sheetName val="G1_3_SR"/>
    </sheetNames>
    <sheetDataSet>
      <sheetData sheetId="0">
        <row r="1">
          <cell r="B1" t="str">
            <v>2018</v>
          </cell>
          <cell r="E1" t="str">
            <v>2019</v>
          </cell>
          <cell r="H1">
            <v>2020</v>
          </cell>
          <cell r="K1">
            <v>2021</v>
          </cell>
        </row>
        <row r="2">
          <cell r="B2" t="str">
            <v>1º Q</v>
          </cell>
          <cell r="C2" t="str">
            <v>2º Q</v>
          </cell>
          <cell r="D2" t="str">
            <v>3º Q</v>
          </cell>
          <cell r="E2" t="str">
            <v>1º Q</v>
          </cell>
          <cell r="F2" t="str">
            <v>2º Q</v>
          </cell>
          <cell r="G2" t="str">
            <v>3º Q</v>
          </cell>
          <cell r="H2" t="str">
            <v>1º Q</v>
          </cell>
          <cell r="I2" t="str">
            <v>2º Q</v>
          </cell>
          <cell r="J2" t="str">
            <v>3º Q</v>
          </cell>
          <cell r="K2" t="str">
            <v>1º Q</v>
          </cell>
          <cell r="L2" t="str">
            <v>2º Q</v>
          </cell>
        </row>
        <row r="3">
          <cell r="B3">
            <v>19237</v>
          </cell>
          <cell r="C3">
            <v>31481</v>
          </cell>
          <cell r="D3">
            <v>29113</v>
          </cell>
          <cell r="E3">
            <v>26567</v>
          </cell>
          <cell r="F3">
            <v>25606</v>
          </cell>
          <cell r="G3">
            <v>30379</v>
          </cell>
          <cell r="H3">
            <v>18776</v>
          </cell>
          <cell r="I3">
            <v>3790</v>
          </cell>
          <cell r="J3">
            <v>6333</v>
          </cell>
          <cell r="K3">
            <v>3796</v>
          </cell>
          <cell r="L3">
            <v>7645</v>
          </cell>
        </row>
      </sheetData>
      <sheetData sheetId="1">
        <row r="3">
          <cell r="C3" t="str">
            <v>2019</v>
          </cell>
          <cell r="F3">
            <v>2020</v>
          </cell>
          <cell r="I3">
            <v>2021</v>
          </cell>
        </row>
        <row r="4">
          <cell r="C4" t="str">
            <v>1º Q</v>
          </cell>
          <cell r="D4" t="str">
            <v>2º Q</v>
          </cell>
          <cell r="E4" t="str">
            <v>3º Q</v>
          </cell>
          <cell r="F4" t="str">
            <v>1º Q</v>
          </cell>
          <cell r="G4" t="str">
            <v>2º Q</v>
          </cell>
          <cell r="H4" t="str">
            <v>3º Q</v>
          </cell>
          <cell r="I4" t="str">
            <v>1º Q</v>
          </cell>
          <cell r="J4" t="str">
            <v>2º Q</v>
          </cell>
        </row>
        <row r="5">
          <cell r="B5" t="str">
            <v>Venezuela</v>
          </cell>
          <cell r="C5">
            <v>72.108254601573378</v>
          </cell>
          <cell r="D5">
            <v>61.821448098102003</v>
          </cell>
          <cell r="E5">
            <v>61.641265347773135</v>
          </cell>
          <cell r="F5">
            <v>54.75607158074137</v>
          </cell>
          <cell r="G5">
            <v>68.205804749340373</v>
          </cell>
          <cell r="H5">
            <v>71.356387178272541</v>
          </cell>
          <cell r="I5">
            <v>57.718651211801898</v>
          </cell>
          <cell r="J5">
            <v>76.10202746893394</v>
          </cell>
        </row>
        <row r="6">
          <cell r="B6" t="str">
            <v>Haiti</v>
          </cell>
          <cell r="C6">
            <v>10.449053336846463</v>
          </cell>
          <cell r="D6">
            <v>22.643130516285247</v>
          </cell>
          <cell r="E6">
            <v>26.452483623555743</v>
          </cell>
          <cell r="F6">
            <v>31.955688112484022</v>
          </cell>
          <cell r="G6">
            <v>10.158311345646439</v>
          </cell>
          <cell r="H6">
            <v>3.6001894836570347</v>
          </cell>
          <cell r="I6">
            <v>9.6680716543730245</v>
          </cell>
          <cell r="J6">
            <v>0.87638979725310662</v>
          </cell>
        </row>
        <row r="7">
          <cell r="B7" t="str">
            <v>Cuba</v>
          </cell>
          <cell r="C7">
            <v>5.9321714909474164</v>
          </cell>
          <cell r="D7">
            <v>4.866047020229634</v>
          </cell>
          <cell r="E7">
            <v>3.874386912011587</v>
          </cell>
          <cell r="F7">
            <v>4.3619514273540689</v>
          </cell>
          <cell r="G7">
            <v>5.9366754617414248</v>
          </cell>
          <cell r="H7">
            <v>4.7844623401231638</v>
          </cell>
          <cell r="I7">
            <v>4.6364594309799791</v>
          </cell>
          <cell r="J7">
            <v>2.2498364944408111</v>
          </cell>
        </row>
        <row r="8">
          <cell r="B8" t="str">
            <v>China</v>
          </cell>
          <cell r="C8">
            <v>2.2057439680807018</v>
          </cell>
          <cell r="D8">
            <v>1.9956260251503555</v>
          </cell>
          <cell r="E8">
            <v>1.2804898120412127</v>
          </cell>
          <cell r="F8">
            <v>1.1450788240306775</v>
          </cell>
          <cell r="G8">
            <v>3.0079155672823221</v>
          </cell>
          <cell r="H8">
            <v>3.7738828359387333</v>
          </cell>
          <cell r="I8">
            <v>2.3182297154899896</v>
          </cell>
          <cell r="J8">
            <v>2.2629169391759318</v>
          </cell>
        </row>
        <row r="9">
          <cell r="B9" t="str">
            <v>Angola</v>
          </cell>
          <cell r="C9">
            <v>0.96360146045846362</v>
          </cell>
          <cell r="D9">
            <v>0.75763492931344212</v>
          </cell>
          <cell r="E9">
            <v>0.5036373810856184</v>
          </cell>
          <cell r="F9">
            <v>0.80421815083084791</v>
          </cell>
          <cell r="G9">
            <v>1.4775725593667546</v>
          </cell>
          <cell r="H9">
            <v>2.4001263224380232</v>
          </cell>
          <cell r="I9">
            <v>10.853530031612223</v>
          </cell>
          <cell r="J9">
            <v>8.2799215173315908</v>
          </cell>
        </row>
        <row r="10">
          <cell r="B10" t="str">
            <v>Outros países</v>
          </cell>
          <cell r="C10">
            <v>8.3411751420935758</v>
          </cell>
          <cell r="D10">
            <v>7.9161134109193165</v>
          </cell>
          <cell r="E10">
            <v>6.2477369235327034</v>
          </cell>
          <cell r="F10">
            <v>6.9769919045590116</v>
          </cell>
          <cell r="G10">
            <v>11.213720316622691</v>
          </cell>
          <cell r="H10">
            <v>14.084951839570504</v>
          </cell>
          <cell r="I10">
            <v>14.805057955742887</v>
          </cell>
          <cell r="J10">
            <v>10.228907782864617</v>
          </cell>
        </row>
      </sheetData>
      <sheetData sheetId="2">
        <row r="2">
          <cell r="C2">
            <v>2020</v>
          </cell>
          <cell r="F2" t="str">
            <v>2021</v>
          </cell>
        </row>
        <row r="3">
          <cell r="C3" t="str">
            <v>1º Q</v>
          </cell>
          <cell r="D3" t="str">
            <v>2ºQ</v>
          </cell>
          <cell r="E3" t="str">
            <v>3º Q</v>
          </cell>
          <cell r="F3" t="str">
            <v>1º Q</v>
          </cell>
          <cell r="G3" t="str">
            <v>2ºQ</v>
          </cell>
        </row>
        <row r="4">
          <cell r="B4" t="str">
            <v>Norte</v>
          </cell>
          <cell r="C4">
            <v>89.758201959948863</v>
          </cell>
          <cell r="D4">
            <v>80.844327176781007</v>
          </cell>
          <cell r="E4">
            <v>73.724932891204801</v>
          </cell>
          <cell r="F4">
            <v>61.037934668071657</v>
          </cell>
          <cell r="G4">
            <v>76.429038587311965</v>
          </cell>
        </row>
        <row r="5">
          <cell r="B5" t="str">
            <v>Nordeste</v>
          </cell>
          <cell r="C5">
            <v>0.20771197273114617</v>
          </cell>
          <cell r="D5">
            <v>0.10554089709762532</v>
          </cell>
          <cell r="E5">
            <v>0.25264487604610769</v>
          </cell>
          <cell r="F5">
            <v>0.21074815595363539</v>
          </cell>
          <cell r="G5">
            <v>0.15696533682145192</v>
          </cell>
        </row>
        <row r="6">
          <cell r="B6" t="str">
            <v>Sudeste</v>
          </cell>
          <cell r="C6">
            <v>8.4629314017895183</v>
          </cell>
          <cell r="D6">
            <v>16.83377308707124</v>
          </cell>
          <cell r="E6">
            <v>23.117006158218853</v>
          </cell>
          <cell r="F6">
            <v>28.424657534246577</v>
          </cell>
          <cell r="G6">
            <v>21.059516023544798</v>
          </cell>
        </row>
        <row r="7">
          <cell r="B7" t="str">
            <v xml:space="preserve">Sul </v>
          </cell>
          <cell r="C7">
            <v>0.86812952705581592</v>
          </cell>
          <cell r="D7">
            <v>1.5831134564643801</v>
          </cell>
          <cell r="E7">
            <v>1.9737880941102164</v>
          </cell>
          <cell r="F7">
            <v>8.5616438356164384</v>
          </cell>
          <cell r="G7">
            <v>1.7527795945062132</v>
          </cell>
        </row>
        <row r="8">
          <cell r="B8" t="str">
            <v>Centro Oeste</v>
          </cell>
          <cell r="C8">
            <v>0.70302513847464854</v>
          </cell>
          <cell r="D8">
            <v>0.63324538258575191</v>
          </cell>
          <cell r="E8">
            <v>0.93162798042002204</v>
          </cell>
          <cell r="F8">
            <v>1.7650158061116965</v>
          </cell>
          <cell r="G8">
            <v>0.60170045781556569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0BA26-F545-48B3-A68D-6FD1098C811D}">
  <dimension ref="A1:N24"/>
  <sheetViews>
    <sheetView showGridLines="0" zoomScaleNormal="100" workbookViewId="0">
      <selection activeCell="M3" sqref="M3"/>
    </sheetView>
  </sheetViews>
  <sheetFormatPr defaultRowHeight="14.5" x14ac:dyDescent="0.35"/>
  <sheetData>
    <row r="1" spans="1:14" x14ac:dyDescent="0.35">
      <c r="A1" s="1"/>
      <c r="B1" s="201" t="s">
        <v>1</v>
      </c>
      <c r="C1" s="201"/>
      <c r="D1" s="202"/>
      <c r="E1" s="201" t="s">
        <v>2</v>
      </c>
      <c r="F1" s="201"/>
      <c r="G1" s="202"/>
      <c r="H1" s="203">
        <v>2020</v>
      </c>
      <c r="I1" s="203"/>
      <c r="J1" s="203"/>
      <c r="K1" s="198">
        <v>2021</v>
      </c>
      <c r="L1" s="197"/>
    </row>
    <row r="2" spans="1:14" x14ac:dyDescent="0.35">
      <c r="A2" s="1"/>
      <c r="B2" s="2" t="s">
        <v>4</v>
      </c>
      <c r="C2" s="2" t="s">
        <v>5</v>
      </c>
      <c r="D2" s="2" t="s">
        <v>6</v>
      </c>
      <c r="E2" s="3" t="s">
        <v>4</v>
      </c>
      <c r="F2" s="3" t="s">
        <v>5</v>
      </c>
      <c r="G2" s="3" t="s">
        <v>6</v>
      </c>
      <c r="H2" s="3" t="s">
        <v>4</v>
      </c>
      <c r="I2" s="3" t="s">
        <v>5</v>
      </c>
      <c r="J2" s="3" t="s">
        <v>6</v>
      </c>
      <c r="K2" s="3" t="s">
        <v>4</v>
      </c>
      <c r="L2" s="3" t="s">
        <v>5</v>
      </c>
      <c r="M2" s="233" t="s">
        <v>238</v>
      </c>
      <c r="N2" s="233" t="s">
        <v>239</v>
      </c>
    </row>
    <row r="3" spans="1:14" x14ac:dyDescent="0.35">
      <c r="A3" s="1"/>
      <c r="B3" s="4">
        <v>19237</v>
      </c>
      <c r="C3" s="4">
        <v>31481</v>
      </c>
      <c r="D3" s="4">
        <v>29113</v>
      </c>
      <c r="E3" s="4">
        <v>26567</v>
      </c>
      <c r="F3" s="4">
        <v>25606</v>
      </c>
      <c r="G3" s="4">
        <v>30379</v>
      </c>
      <c r="H3" s="4">
        <v>18776</v>
      </c>
      <c r="I3" s="5">
        <v>3790</v>
      </c>
      <c r="J3" s="5">
        <v>6333</v>
      </c>
      <c r="K3" s="5">
        <v>3796</v>
      </c>
      <c r="L3" s="163">
        <v>7645</v>
      </c>
      <c r="M3" s="12">
        <f>((L3-K3)/K3)*100</f>
        <v>101.39620653319284</v>
      </c>
      <c r="N3" s="20">
        <f>((L3-I3)/I3)*100</f>
        <v>101.71503957783641</v>
      </c>
    </row>
    <row r="4" spans="1:14" x14ac:dyDescent="0.35">
      <c r="A4" s="1"/>
      <c r="N4" t="s">
        <v>240</v>
      </c>
    </row>
    <row r="5" spans="1:14" x14ac:dyDescent="0.35">
      <c r="A5" s="1"/>
      <c r="N5" t="s">
        <v>194</v>
      </c>
    </row>
    <row r="6" spans="1:14" x14ac:dyDescent="0.35">
      <c r="A6" s="1"/>
    </row>
    <row r="7" spans="1:14" x14ac:dyDescent="0.35">
      <c r="A7" s="1"/>
      <c r="M7" t="s">
        <v>241</v>
      </c>
      <c r="N7" s="234">
        <v>876</v>
      </c>
    </row>
    <row r="8" spans="1:14" x14ac:dyDescent="0.35">
      <c r="A8" s="1"/>
      <c r="M8" t="s">
        <v>242</v>
      </c>
      <c r="N8" s="234">
        <v>407</v>
      </c>
    </row>
    <row r="9" spans="1:14" x14ac:dyDescent="0.35">
      <c r="A9" s="1"/>
      <c r="M9" t="s">
        <v>243</v>
      </c>
      <c r="N9" s="234">
        <v>2765</v>
      </c>
    </row>
    <row r="10" spans="1:14" x14ac:dyDescent="0.35">
      <c r="A10" s="1"/>
      <c r="M10" t="s">
        <v>244</v>
      </c>
      <c r="N10" s="234">
        <v>3095</v>
      </c>
    </row>
    <row r="11" spans="1:14" x14ac:dyDescent="0.35">
      <c r="A11" s="1"/>
      <c r="M11" t="s">
        <v>3</v>
      </c>
      <c r="N11" s="1">
        <f>SUM(N7:N10)</f>
        <v>7143</v>
      </c>
    </row>
    <row r="12" spans="1:14" x14ac:dyDescent="0.35">
      <c r="A12" s="1"/>
    </row>
    <row r="13" spans="1:14" x14ac:dyDescent="0.35">
      <c r="A13" s="1"/>
    </row>
    <row r="14" spans="1:14" x14ac:dyDescent="0.35">
      <c r="A14" s="1"/>
    </row>
    <row r="15" spans="1:14" x14ac:dyDescent="0.35">
      <c r="A15" s="1"/>
    </row>
    <row r="16" spans="1:14" x14ac:dyDescent="0.35">
      <c r="A16" s="1"/>
    </row>
    <row r="17" spans="1:1" x14ac:dyDescent="0.35">
      <c r="A17" s="1"/>
    </row>
    <row r="18" spans="1:1" x14ac:dyDescent="0.35">
      <c r="A18" s="1"/>
    </row>
    <row r="19" spans="1:1" x14ac:dyDescent="0.35">
      <c r="A19" s="1"/>
    </row>
    <row r="20" spans="1:1" x14ac:dyDescent="0.35">
      <c r="A20" s="1"/>
    </row>
    <row r="21" spans="1:1" x14ac:dyDescent="0.35">
      <c r="A21" s="1"/>
    </row>
    <row r="22" spans="1:1" x14ac:dyDescent="0.35">
      <c r="A22" s="1"/>
    </row>
    <row r="23" spans="1:1" x14ac:dyDescent="0.35">
      <c r="A23" s="1"/>
    </row>
    <row r="24" spans="1:1" ht="15.75" customHeight="1" x14ac:dyDescent="0.35"/>
  </sheetData>
  <mergeCells count="3">
    <mergeCell ref="B1:D1"/>
    <mergeCell ref="E1:G1"/>
    <mergeCell ref="H1:J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A2414-4BA2-488C-B8A7-3A1F33C02632}">
  <dimension ref="A1:M29"/>
  <sheetViews>
    <sheetView workbookViewId="0">
      <pane xSplit="1" topLeftCell="B1" activePane="topRight" state="frozen"/>
      <selection pane="topRight"/>
    </sheetView>
  </sheetViews>
  <sheetFormatPr defaultRowHeight="14.5" x14ac:dyDescent="0.35"/>
  <cols>
    <col min="1" max="1" width="18.81640625" customWidth="1"/>
    <col min="2" max="2" width="9.54296875" customWidth="1"/>
    <col min="3" max="3" width="13.1796875" customWidth="1"/>
    <col min="9" max="9" width="9.7265625" customWidth="1"/>
  </cols>
  <sheetData>
    <row r="1" spans="1:13" ht="15.5" x14ac:dyDescent="0.35">
      <c r="B1" s="17"/>
      <c r="C1" s="17"/>
      <c r="D1" s="17"/>
      <c r="E1" s="17"/>
      <c r="F1" s="18"/>
      <c r="G1" s="1"/>
      <c r="H1" s="19"/>
    </row>
    <row r="2" spans="1:13" ht="15.5" x14ac:dyDescent="0.35">
      <c r="A2" s="215" t="s">
        <v>20</v>
      </c>
      <c r="B2" s="204">
        <v>2018</v>
      </c>
      <c r="C2" s="204"/>
      <c r="D2" s="204"/>
      <c r="E2" s="204">
        <v>2019</v>
      </c>
      <c r="F2" s="204"/>
      <c r="G2" s="221"/>
      <c r="H2" s="222">
        <v>2020</v>
      </c>
      <c r="I2" s="223"/>
      <c r="J2" s="223"/>
      <c r="K2" s="22">
        <v>2021</v>
      </c>
      <c r="L2" s="22"/>
    </row>
    <row r="3" spans="1:13" x14ac:dyDescent="0.35">
      <c r="A3" s="216"/>
      <c r="B3" s="3" t="s">
        <v>4</v>
      </c>
      <c r="C3" s="23" t="s">
        <v>5</v>
      </c>
      <c r="D3" s="24" t="s">
        <v>6</v>
      </c>
      <c r="E3" s="3" t="s">
        <v>4</v>
      </c>
      <c r="F3" s="23" t="s">
        <v>5</v>
      </c>
      <c r="G3" s="23" t="s">
        <v>6</v>
      </c>
      <c r="H3" s="3" t="s">
        <v>4</v>
      </c>
      <c r="I3" s="23" t="s">
        <v>5</v>
      </c>
      <c r="J3" s="23" t="s">
        <v>6</v>
      </c>
      <c r="K3" s="3" t="s">
        <v>4</v>
      </c>
      <c r="L3" s="23" t="s">
        <v>5</v>
      </c>
    </row>
    <row r="4" spans="1:13" ht="15" x14ac:dyDescent="0.35">
      <c r="A4" t="s">
        <v>21</v>
      </c>
      <c r="B4" s="26">
        <v>7443</v>
      </c>
      <c r="C4" s="26">
        <v>12365</v>
      </c>
      <c r="D4" s="26">
        <v>10811</v>
      </c>
      <c r="E4" s="26">
        <v>10439</v>
      </c>
      <c r="F4" s="26">
        <v>10013</v>
      </c>
      <c r="G4" s="26">
        <v>10845</v>
      </c>
      <c r="H4" s="26">
        <v>6295</v>
      </c>
      <c r="I4" s="27">
        <v>6612</v>
      </c>
      <c r="J4" s="28">
        <v>7823</v>
      </c>
      <c r="K4" s="28">
        <v>7242</v>
      </c>
      <c r="L4" s="28">
        <v>7949</v>
      </c>
    </row>
    <row r="5" spans="1:13" x14ac:dyDescent="0.35">
      <c r="A5" t="s">
        <v>23</v>
      </c>
      <c r="B5" s="29">
        <v>402</v>
      </c>
      <c r="C5" s="29">
        <v>1701</v>
      </c>
      <c r="D5" s="29">
        <v>977</v>
      </c>
      <c r="E5" s="29">
        <v>1104</v>
      </c>
      <c r="F5" s="29">
        <v>1192</v>
      </c>
      <c r="G5" s="29">
        <v>984</v>
      </c>
      <c r="H5" s="29">
        <v>637</v>
      </c>
      <c r="I5" s="29">
        <v>1032</v>
      </c>
      <c r="J5" s="29">
        <v>895</v>
      </c>
      <c r="K5" s="29">
        <v>933</v>
      </c>
      <c r="L5" s="29">
        <v>1133</v>
      </c>
    </row>
    <row r="6" spans="1:13" x14ac:dyDescent="0.35">
      <c r="I6" s="30">
        <v>-35.264227642276424</v>
      </c>
    </row>
    <row r="7" spans="1:13" ht="15.5" x14ac:dyDescent="0.35">
      <c r="A7" s="31"/>
      <c r="B7" s="15"/>
      <c r="C7" s="15"/>
      <c r="I7" s="17"/>
      <c r="K7" s="12"/>
      <c r="L7" s="20"/>
      <c r="M7" s="20"/>
    </row>
    <row r="8" spans="1:13" ht="15.5" x14ac:dyDescent="0.35">
      <c r="A8" s="32"/>
      <c r="B8" s="33"/>
      <c r="C8" s="11"/>
      <c r="E8" s="13"/>
      <c r="F8" s="25"/>
      <c r="G8" s="25"/>
      <c r="I8" s="34"/>
      <c r="K8" s="12"/>
    </row>
    <row r="9" spans="1:13" ht="15.5" x14ac:dyDescent="0.35">
      <c r="A9" s="32"/>
      <c r="B9" s="33"/>
      <c r="C9" s="11"/>
      <c r="D9" s="35"/>
      <c r="E9" s="35"/>
      <c r="F9" s="35"/>
      <c r="G9" s="35"/>
      <c r="I9" s="36"/>
      <c r="K9" s="12"/>
    </row>
    <row r="10" spans="1:13" ht="15.5" x14ac:dyDescent="0.35">
      <c r="A10" s="32"/>
      <c r="B10" s="33"/>
      <c r="C10" s="11"/>
      <c r="D10" s="21"/>
      <c r="E10" s="21"/>
      <c r="F10" s="21"/>
      <c r="G10" s="21"/>
      <c r="I10" s="36"/>
    </row>
    <row r="11" spans="1:13" ht="15.5" x14ac:dyDescent="0.35">
      <c r="A11" s="37"/>
      <c r="B11" s="38"/>
      <c r="C11" s="33"/>
      <c r="D11" s="38"/>
      <c r="E11" s="38"/>
      <c r="F11" s="39"/>
      <c r="G11" s="12"/>
      <c r="I11" s="34"/>
      <c r="K11" s="16"/>
      <c r="M11" s="12"/>
    </row>
    <row r="12" spans="1:13" ht="15.5" x14ac:dyDescent="0.35">
      <c r="A12" s="37"/>
      <c r="B12" s="38"/>
      <c r="C12" s="38"/>
      <c r="D12" s="38"/>
      <c r="E12" s="38"/>
      <c r="F12" s="39"/>
      <c r="G12" s="12"/>
      <c r="I12" s="34"/>
      <c r="K12" s="16"/>
      <c r="M12" s="12"/>
    </row>
    <row r="13" spans="1:13" ht="15.5" x14ac:dyDescent="0.35">
      <c r="A13" s="37"/>
      <c r="B13" s="38"/>
      <c r="C13" s="33"/>
      <c r="D13" s="38"/>
      <c r="E13" s="38"/>
      <c r="F13" s="39"/>
      <c r="G13" s="12"/>
      <c r="I13" s="36"/>
    </row>
    <row r="14" spans="1:13" ht="15.5" x14ac:dyDescent="0.35">
      <c r="A14" s="40"/>
      <c r="B14" s="38"/>
      <c r="C14" s="33"/>
      <c r="D14" s="38"/>
      <c r="E14" s="38"/>
      <c r="F14" s="39"/>
      <c r="G14" s="12"/>
      <c r="I14" s="36"/>
      <c r="K14" s="12"/>
    </row>
    <row r="15" spans="1:13" ht="15.5" x14ac:dyDescent="0.35">
      <c r="A15" s="40"/>
      <c r="B15" s="38"/>
      <c r="C15" s="33"/>
      <c r="D15" s="38"/>
      <c r="E15" s="38"/>
      <c r="F15" s="39"/>
      <c r="G15" s="12"/>
      <c r="I15" s="36"/>
      <c r="M15" s="12"/>
    </row>
    <row r="16" spans="1:13" ht="15.5" x14ac:dyDescent="0.35">
      <c r="A16" s="38"/>
      <c r="B16" s="38"/>
      <c r="C16" s="38"/>
      <c r="D16" s="38"/>
      <c r="E16" s="38"/>
      <c r="F16" s="39"/>
      <c r="I16" s="36"/>
    </row>
    <row r="17" spans="1:9" ht="15.5" x14ac:dyDescent="0.35">
      <c r="A17" s="38"/>
      <c r="B17" s="38"/>
      <c r="C17" s="33"/>
      <c r="D17" s="38"/>
      <c r="E17" s="38"/>
      <c r="F17" s="39"/>
      <c r="I17" s="36"/>
    </row>
    <row r="18" spans="1:9" ht="15.5" x14ac:dyDescent="0.35">
      <c r="A18" s="38"/>
      <c r="B18" s="38"/>
      <c r="C18" s="33"/>
      <c r="D18" s="38"/>
      <c r="E18" s="38"/>
      <c r="F18" s="39"/>
      <c r="I18" s="36"/>
    </row>
    <row r="19" spans="1:9" ht="15" customHeight="1" x14ac:dyDescent="0.35">
      <c r="A19" s="38"/>
      <c r="B19" s="38"/>
      <c r="C19" s="33"/>
      <c r="D19" s="38"/>
      <c r="E19" s="38"/>
      <c r="F19" s="39"/>
      <c r="I19" s="36"/>
    </row>
    <row r="20" spans="1:9" ht="15.5" x14ac:dyDescent="0.35">
      <c r="A20" s="38"/>
      <c r="B20" s="38"/>
      <c r="C20" s="33"/>
      <c r="D20" s="38"/>
      <c r="E20" s="38"/>
      <c r="F20" s="39"/>
      <c r="I20" s="36"/>
    </row>
    <row r="21" spans="1:9" ht="15.5" x14ac:dyDescent="0.35">
      <c r="A21" s="38"/>
      <c r="B21" s="38"/>
      <c r="C21" s="33"/>
      <c r="D21" s="38"/>
      <c r="E21" s="38"/>
      <c r="F21" s="39"/>
      <c r="I21" s="36"/>
    </row>
    <row r="22" spans="1:9" ht="15.5" x14ac:dyDescent="0.35">
      <c r="A22" s="38"/>
      <c r="B22" s="38"/>
      <c r="C22" s="33"/>
      <c r="D22" s="38"/>
      <c r="E22" s="38"/>
      <c r="F22" s="36"/>
      <c r="I22" s="36"/>
    </row>
    <row r="23" spans="1:9" ht="15.5" x14ac:dyDescent="0.35">
      <c r="A23" s="38"/>
      <c r="B23" s="38"/>
      <c r="C23" s="33"/>
      <c r="D23" s="38"/>
      <c r="E23" s="38"/>
      <c r="F23" s="41"/>
      <c r="I23" s="42"/>
    </row>
    <row r="24" spans="1:9" x14ac:dyDescent="0.35">
      <c r="A24" s="43"/>
      <c r="B24" s="43"/>
      <c r="C24" s="43"/>
      <c r="D24" s="43"/>
      <c r="E24" s="43"/>
    </row>
    <row r="25" spans="1:9" x14ac:dyDescent="0.35">
      <c r="A25" s="1"/>
      <c r="B25" s="1"/>
      <c r="C25" s="1"/>
      <c r="D25" s="1"/>
      <c r="E25" s="1"/>
    </row>
    <row r="29" spans="1:9" ht="15.5" x14ac:dyDescent="0.35">
      <c r="F29" s="21"/>
      <c r="G29" s="21"/>
      <c r="H29" s="21"/>
    </row>
  </sheetData>
  <mergeCells count="4">
    <mergeCell ref="A2:A3"/>
    <mergeCell ref="B2:D2"/>
    <mergeCell ref="E2:G2"/>
    <mergeCell ref="H2:J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B369D-5F14-4FD4-9D64-53F027FA06FC}">
  <dimension ref="B1:M16"/>
  <sheetViews>
    <sheetView showGridLines="0" workbookViewId="0">
      <pane xSplit="1" topLeftCell="B1" activePane="topRight" state="frozen"/>
      <selection pane="topRight" activeCell="B8" sqref="B8"/>
    </sheetView>
  </sheetViews>
  <sheetFormatPr defaultRowHeight="14.5" x14ac:dyDescent="0.35"/>
  <cols>
    <col min="2" max="2" width="20.26953125" customWidth="1"/>
    <col min="3" max="4" width="5.54296875" bestFit="1" customWidth="1"/>
    <col min="5" max="5" width="4.81640625" bestFit="1" customWidth="1"/>
    <col min="6" max="6" width="6.7265625" bestFit="1" customWidth="1"/>
    <col min="7" max="7" width="4.81640625" bestFit="1" customWidth="1"/>
    <col min="8" max="8" width="5.54296875" bestFit="1" customWidth="1"/>
    <col min="9" max="9" width="4.81640625" bestFit="1" customWidth="1"/>
    <col min="10" max="10" width="6.7265625" bestFit="1" customWidth="1"/>
    <col min="11" max="11" width="4.81640625" bestFit="1" customWidth="1"/>
    <col min="12" max="12" width="5.54296875" bestFit="1" customWidth="1"/>
    <col min="13" max="13" width="6.7265625" bestFit="1" customWidth="1"/>
  </cols>
  <sheetData>
    <row r="1" spans="2:13" x14ac:dyDescent="0.35">
      <c r="C1" s="43"/>
      <c r="D1" s="43"/>
      <c r="E1" s="43"/>
      <c r="F1" s="43"/>
      <c r="K1" s="1"/>
    </row>
    <row r="2" spans="2:13" x14ac:dyDescent="0.35">
      <c r="K2" s="11"/>
    </row>
    <row r="3" spans="2:13" x14ac:dyDescent="0.35">
      <c r="B3" s="215" t="s">
        <v>20</v>
      </c>
      <c r="C3" s="205">
        <v>2019</v>
      </c>
      <c r="D3" s="204"/>
      <c r="E3" s="204"/>
      <c r="F3" s="158"/>
      <c r="G3" s="205">
        <v>2020</v>
      </c>
      <c r="H3" s="204"/>
      <c r="I3" s="204"/>
      <c r="J3" s="204"/>
      <c r="K3" s="205">
        <v>2021</v>
      </c>
      <c r="L3" s="204"/>
      <c r="M3" s="204"/>
    </row>
    <row r="4" spans="2:13" x14ac:dyDescent="0.35">
      <c r="B4" s="216"/>
      <c r="C4" s="3" t="s">
        <v>4</v>
      </c>
      <c r="D4" s="23" t="s">
        <v>5</v>
      </c>
      <c r="E4" s="23" t="s">
        <v>6</v>
      </c>
      <c r="F4" s="23" t="s">
        <v>30</v>
      </c>
      <c r="G4" s="2" t="s">
        <v>4</v>
      </c>
      <c r="H4" s="44" t="s">
        <v>5</v>
      </c>
      <c r="I4" s="44" t="s">
        <v>6</v>
      </c>
      <c r="J4" s="23" t="s">
        <v>30</v>
      </c>
      <c r="K4" s="2" t="s">
        <v>4</v>
      </c>
      <c r="L4" s="170" t="s">
        <v>5</v>
      </c>
      <c r="M4" s="23" t="s">
        <v>30</v>
      </c>
    </row>
    <row r="5" spans="2:13" x14ac:dyDescent="0.35">
      <c r="B5" s="157" t="s">
        <v>3</v>
      </c>
      <c r="C5" s="172">
        <v>1104</v>
      </c>
      <c r="D5" s="172">
        <v>1192</v>
      </c>
      <c r="E5" s="172">
        <v>984</v>
      </c>
      <c r="F5" s="172">
        <v>1093.3333333333333</v>
      </c>
      <c r="G5" s="176">
        <v>637</v>
      </c>
      <c r="H5" s="174">
        <v>1032</v>
      </c>
      <c r="I5" s="174">
        <v>895</v>
      </c>
      <c r="J5" s="174">
        <v>854.66666666666663</v>
      </c>
      <c r="K5" s="176">
        <v>933</v>
      </c>
      <c r="L5" s="174">
        <v>1133</v>
      </c>
      <c r="M5" s="174">
        <v>1033</v>
      </c>
    </row>
    <row r="6" spans="2:13" x14ac:dyDescent="0.35">
      <c r="B6" s="200" t="s">
        <v>22</v>
      </c>
      <c r="C6" s="172">
        <v>211</v>
      </c>
      <c r="D6" s="172">
        <v>233</v>
      </c>
      <c r="E6" s="172">
        <v>142</v>
      </c>
      <c r="F6" s="172">
        <v>195.33333333333334</v>
      </c>
      <c r="G6" s="176">
        <v>94</v>
      </c>
      <c r="H6" s="174">
        <v>162</v>
      </c>
      <c r="I6" s="174">
        <v>174</v>
      </c>
      <c r="J6" s="174">
        <v>143.33333333333334</v>
      </c>
      <c r="K6" s="176">
        <v>242</v>
      </c>
      <c r="L6" s="174">
        <v>241</v>
      </c>
      <c r="M6" s="174">
        <v>241.5</v>
      </c>
    </row>
    <row r="7" spans="2:13" x14ac:dyDescent="0.35">
      <c r="B7" s="200" t="s">
        <v>29</v>
      </c>
      <c r="C7" s="172">
        <v>121</v>
      </c>
      <c r="D7" s="172">
        <v>161</v>
      </c>
      <c r="E7" s="172">
        <v>57</v>
      </c>
      <c r="F7" s="172">
        <v>113</v>
      </c>
      <c r="G7" s="176">
        <v>69</v>
      </c>
      <c r="H7" s="174">
        <v>169</v>
      </c>
      <c r="I7" s="174">
        <v>75</v>
      </c>
      <c r="J7" s="174">
        <v>104.33333333333333</v>
      </c>
      <c r="K7" s="176">
        <v>84</v>
      </c>
      <c r="L7" s="174">
        <v>99</v>
      </c>
      <c r="M7" s="174">
        <v>91.5</v>
      </c>
    </row>
    <row r="8" spans="2:13" x14ac:dyDescent="0.35">
      <c r="B8" s="200" t="s">
        <v>26</v>
      </c>
      <c r="C8" s="172">
        <v>91</v>
      </c>
      <c r="D8" s="172">
        <v>103</v>
      </c>
      <c r="E8" s="172">
        <v>74</v>
      </c>
      <c r="F8" s="172">
        <v>89.333333333333329</v>
      </c>
      <c r="G8" s="176">
        <v>54</v>
      </c>
      <c r="H8" s="174">
        <v>87</v>
      </c>
      <c r="I8" s="174">
        <v>73</v>
      </c>
      <c r="J8" s="174">
        <v>71.333333333333329</v>
      </c>
      <c r="K8" s="176">
        <v>55</v>
      </c>
      <c r="L8" s="174">
        <v>99</v>
      </c>
      <c r="M8" s="174">
        <v>77</v>
      </c>
    </row>
    <row r="9" spans="2:13" x14ac:dyDescent="0.35">
      <c r="B9" s="200" t="s">
        <v>25</v>
      </c>
      <c r="C9" s="172">
        <v>110</v>
      </c>
      <c r="D9" s="172">
        <v>70</v>
      </c>
      <c r="E9" s="172">
        <v>82</v>
      </c>
      <c r="F9" s="172">
        <v>87.333333333333329</v>
      </c>
      <c r="G9" s="176">
        <v>66</v>
      </c>
      <c r="H9" s="174">
        <v>89</v>
      </c>
      <c r="I9" s="174">
        <v>86</v>
      </c>
      <c r="J9" s="174">
        <v>80.333333333333329</v>
      </c>
      <c r="K9" s="176">
        <v>102</v>
      </c>
      <c r="L9" s="174">
        <v>70</v>
      </c>
      <c r="M9" s="174">
        <v>86</v>
      </c>
    </row>
    <row r="10" spans="2:13" x14ac:dyDescent="0.35">
      <c r="B10" s="200" t="s">
        <v>51</v>
      </c>
      <c r="C10" s="172">
        <v>42</v>
      </c>
      <c r="D10" s="173">
        <v>48</v>
      </c>
      <c r="E10" s="173">
        <v>27</v>
      </c>
      <c r="F10" s="173">
        <v>39</v>
      </c>
      <c r="G10" s="177">
        <v>17</v>
      </c>
      <c r="H10" s="173">
        <v>57</v>
      </c>
      <c r="I10" s="173">
        <v>20</v>
      </c>
      <c r="J10" s="173">
        <v>31.333333333333332</v>
      </c>
      <c r="K10" s="177">
        <v>26</v>
      </c>
      <c r="L10" s="173">
        <v>69</v>
      </c>
      <c r="M10" s="173">
        <v>47.5</v>
      </c>
    </row>
    <row r="11" spans="2:13" x14ac:dyDescent="0.35">
      <c r="B11" s="8" t="s">
        <v>11</v>
      </c>
      <c r="C11" s="171">
        <v>529</v>
      </c>
      <c r="D11" s="175">
        <v>577</v>
      </c>
      <c r="E11" s="175">
        <v>602</v>
      </c>
      <c r="F11" s="175">
        <v>569.33333333333337</v>
      </c>
      <c r="G11" s="178">
        <v>337</v>
      </c>
      <c r="H11" s="175">
        <v>468</v>
      </c>
      <c r="I11" s="175">
        <v>467</v>
      </c>
      <c r="J11" s="175">
        <v>424</v>
      </c>
      <c r="K11" s="178">
        <v>424</v>
      </c>
      <c r="L11" s="175">
        <v>555</v>
      </c>
      <c r="M11" s="175">
        <v>489.5</v>
      </c>
    </row>
    <row r="12" spans="2:13" x14ac:dyDescent="0.35">
      <c r="B12" s="200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3" x14ac:dyDescent="0.35">
      <c r="B13" s="200"/>
    </row>
    <row r="14" spans="2:13" x14ac:dyDescent="0.35">
      <c r="B14" s="200"/>
    </row>
    <row r="15" spans="2:13" x14ac:dyDescent="0.35">
      <c r="B15" s="200"/>
    </row>
    <row r="16" spans="2:13" x14ac:dyDescent="0.35">
      <c r="B16" s="200"/>
    </row>
  </sheetData>
  <mergeCells count="4">
    <mergeCell ref="K3:M3"/>
    <mergeCell ref="B3:B4"/>
    <mergeCell ref="C3:E3"/>
    <mergeCell ref="G3:J3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B10A8-1D18-4981-9B1D-4B98B56E4197}">
  <dimension ref="B1:P13"/>
  <sheetViews>
    <sheetView showGridLines="0" workbookViewId="0">
      <pane xSplit="1" topLeftCell="B1" activePane="topRight" state="frozen"/>
      <selection pane="topRight"/>
    </sheetView>
  </sheetViews>
  <sheetFormatPr defaultRowHeight="14.5" x14ac:dyDescent="0.35"/>
  <cols>
    <col min="2" max="2" width="12.1796875" customWidth="1"/>
    <col min="3" max="3" width="6.453125" customWidth="1"/>
    <col min="4" max="5" width="8.1796875" customWidth="1"/>
    <col min="6" max="6" width="6.81640625" customWidth="1"/>
    <col min="7" max="7" width="6.453125" customWidth="1"/>
    <col min="8" max="8" width="5.1796875" customWidth="1"/>
    <col min="9" max="9" width="6.1796875" customWidth="1"/>
    <col min="10" max="10" width="7.453125" customWidth="1"/>
    <col min="11" max="11" width="6.1796875" customWidth="1"/>
    <col min="12" max="12" width="4.54296875" customWidth="1"/>
    <col min="13" max="13" width="6" customWidth="1"/>
    <col min="14" max="14" width="4.54296875" customWidth="1"/>
    <col min="15" max="15" width="5.81640625" customWidth="1"/>
    <col min="16" max="16" width="35.1796875" customWidth="1"/>
    <col min="17" max="17" width="6" customWidth="1"/>
    <col min="18" max="18" width="6.26953125" customWidth="1"/>
  </cols>
  <sheetData>
    <row r="1" spans="2:16" x14ac:dyDescent="0.35">
      <c r="C1" s="224" t="s">
        <v>2</v>
      </c>
      <c r="D1" s="201"/>
      <c r="E1" s="202"/>
      <c r="F1" s="224" t="s">
        <v>35</v>
      </c>
      <c r="G1" s="201"/>
      <c r="H1" s="202"/>
      <c r="I1" s="205">
        <v>2021</v>
      </c>
      <c r="J1" s="204"/>
      <c r="K1" s="53"/>
    </row>
    <row r="2" spans="2:16" x14ac:dyDescent="0.35">
      <c r="C2" s="9" t="s">
        <v>4</v>
      </c>
      <c r="D2" s="9" t="s">
        <v>5</v>
      </c>
      <c r="E2" s="54" t="s">
        <v>6</v>
      </c>
      <c r="F2" s="9" t="s">
        <v>4</v>
      </c>
      <c r="G2" s="9" t="s">
        <v>5</v>
      </c>
      <c r="H2" s="54" t="s">
        <v>6</v>
      </c>
      <c r="I2" s="54" t="s">
        <v>4</v>
      </c>
      <c r="J2" s="9" t="s">
        <v>5</v>
      </c>
      <c r="K2" s="55"/>
    </row>
    <row r="3" spans="2:16" x14ac:dyDescent="0.35">
      <c r="B3" s="45" t="s">
        <v>31</v>
      </c>
      <c r="C3" s="46">
        <v>1015</v>
      </c>
      <c r="D3" s="46">
        <v>1053</v>
      </c>
      <c r="E3" s="46">
        <v>826</v>
      </c>
      <c r="F3" s="46">
        <v>473</v>
      </c>
      <c r="G3" s="47">
        <v>485</v>
      </c>
      <c r="H3" s="47">
        <v>414</v>
      </c>
      <c r="I3" s="179">
        <v>454</v>
      </c>
      <c r="J3" s="179">
        <v>579</v>
      </c>
    </row>
    <row r="4" spans="2:16" x14ac:dyDescent="0.35">
      <c r="B4" s="48" t="s">
        <v>32</v>
      </c>
      <c r="C4" s="49">
        <v>29</v>
      </c>
      <c r="D4" s="49">
        <v>44</v>
      </c>
      <c r="E4" s="49">
        <v>22</v>
      </c>
      <c r="F4" s="49">
        <v>5</v>
      </c>
      <c r="G4" s="50">
        <v>7</v>
      </c>
      <c r="H4" s="50">
        <v>31</v>
      </c>
      <c r="I4" s="179">
        <v>7</v>
      </c>
      <c r="J4" s="179">
        <v>28</v>
      </c>
    </row>
    <row r="5" spans="2:16" x14ac:dyDescent="0.35">
      <c r="B5" s="51" t="s">
        <v>33</v>
      </c>
      <c r="C5" s="49">
        <v>44</v>
      </c>
      <c r="D5" s="49">
        <v>33</v>
      </c>
      <c r="E5" s="49">
        <v>61</v>
      </c>
      <c r="F5" s="49">
        <v>21</v>
      </c>
      <c r="G5" s="50">
        <v>15</v>
      </c>
      <c r="H5" s="50">
        <v>8</v>
      </c>
      <c r="I5" s="179">
        <v>24</v>
      </c>
      <c r="J5" s="179">
        <v>18</v>
      </c>
    </row>
    <row r="6" spans="2:16" x14ac:dyDescent="0.35">
      <c r="B6" s="48" t="s">
        <v>34</v>
      </c>
      <c r="C6" s="49">
        <v>16</v>
      </c>
      <c r="D6" s="49">
        <v>62</v>
      </c>
      <c r="E6" s="49">
        <v>75</v>
      </c>
      <c r="F6" s="49">
        <v>138</v>
      </c>
      <c r="G6" s="50">
        <v>525</v>
      </c>
      <c r="H6" s="50">
        <v>442</v>
      </c>
      <c r="I6" s="179">
        <v>448</v>
      </c>
      <c r="J6" s="179">
        <v>508</v>
      </c>
      <c r="O6" s="12"/>
    </row>
    <row r="7" spans="2:16" x14ac:dyDescent="0.35">
      <c r="B7" s="10" t="s">
        <v>3</v>
      </c>
      <c r="C7" s="52">
        <v>1104</v>
      </c>
      <c r="D7" s="52">
        <v>1192</v>
      </c>
      <c r="E7" s="52">
        <v>984</v>
      </c>
      <c r="F7" s="52">
        <v>637</v>
      </c>
      <c r="G7" s="52">
        <v>1032</v>
      </c>
      <c r="H7" s="52">
        <v>895</v>
      </c>
      <c r="I7" s="180">
        <v>933</v>
      </c>
      <c r="J7" s="180">
        <v>1133</v>
      </c>
    </row>
    <row r="13" spans="2:16" ht="58" x14ac:dyDescent="0.35">
      <c r="P13" s="181" t="s">
        <v>195</v>
      </c>
    </row>
  </sheetData>
  <mergeCells count="3">
    <mergeCell ref="C1:E1"/>
    <mergeCell ref="F1:H1"/>
    <mergeCell ref="I1:J1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A815A-D8B7-4D9F-8DDA-9A9189964296}">
  <dimension ref="A2:M88"/>
  <sheetViews>
    <sheetView showGridLines="0" workbookViewId="0">
      <pane xSplit="1" topLeftCell="B1" activePane="topRight" state="frozen"/>
      <selection pane="topRight"/>
    </sheetView>
  </sheetViews>
  <sheetFormatPr defaultRowHeight="14.5" x14ac:dyDescent="0.35"/>
  <cols>
    <col min="1" max="1" width="14.81640625" customWidth="1"/>
    <col min="2" max="2" width="8.54296875" customWidth="1"/>
    <col min="3" max="3" width="7.7265625" customWidth="1"/>
    <col min="4" max="4" width="8.81640625" customWidth="1"/>
    <col min="5" max="5" width="9.54296875" customWidth="1"/>
    <col min="6" max="6" width="7.81640625" customWidth="1"/>
  </cols>
  <sheetData>
    <row r="2" spans="1:13" ht="15.75" customHeight="1" x14ac:dyDescent="0.35">
      <c r="A2" s="225" t="s">
        <v>36</v>
      </c>
      <c r="B2" s="227">
        <v>2019</v>
      </c>
      <c r="C2" s="228"/>
      <c r="D2" s="228"/>
      <c r="E2" s="228"/>
      <c r="F2" s="227">
        <v>2020</v>
      </c>
      <c r="G2" s="228"/>
      <c r="H2" s="228"/>
      <c r="I2" s="228"/>
      <c r="J2" s="227">
        <v>2021</v>
      </c>
      <c r="K2" s="228"/>
      <c r="L2" s="228"/>
    </row>
    <row r="3" spans="1:13" ht="15.5" x14ac:dyDescent="0.35">
      <c r="A3" s="226"/>
      <c r="B3" s="56" t="s">
        <v>4</v>
      </c>
      <c r="C3" s="56" t="s">
        <v>5</v>
      </c>
      <c r="D3" s="56" t="s">
        <v>6</v>
      </c>
      <c r="E3" s="56" t="s">
        <v>37</v>
      </c>
      <c r="F3" s="56" t="s">
        <v>4</v>
      </c>
      <c r="G3" s="56" t="s">
        <v>5</v>
      </c>
      <c r="H3" s="56" t="s">
        <v>6</v>
      </c>
      <c r="I3" s="56" t="s">
        <v>37</v>
      </c>
      <c r="J3" s="56" t="s">
        <v>4</v>
      </c>
      <c r="K3" s="56" t="s">
        <v>5</v>
      </c>
      <c r="L3" s="56" t="s">
        <v>37</v>
      </c>
      <c r="M3" s="166"/>
    </row>
    <row r="4" spans="1:13" ht="15.5" x14ac:dyDescent="0.35">
      <c r="A4" s="58" t="s">
        <v>3</v>
      </c>
      <c r="B4" s="172">
        <v>132</v>
      </c>
      <c r="C4" s="172">
        <v>140</v>
      </c>
      <c r="D4" s="172">
        <v>82</v>
      </c>
      <c r="E4" s="172">
        <v>118</v>
      </c>
      <c r="F4" s="176">
        <v>60</v>
      </c>
      <c r="G4" s="174">
        <v>48</v>
      </c>
      <c r="H4" s="174">
        <v>57</v>
      </c>
      <c r="I4" s="174">
        <v>55</v>
      </c>
      <c r="J4" s="176">
        <v>45</v>
      </c>
      <c r="K4" s="174">
        <v>70</v>
      </c>
      <c r="L4" s="174">
        <v>57.5</v>
      </c>
    </row>
    <row r="5" spans="1:13" ht="15.5" x14ac:dyDescent="0.35">
      <c r="A5" s="58" t="s">
        <v>26</v>
      </c>
      <c r="B5" s="172">
        <v>13</v>
      </c>
      <c r="C5" s="172">
        <v>18</v>
      </c>
      <c r="D5" s="172">
        <v>10</v>
      </c>
      <c r="E5" s="172">
        <v>13.666666666666666</v>
      </c>
      <c r="F5" s="176">
        <v>16</v>
      </c>
      <c r="G5" s="174">
        <v>8</v>
      </c>
      <c r="H5" s="174">
        <v>11</v>
      </c>
      <c r="I5" s="174">
        <v>11.666666666666666</v>
      </c>
      <c r="J5" s="176">
        <v>8</v>
      </c>
      <c r="K5" s="174">
        <v>15</v>
      </c>
      <c r="L5" s="174">
        <v>11.5</v>
      </c>
    </row>
    <row r="6" spans="1:13" ht="15.5" x14ac:dyDescent="0.35">
      <c r="A6" s="58" t="s">
        <v>24</v>
      </c>
      <c r="B6" s="172">
        <v>4</v>
      </c>
      <c r="C6" s="172">
        <v>1</v>
      </c>
      <c r="D6" s="172">
        <v>0</v>
      </c>
      <c r="E6" s="172">
        <v>1.6666666666666667</v>
      </c>
      <c r="F6" s="176">
        <v>1</v>
      </c>
      <c r="G6" s="174">
        <v>0</v>
      </c>
      <c r="H6" s="174">
        <v>1</v>
      </c>
      <c r="I6" s="174">
        <v>0.66666666666666663</v>
      </c>
      <c r="J6" s="176">
        <v>0</v>
      </c>
      <c r="K6" s="174">
        <v>7</v>
      </c>
      <c r="L6" s="174">
        <v>3.5</v>
      </c>
    </row>
    <row r="7" spans="1:13" ht="15.5" x14ac:dyDescent="0.35">
      <c r="A7" s="58" t="s">
        <v>22</v>
      </c>
      <c r="B7" s="172">
        <v>4</v>
      </c>
      <c r="C7" s="172">
        <v>5</v>
      </c>
      <c r="D7" s="172">
        <v>4</v>
      </c>
      <c r="E7" s="172">
        <v>4.333333333333333</v>
      </c>
      <c r="F7" s="176">
        <v>3</v>
      </c>
      <c r="G7" s="174">
        <v>2</v>
      </c>
      <c r="H7" s="174">
        <v>5</v>
      </c>
      <c r="I7" s="174">
        <v>3.3333333333333335</v>
      </c>
      <c r="J7" s="176">
        <v>5</v>
      </c>
      <c r="K7" s="174">
        <v>6</v>
      </c>
      <c r="L7" s="174">
        <v>5.5</v>
      </c>
    </row>
    <row r="8" spans="1:13" ht="15.5" x14ac:dyDescent="0.35">
      <c r="A8" s="58" t="s">
        <v>38</v>
      </c>
      <c r="B8" s="172">
        <v>3</v>
      </c>
      <c r="C8" s="172">
        <v>2</v>
      </c>
      <c r="D8" s="172">
        <v>8</v>
      </c>
      <c r="E8" s="172">
        <v>4.333333333333333</v>
      </c>
      <c r="F8" s="176">
        <v>1</v>
      </c>
      <c r="G8" s="174">
        <v>3</v>
      </c>
      <c r="H8" s="174">
        <v>8</v>
      </c>
      <c r="I8" s="174">
        <v>4</v>
      </c>
      <c r="J8" s="176">
        <v>1</v>
      </c>
      <c r="K8" s="174">
        <v>5</v>
      </c>
      <c r="L8" s="174">
        <v>3</v>
      </c>
    </row>
    <row r="9" spans="1:13" ht="15.5" x14ac:dyDescent="0.35">
      <c r="A9" s="58" t="s">
        <v>27</v>
      </c>
      <c r="B9" s="172">
        <v>8</v>
      </c>
      <c r="C9" s="172">
        <v>13</v>
      </c>
      <c r="D9" s="172">
        <v>16</v>
      </c>
      <c r="E9" s="172">
        <v>12.333333333333334</v>
      </c>
      <c r="F9" s="176">
        <v>3</v>
      </c>
      <c r="G9" s="174">
        <v>3</v>
      </c>
      <c r="H9" s="174">
        <v>5</v>
      </c>
      <c r="I9" s="174">
        <v>3.6666666666666665</v>
      </c>
      <c r="J9" s="176">
        <v>4</v>
      </c>
      <c r="K9" s="174">
        <v>5</v>
      </c>
      <c r="L9" s="174">
        <v>4.5</v>
      </c>
    </row>
    <row r="10" spans="1:13" ht="15.5" x14ac:dyDescent="0.35">
      <c r="A10" s="58" t="s">
        <v>28</v>
      </c>
      <c r="B10" s="172">
        <v>6</v>
      </c>
      <c r="C10" s="172">
        <v>6</v>
      </c>
      <c r="D10" s="172">
        <v>3</v>
      </c>
      <c r="E10" s="172">
        <v>5</v>
      </c>
      <c r="F10" s="176">
        <v>3</v>
      </c>
      <c r="G10" s="174">
        <v>2</v>
      </c>
      <c r="H10" s="174">
        <v>0</v>
      </c>
      <c r="I10" s="174">
        <v>1.6666666666666667</v>
      </c>
      <c r="J10" s="176">
        <v>4</v>
      </c>
      <c r="K10" s="174">
        <v>4</v>
      </c>
      <c r="L10" s="174">
        <v>4</v>
      </c>
    </row>
    <row r="11" spans="1:13" ht="15.5" x14ac:dyDescent="0.35">
      <c r="A11" s="59" t="s">
        <v>39</v>
      </c>
      <c r="B11" s="178">
        <v>94</v>
      </c>
      <c r="C11" s="175">
        <v>95</v>
      </c>
      <c r="D11" s="175">
        <v>41</v>
      </c>
      <c r="E11" s="175">
        <v>76.666666666666671</v>
      </c>
      <c r="F11" s="178">
        <v>33</v>
      </c>
      <c r="G11" s="175">
        <v>30</v>
      </c>
      <c r="H11" s="175">
        <v>27</v>
      </c>
      <c r="I11" s="175">
        <v>30</v>
      </c>
      <c r="J11" s="178">
        <v>23</v>
      </c>
      <c r="K11" s="175">
        <v>28</v>
      </c>
      <c r="L11" s="175">
        <v>25.5</v>
      </c>
    </row>
    <row r="12" spans="1:13" x14ac:dyDescent="0.35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3" x14ac:dyDescent="0.35">
      <c r="B13" s="12"/>
      <c r="F13" s="60"/>
      <c r="G13" s="61"/>
      <c r="H13" s="61"/>
      <c r="I13" s="61"/>
      <c r="J13" s="61"/>
      <c r="K13" s="61"/>
    </row>
    <row r="88" ht="15" customHeight="1" x14ac:dyDescent="0.35"/>
  </sheetData>
  <mergeCells count="4">
    <mergeCell ref="A2:A3"/>
    <mergeCell ref="B2:E2"/>
    <mergeCell ref="F2:I2"/>
    <mergeCell ref="J2:L2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9E631-75EE-419E-95FE-ADDA21A7D55B}">
  <dimension ref="A1:T97"/>
  <sheetViews>
    <sheetView topLeftCell="H1" zoomScale="70" zoomScaleNormal="70" workbookViewId="0"/>
  </sheetViews>
  <sheetFormatPr defaultColWidth="8.7265625" defaultRowHeight="14.5" x14ac:dyDescent="0.35"/>
  <cols>
    <col min="1" max="1" width="45" customWidth="1"/>
    <col min="2" max="9" width="12" customWidth="1"/>
    <col min="11" max="11" width="14.7265625" bestFit="1" customWidth="1"/>
    <col min="12" max="14" width="14.7265625" customWidth="1"/>
    <col min="15" max="17" width="11.54296875" bestFit="1" customWidth="1"/>
  </cols>
  <sheetData>
    <row r="1" spans="1:20" ht="15.5" x14ac:dyDescent="0.35">
      <c r="A1" s="62" t="s">
        <v>237</v>
      </c>
    </row>
    <row r="2" spans="1:20" ht="24" customHeight="1" x14ac:dyDescent="0.35">
      <c r="A2" s="63" t="s">
        <v>40</v>
      </c>
      <c r="B2" s="64"/>
      <c r="C2" s="65"/>
      <c r="D2" s="65"/>
      <c r="E2" s="66"/>
      <c r="K2" s="231" t="s">
        <v>41</v>
      </c>
      <c r="L2" s="229">
        <v>2019</v>
      </c>
      <c r="M2" s="230"/>
      <c r="N2" s="230"/>
      <c r="O2" s="229">
        <v>2020</v>
      </c>
      <c r="P2" s="230"/>
      <c r="Q2" s="230"/>
      <c r="R2" s="229">
        <v>2021</v>
      </c>
      <c r="S2" s="230"/>
      <c r="T2" s="230"/>
    </row>
    <row r="3" spans="1:20" ht="17.5" x14ac:dyDescent="0.35">
      <c r="A3" s="67" t="s">
        <v>42</v>
      </c>
      <c r="B3" s="68" t="s">
        <v>43</v>
      </c>
      <c r="C3" s="68" t="s">
        <v>44</v>
      </c>
      <c r="D3" s="68" t="s">
        <v>45</v>
      </c>
      <c r="E3" s="68" t="s">
        <v>46</v>
      </c>
      <c r="F3" s="68" t="s">
        <v>47</v>
      </c>
      <c r="G3" s="68" t="s">
        <v>48</v>
      </c>
      <c r="H3" s="69" t="s">
        <v>49</v>
      </c>
      <c r="I3" s="69" t="s">
        <v>222</v>
      </c>
      <c r="K3" s="232"/>
      <c r="L3" s="56" t="s">
        <v>4</v>
      </c>
      <c r="M3" s="56" t="s">
        <v>5</v>
      </c>
      <c r="N3" s="56" t="s">
        <v>6</v>
      </c>
      <c r="O3" s="56" t="s">
        <v>4</v>
      </c>
      <c r="P3" s="56" t="s">
        <v>5</v>
      </c>
      <c r="Q3" s="56" t="s">
        <v>6</v>
      </c>
      <c r="R3" s="56" t="s">
        <v>4</v>
      </c>
      <c r="S3" s="56" t="s">
        <v>5</v>
      </c>
      <c r="T3" s="56" t="s">
        <v>6</v>
      </c>
    </row>
    <row r="4" spans="1:20" ht="15.5" x14ac:dyDescent="0.35">
      <c r="A4" s="70" t="s">
        <v>50</v>
      </c>
      <c r="B4" s="195">
        <v>88677425.864566579</v>
      </c>
      <c r="C4" s="195">
        <v>109070161.36749935</v>
      </c>
      <c r="D4" s="195">
        <v>70805380.035592109</v>
      </c>
      <c r="E4" s="195">
        <v>61642466.39370811</v>
      </c>
      <c r="F4" s="195">
        <v>39876797.945195526</v>
      </c>
      <c r="G4" s="196">
        <v>63268144.724617459</v>
      </c>
      <c r="H4" s="196">
        <v>40358551.505190454</v>
      </c>
      <c r="I4" s="196">
        <v>63767926.74000001</v>
      </c>
      <c r="K4" s="71" t="s">
        <v>3</v>
      </c>
      <c r="L4" s="72">
        <v>88677425.864566579</v>
      </c>
      <c r="M4" s="72">
        <v>109070161.36749935</v>
      </c>
      <c r="N4" s="72">
        <v>70805380.035592109</v>
      </c>
      <c r="O4" s="72">
        <v>61642466.39370811</v>
      </c>
      <c r="P4" s="72">
        <v>39876797.945195526</v>
      </c>
      <c r="Q4" s="72">
        <v>63268144.724617459</v>
      </c>
      <c r="R4" s="72">
        <v>40358551.505190454</v>
      </c>
      <c r="S4" s="72">
        <v>63767926.74000001</v>
      </c>
      <c r="T4" s="72"/>
    </row>
    <row r="5" spans="1:20" ht="15.5" x14ac:dyDescent="0.35">
      <c r="A5" s="73" t="s">
        <v>3</v>
      </c>
      <c r="B5" s="74">
        <v>58974949.259999998</v>
      </c>
      <c r="C5" s="74">
        <v>74442561.849999994</v>
      </c>
      <c r="D5" s="74">
        <v>48843980.780000009</v>
      </c>
      <c r="E5" s="74">
        <v>43875670.779999994</v>
      </c>
      <c r="F5" s="74">
        <v>29675003.41</v>
      </c>
      <c r="G5" s="75">
        <v>53093257.039999992</v>
      </c>
      <c r="H5" s="75">
        <v>37188639.219999999</v>
      </c>
      <c r="I5" s="76">
        <v>63767926.74000001</v>
      </c>
      <c r="K5" s="77"/>
      <c r="L5" s="77"/>
      <c r="M5" s="77"/>
      <c r="N5" s="77"/>
      <c r="O5" s="78"/>
      <c r="Q5" s="79">
        <v>1.5865903980447404</v>
      </c>
    </row>
    <row r="6" spans="1:20" ht="15.5" x14ac:dyDescent="0.35">
      <c r="A6" s="80" t="s">
        <v>51</v>
      </c>
      <c r="B6" s="81">
        <v>4171162.8</v>
      </c>
      <c r="C6" s="81">
        <v>1812800</v>
      </c>
      <c r="D6" s="81">
        <v>0</v>
      </c>
      <c r="E6" s="81">
        <v>2268855.4699999997</v>
      </c>
      <c r="F6" s="81">
        <v>2015738.1099999999</v>
      </c>
      <c r="G6" s="82">
        <v>11283888.249999998</v>
      </c>
      <c r="H6" s="82"/>
      <c r="I6" s="82"/>
      <c r="K6" s="77"/>
      <c r="L6" s="77"/>
      <c r="M6" s="77"/>
      <c r="N6" s="77"/>
      <c r="O6" s="78"/>
    </row>
    <row r="7" spans="1:20" ht="15.5" x14ac:dyDescent="0.35">
      <c r="A7" s="80" t="s">
        <v>52</v>
      </c>
      <c r="B7" s="81">
        <v>3332689.2</v>
      </c>
      <c r="C7" s="81">
        <v>1055000</v>
      </c>
      <c r="D7" s="81">
        <v>3846840.03</v>
      </c>
      <c r="E7" s="81">
        <v>1265600</v>
      </c>
      <c r="F7" s="81">
        <v>1596420</v>
      </c>
      <c r="G7" s="82">
        <v>10212451.379999999</v>
      </c>
      <c r="H7" s="82"/>
      <c r="I7" s="82"/>
      <c r="K7" s="231" t="s">
        <v>36</v>
      </c>
      <c r="L7" s="160"/>
      <c r="M7" s="160"/>
      <c r="N7" s="160"/>
      <c r="O7" s="227">
        <v>2020</v>
      </c>
      <c r="P7" s="228"/>
      <c r="Q7" s="228"/>
    </row>
    <row r="8" spans="1:20" ht="15.5" x14ac:dyDescent="0.35">
      <c r="A8" s="83" t="s">
        <v>26</v>
      </c>
      <c r="B8" s="84">
        <v>8802805.9100000001</v>
      </c>
      <c r="C8" s="84">
        <v>9682471.5700000003</v>
      </c>
      <c r="D8" s="84">
        <v>8433053.129999999</v>
      </c>
      <c r="E8" s="84">
        <v>16507993.399999999</v>
      </c>
      <c r="F8" s="84">
        <v>6729227.9199999999</v>
      </c>
      <c r="G8" s="85">
        <v>8854891.4199999999</v>
      </c>
      <c r="H8" s="85"/>
      <c r="I8" s="85"/>
      <c r="K8" s="232"/>
      <c r="L8" s="161"/>
      <c r="M8" s="161"/>
      <c r="N8" s="161"/>
      <c r="O8" s="56" t="s">
        <v>4</v>
      </c>
      <c r="P8" s="56" t="s">
        <v>5</v>
      </c>
      <c r="Q8" s="56" t="s">
        <v>6</v>
      </c>
    </row>
    <row r="9" spans="1:20" ht="15.5" x14ac:dyDescent="0.35">
      <c r="A9" s="83" t="s">
        <v>22</v>
      </c>
      <c r="B9" s="84">
        <v>9283720.5899999999</v>
      </c>
      <c r="C9" s="84">
        <v>7292400.5600000005</v>
      </c>
      <c r="D9" s="84">
        <v>8615841.8100000005</v>
      </c>
      <c r="E9" s="84">
        <v>4441106.1099999994</v>
      </c>
      <c r="F9" s="84">
        <v>1612211</v>
      </c>
      <c r="G9" s="85">
        <v>3940555.14</v>
      </c>
      <c r="H9" s="85"/>
      <c r="I9" s="85"/>
      <c r="K9" s="77" t="s">
        <v>3</v>
      </c>
      <c r="L9" s="77"/>
      <c r="M9" s="77"/>
      <c r="N9" s="77"/>
      <c r="O9" s="78">
        <v>43875670.779999994</v>
      </c>
      <c r="P9" s="78">
        <v>29675003.41</v>
      </c>
      <c r="Q9" s="78">
        <v>53093257.039999992</v>
      </c>
    </row>
    <row r="10" spans="1:20" ht="15.5" x14ac:dyDescent="0.35">
      <c r="A10" s="80" t="s">
        <v>29</v>
      </c>
      <c r="B10" s="81">
        <v>2060767</v>
      </c>
      <c r="C10" s="81">
        <v>2549274.0099999998</v>
      </c>
      <c r="D10" s="81">
        <v>1678441.5</v>
      </c>
      <c r="E10" s="81">
        <v>1610500</v>
      </c>
      <c r="F10" s="81">
        <v>1007400</v>
      </c>
      <c r="G10" s="82">
        <v>3010747.56</v>
      </c>
      <c r="H10" s="82"/>
      <c r="I10" s="82"/>
      <c r="K10" s="86" t="s">
        <v>53</v>
      </c>
      <c r="L10" s="86"/>
      <c r="M10" s="86"/>
      <c r="N10" s="86"/>
      <c r="O10" s="87">
        <v>2268855.4699999997</v>
      </c>
      <c r="P10" s="87">
        <v>2015738.1099999999</v>
      </c>
      <c r="Q10" s="87">
        <v>11283888.249999998</v>
      </c>
    </row>
    <row r="11" spans="1:20" ht="15.5" x14ac:dyDescent="0.35">
      <c r="A11" s="80" t="s">
        <v>24</v>
      </c>
      <c r="B11" s="81">
        <v>15105820.059999999</v>
      </c>
      <c r="C11" s="81">
        <v>16295365.209999999</v>
      </c>
      <c r="D11" s="81">
        <v>8355525.1600000001</v>
      </c>
      <c r="E11" s="81">
        <v>5098985.1399999997</v>
      </c>
      <c r="F11" s="81">
        <v>2377803.2000000002</v>
      </c>
      <c r="G11" s="82">
        <v>2913167.5300000003</v>
      </c>
      <c r="H11" s="82"/>
      <c r="I11" s="82"/>
      <c r="K11" s="86" t="s">
        <v>54</v>
      </c>
      <c r="L11" s="86"/>
      <c r="M11" s="86"/>
      <c r="N11" s="86"/>
      <c r="O11" s="87">
        <v>1265600</v>
      </c>
      <c r="P11" s="87">
        <v>1596420</v>
      </c>
      <c r="Q11" s="87">
        <v>10212451.379999999</v>
      </c>
    </row>
    <row r="12" spans="1:20" ht="15.5" x14ac:dyDescent="0.35">
      <c r="A12" s="83" t="s">
        <v>28</v>
      </c>
      <c r="B12" s="84">
        <v>4724082.5199999996</v>
      </c>
      <c r="C12" s="84">
        <v>10687990.4</v>
      </c>
      <c r="D12" s="84">
        <v>7844873.9699999997</v>
      </c>
      <c r="E12" s="84">
        <v>914980.12</v>
      </c>
      <c r="F12" s="84">
        <v>4504180</v>
      </c>
      <c r="G12" s="85">
        <v>2669137.98</v>
      </c>
      <c r="H12" s="85"/>
      <c r="I12" s="85"/>
      <c r="K12" s="86" t="s">
        <v>55</v>
      </c>
      <c r="L12" s="86"/>
      <c r="M12" s="86"/>
      <c r="N12" s="86"/>
      <c r="O12" s="87">
        <v>16507993.399999999</v>
      </c>
      <c r="P12" s="87">
        <v>6729227.9199999999</v>
      </c>
      <c r="Q12" s="87">
        <v>8854891.4199999999</v>
      </c>
    </row>
    <row r="13" spans="1:20" ht="15.5" x14ac:dyDescent="0.35">
      <c r="A13" s="83" t="s">
        <v>25</v>
      </c>
      <c r="B13" s="84">
        <v>0</v>
      </c>
      <c r="C13" s="84">
        <v>500000</v>
      </c>
      <c r="D13" s="84">
        <v>0</v>
      </c>
      <c r="E13" s="84">
        <v>508949.86</v>
      </c>
      <c r="F13" s="84">
        <v>0</v>
      </c>
      <c r="G13" s="85">
        <v>2094400</v>
      </c>
      <c r="H13" s="85"/>
      <c r="I13" s="85"/>
      <c r="K13" s="86" t="s">
        <v>10</v>
      </c>
      <c r="L13" s="86"/>
      <c r="M13" s="86"/>
      <c r="N13" s="86"/>
      <c r="O13" s="87">
        <v>4441106.1099999994</v>
      </c>
      <c r="P13" s="87">
        <v>1612211</v>
      </c>
      <c r="Q13" s="87">
        <v>3940555.14</v>
      </c>
    </row>
    <row r="14" spans="1:20" ht="15.5" x14ac:dyDescent="0.35">
      <c r="A14" s="83" t="s">
        <v>56</v>
      </c>
      <c r="B14" s="84">
        <v>516665</v>
      </c>
      <c r="C14" s="84">
        <v>529700</v>
      </c>
      <c r="D14" s="84">
        <v>0</v>
      </c>
      <c r="E14" s="84">
        <v>528000</v>
      </c>
      <c r="F14" s="84">
        <v>0</v>
      </c>
      <c r="G14" s="85">
        <v>1846966.81</v>
      </c>
      <c r="H14" s="85"/>
      <c r="I14" s="85"/>
      <c r="K14" s="86" t="s">
        <v>57</v>
      </c>
      <c r="L14" s="86"/>
      <c r="M14" s="86"/>
      <c r="N14" s="86"/>
      <c r="O14" s="87">
        <v>1610500</v>
      </c>
      <c r="P14" s="87">
        <v>1007400</v>
      </c>
      <c r="Q14" s="87">
        <v>3010747.56</v>
      </c>
    </row>
    <row r="15" spans="1:20" ht="15.5" x14ac:dyDescent="0.35">
      <c r="A15" s="80" t="s">
        <v>58</v>
      </c>
      <c r="B15" s="81">
        <v>0</v>
      </c>
      <c r="C15" s="81">
        <v>0</v>
      </c>
      <c r="D15" s="81">
        <v>0</v>
      </c>
      <c r="E15" s="81">
        <v>0</v>
      </c>
      <c r="F15" s="81">
        <v>0</v>
      </c>
      <c r="G15" s="82">
        <v>1113877.9100000001</v>
      </c>
      <c r="H15" s="82"/>
      <c r="I15" s="82"/>
      <c r="K15" s="88" t="s">
        <v>39</v>
      </c>
      <c r="L15" s="88"/>
      <c r="M15" s="88"/>
      <c r="N15" s="88"/>
      <c r="O15" s="89">
        <v>17781615.799999997</v>
      </c>
      <c r="P15" s="89">
        <v>16714006.380000001</v>
      </c>
      <c r="Q15" s="89">
        <v>15790723.289999992</v>
      </c>
    </row>
    <row r="16" spans="1:20" x14ac:dyDescent="0.35">
      <c r="A16" s="80" t="s">
        <v>59</v>
      </c>
      <c r="B16" s="81">
        <v>1000952</v>
      </c>
      <c r="C16" s="81">
        <v>867864.1</v>
      </c>
      <c r="D16" s="81">
        <v>0</v>
      </c>
      <c r="E16" s="81">
        <v>504900</v>
      </c>
      <c r="F16" s="81">
        <v>0</v>
      </c>
      <c r="G16" s="82">
        <v>1040314.05</v>
      </c>
      <c r="H16" s="82"/>
      <c r="I16" s="82"/>
    </row>
    <row r="17" spans="1:17" ht="15.5" x14ac:dyDescent="0.35">
      <c r="A17" s="83" t="s">
        <v>60</v>
      </c>
      <c r="B17" s="84">
        <v>1004538</v>
      </c>
      <c r="C17" s="84">
        <v>1422620.58</v>
      </c>
      <c r="D17" s="84">
        <v>500000</v>
      </c>
      <c r="E17" s="84">
        <v>627686.42000000004</v>
      </c>
      <c r="F17" s="84">
        <v>0</v>
      </c>
      <c r="G17" s="85">
        <v>1027777</v>
      </c>
      <c r="H17" s="85"/>
      <c r="I17" s="85"/>
      <c r="K17" s="231" t="s">
        <v>36</v>
      </c>
      <c r="L17" s="160"/>
      <c r="M17" s="160"/>
      <c r="N17" s="160"/>
      <c r="O17" s="227">
        <v>2020</v>
      </c>
      <c r="P17" s="228"/>
      <c r="Q17" s="228"/>
    </row>
    <row r="18" spans="1:17" ht="15.5" x14ac:dyDescent="0.35">
      <c r="A18" s="83" t="s">
        <v>61</v>
      </c>
      <c r="B18" s="84">
        <v>150000</v>
      </c>
      <c r="C18" s="84">
        <v>1547558.3</v>
      </c>
      <c r="D18" s="84">
        <v>613295.5</v>
      </c>
      <c r="E18" s="84">
        <v>533170</v>
      </c>
      <c r="F18" s="84">
        <v>0</v>
      </c>
      <c r="G18" s="85">
        <v>1019066.01</v>
      </c>
      <c r="H18" s="85"/>
      <c r="I18" s="85"/>
      <c r="K18" s="232"/>
      <c r="L18" s="161"/>
      <c r="M18" s="161"/>
      <c r="N18" s="161"/>
      <c r="O18" s="56" t="s">
        <v>4</v>
      </c>
      <c r="P18" s="56" t="s">
        <v>5</v>
      </c>
      <c r="Q18" s="56" t="s">
        <v>6</v>
      </c>
    </row>
    <row r="19" spans="1:17" ht="15.5" x14ac:dyDescent="0.35">
      <c r="A19" s="83" t="s">
        <v>62</v>
      </c>
      <c r="B19" s="84">
        <v>1900330</v>
      </c>
      <c r="C19" s="84">
        <v>150000</v>
      </c>
      <c r="D19" s="84">
        <v>0</v>
      </c>
      <c r="E19" s="84">
        <v>651847.5</v>
      </c>
      <c r="F19" s="84">
        <v>0</v>
      </c>
      <c r="G19" s="85">
        <v>1000000</v>
      </c>
      <c r="H19" s="85"/>
      <c r="I19" s="85"/>
      <c r="K19" s="77" t="s">
        <v>3</v>
      </c>
      <c r="L19" s="77"/>
      <c r="M19" s="77"/>
      <c r="N19" s="77"/>
      <c r="O19" s="90">
        <v>100.00000000000001</v>
      </c>
      <c r="P19" s="90">
        <v>100</v>
      </c>
      <c r="Q19" s="90">
        <v>100</v>
      </c>
    </row>
    <row r="20" spans="1:17" ht="15.5" x14ac:dyDescent="0.35">
      <c r="A20" s="83" t="s">
        <v>63</v>
      </c>
      <c r="B20" s="84">
        <v>0</v>
      </c>
      <c r="C20" s="84">
        <v>0</v>
      </c>
      <c r="D20" s="84">
        <v>524193</v>
      </c>
      <c r="E20" s="84">
        <v>0</v>
      </c>
      <c r="F20" s="84">
        <v>0</v>
      </c>
      <c r="G20" s="85">
        <v>566016</v>
      </c>
      <c r="H20" s="85"/>
      <c r="I20" s="85"/>
      <c r="K20" s="86" t="s">
        <v>53</v>
      </c>
      <c r="L20" s="86"/>
      <c r="M20" s="86"/>
      <c r="N20" s="86"/>
      <c r="O20" s="91">
        <v>5.1711015003654834</v>
      </c>
      <c r="P20" s="91">
        <v>6.7927139961868663</v>
      </c>
      <c r="Q20" s="91">
        <v>21.252959187451651</v>
      </c>
    </row>
    <row r="21" spans="1:17" ht="15.5" x14ac:dyDescent="0.35">
      <c r="A21" s="83" t="s">
        <v>64</v>
      </c>
      <c r="B21" s="84">
        <v>0</v>
      </c>
      <c r="C21" s="84">
        <v>0</v>
      </c>
      <c r="D21" s="84">
        <v>1000001</v>
      </c>
      <c r="E21" s="84">
        <v>0</v>
      </c>
      <c r="F21" s="84">
        <v>0</v>
      </c>
      <c r="G21" s="85">
        <v>500000</v>
      </c>
      <c r="H21" s="85"/>
      <c r="I21" s="85"/>
      <c r="K21" s="86" t="s">
        <v>54</v>
      </c>
      <c r="L21" s="86"/>
      <c r="M21" s="86"/>
      <c r="N21" s="86"/>
      <c r="O21" s="91">
        <v>2.8845143048545778</v>
      </c>
      <c r="P21" s="91">
        <v>5.3796792470191663</v>
      </c>
      <c r="Q21" s="91">
        <v>19.234931042761282</v>
      </c>
    </row>
    <row r="22" spans="1:17" ht="15.5" x14ac:dyDescent="0.35">
      <c r="A22" s="83" t="s">
        <v>65</v>
      </c>
      <c r="B22" s="84">
        <v>0</v>
      </c>
      <c r="C22" s="84">
        <v>0</v>
      </c>
      <c r="D22" s="84">
        <v>0</v>
      </c>
      <c r="E22" s="84">
        <v>0</v>
      </c>
      <c r="F22" s="84">
        <v>0</v>
      </c>
      <c r="G22" s="85">
        <v>0</v>
      </c>
      <c r="H22" s="85"/>
      <c r="I22" s="85"/>
      <c r="K22" s="86" t="s">
        <v>55</v>
      </c>
      <c r="L22" s="86"/>
      <c r="M22" s="86"/>
      <c r="N22" s="86"/>
      <c r="O22" s="91">
        <v>37.624480962978005</v>
      </c>
      <c r="P22" s="91">
        <v>22.676418354622189</v>
      </c>
      <c r="Q22" s="91">
        <v>16.677996253514458</v>
      </c>
    </row>
    <row r="23" spans="1:17" ht="15.5" x14ac:dyDescent="0.35">
      <c r="A23" s="80" t="s">
        <v>66</v>
      </c>
      <c r="B23" s="81">
        <v>0</v>
      </c>
      <c r="C23" s="81">
        <v>0</v>
      </c>
      <c r="D23" s="81">
        <v>0</v>
      </c>
      <c r="E23" s="81">
        <v>0</v>
      </c>
      <c r="F23" s="81">
        <v>0</v>
      </c>
      <c r="G23" s="82">
        <v>0</v>
      </c>
      <c r="H23" s="82"/>
      <c r="I23" s="82"/>
      <c r="K23" s="86" t="s">
        <v>10</v>
      </c>
      <c r="L23" s="86"/>
      <c r="M23" s="86"/>
      <c r="N23" s="86"/>
      <c r="O23" s="91">
        <v>10.122024418198535</v>
      </c>
      <c r="P23" s="91">
        <v>5.4328923832800999</v>
      </c>
      <c r="Q23" s="91">
        <v>7.421950280863765</v>
      </c>
    </row>
    <row r="24" spans="1:17" ht="15.5" x14ac:dyDescent="0.35">
      <c r="A24" s="83" t="s">
        <v>67</v>
      </c>
      <c r="B24" s="84">
        <v>0</v>
      </c>
      <c r="C24" s="84">
        <v>0</v>
      </c>
      <c r="D24" s="84">
        <v>0</v>
      </c>
      <c r="E24" s="84">
        <v>0</v>
      </c>
      <c r="F24" s="84">
        <v>0</v>
      </c>
      <c r="G24" s="85">
        <v>0</v>
      </c>
      <c r="H24" s="85"/>
      <c r="I24" s="85"/>
      <c r="K24" s="86" t="s">
        <v>57</v>
      </c>
      <c r="L24" s="86"/>
      <c r="M24" s="86"/>
      <c r="N24" s="86"/>
      <c r="O24" s="91">
        <v>3.6705991529458735</v>
      </c>
      <c r="P24" s="91">
        <v>3.3947763580054802</v>
      </c>
      <c r="Q24" s="91">
        <v>5.6706778371719206</v>
      </c>
    </row>
    <row r="25" spans="1:17" ht="15.5" x14ac:dyDescent="0.35">
      <c r="A25" s="80" t="s">
        <v>68</v>
      </c>
      <c r="B25" s="81">
        <v>0</v>
      </c>
      <c r="C25" s="81">
        <v>0</v>
      </c>
      <c r="D25" s="81">
        <v>0</v>
      </c>
      <c r="E25" s="81">
        <v>0</v>
      </c>
      <c r="F25" s="81">
        <v>0</v>
      </c>
      <c r="G25" s="82">
        <v>0</v>
      </c>
      <c r="H25" s="82"/>
      <c r="I25" s="82"/>
      <c r="K25" s="88" t="s">
        <v>39</v>
      </c>
      <c r="L25" s="88"/>
      <c r="M25" s="88"/>
      <c r="N25" s="88"/>
      <c r="O25" s="92">
        <v>40.527279660657534</v>
      </c>
      <c r="P25" s="92">
        <v>56.323519660886198</v>
      </c>
      <c r="Q25" s="92">
        <v>29.741485398236918</v>
      </c>
    </row>
    <row r="26" spans="1:17" x14ac:dyDescent="0.35">
      <c r="A26" s="83" t="s">
        <v>69</v>
      </c>
      <c r="B26" s="84">
        <v>0</v>
      </c>
      <c r="C26" s="84">
        <v>0</v>
      </c>
      <c r="D26" s="84">
        <v>0</v>
      </c>
      <c r="E26" s="84">
        <v>0</v>
      </c>
      <c r="F26" s="84">
        <v>0</v>
      </c>
      <c r="G26" s="85">
        <v>0</v>
      </c>
      <c r="H26" s="85"/>
      <c r="I26" s="85"/>
    </row>
    <row r="27" spans="1:17" x14ac:dyDescent="0.35">
      <c r="A27" s="80" t="s">
        <v>70</v>
      </c>
      <c r="B27" s="81">
        <v>0</v>
      </c>
      <c r="C27" s="81">
        <v>0</v>
      </c>
      <c r="D27" s="81">
        <v>0</v>
      </c>
      <c r="E27" s="81">
        <v>0</v>
      </c>
      <c r="F27" s="81">
        <v>0</v>
      </c>
      <c r="G27" s="82">
        <v>0</v>
      </c>
      <c r="H27" s="82"/>
      <c r="I27" s="82"/>
    </row>
    <row r="28" spans="1:17" x14ac:dyDescent="0.35">
      <c r="A28" s="83" t="s">
        <v>71</v>
      </c>
      <c r="B28" s="84">
        <v>153201</v>
      </c>
      <c r="C28" s="84">
        <v>160000</v>
      </c>
      <c r="D28" s="84">
        <v>0</v>
      </c>
      <c r="E28" s="84">
        <v>500000</v>
      </c>
      <c r="F28" s="84">
        <v>0</v>
      </c>
      <c r="G28" s="85">
        <v>0</v>
      </c>
      <c r="H28" s="85"/>
      <c r="I28" s="85"/>
    </row>
    <row r="29" spans="1:17" x14ac:dyDescent="0.35">
      <c r="A29" s="80" t="s">
        <v>72</v>
      </c>
      <c r="B29" s="81">
        <v>0</v>
      </c>
      <c r="C29" s="81">
        <v>510000</v>
      </c>
      <c r="D29" s="81">
        <v>0</v>
      </c>
      <c r="E29" s="81">
        <v>0</v>
      </c>
      <c r="F29" s="81">
        <v>0</v>
      </c>
      <c r="G29" s="82">
        <v>0</v>
      </c>
      <c r="H29" s="82"/>
      <c r="I29" s="82"/>
    </row>
    <row r="30" spans="1:17" x14ac:dyDescent="0.35">
      <c r="A30" s="80" t="s">
        <v>73</v>
      </c>
      <c r="B30" s="81">
        <v>567374.69999999995</v>
      </c>
      <c r="C30" s="81">
        <v>0</v>
      </c>
      <c r="D30" s="81">
        <v>0</v>
      </c>
      <c r="E30" s="81">
        <v>0</v>
      </c>
      <c r="F30" s="81">
        <v>0</v>
      </c>
      <c r="G30" s="82">
        <v>0</v>
      </c>
      <c r="H30" s="82"/>
      <c r="I30" s="82"/>
    </row>
    <row r="31" spans="1:17" x14ac:dyDescent="0.35">
      <c r="A31" s="83" t="s">
        <v>74</v>
      </c>
      <c r="B31" s="84">
        <v>0</v>
      </c>
      <c r="C31" s="84">
        <v>0</v>
      </c>
      <c r="D31" s="84">
        <v>0</v>
      </c>
      <c r="E31" s="84">
        <v>0</v>
      </c>
      <c r="F31" s="84">
        <v>511294</v>
      </c>
      <c r="G31" s="85">
        <v>0</v>
      </c>
      <c r="H31" s="85"/>
      <c r="I31" s="85"/>
    </row>
    <row r="32" spans="1:17" x14ac:dyDescent="0.35">
      <c r="A32" s="80" t="s">
        <v>75</v>
      </c>
      <c r="B32" s="81">
        <v>0</v>
      </c>
      <c r="C32" s="81">
        <v>0</v>
      </c>
      <c r="D32" s="81">
        <v>0</v>
      </c>
      <c r="E32" s="81">
        <v>0</v>
      </c>
      <c r="F32" s="81">
        <v>0</v>
      </c>
      <c r="G32" s="82">
        <v>0</v>
      </c>
      <c r="H32" s="82"/>
      <c r="I32" s="82"/>
    </row>
    <row r="33" spans="1:9" x14ac:dyDescent="0.35">
      <c r="A33" s="83" t="s">
        <v>76</v>
      </c>
      <c r="B33" s="84">
        <v>0</v>
      </c>
      <c r="C33" s="84">
        <v>0</v>
      </c>
      <c r="D33" s="84">
        <v>0</v>
      </c>
      <c r="E33" s="84">
        <v>508500</v>
      </c>
      <c r="F33" s="84">
        <v>0</v>
      </c>
      <c r="G33" s="85">
        <v>0</v>
      </c>
      <c r="H33" s="85"/>
      <c r="I33" s="85"/>
    </row>
    <row r="34" spans="1:9" x14ac:dyDescent="0.35">
      <c r="A34" s="80" t="s">
        <v>77</v>
      </c>
      <c r="B34" s="81">
        <v>0</v>
      </c>
      <c r="C34" s="81">
        <v>1305000</v>
      </c>
      <c r="D34" s="81">
        <v>0</v>
      </c>
      <c r="E34" s="81">
        <v>0</v>
      </c>
      <c r="F34" s="81">
        <v>0</v>
      </c>
      <c r="G34" s="82">
        <v>0</v>
      </c>
      <c r="H34" s="82"/>
      <c r="I34" s="82"/>
    </row>
    <row r="35" spans="1:9" x14ac:dyDescent="0.35">
      <c r="A35" s="80" t="s">
        <v>78</v>
      </c>
      <c r="B35" s="81">
        <v>0</v>
      </c>
      <c r="C35" s="81">
        <v>0</v>
      </c>
      <c r="D35" s="81">
        <v>0</v>
      </c>
      <c r="E35" s="81">
        <v>0</v>
      </c>
      <c r="F35" s="81">
        <v>0</v>
      </c>
      <c r="G35" s="82">
        <v>0</v>
      </c>
      <c r="H35" s="82"/>
      <c r="I35" s="82"/>
    </row>
    <row r="36" spans="1:9" x14ac:dyDescent="0.35">
      <c r="A36" s="83" t="s">
        <v>79</v>
      </c>
      <c r="B36" s="84">
        <v>0</v>
      </c>
      <c r="C36" s="84">
        <v>0</v>
      </c>
      <c r="D36" s="84">
        <v>0</v>
      </c>
      <c r="E36" s="84">
        <v>0</v>
      </c>
      <c r="F36" s="84">
        <v>0</v>
      </c>
      <c r="G36" s="85">
        <v>0</v>
      </c>
      <c r="H36" s="85"/>
      <c r="I36" s="85"/>
    </row>
    <row r="37" spans="1:9" x14ac:dyDescent="0.35">
      <c r="A37" s="80" t="s">
        <v>80</v>
      </c>
      <c r="B37" s="81">
        <v>0</v>
      </c>
      <c r="C37" s="81">
        <v>0</v>
      </c>
      <c r="D37" s="81">
        <v>0</v>
      </c>
      <c r="E37" s="81">
        <v>0</v>
      </c>
      <c r="F37" s="81">
        <v>0</v>
      </c>
      <c r="G37" s="82">
        <v>0</v>
      </c>
      <c r="H37" s="82"/>
      <c r="I37" s="82"/>
    </row>
    <row r="38" spans="1:9" ht="15" customHeight="1" x14ac:dyDescent="0.35">
      <c r="A38" s="83" t="s">
        <v>81</v>
      </c>
      <c r="B38" s="84">
        <v>0</v>
      </c>
      <c r="C38" s="84">
        <v>995000</v>
      </c>
      <c r="D38" s="84">
        <v>0</v>
      </c>
      <c r="E38" s="84">
        <v>0</v>
      </c>
      <c r="F38" s="84">
        <v>0</v>
      </c>
      <c r="G38" s="85">
        <v>0</v>
      </c>
      <c r="H38" s="85"/>
      <c r="I38" s="85"/>
    </row>
    <row r="39" spans="1:9" ht="33.75" customHeight="1" x14ac:dyDescent="0.35">
      <c r="A39" s="80" t="s">
        <v>82</v>
      </c>
      <c r="B39" s="81">
        <v>1094348.3</v>
      </c>
      <c r="C39" s="81">
        <v>210000</v>
      </c>
      <c r="D39" s="81">
        <v>504091</v>
      </c>
      <c r="E39" s="81">
        <v>510975</v>
      </c>
      <c r="F39" s="81">
        <v>150000</v>
      </c>
      <c r="G39" s="82">
        <v>0</v>
      </c>
      <c r="H39" s="82"/>
      <c r="I39" s="82"/>
    </row>
    <row r="40" spans="1:9" x14ac:dyDescent="0.35">
      <c r="A40" s="83" t="s">
        <v>83</v>
      </c>
      <c r="B40" s="84">
        <v>0</v>
      </c>
      <c r="C40" s="84">
        <v>0</v>
      </c>
      <c r="D40" s="84">
        <v>0</v>
      </c>
      <c r="E40" s="84">
        <v>0</v>
      </c>
      <c r="F40" s="84">
        <v>0</v>
      </c>
      <c r="G40" s="85">
        <v>0</v>
      </c>
      <c r="H40" s="85"/>
      <c r="I40" s="85"/>
    </row>
    <row r="41" spans="1:9" x14ac:dyDescent="0.35">
      <c r="A41" s="80" t="s">
        <v>84</v>
      </c>
      <c r="B41" s="81">
        <v>0</v>
      </c>
      <c r="C41" s="81">
        <v>0</v>
      </c>
      <c r="D41" s="81">
        <v>0</v>
      </c>
      <c r="E41" s="81">
        <v>0</v>
      </c>
      <c r="F41" s="81">
        <v>0</v>
      </c>
      <c r="G41" s="82">
        <v>0</v>
      </c>
      <c r="H41" s="82"/>
      <c r="I41" s="82"/>
    </row>
    <row r="42" spans="1:9" x14ac:dyDescent="0.35">
      <c r="A42" s="83" t="s">
        <v>85</v>
      </c>
      <c r="B42" s="84">
        <v>0</v>
      </c>
      <c r="C42" s="84">
        <v>0</v>
      </c>
      <c r="D42" s="84">
        <v>0</v>
      </c>
      <c r="E42" s="84">
        <v>0</v>
      </c>
      <c r="F42" s="84">
        <v>0</v>
      </c>
      <c r="G42" s="85">
        <v>0</v>
      </c>
      <c r="H42" s="85"/>
      <c r="I42" s="85"/>
    </row>
    <row r="43" spans="1:9" x14ac:dyDescent="0.35">
      <c r="A43" s="80" t="s">
        <v>86</v>
      </c>
      <c r="B43" s="81">
        <v>0</v>
      </c>
      <c r="C43" s="81">
        <v>648770</v>
      </c>
      <c r="D43" s="81">
        <v>0</v>
      </c>
      <c r="E43" s="81">
        <v>0</v>
      </c>
      <c r="F43" s="81">
        <v>150000</v>
      </c>
      <c r="G43" s="82">
        <v>0</v>
      </c>
      <c r="H43" s="82"/>
      <c r="I43" s="82"/>
    </row>
    <row r="44" spans="1:9" x14ac:dyDescent="0.35">
      <c r="A44" s="83" t="s">
        <v>87</v>
      </c>
      <c r="B44" s="84">
        <v>0</v>
      </c>
      <c r="C44" s="84">
        <v>0</v>
      </c>
      <c r="D44" s="84">
        <v>1100921.26</v>
      </c>
      <c r="E44" s="84">
        <v>0</v>
      </c>
      <c r="F44" s="84">
        <v>596158.59</v>
      </c>
      <c r="G44" s="85">
        <v>0</v>
      </c>
      <c r="H44" s="85"/>
      <c r="I44" s="85"/>
    </row>
    <row r="45" spans="1:9" x14ac:dyDescent="0.35">
      <c r="A45" s="80" t="s">
        <v>88</v>
      </c>
      <c r="B45" s="81">
        <v>0</v>
      </c>
      <c r="C45" s="81">
        <v>151760</v>
      </c>
      <c r="D45" s="81">
        <v>0</v>
      </c>
      <c r="E45" s="81">
        <v>0</v>
      </c>
      <c r="F45" s="81">
        <v>0</v>
      </c>
      <c r="G45" s="82">
        <v>0</v>
      </c>
      <c r="H45" s="82"/>
      <c r="I45" s="82"/>
    </row>
    <row r="46" spans="1:9" x14ac:dyDescent="0.35">
      <c r="A46" s="83" t="s">
        <v>89</v>
      </c>
      <c r="B46" s="84">
        <v>0</v>
      </c>
      <c r="C46" s="84">
        <v>0</v>
      </c>
      <c r="D46" s="84">
        <v>0</v>
      </c>
      <c r="E46" s="84">
        <v>0</v>
      </c>
      <c r="F46" s="84">
        <v>0</v>
      </c>
      <c r="G46" s="85">
        <v>0</v>
      </c>
      <c r="H46" s="85"/>
      <c r="I46" s="85"/>
    </row>
    <row r="47" spans="1:9" x14ac:dyDescent="0.35">
      <c r="A47" s="80" t="s">
        <v>90</v>
      </c>
      <c r="B47" s="81">
        <v>0</v>
      </c>
      <c r="C47" s="81">
        <v>0</v>
      </c>
      <c r="D47" s="81">
        <v>0</v>
      </c>
      <c r="E47" s="81">
        <v>0</v>
      </c>
      <c r="F47" s="81">
        <v>0</v>
      </c>
      <c r="G47" s="82">
        <v>0</v>
      </c>
      <c r="H47" s="82"/>
      <c r="I47" s="82"/>
    </row>
    <row r="48" spans="1:9" x14ac:dyDescent="0.35">
      <c r="A48" s="83" t="s">
        <v>91</v>
      </c>
      <c r="B48" s="84">
        <v>0</v>
      </c>
      <c r="C48" s="84">
        <v>0</v>
      </c>
      <c r="D48" s="84">
        <v>0</v>
      </c>
      <c r="E48" s="84">
        <v>0</v>
      </c>
      <c r="F48" s="84">
        <v>0</v>
      </c>
      <c r="G48" s="85">
        <v>0</v>
      </c>
      <c r="H48" s="85"/>
      <c r="I48" s="85"/>
    </row>
    <row r="49" spans="1:9" x14ac:dyDescent="0.35">
      <c r="A49" s="80" t="s">
        <v>27</v>
      </c>
      <c r="B49" s="81">
        <v>1854180</v>
      </c>
      <c r="C49" s="81">
        <v>3580423.28</v>
      </c>
      <c r="D49" s="81">
        <v>1381791</v>
      </c>
      <c r="E49" s="81">
        <v>2671978.25</v>
      </c>
      <c r="F49" s="81">
        <v>1017084</v>
      </c>
      <c r="G49" s="82">
        <v>0</v>
      </c>
      <c r="H49" s="82"/>
      <c r="I49" s="82"/>
    </row>
    <row r="50" spans="1:9" x14ac:dyDescent="0.35">
      <c r="A50" s="83" t="s">
        <v>92</v>
      </c>
      <c r="B50" s="84">
        <v>0</v>
      </c>
      <c r="C50" s="84">
        <v>0</v>
      </c>
      <c r="D50" s="84">
        <v>0</v>
      </c>
      <c r="E50" s="84">
        <v>0</v>
      </c>
      <c r="F50" s="84">
        <v>0</v>
      </c>
      <c r="G50" s="85">
        <v>0</v>
      </c>
      <c r="H50" s="85"/>
      <c r="I50" s="85"/>
    </row>
    <row r="51" spans="1:9" x14ac:dyDescent="0.35">
      <c r="A51" s="80" t="s">
        <v>93</v>
      </c>
      <c r="B51" s="81">
        <v>0</v>
      </c>
      <c r="C51" s="81">
        <v>0</v>
      </c>
      <c r="D51" s="81">
        <v>0</v>
      </c>
      <c r="E51" s="81">
        <v>0</v>
      </c>
      <c r="F51" s="81">
        <v>0</v>
      </c>
      <c r="G51" s="82">
        <v>0</v>
      </c>
      <c r="H51" s="82"/>
      <c r="I51" s="82"/>
    </row>
    <row r="52" spans="1:9" x14ac:dyDescent="0.35">
      <c r="A52" s="83" t="s">
        <v>94</v>
      </c>
      <c r="B52" s="84">
        <v>285000</v>
      </c>
      <c r="C52" s="84">
        <v>0</v>
      </c>
      <c r="D52" s="84">
        <v>0</v>
      </c>
      <c r="E52" s="84">
        <v>0</v>
      </c>
      <c r="F52" s="84">
        <v>0</v>
      </c>
      <c r="G52" s="85">
        <v>0</v>
      </c>
      <c r="H52" s="85"/>
      <c r="I52" s="85"/>
    </row>
    <row r="53" spans="1:9" x14ac:dyDescent="0.35">
      <c r="A53" s="80" t="s">
        <v>95</v>
      </c>
      <c r="B53" s="81">
        <v>0</v>
      </c>
      <c r="C53" s="81">
        <v>1260000</v>
      </c>
      <c r="D53" s="81">
        <v>0</v>
      </c>
      <c r="E53" s="81">
        <v>0</v>
      </c>
      <c r="F53" s="81">
        <v>0</v>
      </c>
      <c r="G53" s="82">
        <v>0</v>
      </c>
      <c r="H53" s="82"/>
      <c r="I53" s="82"/>
    </row>
    <row r="54" spans="1:9" x14ac:dyDescent="0.35">
      <c r="A54" s="83" t="s">
        <v>96</v>
      </c>
      <c r="B54" s="84">
        <v>0</v>
      </c>
      <c r="C54" s="84">
        <v>0</v>
      </c>
      <c r="D54" s="84">
        <v>0</v>
      </c>
      <c r="E54" s="84">
        <v>0</v>
      </c>
      <c r="F54" s="84">
        <v>0</v>
      </c>
      <c r="G54" s="85">
        <v>0</v>
      </c>
      <c r="H54" s="85"/>
      <c r="I54" s="85"/>
    </row>
    <row r="55" spans="1:9" x14ac:dyDescent="0.35">
      <c r="A55" s="80" t="s">
        <v>97</v>
      </c>
      <c r="B55" s="81">
        <v>0</v>
      </c>
      <c r="C55" s="81">
        <v>0</v>
      </c>
      <c r="D55" s="81">
        <v>174182</v>
      </c>
      <c r="E55" s="81">
        <v>0</v>
      </c>
      <c r="F55" s="81">
        <v>0</v>
      </c>
      <c r="G55" s="82">
        <v>0</v>
      </c>
      <c r="H55" s="82"/>
      <c r="I55" s="82"/>
    </row>
    <row r="56" spans="1:9" x14ac:dyDescent="0.35">
      <c r="A56" s="83" t="s">
        <v>98</v>
      </c>
      <c r="B56" s="84">
        <v>0</v>
      </c>
      <c r="C56" s="84">
        <v>160000</v>
      </c>
      <c r="D56" s="84">
        <v>0</v>
      </c>
      <c r="E56" s="84">
        <v>0</v>
      </c>
      <c r="F56" s="84">
        <v>0</v>
      </c>
      <c r="G56" s="85">
        <v>0</v>
      </c>
      <c r="H56" s="85"/>
      <c r="I56" s="85"/>
    </row>
    <row r="57" spans="1:9" x14ac:dyDescent="0.35">
      <c r="A57" s="80" t="s">
        <v>99</v>
      </c>
      <c r="B57" s="81">
        <v>550000</v>
      </c>
      <c r="C57" s="81">
        <v>0</v>
      </c>
      <c r="D57" s="81">
        <v>0</v>
      </c>
      <c r="E57" s="81">
        <v>694580.3</v>
      </c>
      <c r="F57" s="81">
        <v>0</v>
      </c>
      <c r="G57" s="82">
        <v>0</v>
      </c>
      <c r="H57" s="82"/>
      <c r="I57" s="82"/>
    </row>
    <row r="58" spans="1:9" x14ac:dyDescent="0.35">
      <c r="A58" s="83" t="s">
        <v>100</v>
      </c>
      <c r="B58" s="84">
        <v>0</v>
      </c>
      <c r="C58" s="84">
        <v>0</v>
      </c>
      <c r="D58" s="84">
        <v>0</v>
      </c>
      <c r="E58" s="84">
        <v>506740</v>
      </c>
      <c r="F58" s="84">
        <v>0</v>
      </c>
      <c r="G58" s="85">
        <v>0</v>
      </c>
      <c r="H58" s="85"/>
      <c r="I58" s="85"/>
    </row>
    <row r="59" spans="1:9" x14ac:dyDescent="0.35">
      <c r="A59" s="80" t="s">
        <v>101</v>
      </c>
      <c r="B59" s="81">
        <v>763311</v>
      </c>
      <c r="C59" s="81">
        <v>709771.04</v>
      </c>
      <c r="D59" s="81">
        <v>0</v>
      </c>
      <c r="E59" s="81">
        <v>0</v>
      </c>
      <c r="F59" s="81">
        <v>1000000</v>
      </c>
      <c r="G59" s="82">
        <v>0</v>
      </c>
      <c r="H59" s="82"/>
      <c r="I59" s="82"/>
    </row>
    <row r="60" spans="1:9" x14ac:dyDescent="0.35">
      <c r="A60" s="83" t="s">
        <v>102</v>
      </c>
      <c r="B60" s="84">
        <v>0</v>
      </c>
      <c r="C60" s="84">
        <v>0</v>
      </c>
      <c r="D60" s="84">
        <v>0</v>
      </c>
      <c r="E60" s="84">
        <v>648089.21</v>
      </c>
      <c r="F60" s="84">
        <v>0</v>
      </c>
      <c r="G60" s="85">
        <v>0</v>
      </c>
      <c r="H60" s="85"/>
      <c r="I60" s="85"/>
    </row>
    <row r="61" spans="1:9" x14ac:dyDescent="0.35">
      <c r="A61" s="80" t="s">
        <v>103</v>
      </c>
      <c r="B61" s="81">
        <v>577655</v>
      </c>
      <c r="C61" s="81">
        <v>0</v>
      </c>
      <c r="D61" s="81">
        <v>0</v>
      </c>
      <c r="E61" s="81">
        <v>0</v>
      </c>
      <c r="F61" s="81">
        <v>0</v>
      </c>
      <c r="G61" s="82">
        <v>0</v>
      </c>
      <c r="H61" s="82"/>
      <c r="I61" s="82"/>
    </row>
    <row r="62" spans="1:9" x14ac:dyDescent="0.35">
      <c r="A62" s="83" t="s">
        <v>104</v>
      </c>
      <c r="B62" s="84">
        <v>0</v>
      </c>
      <c r="C62" s="84">
        <v>0</v>
      </c>
      <c r="D62" s="84">
        <v>0</v>
      </c>
      <c r="E62" s="84">
        <v>0</v>
      </c>
      <c r="F62" s="84">
        <v>0</v>
      </c>
      <c r="G62" s="85">
        <v>0</v>
      </c>
      <c r="H62" s="85"/>
      <c r="I62" s="85"/>
    </row>
    <row r="63" spans="1:9" x14ac:dyDescent="0.35">
      <c r="A63" s="80" t="s">
        <v>105</v>
      </c>
      <c r="B63" s="81">
        <v>0</v>
      </c>
      <c r="C63" s="81">
        <v>0</v>
      </c>
      <c r="D63" s="81">
        <v>0</v>
      </c>
      <c r="E63" s="81">
        <v>0</v>
      </c>
      <c r="F63" s="81">
        <v>0</v>
      </c>
      <c r="G63" s="82">
        <v>0</v>
      </c>
      <c r="H63" s="82"/>
      <c r="I63" s="82"/>
    </row>
    <row r="64" spans="1:9" x14ac:dyDescent="0.35">
      <c r="A64" s="83" t="s">
        <v>106</v>
      </c>
      <c r="B64" s="84">
        <v>0</v>
      </c>
      <c r="C64" s="84">
        <v>0</v>
      </c>
      <c r="D64" s="84">
        <v>0</v>
      </c>
      <c r="E64" s="84">
        <v>0</v>
      </c>
      <c r="F64" s="84">
        <v>0</v>
      </c>
      <c r="G64" s="85">
        <v>0</v>
      </c>
      <c r="H64" s="85"/>
      <c r="I64" s="85"/>
    </row>
    <row r="65" spans="1:9" x14ac:dyDescent="0.35">
      <c r="A65" s="83" t="s">
        <v>107</v>
      </c>
      <c r="B65" s="84">
        <v>0</v>
      </c>
      <c r="C65" s="84">
        <v>0</v>
      </c>
      <c r="D65" s="84">
        <v>0</v>
      </c>
      <c r="E65" s="84">
        <v>0</v>
      </c>
      <c r="F65" s="84">
        <v>750000</v>
      </c>
      <c r="G65" s="85">
        <v>0</v>
      </c>
      <c r="H65" s="85"/>
      <c r="I65" s="85"/>
    </row>
    <row r="66" spans="1:9" x14ac:dyDescent="0.35">
      <c r="A66" s="80" t="s">
        <v>108</v>
      </c>
      <c r="B66" s="81">
        <v>0</v>
      </c>
      <c r="C66" s="81">
        <v>0</v>
      </c>
      <c r="D66" s="81">
        <v>0</v>
      </c>
      <c r="E66" s="81">
        <v>0</v>
      </c>
      <c r="F66" s="81">
        <v>0</v>
      </c>
      <c r="G66" s="82">
        <v>0</v>
      </c>
      <c r="H66" s="82"/>
      <c r="I66" s="82"/>
    </row>
    <row r="67" spans="1:9" x14ac:dyDescent="0.35">
      <c r="A67" s="83" t="s">
        <v>109</v>
      </c>
      <c r="B67" s="84">
        <v>0</v>
      </c>
      <c r="C67" s="84">
        <v>0</v>
      </c>
      <c r="D67" s="84">
        <v>0</v>
      </c>
      <c r="E67" s="84">
        <v>0</v>
      </c>
      <c r="F67" s="84">
        <v>0</v>
      </c>
      <c r="G67" s="85">
        <v>0</v>
      </c>
      <c r="H67" s="85"/>
      <c r="I67" s="85"/>
    </row>
    <row r="68" spans="1:9" x14ac:dyDescent="0.35">
      <c r="A68" s="80" t="s">
        <v>110</v>
      </c>
      <c r="B68" s="81">
        <v>0</v>
      </c>
      <c r="C68" s="81">
        <v>0</v>
      </c>
      <c r="D68" s="81">
        <v>0</v>
      </c>
      <c r="E68" s="81">
        <v>0</v>
      </c>
      <c r="F68" s="81">
        <v>0</v>
      </c>
      <c r="G68" s="82">
        <v>0</v>
      </c>
      <c r="H68" s="82"/>
      <c r="I68" s="82"/>
    </row>
    <row r="69" spans="1:9" x14ac:dyDescent="0.35">
      <c r="A69" s="80" t="s">
        <v>111</v>
      </c>
      <c r="B69" s="81">
        <v>0</v>
      </c>
      <c r="C69" s="81">
        <v>0</v>
      </c>
      <c r="D69" s="81">
        <v>0</v>
      </c>
      <c r="E69" s="81">
        <v>0</v>
      </c>
      <c r="F69" s="81">
        <v>0</v>
      </c>
      <c r="G69" s="82">
        <v>0</v>
      </c>
      <c r="H69" s="82"/>
      <c r="I69" s="82"/>
    </row>
    <row r="70" spans="1:9" x14ac:dyDescent="0.35">
      <c r="A70" s="83" t="s">
        <v>112</v>
      </c>
      <c r="B70" s="84">
        <v>150000</v>
      </c>
      <c r="C70" s="84">
        <v>0</v>
      </c>
      <c r="D70" s="84">
        <v>0</v>
      </c>
      <c r="E70" s="84">
        <v>0</v>
      </c>
      <c r="F70" s="84">
        <v>0</v>
      </c>
      <c r="G70" s="85">
        <v>0</v>
      </c>
      <c r="H70" s="85"/>
      <c r="I70" s="85"/>
    </row>
    <row r="71" spans="1:9" x14ac:dyDescent="0.35">
      <c r="A71" s="80" t="s">
        <v>113</v>
      </c>
      <c r="B71" s="81">
        <v>0</v>
      </c>
      <c r="C71" s="81">
        <v>1000912.8</v>
      </c>
      <c r="D71" s="81">
        <v>0</v>
      </c>
      <c r="E71" s="81">
        <v>372234</v>
      </c>
      <c r="F71" s="81">
        <v>506228</v>
      </c>
      <c r="G71" s="82">
        <v>0</v>
      </c>
      <c r="H71" s="82"/>
      <c r="I71" s="82"/>
    </row>
    <row r="72" spans="1:9" x14ac:dyDescent="0.35">
      <c r="A72" s="83" t="s">
        <v>114</v>
      </c>
      <c r="B72" s="84">
        <v>0</v>
      </c>
      <c r="C72" s="84">
        <v>0</v>
      </c>
      <c r="D72" s="84">
        <v>0</v>
      </c>
      <c r="E72" s="84">
        <v>0</v>
      </c>
      <c r="F72" s="84">
        <v>0</v>
      </c>
      <c r="G72" s="85">
        <v>0</v>
      </c>
      <c r="H72" s="85"/>
      <c r="I72" s="85"/>
    </row>
    <row r="73" spans="1:9" x14ac:dyDescent="0.35">
      <c r="A73" s="80" t="s">
        <v>115</v>
      </c>
      <c r="B73" s="81">
        <v>0</v>
      </c>
      <c r="C73" s="81">
        <v>0</v>
      </c>
      <c r="D73" s="81">
        <v>0</v>
      </c>
      <c r="E73" s="81">
        <v>0</v>
      </c>
      <c r="F73" s="81">
        <v>0</v>
      </c>
      <c r="G73" s="82">
        <v>0</v>
      </c>
      <c r="H73" s="82"/>
      <c r="I73" s="82"/>
    </row>
    <row r="74" spans="1:9" x14ac:dyDescent="0.35">
      <c r="A74" s="83" t="s">
        <v>116</v>
      </c>
      <c r="B74" s="84">
        <v>0</v>
      </c>
      <c r="C74" s="84">
        <v>0</v>
      </c>
      <c r="D74" s="84">
        <v>509087.02</v>
      </c>
      <c r="E74" s="84">
        <v>0</v>
      </c>
      <c r="F74" s="84">
        <v>504900</v>
      </c>
      <c r="G74" s="85">
        <v>0</v>
      </c>
      <c r="H74" s="85"/>
      <c r="I74" s="85"/>
    </row>
    <row r="75" spans="1:9" x14ac:dyDescent="0.35">
      <c r="A75" s="80" t="s">
        <v>117</v>
      </c>
      <c r="B75" s="81">
        <v>0</v>
      </c>
      <c r="C75" s="81">
        <v>0</v>
      </c>
      <c r="D75" s="81">
        <v>0</v>
      </c>
      <c r="E75" s="81">
        <v>0</v>
      </c>
      <c r="F75" s="81">
        <v>0</v>
      </c>
      <c r="G75" s="82">
        <v>0</v>
      </c>
      <c r="H75" s="82"/>
      <c r="I75" s="82"/>
    </row>
    <row r="76" spans="1:9" x14ac:dyDescent="0.35">
      <c r="A76" s="80" t="s">
        <v>118</v>
      </c>
      <c r="B76" s="81">
        <v>0</v>
      </c>
      <c r="C76" s="81">
        <v>0</v>
      </c>
      <c r="D76" s="81">
        <v>0</v>
      </c>
      <c r="E76" s="81">
        <v>0</v>
      </c>
      <c r="F76" s="81">
        <v>1025375.15</v>
      </c>
      <c r="G76" s="82">
        <v>0</v>
      </c>
      <c r="H76" s="82"/>
      <c r="I76" s="82"/>
    </row>
    <row r="77" spans="1:9" x14ac:dyDescent="0.35">
      <c r="A77" s="80" t="s">
        <v>119</v>
      </c>
      <c r="B77" s="81">
        <v>0</v>
      </c>
      <c r="C77" s="81">
        <v>0</v>
      </c>
      <c r="D77" s="81">
        <v>0</v>
      </c>
      <c r="E77" s="81">
        <v>0</v>
      </c>
      <c r="F77" s="81">
        <v>0</v>
      </c>
      <c r="G77" s="82">
        <v>0</v>
      </c>
      <c r="H77" s="82"/>
      <c r="I77" s="82"/>
    </row>
    <row r="78" spans="1:9" x14ac:dyDescent="0.35">
      <c r="A78" s="83" t="s">
        <v>120</v>
      </c>
      <c r="B78" s="84">
        <v>0</v>
      </c>
      <c r="C78" s="84">
        <v>0</v>
      </c>
      <c r="D78" s="84">
        <v>0</v>
      </c>
      <c r="E78" s="84">
        <v>0</v>
      </c>
      <c r="F78" s="84">
        <v>0</v>
      </c>
      <c r="G78" s="85">
        <v>0</v>
      </c>
      <c r="H78" s="85"/>
      <c r="I78" s="85"/>
    </row>
    <row r="79" spans="1:9" x14ac:dyDescent="0.35">
      <c r="A79" s="80" t="s">
        <v>121</v>
      </c>
      <c r="B79" s="81">
        <v>0</v>
      </c>
      <c r="C79" s="81">
        <v>0</v>
      </c>
      <c r="D79" s="81">
        <v>0</v>
      </c>
      <c r="E79" s="81">
        <v>0</v>
      </c>
      <c r="F79" s="81">
        <v>0</v>
      </c>
      <c r="G79" s="82">
        <v>0</v>
      </c>
      <c r="H79" s="82"/>
      <c r="I79" s="82"/>
    </row>
    <row r="80" spans="1:9" x14ac:dyDescent="0.35">
      <c r="A80" s="83" t="s">
        <v>122</v>
      </c>
      <c r="B80" s="84">
        <v>0</v>
      </c>
      <c r="C80" s="84">
        <v>0</v>
      </c>
      <c r="D80" s="84">
        <v>0</v>
      </c>
      <c r="E80" s="84">
        <v>0</v>
      </c>
      <c r="F80" s="84">
        <v>0</v>
      </c>
      <c r="G80" s="85">
        <v>0</v>
      </c>
      <c r="H80" s="85"/>
      <c r="I80" s="85"/>
    </row>
    <row r="81" spans="1:10" x14ac:dyDescent="0.35">
      <c r="A81" s="80" t="s">
        <v>123</v>
      </c>
      <c r="B81" s="81">
        <v>150297.60000000001</v>
      </c>
      <c r="C81" s="81">
        <v>0</v>
      </c>
      <c r="D81" s="81">
        <v>0</v>
      </c>
      <c r="E81" s="81">
        <v>0</v>
      </c>
      <c r="F81" s="81">
        <v>0</v>
      </c>
      <c r="G81" s="82">
        <v>0</v>
      </c>
      <c r="H81" s="82"/>
      <c r="I81" s="82"/>
    </row>
    <row r="82" spans="1:10" x14ac:dyDescent="0.35">
      <c r="A82" s="83" t="s">
        <v>124</v>
      </c>
      <c r="B82" s="84">
        <v>0</v>
      </c>
      <c r="C82" s="84">
        <v>505535</v>
      </c>
      <c r="D82" s="84">
        <v>521131.45</v>
      </c>
      <c r="E82" s="84">
        <v>0</v>
      </c>
      <c r="F82" s="84">
        <v>0</v>
      </c>
      <c r="G82" s="85">
        <v>0</v>
      </c>
      <c r="H82" s="85"/>
      <c r="I82" s="85"/>
    </row>
    <row r="83" spans="1:10" x14ac:dyDescent="0.35">
      <c r="A83" s="80" t="s">
        <v>125</v>
      </c>
      <c r="B83" s="81">
        <v>0</v>
      </c>
      <c r="C83" s="81">
        <v>0</v>
      </c>
      <c r="D83" s="81">
        <v>0</v>
      </c>
      <c r="E83" s="81">
        <v>0</v>
      </c>
      <c r="F83" s="81">
        <v>0</v>
      </c>
      <c r="G83" s="82">
        <v>0</v>
      </c>
      <c r="H83" s="82"/>
      <c r="I83" s="82"/>
    </row>
    <row r="84" spans="1:10" x14ac:dyDescent="0.35">
      <c r="A84" s="83" t="s">
        <v>126</v>
      </c>
      <c r="B84" s="84">
        <v>0</v>
      </c>
      <c r="C84" s="84">
        <v>641255</v>
      </c>
      <c r="D84" s="84">
        <v>0</v>
      </c>
      <c r="E84" s="84">
        <v>0</v>
      </c>
      <c r="F84" s="84">
        <v>0</v>
      </c>
      <c r="G84" s="85">
        <v>0</v>
      </c>
      <c r="H84" s="85"/>
      <c r="I84" s="85"/>
    </row>
    <row r="85" spans="1:10" x14ac:dyDescent="0.35">
      <c r="A85" s="80" t="s">
        <v>127</v>
      </c>
      <c r="B85" s="81">
        <v>157048.57999999999</v>
      </c>
      <c r="C85" s="81">
        <v>7160441</v>
      </c>
      <c r="D85" s="81">
        <v>2219465</v>
      </c>
      <c r="E85" s="81">
        <v>0</v>
      </c>
      <c r="F85" s="81">
        <v>3005878.92</v>
      </c>
      <c r="G85" s="82">
        <v>0</v>
      </c>
      <c r="H85" s="82"/>
      <c r="I85" s="82"/>
    </row>
    <row r="86" spans="1:10" x14ac:dyDescent="0.35">
      <c r="A86" s="80" t="s">
        <v>128</v>
      </c>
      <c r="B86" s="81">
        <v>0</v>
      </c>
      <c r="C86" s="81">
        <v>0</v>
      </c>
      <c r="D86" s="81">
        <v>521246.95</v>
      </c>
      <c r="E86" s="81">
        <v>0</v>
      </c>
      <c r="F86" s="81">
        <v>0</v>
      </c>
      <c r="G86" s="82">
        <v>0</v>
      </c>
      <c r="H86" s="82"/>
      <c r="I86" s="82"/>
    </row>
    <row r="87" spans="1:10" x14ac:dyDescent="0.35">
      <c r="A87" s="83" t="s">
        <v>129</v>
      </c>
      <c r="B87" s="84">
        <v>0</v>
      </c>
      <c r="C87" s="84">
        <v>1050649</v>
      </c>
      <c r="D87" s="84">
        <v>0</v>
      </c>
      <c r="E87" s="84">
        <v>0</v>
      </c>
      <c r="F87" s="84">
        <v>0</v>
      </c>
      <c r="G87" s="85">
        <v>0</v>
      </c>
      <c r="H87" s="85"/>
      <c r="I87" s="85"/>
    </row>
    <row r="88" spans="1:10" x14ac:dyDescent="0.35">
      <c r="A88" s="80" t="s">
        <v>130</v>
      </c>
      <c r="B88" s="81">
        <v>0</v>
      </c>
      <c r="C88" s="81">
        <v>0</v>
      </c>
      <c r="D88" s="81">
        <v>0</v>
      </c>
      <c r="E88" s="81">
        <v>0</v>
      </c>
      <c r="F88" s="81">
        <v>0</v>
      </c>
      <c r="G88" s="82">
        <v>0</v>
      </c>
      <c r="H88" s="82"/>
      <c r="I88" s="82"/>
    </row>
    <row r="89" spans="1:10" x14ac:dyDescent="0.35">
      <c r="A89" s="83" t="s">
        <v>131</v>
      </c>
      <c r="B89" s="84">
        <v>0</v>
      </c>
      <c r="C89" s="84">
        <v>0</v>
      </c>
      <c r="D89" s="84">
        <v>0</v>
      </c>
      <c r="E89" s="84">
        <v>0</v>
      </c>
      <c r="F89" s="84">
        <v>0</v>
      </c>
      <c r="G89" s="85">
        <v>0</v>
      </c>
      <c r="H89" s="85"/>
      <c r="I89" s="85"/>
    </row>
    <row r="90" spans="1:10" x14ac:dyDescent="0.35">
      <c r="A90" s="80" t="s">
        <v>132</v>
      </c>
      <c r="B90" s="81">
        <v>0</v>
      </c>
      <c r="C90" s="81">
        <v>0</v>
      </c>
      <c r="D90" s="81">
        <v>500000</v>
      </c>
      <c r="E90" s="81">
        <v>2000000</v>
      </c>
      <c r="F90" s="81">
        <v>615104.52</v>
      </c>
      <c r="G90" s="82">
        <v>0</v>
      </c>
      <c r="H90" s="82"/>
      <c r="I90" s="82"/>
    </row>
    <row r="91" spans="1:10" x14ac:dyDescent="0.35">
      <c r="A91" s="83" t="s">
        <v>133</v>
      </c>
      <c r="B91" s="84">
        <v>0</v>
      </c>
      <c r="C91" s="84">
        <v>0</v>
      </c>
      <c r="D91" s="84">
        <v>0</v>
      </c>
      <c r="E91" s="84">
        <v>0</v>
      </c>
      <c r="F91" s="84">
        <v>0</v>
      </c>
      <c r="G91" s="85">
        <v>0</v>
      </c>
      <c r="H91" s="85"/>
      <c r="I91" s="85"/>
    </row>
    <row r="92" spans="1:10" ht="14.5" customHeight="1" x14ac:dyDescent="0.35">
      <c r="A92" s="80" t="s">
        <v>134</v>
      </c>
      <c r="B92" s="81">
        <v>0</v>
      </c>
      <c r="C92" s="81">
        <v>0</v>
      </c>
      <c r="D92" s="81">
        <v>0</v>
      </c>
      <c r="E92" s="81">
        <v>0</v>
      </c>
      <c r="F92" s="81">
        <v>0</v>
      </c>
      <c r="G92" s="82">
        <v>0</v>
      </c>
      <c r="H92" s="82"/>
      <c r="I92" s="82"/>
    </row>
    <row r="93" spans="1:10" ht="30.65" customHeight="1" x14ac:dyDescent="0.35">
      <c r="A93" s="93" t="s">
        <v>135</v>
      </c>
      <c r="B93" s="25">
        <v>619000</v>
      </c>
      <c r="C93" s="25">
        <v>0</v>
      </c>
      <c r="D93" s="25">
        <v>0</v>
      </c>
      <c r="E93" s="25">
        <v>0</v>
      </c>
      <c r="F93" s="25">
        <v>0</v>
      </c>
      <c r="G93" s="25">
        <v>0</v>
      </c>
      <c r="H93" s="25"/>
      <c r="I93" s="25"/>
    </row>
    <row r="95" spans="1:10" ht="42.65" customHeight="1" x14ac:dyDescent="0.35">
      <c r="A95" s="94"/>
    </row>
    <row r="96" spans="1:10" ht="15" x14ac:dyDescent="0.35">
      <c r="B96" s="68"/>
      <c r="C96" s="68"/>
      <c r="D96" s="68"/>
      <c r="E96" s="68"/>
      <c r="F96" s="68"/>
      <c r="G96" s="68"/>
      <c r="H96" s="68"/>
      <c r="I96" s="68"/>
      <c r="J96" s="68"/>
    </row>
    <row r="97" spans="2:10" x14ac:dyDescent="0.35">
      <c r="B97" s="95"/>
      <c r="C97" s="25"/>
      <c r="D97" s="25"/>
      <c r="E97" s="25"/>
      <c r="F97" s="25"/>
      <c r="G97" s="25"/>
      <c r="H97" s="25"/>
      <c r="I97" s="25"/>
      <c r="J97" s="25"/>
    </row>
  </sheetData>
  <mergeCells count="8">
    <mergeCell ref="R2:T2"/>
    <mergeCell ref="K7:K8"/>
    <mergeCell ref="O7:Q7"/>
    <mergeCell ref="K17:K18"/>
    <mergeCell ref="O17:Q17"/>
    <mergeCell ref="K2:K3"/>
    <mergeCell ref="L2:N2"/>
    <mergeCell ref="O2:Q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93734-9382-4C57-B8F9-B22A819CFB0C}">
  <dimension ref="B1:V26"/>
  <sheetViews>
    <sheetView showGridLines="0" topLeftCell="A7" zoomScaleNormal="100" workbookViewId="0">
      <selection activeCell="M3" sqref="M3:O3"/>
    </sheetView>
  </sheetViews>
  <sheetFormatPr defaultRowHeight="14.5" x14ac:dyDescent="0.35"/>
  <cols>
    <col min="1" max="1" width="6.453125" customWidth="1"/>
    <col min="2" max="2" width="11.54296875" customWidth="1"/>
    <col min="3" max="3" width="7.7265625" customWidth="1"/>
    <col min="4" max="4" width="7.54296875" customWidth="1"/>
    <col min="5" max="5" width="12.1796875" customWidth="1"/>
    <col min="6" max="7" width="10.54296875" customWidth="1"/>
    <col min="8" max="8" width="8.7265625" customWidth="1"/>
    <col min="9" max="9" width="8.81640625" customWidth="1"/>
    <col min="10" max="11" width="8.54296875" customWidth="1"/>
    <col min="12" max="12" width="10.54296875" customWidth="1"/>
    <col min="13" max="13" width="8.453125" customWidth="1"/>
    <col min="14" max="14" width="9.54296875" customWidth="1"/>
    <col min="16" max="16" width="13.81640625" customWidth="1"/>
  </cols>
  <sheetData>
    <row r="1" spans="2:22" x14ac:dyDescent="0.35">
      <c r="B1" t="s">
        <v>0</v>
      </c>
    </row>
    <row r="3" spans="2:22" x14ac:dyDescent="0.35">
      <c r="C3" s="204" t="s">
        <v>2</v>
      </c>
      <c r="D3" s="204"/>
      <c r="E3" s="204"/>
      <c r="F3" s="205">
        <v>2020</v>
      </c>
      <c r="G3" s="204"/>
      <c r="H3" s="204"/>
      <c r="I3" s="205">
        <v>2021</v>
      </c>
      <c r="J3" s="204"/>
      <c r="L3" s="206" t="s">
        <v>42</v>
      </c>
      <c r="M3" s="204" t="s">
        <v>2</v>
      </c>
      <c r="N3" s="204"/>
      <c r="O3" s="204"/>
      <c r="P3" s="205">
        <v>2020</v>
      </c>
      <c r="Q3" s="204"/>
      <c r="R3" s="204"/>
      <c r="S3" s="205">
        <v>2021</v>
      </c>
      <c r="T3" s="204"/>
    </row>
    <row r="4" spans="2:22" x14ac:dyDescent="0.35">
      <c r="B4" s="199"/>
      <c r="C4" s="10" t="s">
        <v>4</v>
      </c>
      <c r="D4" s="10" t="s">
        <v>5</v>
      </c>
      <c r="E4" s="10" t="s">
        <v>6</v>
      </c>
      <c r="F4" s="165" t="s">
        <v>4</v>
      </c>
      <c r="G4" s="10" t="s">
        <v>5</v>
      </c>
      <c r="H4" s="10" t="s">
        <v>6</v>
      </c>
      <c r="I4" s="165" t="s">
        <v>4</v>
      </c>
      <c r="J4" s="10" t="s">
        <v>5</v>
      </c>
      <c r="L4" s="207"/>
      <c r="M4" s="167" t="s">
        <v>4</v>
      </c>
      <c r="N4" s="167" t="s">
        <v>5</v>
      </c>
      <c r="O4" s="10" t="s">
        <v>6</v>
      </c>
      <c r="P4" s="167" t="s">
        <v>4</v>
      </c>
      <c r="Q4" s="167" t="s">
        <v>5</v>
      </c>
      <c r="R4" s="10" t="s">
        <v>6</v>
      </c>
      <c r="S4" s="235" t="s">
        <v>4</v>
      </c>
      <c r="T4" s="10" t="s">
        <v>5</v>
      </c>
      <c r="U4" s="233" t="s">
        <v>238</v>
      </c>
      <c r="V4" s="233" t="s">
        <v>239</v>
      </c>
    </row>
    <row r="5" spans="2:22" x14ac:dyDescent="0.35">
      <c r="B5" t="s">
        <v>7</v>
      </c>
      <c r="C5" s="6">
        <v>72.108254601573378</v>
      </c>
      <c r="D5" s="6">
        <v>61.821448098102003</v>
      </c>
      <c r="E5" s="6">
        <v>61.641265347773135</v>
      </c>
      <c r="F5" s="6">
        <v>54.75607158074137</v>
      </c>
      <c r="G5" s="6">
        <v>68.205804749340373</v>
      </c>
      <c r="H5" s="6">
        <v>71.356387178272541</v>
      </c>
      <c r="I5" s="6">
        <v>57.718651211801898</v>
      </c>
      <c r="J5" s="6">
        <f>T5/$T$12*100</f>
        <v>76.10202746893394</v>
      </c>
      <c r="L5" t="s">
        <v>7</v>
      </c>
      <c r="M5" s="33">
        <v>19157</v>
      </c>
      <c r="N5" s="33">
        <v>15830</v>
      </c>
      <c r="O5" s="33">
        <v>18726</v>
      </c>
      <c r="P5" s="33">
        <v>10281</v>
      </c>
      <c r="Q5" s="33">
        <v>2585</v>
      </c>
      <c r="R5" s="33">
        <v>4519</v>
      </c>
      <c r="S5" s="33">
        <v>2191</v>
      </c>
      <c r="T5" s="33">
        <v>5818</v>
      </c>
      <c r="U5" s="12">
        <f>((T5-S5)/S5)*100</f>
        <v>165.5408489274304</v>
      </c>
      <c r="V5" s="20">
        <f>((T5-Q5)/Q5)*100</f>
        <v>125.06769825918762</v>
      </c>
    </row>
    <row r="6" spans="2:22" x14ac:dyDescent="0.35">
      <c r="B6" t="s">
        <v>8</v>
      </c>
      <c r="C6" s="6">
        <v>10.449053336846463</v>
      </c>
      <c r="D6" s="6">
        <v>22.643130516285247</v>
      </c>
      <c r="E6" s="6">
        <v>26.452483623555743</v>
      </c>
      <c r="F6" s="6">
        <v>31.955688112484022</v>
      </c>
      <c r="G6" s="6">
        <v>10.158311345646439</v>
      </c>
      <c r="H6" s="6">
        <v>3.6001894836570347</v>
      </c>
      <c r="I6" s="6">
        <v>9.6680716543730245</v>
      </c>
      <c r="J6" s="6">
        <f t="shared" ref="J6:J10" si="0">T6/$T$12*100</f>
        <v>0.87638979725310662</v>
      </c>
      <c r="L6" t="s">
        <v>8</v>
      </c>
      <c r="M6" s="33">
        <v>2776</v>
      </c>
      <c r="N6" s="33">
        <v>5798</v>
      </c>
      <c r="O6" s="33">
        <v>8036</v>
      </c>
      <c r="P6" s="33">
        <v>6000</v>
      </c>
      <c r="Q6" s="33">
        <v>385</v>
      </c>
      <c r="R6" s="33">
        <v>228</v>
      </c>
      <c r="S6" s="33">
        <v>367</v>
      </c>
      <c r="T6" s="33">
        <v>67</v>
      </c>
      <c r="U6" s="12">
        <f t="shared" ref="U6:U10" si="1">((T6-S6)/S6)*100</f>
        <v>-81.743869209809262</v>
      </c>
      <c r="V6" s="20">
        <f t="shared" ref="V6:V10" si="2">((T6-Q6)/Q6)*100</f>
        <v>-82.597402597402606</v>
      </c>
    </row>
    <row r="7" spans="2:22" x14ac:dyDescent="0.35">
      <c r="B7" t="s">
        <v>9</v>
      </c>
      <c r="C7" s="6">
        <v>5.9321714909474164</v>
      </c>
      <c r="D7" s="6">
        <v>4.866047020229634</v>
      </c>
      <c r="E7" s="6">
        <v>3.874386912011587</v>
      </c>
      <c r="F7" s="6">
        <v>4.3619514273540689</v>
      </c>
      <c r="G7" s="6">
        <v>5.9366754617414248</v>
      </c>
      <c r="H7" s="6">
        <v>4.7844623401231638</v>
      </c>
      <c r="I7" s="6">
        <v>4.6364594309799791</v>
      </c>
      <c r="J7" s="6">
        <f t="shared" si="0"/>
        <v>2.2498364944408111</v>
      </c>
      <c r="L7" t="s">
        <v>9</v>
      </c>
      <c r="M7" s="33">
        <v>1576</v>
      </c>
      <c r="N7" s="33">
        <v>1246</v>
      </c>
      <c r="O7" s="33">
        <v>1177</v>
      </c>
      <c r="P7" s="33">
        <v>819</v>
      </c>
      <c r="Q7" s="33">
        <v>225</v>
      </c>
      <c r="R7" s="33">
        <v>303</v>
      </c>
      <c r="S7" s="33">
        <v>176</v>
      </c>
      <c r="T7" s="33">
        <v>172</v>
      </c>
      <c r="U7" s="12">
        <f t="shared" si="1"/>
        <v>-2.2727272727272729</v>
      </c>
      <c r="V7" s="20">
        <f t="shared" si="2"/>
        <v>-23.555555555555554</v>
      </c>
    </row>
    <row r="8" spans="2:22" x14ac:dyDescent="0.35">
      <c r="B8" t="s">
        <v>10</v>
      </c>
      <c r="C8" s="6">
        <v>2.2057439680807018</v>
      </c>
      <c r="D8" s="6">
        <v>1.9956260251503555</v>
      </c>
      <c r="E8" s="6">
        <v>1.2804898120412127</v>
      </c>
      <c r="F8" s="6">
        <v>1.1450788240306775</v>
      </c>
      <c r="G8" s="6">
        <v>3.0079155672823221</v>
      </c>
      <c r="H8" s="6">
        <v>3.7738828359387333</v>
      </c>
      <c r="I8" s="6">
        <v>2.3182297154899896</v>
      </c>
      <c r="J8" s="6">
        <f t="shared" si="0"/>
        <v>2.2629169391759318</v>
      </c>
      <c r="L8" t="s">
        <v>10</v>
      </c>
      <c r="M8" s="33">
        <v>586</v>
      </c>
      <c r="N8" s="33">
        <v>511</v>
      </c>
      <c r="O8" s="33">
        <v>389</v>
      </c>
      <c r="P8" s="33">
        <v>215</v>
      </c>
      <c r="Q8" s="33">
        <v>114</v>
      </c>
      <c r="R8" s="33">
        <v>239</v>
      </c>
      <c r="S8" s="33">
        <v>88</v>
      </c>
      <c r="T8" s="33">
        <v>173</v>
      </c>
      <c r="U8" s="12">
        <f t="shared" si="1"/>
        <v>96.590909090909093</v>
      </c>
      <c r="V8" s="20">
        <f t="shared" si="2"/>
        <v>51.754385964912288</v>
      </c>
    </row>
    <row r="9" spans="2:22" x14ac:dyDescent="0.35">
      <c r="B9" t="s">
        <v>188</v>
      </c>
      <c r="C9" s="6">
        <v>0.96360146045846362</v>
      </c>
      <c r="D9" s="6">
        <v>0.75763492931344212</v>
      </c>
      <c r="E9" s="6">
        <v>0.5036373810856184</v>
      </c>
      <c r="F9" s="6">
        <v>0.80421815083084791</v>
      </c>
      <c r="G9" s="6">
        <v>1.4775725593667546</v>
      </c>
      <c r="H9" s="6">
        <v>2.4001263224380232</v>
      </c>
      <c r="I9" s="6">
        <v>10.853530031612223</v>
      </c>
      <c r="J9" s="6">
        <f t="shared" si="0"/>
        <v>8.2799215173315908</v>
      </c>
      <c r="L9" t="s">
        <v>188</v>
      </c>
      <c r="M9" s="33">
        <v>256</v>
      </c>
      <c r="N9" s="33">
        <v>194</v>
      </c>
      <c r="O9" s="33">
        <v>153</v>
      </c>
      <c r="P9" s="33">
        <v>151</v>
      </c>
      <c r="Q9" s="33">
        <v>56</v>
      </c>
      <c r="R9" s="33">
        <v>152</v>
      </c>
      <c r="S9" s="33">
        <v>412</v>
      </c>
      <c r="T9" s="33">
        <v>633</v>
      </c>
      <c r="U9" s="12">
        <f t="shared" si="1"/>
        <v>53.640776699029125</v>
      </c>
      <c r="V9" s="20">
        <f t="shared" si="2"/>
        <v>1030.3571428571429</v>
      </c>
    </row>
    <row r="10" spans="2:22" x14ac:dyDescent="0.35">
      <c r="B10" t="s">
        <v>12</v>
      </c>
      <c r="C10" s="6">
        <v>8.3411751420935758</v>
      </c>
      <c r="D10" s="6">
        <v>7.9161134109193165</v>
      </c>
      <c r="E10" s="6">
        <v>6.2477369235327034</v>
      </c>
      <c r="F10" s="6">
        <v>6.9769919045590116</v>
      </c>
      <c r="G10" s="6">
        <v>11.213720316622691</v>
      </c>
      <c r="H10" s="6">
        <v>14.084951839570504</v>
      </c>
      <c r="I10" s="6">
        <v>14.805057955742887</v>
      </c>
      <c r="J10" s="6">
        <f t="shared" si="0"/>
        <v>10.228907782864617</v>
      </c>
      <c r="L10" t="s">
        <v>12</v>
      </c>
      <c r="M10" s="33">
        <v>2216</v>
      </c>
      <c r="N10" s="33">
        <v>2027</v>
      </c>
      <c r="O10" s="33">
        <v>1898</v>
      </c>
      <c r="P10" s="33">
        <v>1310</v>
      </c>
      <c r="Q10" s="33">
        <v>425</v>
      </c>
      <c r="R10" s="33">
        <v>892</v>
      </c>
      <c r="S10" s="33">
        <v>562</v>
      </c>
      <c r="T10" s="33">
        <v>782</v>
      </c>
      <c r="U10" s="12">
        <f t="shared" si="1"/>
        <v>39.145907473309613</v>
      </c>
      <c r="V10" s="20">
        <f t="shared" si="2"/>
        <v>84</v>
      </c>
    </row>
    <row r="11" spans="2:22" x14ac:dyDescent="0.35">
      <c r="H11" s="199"/>
      <c r="J11" s="12"/>
    </row>
    <row r="12" spans="2:22" x14ac:dyDescent="0.35">
      <c r="B12" s="199"/>
      <c r="C12" s="199"/>
      <c r="D12" s="199"/>
      <c r="E12" s="199"/>
      <c r="F12" s="199"/>
      <c r="G12" s="199"/>
      <c r="H12" s="199"/>
      <c r="L12" t="s">
        <v>3</v>
      </c>
      <c r="M12" s="162">
        <v>26567</v>
      </c>
      <c r="N12" s="162">
        <v>25606</v>
      </c>
      <c r="O12" s="162">
        <v>30379</v>
      </c>
      <c r="P12" s="162">
        <v>18776</v>
      </c>
      <c r="Q12" s="162">
        <v>3790</v>
      </c>
      <c r="R12" s="162">
        <v>6333</v>
      </c>
      <c r="S12" s="162">
        <v>3796</v>
      </c>
      <c r="T12" s="162">
        <v>7645</v>
      </c>
    </row>
    <row r="13" spans="2:22" x14ac:dyDescent="0.35">
      <c r="B13" s="6"/>
      <c r="C13" s="6"/>
      <c r="D13" s="6"/>
      <c r="E13" s="6"/>
      <c r="F13" s="6"/>
      <c r="G13" s="6"/>
      <c r="H13" s="6"/>
      <c r="T13" s="1"/>
    </row>
    <row r="14" spans="2:22" x14ac:dyDescent="0.35">
      <c r="B14" s="6"/>
      <c r="C14" s="6"/>
      <c r="D14" s="6"/>
    </row>
    <row r="15" spans="2:22" x14ac:dyDescent="0.35">
      <c r="B15" s="6"/>
      <c r="C15" s="6"/>
      <c r="D15" s="6"/>
    </row>
    <row r="16" spans="2:22" x14ac:dyDescent="0.35">
      <c r="B16" s="6"/>
      <c r="C16" s="6"/>
      <c r="D16" s="6"/>
      <c r="J16" t="s">
        <v>245</v>
      </c>
      <c r="M16" s="199"/>
    </row>
    <row r="17" spans="2:13" x14ac:dyDescent="0.35">
      <c r="B17" s="6"/>
      <c r="C17" s="6"/>
      <c r="D17" s="6"/>
      <c r="J17" t="s">
        <v>246</v>
      </c>
      <c r="M17" s="199"/>
    </row>
    <row r="18" spans="2:13" x14ac:dyDescent="0.35">
      <c r="J18" t="s">
        <v>189</v>
      </c>
      <c r="M18" s="199"/>
    </row>
    <row r="19" spans="2:13" x14ac:dyDescent="0.35">
      <c r="M19" s="199"/>
    </row>
    <row r="20" spans="2:13" x14ac:dyDescent="0.35">
      <c r="M20" s="199"/>
    </row>
    <row r="21" spans="2:13" x14ac:dyDescent="0.35">
      <c r="M21" s="199"/>
    </row>
    <row r="22" spans="2:13" x14ac:dyDescent="0.35">
      <c r="F22" s="199"/>
      <c r="G22" s="199"/>
      <c r="H22" s="199"/>
      <c r="I22" s="199"/>
      <c r="J22" s="199"/>
      <c r="K22" s="199"/>
      <c r="L22" s="199"/>
      <c r="M22" s="199"/>
    </row>
    <row r="26" spans="2:13" x14ac:dyDescent="0.35">
      <c r="F26" s="1"/>
    </row>
  </sheetData>
  <mergeCells count="7">
    <mergeCell ref="S3:T3"/>
    <mergeCell ref="C3:E3"/>
    <mergeCell ref="F3:H3"/>
    <mergeCell ref="I3:J3"/>
    <mergeCell ref="L3:L4"/>
    <mergeCell ref="M3:O3"/>
    <mergeCell ref="P3:R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EAFBE-665B-4E97-8C99-18CB0192EC48}">
  <dimension ref="B2:Q18"/>
  <sheetViews>
    <sheetView tabSelected="1" zoomScaleNormal="100" workbookViewId="0">
      <selection activeCell="M3" sqref="M3"/>
    </sheetView>
  </sheetViews>
  <sheetFormatPr defaultRowHeight="14.5" x14ac:dyDescent="0.35"/>
  <cols>
    <col min="1" max="1" width="9.453125" customWidth="1"/>
    <col min="2" max="2" width="12" customWidth="1"/>
    <col min="3" max="3" width="9.453125" customWidth="1"/>
    <col min="4" max="4" width="9.81640625" customWidth="1"/>
    <col min="5" max="5" width="9.7265625" customWidth="1"/>
    <col min="15" max="15" width="22.453125" customWidth="1"/>
    <col min="16" max="16" width="10.1796875" customWidth="1"/>
    <col min="17" max="17" width="10.81640625" customWidth="1"/>
    <col min="18" max="18" width="9.453125" customWidth="1"/>
    <col min="19" max="19" width="8.81640625" customWidth="1"/>
    <col min="20" max="20" width="9.54296875" customWidth="1"/>
    <col min="21" max="21" width="9.1796875" customWidth="1"/>
    <col min="22" max="22" width="9.26953125" customWidth="1"/>
    <col min="23" max="23" width="10.54296875" customWidth="1"/>
    <col min="24" max="24" width="8.54296875" customWidth="1"/>
    <col min="25" max="25" width="8.26953125" customWidth="1"/>
    <col min="26" max="26" width="8" customWidth="1"/>
    <col min="27" max="27" width="9.54296875" customWidth="1"/>
    <col min="29" max="29" width="13.81640625" customWidth="1"/>
  </cols>
  <sheetData>
    <row r="2" spans="2:17" x14ac:dyDescent="0.35">
      <c r="B2" s="164"/>
      <c r="C2" s="208">
        <v>2020</v>
      </c>
      <c r="D2" s="208"/>
      <c r="E2" s="208"/>
      <c r="F2" s="208" t="s">
        <v>13</v>
      </c>
      <c r="G2" s="208"/>
    </row>
    <row r="3" spans="2:17" x14ac:dyDescent="0.35">
      <c r="C3" s="15" t="s">
        <v>4</v>
      </c>
      <c r="D3" s="15" t="s">
        <v>14</v>
      </c>
      <c r="E3" s="15" t="s">
        <v>6</v>
      </c>
      <c r="F3" s="15" t="s">
        <v>4</v>
      </c>
      <c r="G3" s="15" t="s">
        <v>14</v>
      </c>
    </row>
    <row r="4" spans="2:17" x14ac:dyDescent="0.35">
      <c r="B4" t="s">
        <v>15</v>
      </c>
      <c r="C4" s="6">
        <v>89.758201959948863</v>
      </c>
      <c r="D4" s="6">
        <v>80.844327176781007</v>
      </c>
      <c r="E4" s="6">
        <v>73.724932891204801</v>
      </c>
      <c r="F4" s="6">
        <v>61.037934668071657</v>
      </c>
      <c r="G4" s="6">
        <f>G13/$G$18*100</f>
        <v>76.429038587311965</v>
      </c>
      <c r="P4" s="15">
        <v>1</v>
      </c>
      <c r="Q4" t="s">
        <v>190</v>
      </c>
    </row>
    <row r="5" spans="2:17" x14ac:dyDescent="0.35">
      <c r="B5" t="s">
        <v>16</v>
      </c>
      <c r="C5" s="6">
        <v>0.20771197273114617</v>
      </c>
      <c r="D5" s="6">
        <v>0.10554089709762532</v>
      </c>
      <c r="E5" s="6">
        <v>0.25264487604610769</v>
      </c>
      <c r="F5" s="6">
        <v>0.21074815595363539</v>
      </c>
      <c r="G5" s="6">
        <f t="shared" ref="G5:G8" si="0">G14/$G$18*100</f>
        <v>0.15696533682145192</v>
      </c>
      <c r="P5" s="15">
        <v>2</v>
      </c>
      <c r="Q5" t="s">
        <v>191</v>
      </c>
    </row>
    <row r="6" spans="2:17" x14ac:dyDescent="0.35">
      <c r="B6" t="s">
        <v>17</v>
      </c>
      <c r="C6" s="6">
        <v>8.4629314017895183</v>
      </c>
      <c r="D6" s="6">
        <v>16.83377308707124</v>
      </c>
      <c r="E6" s="6">
        <v>23.117006158218853</v>
      </c>
      <c r="F6" s="6">
        <v>28.424657534246577</v>
      </c>
      <c r="G6" s="6">
        <f t="shared" si="0"/>
        <v>21.059516023544798</v>
      </c>
      <c r="P6" s="15">
        <v>3</v>
      </c>
      <c r="Q6" t="s">
        <v>192</v>
      </c>
    </row>
    <row r="7" spans="2:17" x14ac:dyDescent="0.35">
      <c r="B7" t="s">
        <v>18</v>
      </c>
      <c r="C7" s="6">
        <v>0.86812952705581592</v>
      </c>
      <c r="D7" s="6">
        <v>1.5831134564643801</v>
      </c>
      <c r="E7" s="6">
        <v>1.9737880941102164</v>
      </c>
      <c r="F7" s="6">
        <v>8.5616438356164384</v>
      </c>
      <c r="G7" s="6">
        <f t="shared" si="0"/>
        <v>1.7527795945062132</v>
      </c>
      <c r="P7" s="15">
        <v>4</v>
      </c>
      <c r="Q7" t="s">
        <v>193</v>
      </c>
    </row>
    <row r="8" spans="2:17" x14ac:dyDescent="0.35">
      <c r="B8" s="14" t="s">
        <v>19</v>
      </c>
      <c r="C8" s="6">
        <v>0.70302513847464854</v>
      </c>
      <c r="D8" s="6">
        <v>0.63324538258575191</v>
      </c>
      <c r="E8" s="6">
        <v>0.93162798042002204</v>
      </c>
      <c r="F8" s="6">
        <v>1.7650158061116965</v>
      </c>
      <c r="G8" s="6">
        <f t="shared" si="0"/>
        <v>0.60170045781556569</v>
      </c>
    </row>
    <row r="9" spans="2:17" x14ac:dyDescent="0.35">
      <c r="C9" s="12"/>
      <c r="D9" s="12"/>
      <c r="E9" s="12"/>
      <c r="F9" s="12"/>
      <c r="G9" s="12"/>
    </row>
    <row r="11" spans="2:17" x14ac:dyDescent="0.35">
      <c r="C11" s="209">
        <v>2020</v>
      </c>
      <c r="D11" s="209"/>
      <c r="E11" s="209"/>
      <c r="F11" s="199" t="s">
        <v>13</v>
      </c>
    </row>
    <row r="12" spans="2:17" x14ac:dyDescent="0.35">
      <c r="C12" s="15" t="s">
        <v>4</v>
      </c>
      <c r="D12" s="15" t="s">
        <v>14</v>
      </c>
      <c r="E12" s="15" t="s">
        <v>6</v>
      </c>
      <c r="F12" s="15" t="s">
        <v>4</v>
      </c>
      <c r="G12" s="15" t="s">
        <v>14</v>
      </c>
    </row>
    <row r="13" spans="2:17" ht="16" x14ac:dyDescent="0.35">
      <c r="B13" t="s">
        <v>15</v>
      </c>
      <c r="C13" s="168">
        <v>16853</v>
      </c>
      <c r="D13" s="168">
        <v>3064</v>
      </c>
      <c r="E13" s="168">
        <v>4669</v>
      </c>
      <c r="F13" s="168">
        <v>2317</v>
      </c>
      <c r="G13" s="236">
        <v>5843</v>
      </c>
    </row>
    <row r="14" spans="2:17" ht="16" x14ac:dyDescent="0.35">
      <c r="B14" t="s">
        <v>16</v>
      </c>
      <c r="C14" s="168">
        <v>39</v>
      </c>
      <c r="D14" s="168">
        <v>4</v>
      </c>
      <c r="E14" s="168">
        <v>16</v>
      </c>
      <c r="F14" s="168">
        <v>8</v>
      </c>
      <c r="G14" s="236">
        <v>12</v>
      </c>
    </row>
    <row r="15" spans="2:17" ht="16" x14ac:dyDescent="0.35">
      <c r="B15" t="s">
        <v>17</v>
      </c>
      <c r="C15" s="168">
        <v>1589</v>
      </c>
      <c r="D15" s="168">
        <v>638</v>
      </c>
      <c r="E15" s="168">
        <v>1464</v>
      </c>
      <c r="F15" s="168">
        <v>1079</v>
      </c>
      <c r="G15" s="236">
        <v>1610</v>
      </c>
    </row>
    <row r="16" spans="2:17" ht="16" x14ac:dyDescent="0.35">
      <c r="B16" t="s">
        <v>18</v>
      </c>
      <c r="C16" s="168">
        <v>163</v>
      </c>
      <c r="D16" s="168">
        <v>60</v>
      </c>
      <c r="E16" s="168">
        <v>125</v>
      </c>
      <c r="F16" s="168">
        <v>325</v>
      </c>
      <c r="G16" s="236">
        <v>134</v>
      </c>
    </row>
    <row r="17" spans="2:7" ht="16" x14ac:dyDescent="0.35">
      <c r="B17" s="14" t="s">
        <v>19</v>
      </c>
      <c r="C17" s="168">
        <v>132</v>
      </c>
      <c r="D17" s="168">
        <v>24</v>
      </c>
      <c r="E17" s="168">
        <v>59</v>
      </c>
      <c r="F17" s="168">
        <v>67</v>
      </c>
      <c r="G17" s="236">
        <v>46</v>
      </c>
    </row>
    <row r="18" spans="2:7" ht="15" x14ac:dyDescent="0.35">
      <c r="B18" t="s">
        <v>3</v>
      </c>
      <c r="C18" s="169">
        <v>18776</v>
      </c>
      <c r="D18" s="169">
        <v>3790</v>
      </c>
      <c r="E18" s="169">
        <v>6333</v>
      </c>
      <c r="F18" s="169">
        <v>3796</v>
      </c>
      <c r="G18" s="169">
        <f>SUM(G13:G17)</f>
        <v>7645</v>
      </c>
    </row>
  </sheetData>
  <mergeCells count="3">
    <mergeCell ref="C2:E2"/>
    <mergeCell ref="F2:G2"/>
    <mergeCell ref="C11:E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CBA05-BE02-4CE9-8238-C16D073A9E21}">
  <dimension ref="A1:V44"/>
  <sheetViews>
    <sheetView zoomScale="85" zoomScaleNormal="85" workbookViewId="0">
      <selection sqref="A1:M1"/>
    </sheetView>
  </sheetViews>
  <sheetFormatPr defaultRowHeight="14.5" x14ac:dyDescent="0.35"/>
  <cols>
    <col min="1" max="2" width="13.7265625" customWidth="1"/>
    <col min="3" max="14" width="9.81640625" bestFit="1" customWidth="1"/>
    <col min="15" max="17" width="9.81640625" customWidth="1"/>
    <col min="18" max="19" width="9.81640625" bestFit="1" customWidth="1"/>
    <col min="20" max="21" width="10.453125" customWidth="1"/>
  </cols>
  <sheetData>
    <row r="1" spans="1:22" ht="33" customHeight="1" x14ac:dyDescent="0.35">
      <c r="A1" s="211" t="s">
        <v>136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22" ht="15" customHeight="1" x14ac:dyDescent="0.35">
      <c r="A2" s="96" t="s">
        <v>137</v>
      </c>
      <c r="B2" s="96"/>
      <c r="C2" s="96"/>
      <c r="D2" s="96"/>
      <c r="E2" s="96"/>
      <c r="F2" s="96"/>
      <c r="G2" s="96"/>
      <c r="H2" s="96"/>
      <c r="I2" s="212"/>
      <c r="J2" s="212"/>
      <c r="K2" s="212"/>
      <c r="L2" s="212"/>
      <c r="M2" s="212"/>
    </row>
    <row r="3" spans="1:22" ht="30" customHeight="1" x14ac:dyDescent="0.35">
      <c r="A3" s="97"/>
      <c r="B3" s="97"/>
      <c r="C3" s="98" t="s">
        <v>138</v>
      </c>
      <c r="D3" s="98" t="s">
        <v>139</v>
      </c>
      <c r="E3" s="98" t="s">
        <v>140</v>
      </c>
      <c r="F3" s="98" t="s">
        <v>141</v>
      </c>
      <c r="G3" s="98" t="s">
        <v>142</v>
      </c>
      <c r="H3" s="98" t="s">
        <v>143</v>
      </c>
      <c r="I3" s="98" t="s">
        <v>144</v>
      </c>
      <c r="J3" s="98" t="s">
        <v>145</v>
      </c>
      <c r="K3" s="98" t="s">
        <v>146</v>
      </c>
      <c r="L3" s="99" t="s">
        <v>147</v>
      </c>
      <c r="M3" s="99" t="s">
        <v>196</v>
      </c>
      <c r="O3" s="182" t="s">
        <v>197</v>
      </c>
      <c r="P3" s="182" t="s">
        <v>198</v>
      </c>
    </row>
    <row r="4" spans="1:22" ht="16" thickBot="1" x14ac:dyDescent="0.4">
      <c r="A4" s="213" t="s">
        <v>3</v>
      </c>
      <c r="B4" s="101" t="s">
        <v>148</v>
      </c>
      <c r="C4" s="102">
        <v>25093</v>
      </c>
      <c r="D4" s="102">
        <v>24125</v>
      </c>
      <c r="E4" s="102">
        <v>25235</v>
      </c>
      <c r="F4" s="102">
        <v>30522</v>
      </c>
      <c r="G4" s="102">
        <v>31555</v>
      </c>
      <c r="H4" s="102">
        <v>33573</v>
      </c>
      <c r="I4" s="102">
        <v>33037</v>
      </c>
      <c r="J4" s="102">
        <v>26936</v>
      </c>
      <c r="K4" s="103">
        <v>42100</v>
      </c>
      <c r="L4" s="103">
        <v>42831</v>
      </c>
      <c r="M4" s="103">
        <v>41734</v>
      </c>
      <c r="O4" s="183">
        <v>1.0173634204275535</v>
      </c>
      <c r="P4" s="183">
        <v>1.2964554892998759</v>
      </c>
    </row>
    <row r="5" spans="1:22" ht="16" thickBot="1" x14ac:dyDescent="0.4">
      <c r="A5" s="213"/>
      <c r="B5" s="101" t="s">
        <v>149</v>
      </c>
      <c r="C5" s="102">
        <v>20733</v>
      </c>
      <c r="D5" s="102">
        <v>20256</v>
      </c>
      <c r="E5" s="102">
        <v>20369</v>
      </c>
      <c r="F5" s="102">
        <v>25051</v>
      </c>
      <c r="G5" s="102">
        <v>24837</v>
      </c>
      <c r="H5" s="102">
        <v>24314</v>
      </c>
      <c r="I5" s="102">
        <v>29983</v>
      </c>
      <c r="J5" s="102">
        <v>20543</v>
      </c>
      <c r="K5" s="103">
        <v>27058</v>
      </c>
      <c r="L5" s="103">
        <v>35670</v>
      </c>
      <c r="M5" s="103">
        <v>46140</v>
      </c>
      <c r="O5" s="183">
        <v>1.3182792519772342</v>
      </c>
      <c r="P5" s="183">
        <v>1.1896741486842544</v>
      </c>
    </row>
    <row r="6" spans="1:22" ht="15.5" x14ac:dyDescent="0.35">
      <c r="A6" s="213"/>
      <c r="B6" s="101" t="s">
        <v>150</v>
      </c>
      <c r="C6" s="102">
        <v>4360</v>
      </c>
      <c r="D6" s="102">
        <v>3869</v>
      </c>
      <c r="E6" s="102">
        <v>4866</v>
      </c>
      <c r="F6" s="102">
        <v>5471</v>
      </c>
      <c r="G6" s="102">
        <v>6718</v>
      </c>
      <c r="H6" s="102">
        <v>9259</v>
      </c>
      <c r="I6" s="102">
        <v>3054</v>
      </c>
      <c r="J6" s="102">
        <v>6393</v>
      </c>
      <c r="K6" s="102">
        <v>15042</v>
      </c>
      <c r="L6" s="102">
        <v>7161</v>
      </c>
      <c r="M6" s="102">
        <v>-4406</v>
      </c>
      <c r="O6" s="183">
        <v>0.47606701236537696</v>
      </c>
      <c r="P6" s="183">
        <v>2.3447937131630647</v>
      </c>
    </row>
    <row r="7" spans="1:22" ht="14.5" customHeight="1" thickBot="1" x14ac:dyDescent="0.4">
      <c r="A7" s="214"/>
      <c r="B7" s="105"/>
      <c r="C7" s="105"/>
      <c r="D7" s="105"/>
      <c r="E7" s="105"/>
      <c r="F7" s="105"/>
      <c r="G7" s="105"/>
      <c r="H7" s="105"/>
      <c r="I7" s="102"/>
      <c r="J7" s="102"/>
      <c r="K7" s="102"/>
      <c r="L7" s="102"/>
      <c r="M7" s="102"/>
      <c r="N7" s="106"/>
      <c r="O7" s="106"/>
      <c r="Q7" s="103"/>
      <c r="R7" s="103"/>
    </row>
    <row r="8" spans="1:22" ht="14.5" customHeight="1" thickBot="1" x14ac:dyDescent="0.4">
      <c r="A8" s="214"/>
      <c r="B8" s="105"/>
      <c r="C8" s="105"/>
      <c r="D8" s="105"/>
      <c r="E8" s="105"/>
      <c r="F8" s="105"/>
      <c r="G8" s="105"/>
      <c r="H8" s="105"/>
      <c r="I8" s="102"/>
      <c r="J8" s="102"/>
      <c r="K8" s="102"/>
      <c r="L8" s="102"/>
      <c r="M8" s="102"/>
      <c r="O8" s="102"/>
      <c r="Q8" s="103"/>
      <c r="R8" s="103"/>
    </row>
    <row r="9" spans="1:22" ht="14.5" customHeight="1" thickBot="1" x14ac:dyDescent="0.4">
      <c r="A9" s="214"/>
      <c r="B9" s="105"/>
      <c r="C9" s="105"/>
      <c r="D9" s="105"/>
      <c r="E9" s="105"/>
      <c r="F9" s="105"/>
      <c r="G9" s="105"/>
      <c r="H9" s="105"/>
      <c r="I9" s="102"/>
      <c r="J9" s="102"/>
      <c r="K9" s="102"/>
      <c r="L9" s="102"/>
      <c r="M9" s="102"/>
      <c r="N9" t="s">
        <v>199</v>
      </c>
      <c r="O9" s="102"/>
      <c r="Q9" s="103"/>
      <c r="R9" s="103"/>
      <c r="U9" s="184"/>
    </row>
    <row r="10" spans="1:22" ht="14.5" customHeight="1" x14ac:dyDescent="0.35">
      <c r="A10" s="214"/>
      <c r="B10" s="105"/>
      <c r="C10" s="105"/>
      <c r="D10" s="105"/>
      <c r="E10" s="105"/>
      <c r="F10" s="105"/>
      <c r="G10" s="105"/>
      <c r="H10" s="105"/>
      <c r="I10" s="107"/>
      <c r="J10" s="107"/>
      <c r="K10" s="107"/>
      <c r="L10" s="107"/>
      <c r="M10" s="107"/>
      <c r="N10" t="s">
        <v>200</v>
      </c>
    </row>
    <row r="11" spans="1:22" ht="14.5" customHeight="1" x14ac:dyDescent="0.35">
      <c r="A11" s="214"/>
      <c r="B11" s="105"/>
      <c r="C11" s="105"/>
      <c r="D11" s="105"/>
      <c r="E11" s="105"/>
      <c r="F11" s="105"/>
      <c r="G11" s="105"/>
      <c r="H11" s="105"/>
      <c r="I11" s="107"/>
      <c r="J11" s="107"/>
      <c r="K11" s="107"/>
      <c r="L11" s="107"/>
      <c r="M11" s="107"/>
      <c r="N11" t="s">
        <v>201</v>
      </c>
    </row>
    <row r="12" spans="1:22" ht="14.5" customHeight="1" x14ac:dyDescent="0.35">
      <c r="A12" s="214"/>
      <c r="B12" s="105"/>
      <c r="C12" s="105"/>
      <c r="D12" s="105"/>
      <c r="E12" s="105"/>
      <c r="F12" s="105"/>
      <c r="G12" s="105"/>
      <c r="H12" s="105"/>
      <c r="I12" s="107"/>
      <c r="J12" s="107"/>
      <c r="K12" s="107"/>
      <c r="L12" s="107"/>
      <c r="M12" s="107"/>
      <c r="N12" s="108"/>
    </row>
    <row r="13" spans="1:22" ht="14.5" customHeight="1" x14ac:dyDescent="0.35">
      <c r="A13" s="214"/>
      <c r="B13" s="105"/>
      <c r="C13" s="105"/>
      <c r="D13" s="105"/>
      <c r="E13" s="105"/>
      <c r="F13" s="105"/>
      <c r="G13" s="105"/>
      <c r="H13" s="105"/>
      <c r="I13" s="107"/>
      <c r="J13" s="107"/>
      <c r="K13" s="107"/>
      <c r="L13" s="107"/>
      <c r="M13" s="107"/>
      <c r="N13" s="185" t="s">
        <v>202</v>
      </c>
    </row>
    <row r="14" spans="1:22" ht="14.5" customHeight="1" x14ac:dyDescent="0.35">
      <c r="A14" s="214"/>
      <c r="B14" s="105"/>
      <c r="C14" s="105"/>
      <c r="D14" s="105"/>
      <c r="E14" s="105"/>
      <c r="F14" s="105"/>
      <c r="G14" s="105"/>
      <c r="H14" s="105"/>
      <c r="I14" s="107"/>
      <c r="J14" s="107"/>
      <c r="K14" s="107"/>
      <c r="L14" s="107"/>
      <c r="M14" s="107"/>
      <c r="N14" s="185" t="s">
        <v>203</v>
      </c>
    </row>
    <row r="15" spans="1:22" ht="14.5" customHeight="1" x14ac:dyDescent="0.35">
      <c r="A15" s="214"/>
      <c r="B15" s="105"/>
      <c r="C15" s="105"/>
      <c r="D15" s="105"/>
      <c r="E15" s="105"/>
      <c r="F15" s="105"/>
      <c r="G15" s="105"/>
      <c r="H15" s="105"/>
      <c r="I15" s="107"/>
      <c r="J15" s="107"/>
      <c r="K15" s="107"/>
      <c r="L15" s="107"/>
      <c r="M15" s="107"/>
      <c r="N15" s="185" t="s">
        <v>204</v>
      </c>
      <c r="O15" s="101"/>
      <c r="P15" s="101"/>
      <c r="Q15" s="101"/>
      <c r="R15" s="101"/>
      <c r="S15" s="101"/>
      <c r="T15" s="101"/>
    </row>
    <row r="16" spans="1:22" ht="14.5" customHeight="1" x14ac:dyDescent="0.35">
      <c r="A16" s="214"/>
      <c r="B16" s="105"/>
      <c r="C16" s="105"/>
      <c r="D16" s="105"/>
      <c r="E16" s="105"/>
      <c r="F16" s="105"/>
      <c r="G16" s="105"/>
      <c r="H16" s="105"/>
      <c r="I16" s="107"/>
      <c r="J16" s="107"/>
      <c r="K16" s="107"/>
      <c r="L16" s="107"/>
      <c r="M16" s="107"/>
      <c r="N16" s="108"/>
      <c r="O16" s="101"/>
      <c r="P16" s="101"/>
      <c r="Q16" s="101"/>
      <c r="R16" s="101"/>
      <c r="S16" s="101"/>
      <c r="T16" s="101"/>
      <c r="U16" s="186"/>
      <c r="V16" s="109"/>
    </row>
    <row r="17" spans="1:22" ht="14.5" customHeight="1" x14ac:dyDescent="0.35">
      <c r="A17" s="214"/>
      <c r="B17" s="105"/>
      <c r="C17" s="105"/>
      <c r="D17" s="105"/>
      <c r="E17" s="105"/>
      <c r="F17" s="105"/>
      <c r="G17" s="105"/>
      <c r="H17" s="105"/>
      <c r="I17" s="107"/>
      <c r="J17" s="107"/>
      <c r="K17" s="107"/>
      <c r="L17" s="107"/>
      <c r="M17" s="107"/>
      <c r="N17" s="101"/>
      <c r="O17" s="101"/>
      <c r="P17" s="101"/>
      <c r="Q17" s="101"/>
      <c r="R17" s="101"/>
      <c r="S17" s="101"/>
      <c r="T17" s="101"/>
      <c r="U17" s="186"/>
      <c r="V17" s="109"/>
    </row>
    <row r="18" spans="1:22" ht="14.5" customHeight="1" x14ac:dyDescent="0.35">
      <c r="A18" s="214"/>
      <c r="B18" s="105"/>
      <c r="C18" s="105"/>
      <c r="D18" s="105"/>
      <c r="E18" s="105"/>
      <c r="F18" s="105"/>
      <c r="G18" s="105"/>
      <c r="H18" s="105"/>
      <c r="I18" s="107"/>
      <c r="J18" s="107"/>
      <c r="K18" s="107"/>
      <c r="L18" s="107"/>
      <c r="M18" s="107"/>
      <c r="N18" s="101"/>
      <c r="O18" s="101"/>
      <c r="P18" s="101"/>
      <c r="Q18" s="101"/>
      <c r="R18" s="101"/>
      <c r="S18" s="101"/>
      <c r="T18" s="101"/>
      <c r="U18" s="109"/>
      <c r="V18" s="109"/>
    </row>
    <row r="19" spans="1:22" ht="14.5" customHeight="1" x14ac:dyDescent="0.35">
      <c r="A19" s="214"/>
      <c r="B19" s="105"/>
      <c r="C19" s="105"/>
      <c r="D19" s="105"/>
      <c r="E19" s="105"/>
      <c r="F19" s="105"/>
      <c r="G19" s="105"/>
      <c r="H19" s="105"/>
      <c r="I19" s="107"/>
      <c r="J19" s="107"/>
      <c r="K19" s="107"/>
      <c r="L19" s="107"/>
      <c r="M19" s="107"/>
      <c r="N19" s="101"/>
      <c r="O19" s="101"/>
      <c r="P19" s="101"/>
      <c r="Q19" s="101"/>
      <c r="R19" s="101"/>
      <c r="S19" s="101"/>
      <c r="T19" s="101"/>
    </row>
    <row r="20" spans="1:22" ht="14.5" customHeight="1" x14ac:dyDescent="0.35">
      <c r="A20" s="214"/>
      <c r="B20" s="105"/>
      <c r="C20" s="105"/>
      <c r="D20" s="105"/>
      <c r="E20" s="105"/>
      <c r="F20" s="105"/>
      <c r="G20" s="105"/>
      <c r="H20" s="105"/>
      <c r="I20" s="107"/>
      <c r="J20" s="107"/>
      <c r="K20" s="107"/>
      <c r="L20" s="107"/>
      <c r="M20" s="107"/>
      <c r="N20" s="101"/>
      <c r="O20" s="101"/>
      <c r="P20" s="101"/>
      <c r="Q20" s="101"/>
      <c r="R20" s="101"/>
      <c r="S20" s="101"/>
      <c r="T20" s="101"/>
    </row>
    <row r="21" spans="1:22" ht="14.5" customHeight="1" x14ac:dyDescent="0.35">
      <c r="A21" s="214"/>
      <c r="B21" s="105"/>
      <c r="C21" s="105"/>
      <c r="D21" s="105"/>
      <c r="E21" s="105"/>
      <c r="F21" s="105"/>
      <c r="G21" s="105"/>
      <c r="H21" s="105"/>
      <c r="I21" s="107"/>
      <c r="J21" s="107"/>
      <c r="K21" s="107"/>
      <c r="L21" s="107"/>
      <c r="M21" s="107"/>
      <c r="N21" s="101"/>
      <c r="O21" s="101"/>
      <c r="P21" s="101"/>
      <c r="Q21" s="101"/>
      <c r="R21" s="101"/>
      <c r="S21" s="101"/>
      <c r="T21" s="101"/>
    </row>
    <row r="22" spans="1:22" ht="14.5" customHeight="1" x14ac:dyDescent="0.35">
      <c r="A22" s="214"/>
      <c r="B22" s="105"/>
      <c r="C22" s="105"/>
      <c r="D22" s="105"/>
      <c r="E22" s="105"/>
      <c r="F22" s="105"/>
      <c r="G22" s="105"/>
      <c r="H22" s="105"/>
      <c r="I22" s="107"/>
      <c r="J22" s="107"/>
      <c r="K22" s="107"/>
      <c r="L22" s="107"/>
      <c r="M22" s="107"/>
    </row>
    <row r="23" spans="1:22" ht="14.5" customHeight="1" x14ac:dyDescent="0.35">
      <c r="A23" s="214"/>
      <c r="B23" s="105"/>
      <c r="C23" s="105"/>
      <c r="D23" s="105"/>
      <c r="E23" s="105"/>
      <c r="F23" s="105"/>
      <c r="G23" s="105"/>
      <c r="H23" s="105"/>
      <c r="I23" s="107"/>
      <c r="J23" s="107"/>
      <c r="K23" s="107"/>
      <c r="L23" s="107"/>
      <c r="M23" s="107"/>
    </row>
    <row r="24" spans="1:22" ht="14.5" customHeight="1" x14ac:dyDescent="0.35">
      <c r="A24" s="214"/>
      <c r="B24" s="105"/>
      <c r="C24" s="105"/>
      <c r="D24" s="105"/>
      <c r="E24" s="105"/>
      <c r="F24" s="105"/>
      <c r="G24" s="105"/>
      <c r="H24" s="105"/>
      <c r="I24" s="107"/>
      <c r="J24" s="107"/>
      <c r="K24" s="107"/>
      <c r="L24" s="107"/>
      <c r="M24" s="107"/>
    </row>
    <row r="25" spans="1:22" ht="14.5" customHeight="1" x14ac:dyDescent="0.35">
      <c r="A25" s="214"/>
      <c r="B25" s="105"/>
      <c r="C25" s="105"/>
      <c r="D25" s="105"/>
      <c r="E25" s="105"/>
      <c r="F25" s="105"/>
      <c r="G25" s="105"/>
      <c r="H25" s="105"/>
      <c r="I25" s="107"/>
      <c r="J25" s="107"/>
      <c r="K25" s="107"/>
      <c r="L25" s="107"/>
      <c r="M25" s="107"/>
    </row>
    <row r="26" spans="1:22" ht="14.5" customHeight="1" x14ac:dyDescent="0.35">
      <c r="A26" s="214"/>
      <c r="B26" s="105"/>
      <c r="C26" s="105"/>
      <c r="D26" s="105"/>
      <c r="E26" s="105"/>
      <c r="F26" s="105"/>
      <c r="G26" s="105"/>
      <c r="H26" s="105"/>
      <c r="I26" s="107"/>
      <c r="J26" s="107"/>
      <c r="K26" s="107"/>
      <c r="L26" s="107"/>
      <c r="M26" s="107"/>
    </row>
    <row r="27" spans="1:22" ht="14.5" customHeight="1" x14ac:dyDescent="0.35">
      <c r="A27" s="214"/>
      <c r="B27" s="105"/>
      <c r="C27" s="105"/>
      <c r="D27" s="105"/>
      <c r="E27" s="105"/>
      <c r="F27" s="105"/>
      <c r="G27" s="105"/>
      <c r="H27" s="105"/>
      <c r="I27" s="107"/>
      <c r="J27" s="107"/>
      <c r="K27" s="107"/>
      <c r="L27" s="107"/>
      <c r="M27" s="107"/>
    </row>
    <row r="28" spans="1:22" ht="20.149999999999999" customHeight="1" x14ac:dyDescent="0.35">
      <c r="A28" s="210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</row>
    <row r="30" spans="1:22" ht="15.5" x14ac:dyDescent="0.35">
      <c r="B30" s="105"/>
      <c r="C30" s="105"/>
      <c r="D30" s="105"/>
      <c r="E30" s="105"/>
      <c r="F30" s="105"/>
      <c r="G30" s="105"/>
      <c r="H30" s="105"/>
    </row>
    <row r="31" spans="1:22" ht="15.5" x14ac:dyDescent="0.35">
      <c r="B31" s="31"/>
      <c r="C31" s="31"/>
      <c r="D31" s="31"/>
      <c r="E31" s="31"/>
      <c r="F31" s="31"/>
      <c r="G31" s="31"/>
      <c r="H31" s="31"/>
      <c r="I31" s="102"/>
      <c r="J31" s="102"/>
      <c r="K31" s="102"/>
      <c r="L31" s="102"/>
      <c r="M31" s="102"/>
    </row>
    <row r="32" spans="1:22" ht="15.5" x14ac:dyDescent="0.35">
      <c r="I32" s="107"/>
      <c r="J32" s="107"/>
      <c r="K32" s="107"/>
      <c r="L32" s="107"/>
      <c r="M32" s="107"/>
    </row>
    <row r="33" spans="9:13" ht="15.5" x14ac:dyDescent="0.35">
      <c r="I33" s="107"/>
      <c r="J33" s="107"/>
      <c r="K33" s="107"/>
      <c r="L33" s="107"/>
      <c r="M33" s="107"/>
    </row>
    <row r="34" spans="9:13" ht="15.5" x14ac:dyDescent="0.35">
      <c r="I34" s="107"/>
      <c r="J34" s="107"/>
      <c r="K34" s="107"/>
      <c r="L34" s="107"/>
      <c r="M34" s="107"/>
    </row>
    <row r="35" spans="9:13" ht="15.5" x14ac:dyDescent="0.35">
      <c r="I35" s="107"/>
      <c r="J35" s="107"/>
      <c r="K35" s="107"/>
      <c r="L35" s="107"/>
      <c r="M35" s="107"/>
    </row>
    <row r="36" spans="9:13" ht="15.5" x14ac:dyDescent="0.35">
      <c r="I36" s="107"/>
      <c r="J36" s="107"/>
      <c r="K36" s="107"/>
      <c r="L36" s="107"/>
      <c r="M36" s="107"/>
    </row>
    <row r="37" spans="9:13" ht="15.5" x14ac:dyDescent="0.35">
      <c r="I37" s="107"/>
      <c r="J37" s="107"/>
      <c r="K37" s="107"/>
      <c r="L37" s="107"/>
      <c r="M37" s="107"/>
    </row>
    <row r="38" spans="9:13" ht="15.5" x14ac:dyDescent="0.35">
      <c r="I38" s="107"/>
      <c r="J38" s="107"/>
      <c r="K38" s="107"/>
      <c r="L38" s="107"/>
      <c r="M38" s="107"/>
    </row>
    <row r="44" spans="9:13" ht="22.5" customHeight="1" x14ac:dyDescent="0.35"/>
  </sheetData>
  <mergeCells count="12">
    <mergeCell ref="A28:M28"/>
    <mergeCell ref="A1:M1"/>
    <mergeCell ref="I2:K2"/>
    <mergeCell ref="L2:M2"/>
    <mergeCell ref="A4:A6"/>
    <mergeCell ref="A7:A9"/>
    <mergeCell ref="A10:A12"/>
    <mergeCell ref="A13:A15"/>
    <mergeCell ref="A16:A18"/>
    <mergeCell ref="A19:A21"/>
    <mergeCell ref="A22:A24"/>
    <mergeCell ref="A25:A27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27A83-D76E-49C6-A68E-116E7D537118}">
  <dimension ref="A1:U30"/>
  <sheetViews>
    <sheetView topLeftCell="A7" zoomScale="85" zoomScaleNormal="85" workbookViewId="0"/>
  </sheetViews>
  <sheetFormatPr defaultRowHeight="14.5" x14ac:dyDescent="0.35"/>
  <cols>
    <col min="1" max="1" width="22.54296875" customWidth="1"/>
    <col min="2" max="8" width="10.453125" customWidth="1"/>
    <col min="9" max="9" width="11.453125" customWidth="1"/>
    <col min="10" max="10" width="10.26953125" customWidth="1"/>
    <col min="11" max="11" width="9.81640625" bestFit="1" customWidth="1"/>
    <col min="12" max="12" width="9.7265625" customWidth="1"/>
    <col min="13" max="13" width="7.7265625" style="7" customWidth="1"/>
  </cols>
  <sheetData>
    <row r="1" spans="1:21" ht="33" customHeight="1" x14ac:dyDescent="0.35">
      <c r="A1" s="110" t="s">
        <v>136</v>
      </c>
      <c r="B1" s="111"/>
      <c r="C1" s="111"/>
      <c r="D1" s="111"/>
      <c r="E1" s="111"/>
      <c r="F1" s="111"/>
      <c r="G1" s="111"/>
      <c r="H1" s="111"/>
    </row>
    <row r="2" spans="1:21" ht="15.5" x14ac:dyDescent="0.35">
      <c r="A2" s="105" t="s">
        <v>151</v>
      </c>
    </row>
    <row r="3" spans="1:21" ht="15.5" x14ac:dyDescent="0.35">
      <c r="A3" s="105"/>
      <c r="B3" s="98" t="s">
        <v>138</v>
      </c>
      <c r="C3" s="98" t="s">
        <v>139</v>
      </c>
      <c r="D3" s="98" t="s">
        <v>140</v>
      </c>
      <c r="E3" s="98" t="s">
        <v>141</v>
      </c>
      <c r="F3" s="98" t="s">
        <v>142</v>
      </c>
      <c r="G3" s="98" t="s">
        <v>143</v>
      </c>
      <c r="H3" s="98" t="s">
        <v>144</v>
      </c>
      <c r="I3" s="98" t="s">
        <v>145</v>
      </c>
      <c r="J3" s="99" t="s">
        <v>146</v>
      </c>
      <c r="K3" s="99" t="s">
        <v>147</v>
      </c>
      <c r="L3" s="99" t="s">
        <v>196</v>
      </c>
      <c r="M3" s="100" t="s">
        <v>152</v>
      </c>
      <c r="N3" s="112"/>
    </row>
    <row r="4" spans="1:21" ht="15.5" x14ac:dyDescent="0.35">
      <c r="A4" s="31" t="s">
        <v>3</v>
      </c>
      <c r="B4" s="102">
        <v>4360</v>
      </c>
      <c r="C4" s="102">
        <v>3869</v>
      </c>
      <c r="D4" s="102">
        <v>4866</v>
      </c>
      <c r="E4" s="102">
        <v>5471</v>
      </c>
      <c r="F4" s="102">
        <v>6718</v>
      </c>
      <c r="G4" s="102">
        <v>9259</v>
      </c>
      <c r="H4" s="102">
        <v>3054</v>
      </c>
      <c r="I4" s="102">
        <v>6393</v>
      </c>
      <c r="J4" s="113">
        <v>15042</v>
      </c>
      <c r="K4" s="113">
        <v>7161</v>
      </c>
      <c r="L4" s="113">
        <v>-4406</v>
      </c>
      <c r="M4"/>
      <c r="N4" s="112" t="s">
        <v>205</v>
      </c>
    </row>
    <row r="5" spans="1:21" ht="15.5" x14ac:dyDescent="0.35">
      <c r="A5" t="s">
        <v>153</v>
      </c>
      <c r="B5" s="107">
        <v>1056</v>
      </c>
      <c r="C5" s="107">
        <v>1843</v>
      </c>
      <c r="D5" s="107">
        <v>2180</v>
      </c>
      <c r="E5" s="107">
        <v>3339</v>
      </c>
      <c r="F5" s="107">
        <v>4634</v>
      </c>
      <c r="G5" s="107">
        <v>5704</v>
      </c>
      <c r="H5" s="107">
        <v>2759</v>
      </c>
      <c r="I5" s="107">
        <v>2779</v>
      </c>
      <c r="J5" s="114">
        <v>7248</v>
      </c>
      <c r="K5" s="114">
        <v>6294</v>
      </c>
      <c r="L5" s="114">
        <v>8134</v>
      </c>
      <c r="M5" s="115">
        <v>0.87892752408881436</v>
      </c>
      <c r="N5" s="112" t="s">
        <v>206</v>
      </c>
    </row>
    <row r="6" spans="1:21" ht="16" thickBot="1" x14ac:dyDescent="0.4">
      <c r="A6" t="s">
        <v>154</v>
      </c>
      <c r="B6" s="107">
        <v>3476</v>
      </c>
      <c r="C6" s="107">
        <v>2760</v>
      </c>
      <c r="D6" s="107">
        <v>3456</v>
      </c>
      <c r="E6" s="107">
        <v>2948</v>
      </c>
      <c r="F6" s="107">
        <v>2557</v>
      </c>
      <c r="G6" s="107">
        <v>4108</v>
      </c>
      <c r="H6" s="107">
        <v>1221</v>
      </c>
      <c r="I6" s="107">
        <v>4697</v>
      </c>
      <c r="J6" s="114">
        <v>7719</v>
      </c>
      <c r="K6" s="114">
        <v>882</v>
      </c>
      <c r="L6" s="114">
        <v>-12515</v>
      </c>
      <c r="M6" s="115">
        <v>0.12316715542521994</v>
      </c>
      <c r="N6" s="112" t="s">
        <v>207</v>
      </c>
      <c r="O6" s="103"/>
      <c r="P6" s="103"/>
      <c r="Q6" s="103"/>
      <c r="R6" s="103"/>
      <c r="S6" s="103"/>
      <c r="T6" s="103"/>
      <c r="U6" s="103"/>
    </row>
    <row r="7" spans="1:21" ht="15.5" x14ac:dyDescent="0.35">
      <c r="A7" t="s">
        <v>155</v>
      </c>
      <c r="B7" s="107">
        <v>104</v>
      </c>
      <c r="C7" s="107">
        <v>111</v>
      </c>
      <c r="D7" s="107">
        <v>95</v>
      </c>
      <c r="E7" s="107">
        <v>-74</v>
      </c>
      <c r="F7" s="107">
        <v>144</v>
      </c>
      <c r="G7" s="107">
        <v>237</v>
      </c>
      <c r="H7" s="107">
        <v>-356</v>
      </c>
      <c r="I7" s="107">
        <v>-8</v>
      </c>
      <c r="J7" s="114">
        <v>278</v>
      </c>
      <c r="K7" s="114">
        <v>69</v>
      </c>
      <c r="L7" s="114">
        <v>-83</v>
      </c>
      <c r="M7" s="115">
        <v>9.6355257645580235E-3</v>
      </c>
      <c r="N7" s="112" t="s">
        <v>208</v>
      </c>
    </row>
    <row r="8" spans="1:21" ht="15.5" x14ac:dyDescent="0.35">
      <c r="A8" t="s">
        <v>156</v>
      </c>
      <c r="B8" s="107">
        <v>-1</v>
      </c>
      <c r="C8" s="107">
        <v>3</v>
      </c>
      <c r="D8" s="107">
        <v>-5</v>
      </c>
      <c r="E8" s="107">
        <v>1</v>
      </c>
      <c r="F8" s="107">
        <v>5</v>
      </c>
      <c r="G8" s="107">
        <v>-3</v>
      </c>
      <c r="H8" s="107">
        <v>2</v>
      </c>
      <c r="I8" s="107">
        <v>-11</v>
      </c>
      <c r="J8" s="114">
        <v>-4</v>
      </c>
      <c r="K8" s="114">
        <v>7</v>
      </c>
      <c r="L8" s="114">
        <v>-3</v>
      </c>
      <c r="M8" s="115">
        <v>9.7751710654936461E-4</v>
      </c>
    </row>
    <row r="9" spans="1:21" ht="15.5" x14ac:dyDescent="0.35">
      <c r="A9" t="s">
        <v>157</v>
      </c>
      <c r="B9" s="107">
        <v>106</v>
      </c>
      <c r="C9" s="107">
        <v>-80</v>
      </c>
      <c r="D9" s="107">
        <v>-147</v>
      </c>
      <c r="E9" s="107">
        <v>-243</v>
      </c>
      <c r="F9" s="107">
        <v>46</v>
      </c>
      <c r="G9" s="107">
        <v>-64</v>
      </c>
      <c r="H9" s="107">
        <v>-202</v>
      </c>
      <c r="I9" s="107">
        <v>-125</v>
      </c>
      <c r="J9" s="114">
        <v>73</v>
      </c>
      <c r="K9" s="114">
        <v>-40</v>
      </c>
      <c r="L9" s="114">
        <v>222</v>
      </c>
      <c r="M9" s="115">
        <v>-5.5858120374249406E-3</v>
      </c>
      <c r="N9" s="185" t="s">
        <v>209</v>
      </c>
    </row>
    <row r="10" spans="1:21" ht="15.5" x14ac:dyDescent="0.35">
      <c r="A10" t="s">
        <v>158</v>
      </c>
      <c r="B10" s="107">
        <v>37</v>
      </c>
      <c r="C10" s="107">
        <v>-130</v>
      </c>
      <c r="D10" s="107">
        <v>-1</v>
      </c>
      <c r="E10" s="107">
        <v>-3</v>
      </c>
      <c r="F10" s="107">
        <v>-43</v>
      </c>
      <c r="G10" s="107">
        <v>-37</v>
      </c>
      <c r="H10" s="107">
        <v>11</v>
      </c>
      <c r="I10" s="107">
        <v>-176</v>
      </c>
      <c r="J10" s="114">
        <v>35</v>
      </c>
      <c r="K10" s="114">
        <v>52</v>
      </c>
      <c r="L10" s="114">
        <v>-13</v>
      </c>
      <c r="M10" s="115">
        <v>7.2615556486524228E-3</v>
      </c>
      <c r="N10" s="185" t="s">
        <v>210</v>
      </c>
    </row>
    <row r="11" spans="1:21" ht="15.5" x14ac:dyDescent="0.35">
      <c r="A11" t="s">
        <v>159</v>
      </c>
      <c r="B11" s="107">
        <v>-374</v>
      </c>
      <c r="C11" s="107">
        <v>-603</v>
      </c>
      <c r="D11" s="107">
        <v>-570</v>
      </c>
      <c r="E11" s="107">
        <v>-363</v>
      </c>
      <c r="F11" s="107">
        <v>-446</v>
      </c>
      <c r="G11" s="107">
        <v>-522</v>
      </c>
      <c r="H11" s="107">
        <v>-385</v>
      </c>
      <c r="I11" s="107">
        <v>-761</v>
      </c>
      <c r="J11" s="114">
        <v>-306</v>
      </c>
      <c r="K11" s="114">
        <v>-97</v>
      </c>
      <c r="L11" s="114">
        <v>-143</v>
      </c>
      <c r="M11" s="115">
        <v>-1.3545594190755482E-2</v>
      </c>
      <c r="N11" s="185" t="s">
        <v>211</v>
      </c>
    </row>
    <row r="12" spans="1:21" ht="15.75" customHeight="1" x14ac:dyDescent="0.35">
      <c r="A12" s="116" t="s">
        <v>160</v>
      </c>
      <c r="B12" s="116"/>
      <c r="C12" s="116"/>
      <c r="D12" s="116"/>
      <c r="E12" s="116"/>
      <c r="F12" s="116"/>
      <c r="G12" s="116"/>
      <c r="H12" s="116"/>
      <c r="I12" s="116"/>
      <c r="K12" s="104"/>
      <c r="L12" s="104"/>
      <c r="M12"/>
      <c r="N12" s="185" t="s">
        <v>212</v>
      </c>
    </row>
    <row r="13" spans="1:21" x14ac:dyDescent="0.35">
      <c r="A13" s="117" t="s">
        <v>161</v>
      </c>
      <c r="K13" s="104"/>
      <c r="L13" s="104"/>
      <c r="M13"/>
    </row>
    <row r="14" spans="1:21" x14ac:dyDescent="0.35">
      <c r="M14"/>
    </row>
    <row r="15" spans="1:21" ht="15.5" x14ac:dyDescent="0.35">
      <c r="B15" s="102"/>
      <c r="C15" s="102"/>
      <c r="D15" s="102"/>
      <c r="E15" s="102"/>
      <c r="F15" s="102"/>
      <c r="G15" s="102"/>
      <c r="H15" s="102"/>
      <c r="I15" s="102"/>
      <c r="M15"/>
    </row>
    <row r="16" spans="1:21" ht="22.5" customHeight="1" x14ac:dyDescent="0.35">
      <c r="B16" s="107"/>
      <c r="C16" s="107"/>
      <c r="D16" s="107"/>
      <c r="E16" s="107"/>
      <c r="F16" s="107"/>
      <c r="G16" s="107"/>
      <c r="H16" s="107"/>
      <c r="I16" s="107"/>
      <c r="M16"/>
      <c r="N16" s="185"/>
    </row>
    <row r="17" spans="2:13" ht="15.5" x14ac:dyDescent="0.35">
      <c r="B17" s="107"/>
      <c r="C17" s="107"/>
      <c r="D17" s="107"/>
      <c r="E17" s="107"/>
      <c r="F17" s="107"/>
      <c r="G17" s="107"/>
      <c r="H17" s="107"/>
      <c r="I17" s="107"/>
      <c r="M17"/>
    </row>
    <row r="18" spans="2:13" ht="15.5" x14ac:dyDescent="0.35">
      <c r="B18" s="107"/>
      <c r="C18" s="107"/>
      <c r="D18" s="107"/>
      <c r="E18" s="107"/>
      <c r="F18" s="107"/>
      <c r="G18" s="107"/>
      <c r="H18" s="107"/>
      <c r="I18" s="107"/>
      <c r="M18"/>
    </row>
    <row r="19" spans="2:13" ht="15.5" x14ac:dyDescent="0.35">
      <c r="B19" s="107"/>
      <c r="C19" s="107"/>
      <c r="D19" s="107"/>
      <c r="E19" s="107"/>
      <c r="F19" s="107"/>
      <c r="G19" s="107"/>
      <c r="H19" s="107"/>
      <c r="I19" s="107"/>
      <c r="M19"/>
    </row>
    <row r="20" spans="2:13" ht="15.5" x14ac:dyDescent="0.35">
      <c r="B20" s="107"/>
      <c r="C20" s="107"/>
      <c r="D20" s="107"/>
      <c r="E20" s="107"/>
      <c r="F20" s="107"/>
      <c r="G20" s="107"/>
      <c r="H20" s="107"/>
      <c r="I20" s="107"/>
      <c r="M20"/>
    </row>
    <row r="21" spans="2:13" ht="15.5" x14ac:dyDescent="0.35">
      <c r="B21" s="107"/>
      <c r="C21" s="107"/>
      <c r="D21" s="107"/>
      <c r="E21" s="107"/>
      <c r="F21" s="107"/>
      <c r="G21" s="107"/>
      <c r="H21" s="107"/>
      <c r="I21" s="107"/>
      <c r="M21"/>
    </row>
    <row r="22" spans="2:13" ht="15.5" x14ac:dyDescent="0.35">
      <c r="B22" s="107"/>
      <c r="C22" s="107"/>
      <c r="D22" s="107"/>
      <c r="E22" s="107"/>
      <c r="F22" s="107"/>
      <c r="G22" s="107"/>
      <c r="H22" s="107"/>
      <c r="I22" s="107"/>
      <c r="M22"/>
    </row>
    <row r="24" spans="2:13" x14ac:dyDescent="0.35">
      <c r="M24"/>
    </row>
    <row r="25" spans="2:13" x14ac:dyDescent="0.35">
      <c r="M25"/>
    </row>
    <row r="26" spans="2:13" x14ac:dyDescent="0.35">
      <c r="M26"/>
    </row>
    <row r="27" spans="2:13" x14ac:dyDescent="0.35">
      <c r="M27"/>
    </row>
    <row r="28" spans="2:13" x14ac:dyDescent="0.35">
      <c r="M28"/>
    </row>
    <row r="29" spans="2:13" x14ac:dyDescent="0.35">
      <c r="M29"/>
    </row>
    <row r="30" spans="2:13" x14ac:dyDescent="0.35">
      <c r="M30"/>
    </row>
  </sheetData>
  <pageMargins left="0.511811024" right="0.511811024" top="0.78740157499999996" bottom="0.78740157499999996" header="0.31496062000000002" footer="0.31496062000000002"/>
  <pageSetup paperSize="9" orientation="portrait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7EB1-7525-4DFB-932C-5B9A375203F6}">
  <dimension ref="A1:L22"/>
  <sheetViews>
    <sheetView zoomScale="115" zoomScaleNormal="115" workbookViewId="0"/>
  </sheetViews>
  <sheetFormatPr defaultRowHeight="14.5" x14ac:dyDescent="0.35"/>
  <cols>
    <col min="1" max="1" width="14.1796875" customWidth="1"/>
    <col min="2" max="5" width="9.1796875" bestFit="1" customWidth="1"/>
  </cols>
  <sheetData>
    <row r="1" spans="1:12" ht="16" thickBot="1" x14ac:dyDescent="0.4">
      <c r="A1" s="118" t="s">
        <v>185</v>
      </c>
      <c r="B1" s="119"/>
      <c r="C1" s="119"/>
      <c r="D1" s="119"/>
      <c r="E1" s="119"/>
    </row>
    <row r="2" spans="1:12" ht="8.25" customHeight="1" x14ac:dyDescent="0.35">
      <c r="A2" s="129"/>
      <c r="B2" s="120"/>
      <c r="C2" s="120"/>
      <c r="D2" s="120"/>
      <c r="E2" s="120"/>
    </row>
    <row r="3" spans="1:12" x14ac:dyDescent="0.35">
      <c r="A3" s="215" t="s">
        <v>186</v>
      </c>
      <c r="B3" s="204" t="s">
        <v>187</v>
      </c>
      <c r="C3" s="204"/>
      <c r="D3" s="204"/>
      <c r="E3" s="204"/>
    </row>
    <row r="4" spans="1:12" x14ac:dyDescent="0.35">
      <c r="A4" s="216"/>
      <c r="B4" s="156" t="s">
        <v>145</v>
      </c>
      <c r="C4" s="156" t="s">
        <v>146</v>
      </c>
      <c r="D4" s="156" t="s">
        <v>147</v>
      </c>
      <c r="E4" s="156" t="s">
        <v>196</v>
      </c>
    </row>
    <row r="5" spans="1:12" x14ac:dyDescent="0.35">
      <c r="A5" s="31" t="s">
        <v>3</v>
      </c>
      <c r="B5" s="121">
        <v>6393</v>
      </c>
      <c r="C5" s="121">
        <v>15042</v>
      </c>
      <c r="D5" s="121">
        <v>7161</v>
      </c>
      <c r="E5" s="121">
        <v>-4406</v>
      </c>
      <c r="G5" s="187" t="s">
        <v>213</v>
      </c>
    </row>
    <row r="6" spans="1:12" x14ac:dyDescent="0.35">
      <c r="A6" t="s">
        <v>135</v>
      </c>
      <c r="B6" s="188">
        <v>3468</v>
      </c>
      <c r="C6" s="188">
        <v>6430</v>
      </c>
      <c r="D6" s="188">
        <v>5337</v>
      </c>
      <c r="E6" s="188">
        <v>6660</v>
      </c>
      <c r="G6" s="187" t="s">
        <v>214</v>
      </c>
    </row>
    <row r="7" spans="1:12" x14ac:dyDescent="0.35">
      <c r="A7" t="s">
        <v>71</v>
      </c>
      <c r="B7" s="188">
        <v>-184</v>
      </c>
      <c r="C7" s="188">
        <v>436</v>
      </c>
      <c r="D7" s="188">
        <v>174</v>
      </c>
      <c r="E7" s="188">
        <v>423</v>
      </c>
      <c r="G7" s="187" t="s">
        <v>215</v>
      </c>
    </row>
    <row r="8" spans="1:12" x14ac:dyDescent="0.35">
      <c r="A8" t="s">
        <v>163</v>
      </c>
      <c r="B8" s="188">
        <v>-107</v>
      </c>
      <c r="C8" s="188">
        <v>119</v>
      </c>
      <c r="D8" s="188">
        <v>362</v>
      </c>
      <c r="E8" s="188">
        <v>349</v>
      </c>
      <c r="G8" s="187" t="s">
        <v>216</v>
      </c>
    </row>
    <row r="9" spans="1:12" x14ac:dyDescent="0.35">
      <c r="A9" t="s">
        <v>117</v>
      </c>
      <c r="B9" s="188">
        <v>-72</v>
      </c>
      <c r="C9" s="188">
        <v>67</v>
      </c>
      <c r="D9" s="188">
        <v>46</v>
      </c>
      <c r="E9" s="188">
        <v>206</v>
      </c>
      <c r="G9" s="128"/>
      <c r="L9" s="122"/>
    </row>
    <row r="10" spans="1:12" x14ac:dyDescent="0.35">
      <c r="A10" t="s">
        <v>81</v>
      </c>
      <c r="B10" s="188">
        <v>8</v>
      </c>
      <c r="C10" s="188">
        <v>86</v>
      </c>
      <c r="D10" s="188">
        <v>147</v>
      </c>
      <c r="E10" s="188">
        <v>184</v>
      </c>
      <c r="G10" s="189" t="s">
        <v>217</v>
      </c>
      <c r="L10" s="122"/>
    </row>
    <row r="11" spans="1:12" x14ac:dyDescent="0.35">
      <c r="A11" t="s">
        <v>25</v>
      </c>
      <c r="B11" s="188">
        <v>-10</v>
      </c>
      <c r="C11" s="188">
        <v>88</v>
      </c>
      <c r="D11" s="188">
        <v>61</v>
      </c>
      <c r="E11" s="188">
        <v>157</v>
      </c>
      <c r="G11" s="189" t="s">
        <v>218</v>
      </c>
    </row>
    <row r="12" spans="1:12" x14ac:dyDescent="0.35">
      <c r="A12" t="s">
        <v>22</v>
      </c>
      <c r="B12" s="188">
        <v>-94</v>
      </c>
      <c r="C12" s="188">
        <v>8</v>
      </c>
      <c r="D12" s="188">
        <v>-9</v>
      </c>
      <c r="E12" s="188">
        <v>157</v>
      </c>
    </row>
    <row r="13" spans="1:12" x14ac:dyDescent="0.35">
      <c r="A13" t="s">
        <v>164</v>
      </c>
      <c r="B13" s="188">
        <v>-98</v>
      </c>
      <c r="C13" s="188">
        <v>-18</v>
      </c>
      <c r="D13" s="188">
        <v>221</v>
      </c>
      <c r="E13" s="188">
        <v>137</v>
      </c>
    </row>
    <row r="14" spans="1:12" x14ac:dyDescent="0.35">
      <c r="A14" t="s">
        <v>68</v>
      </c>
      <c r="B14" s="188">
        <v>6</v>
      </c>
      <c r="C14" s="188">
        <v>104</v>
      </c>
      <c r="D14" s="188">
        <v>174</v>
      </c>
      <c r="E14" s="188">
        <v>113</v>
      </c>
    </row>
    <row r="15" spans="1:12" x14ac:dyDescent="0.35">
      <c r="A15" t="s">
        <v>28</v>
      </c>
      <c r="B15" s="188">
        <v>-267</v>
      </c>
      <c r="C15" s="188">
        <v>-129</v>
      </c>
      <c r="D15" s="188">
        <v>-55</v>
      </c>
      <c r="E15" s="188">
        <v>-36</v>
      </c>
    </row>
    <row r="16" spans="1:12" x14ac:dyDescent="0.35">
      <c r="A16" t="s">
        <v>219</v>
      </c>
      <c r="B16" s="188">
        <v>12</v>
      </c>
      <c r="C16" s="188">
        <v>17</v>
      </c>
      <c r="D16" s="188">
        <v>-71</v>
      </c>
      <c r="E16" s="188">
        <v>-41</v>
      </c>
    </row>
    <row r="17" spans="1:5" x14ac:dyDescent="0.35">
      <c r="A17" t="s">
        <v>26</v>
      </c>
      <c r="B17" s="188">
        <v>-104</v>
      </c>
      <c r="C17" s="188">
        <v>-13</v>
      </c>
      <c r="D17" s="188">
        <v>-14</v>
      </c>
      <c r="E17" s="188">
        <v>-44</v>
      </c>
    </row>
    <row r="18" spans="1:5" x14ac:dyDescent="0.35">
      <c r="A18" t="s">
        <v>93</v>
      </c>
      <c r="B18" s="188">
        <v>-16</v>
      </c>
      <c r="C18" s="188">
        <v>-4</v>
      </c>
      <c r="D18" s="188">
        <v>3</v>
      </c>
      <c r="E18" s="188">
        <v>-58</v>
      </c>
    </row>
    <row r="19" spans="1:5" x14ac:dyDescent="0.35">
      <c r="A19" t="s">
        <v>85</v>
      </c>
      <c r="B19" s="188">
        <v>-130</v>
      </c>
      <c r="C19" s="188">
        <v>104</v>
      </c>
      <c r="D19" s="188">
        <v>-44</v>
      </c>
      <c r="E19" s="188">
        <v>-79</v>
      </c>
    </row>
    <row r="20" spans="1:5" x14ac:dyDescent="0.35">
      <c r="A20" t="s">
        <v>220</v>
      </c>
      <c r="B20" s="188">
        <v>36</v>
      </c>
      <c r="C20" s="188">
        <v>-33</v>
      </c>
      <c r="D20" s="188">
        <v>-49</v>
      </c>
      <c r="E20" s="188">
        <v>-125</v>
      </c>
    </row>
    <row r="21" spans="1:5" x14ac:dyDescent="0.35">
      <c r="A21" t="s">
        <v>165</v>
      </c>
      <c r="B21" s="188">
        <v>-34</v>
      </c>
      <c r="C21" s="188">
        <v>-81</v>
      </c>
      <c r="D21" s="188">
        <v>27</v>
      </c>
      <c r="E21" s="188">
        <v>-164</v>
      </c>
    </row>
    <row r="22" spans="1:5" x14ac:dyDescent="0.35">
      <c r="A22" s="14" t="s">
        <v>162</v>
      </c>
      <c r="B22" s="190">
        <v>4845</v>
      </c>
      <c r="C22" s="190">
        <v>7612</v>
      </c>
      <c r="D22" s="190">
        <v>901</v>
      </c>
      <c r="E22" s="190">
        <v>-12405</v>
      </c>
    </row>
  </sheetData>
  <mergeCells count="2">
    <mergeCell ref="A3:A4"/>
    <mergeCell ref="B3:E3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BF321-36DA-4078-A1B3-7068DE4B5B44}">
  <dimension ref="A1:O20"/>
  <sheetViews>
    <sheetView zoomScale="85" zoomScaleNormal="85" workbookViewId="0"/>
  </sheetViews>
  <sheetFormatPr defaultRowHeight="14.5" x14ac:dyDescent="0.35"/>
  <cols>
    <col min="1" max="1" width="46.81640625" customWidth="1"/>
    <col min="2" max="5" width="13" customWidth="1"/>
    <col min="6" max="6" width="8.54296875" bestFit="1" customWidth="1"/>
    <col min="7" max="15" width="15.26953125" bestFit="1" customWidth="1"/>
    <col min="17" max="17" width="10.453125" customWidth="1"/>
  </cols>
  <sheetData>
    <row r="1" spans="1:15" ht="22.5" customHeight="1" thickBot="1" x14ac:dyDescent="0.4">
      <c r="A1" s="124" t="s">
        <v>221</v>
      </c>
      <c r="H1" s="125"/>
      <c r="I1" s="125"/>
      <c r="J1" s="125"/>
      <c r="K1" s="125"/>
      <c r="L1" s="118"/>
      <c r="M1" s="118"/>
      <c r="N1" s="118"/>
      <c r="O1" s="118"/>
    </row>
    <row r="3" spans="1:15" ht="16" thickBot="1" x14ac:dyDescent="0.4">
      <c r="A3" s="126" t="s">
        <v>166</v>
      </c>
      <c r="B3" s="127" t="s">
        <v>48</v>
      </c>
      <c r="C3" s="127" t="s">
        <v>49</v>
      </c>
      <c r="D3" s="127" t="s">
        <v>222</v>
      </c>
    </row>
    <row r="4" spans="1:15" ht="15.5" x14ac:dyDescent="0.35">
      <c r="A4" s="123" t="s">
        <v>3</v>
      </c>
      <c r="B4" s="191">
        <v>15042</v>
      </c>
      <c r="C4" s="191">
        <v>7161</v>
      </c>
      <c r="D4" s="191">
        <v>-4406</v>
      </c>
    </row>
    <row r="5" spans="1:15" ht="15.5" x14ac:dyDescent="0.35">
      <c r="A5" s="192" t="s">
        <v>169</v>
      </c>
      <c r="B5" s="193">
        <v>3987</v>
      </c>
      <c r="C5" s="193">
        <v>1377</v>
      </c>
      <c r="D5" s="193">
        <v>-2254</v>
      </c>
    </row>
    <row r="6" spans="1:15" ht="15.5" x14ac:dyDescent="0.35">
      <c r="A6" s="192" t="s">
        <v>223</v>
      </c>
      <c r="B6" s="193">
        <v>2923</v>
      </c>
      <c r="C6" s="193">
        <v>1948</v>
      </c>
      <c r="D6" s="193">
        <v>-2176</v>
      </c>
    </row>
    <row r="7" spans="1:15" ht="15.5" x14ac:dyDescent="0.35">
      <c r="A7" s="192" t="s">
        <v>224</v>
      </c>
      <c r="B7" s="193">
        <v>1003</v>
      </c>
      <c r="C7" s="193">
        <v>772</v>
      </c>
      <c r="D7" s="193">
        <v>-396</v>
      </c>
    </row>
    <row r="8" spans="1:15" ht="15.5" x14ac:dyDescent="0.35">
      <c r="A8" s="192" t="s">
        <v>225</v>
      </c>
      <c r="B8" s="193">
        <v>2958</v>
      </c>
      <c r="C8" s="193">
        <v>-445</v>
      </c>
      <c r="D8" s="193">
        <v>-219</v>
      </c>
    </row>
    <row r="9" spans="1:15" ht="15.5" x14ac:dyDescent="0.35">
      <c r="A9" s="192" t="s">
        <v>226</v>
      </c>
      <c r="B9" s="193">
        <v>31</v>
      </c>
      <c r="C9" s="193">
        <v>98</v>
      </c>
      <c r="D9" s="193">
        <v>-201</v>
      </c>
    </row>
    <row r="10" spans="1:15" ht="15.5" x14ac:dyDescent="0.35">
      <c r="A10" s="192" t="s">
        <v>167</v>
      </c>
      <c r="B10" s="193">
        <v>-37</v>
      </c>
      <c r="C10" s="193">
        <v>48</v>
      </c>
      <c r="D10" s="193">
        <v>87</v>
      </c>
    </row>
    <row r="11" spans="1:15" ht="15.5" x14ac:dyDescent="0.35">
      <c r="A11" s="192" t="s">
        <v>227</v>
      </c>
      <c r="B11" s="193">
        <v>108</v>
      </c>
      <c r="C11" s="193">
        <v>139</v>
      </c>
      <c r="D11" s="193">
        <v>112</v>
      </c>
    </row>
    <row r="12" spans="1:15" ht="15.5" x14ac:dyDescent="0.35">
      <c r="A12" s="192" t="s">
        <v>228</v>
      </c>
      <c r="B12" s="193">
        <v>35</v>
      </c>
      <c r="C12" s="193">
        <v>92</v>
      </c>
      <c r="D12" s="193">
        <v>173</v>
      </c>
    </row>
    <row r="13" spans="1:15" ht="31" x14ac:dyDescent="0.35">
      <c r="A13" s="192" t="s">
        <v>229</v>
      </c>
      <c r="B13" s="193">
        <v>907</v>
      </c>
      <c r="C13" s="193">
        <v>27</v>
      </c>
      <c r="D13" s="193">
        <v>212</v>
      </c>
    </row>
    <row r="14" spans="1:15" ht="15.5" x14ac:dyDescent="0.35">
      <c r="A14" s="192" t="s">
        <v>168</v>
      </c>
      <c r="B14" s="193">
        <v>657</v>
      </c>
      <c r="C14" s="193">
        <v>438</v>
      </c>
      <c r="D14" s="193">
        <v>593</v>
      </c>
    </row>
    <row r="16" spans="1:15" ht="15.5" x14ac:dyDescent="0.35">
      <c r="A16" s="62" t="s">
        <v>230</v>
      </c>
    </row>
    <row r="17" spans="1:1" ht="15.5" x14ac:dyDescent="0.35">
      <c r="A17" s="62" t="s">
        <v>231</v>
      </c>
    </row>
    <row r="18" spans="1:1" ht="15.5" x14ac:dyDescent="0.35">
      <c r="A18" s="62" t="s">
        <v>232</v>
      </c>
    </row>
    <row r="19" spans="1:1" ht="15.5" x14ac:dyDescent="0.35">
      <c r="A19" s="62" t="s">
        <v>233</v>
      </c>
    </row>
    <row r="20" spans="1:1" x14ac:dyDescent="0.35">
      <c r="A20" s="128"/>
    </row>
  </sheetData>
  <pageMargins left="0.511811024" right="0.511811024" top="0.78740157499999996" bottom="0.78740157499999996" header="0.31496062000000002" footer="0.31496062000000002"/>
  <pageSetup paperSize="9" orientation="portrait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6105D-B5B7-4FF0-A992-B151F0CFD8F8}">
  <dimension ref="A1:O15"/>
  <sheetViews>
    <sheetView zoomScaleNormal="100" workbookViewId="0"/>
  </sheetViews>
  <sheetFormatPr defaultRowHeight="14.5" x14ac:dyDescent="0.35"/>
  <cols>
    <col min="1" max="1" width="23" customWidth="1"/>
    <col min="2" max="3" width="7.7265625" customWidth="1"/>
    <col min="4" max="4" width="11.453125" customWidth="1"/>
    <col min="5" max="6" width="7.7265625" customWidth="1"/>
    <col min="7" max="7" width="11.453125" customWidth="1"/>
    <col min="8" max="9" width="7.7265625" customWidth="1"/>
    <col min="10" max="10" width="11.453125" customWidth="1"/>
    <col min="12" max="12" width="24" bestFit="1" customWidth="1"/>
    <col min="13" max="14" width="10.54296875" bestFit="1" customWidth="1"/>
    <col min="15" max="15" width="9.54296875" bestFit="1" customWidth="1"/>
  </cols>
  <sheetData>
    <row r="1" spans="1:15" ht="33" customHeight="1" x14ac:dyDescent="0.35">
      <c r="A1" s="129" t="s">
        <v>170</v>
      </c>
      <c r="B1" s="129"/>
      <c r="C1" s="129"/>
      <c r="D1" s="129"/>
    </row>
    <row r="2" spans="1:15" ht="15.5" x14ac:dyDescent="0.35">
      <c r="A2" s="116" t="s">
        <v>160</v>
      </c>
    </row>
    <row r="3" spans="1:15" x14ac:dyDescent="0.35">
      <c r="A3" s="117" t="s">
        <v>161</v>
      </c>
    </row>
    <row r="5" spans="1:15" ht="15.5" x14ac:dyDescent="0.35">
      <c r="A5" s="217" t="s">
        <v>137</v>
      </c>
      <c r="B5" s="219" t="s">
        <v>48</v>
      </c>
      <c r="C5" s="220"/>
      <c r="D5" s="220" t="s">
        <v>171</v>
      </c>
      <c r="E5" s="219" t="s">
        <v>49</v>
      </c>
      <c r="F5" s="220"/>
      <c r="G5" s="220" t="s">
        <v>171</v>
      </c>
      <c r="H5" s="219" t="s">
        <v>222</v>
      </c>
      <c r="I5" s="220"/>
      <c r="J5" s="220"/>
    </row>
    <row r="6" spans="1:15" ht="33" customHeight="1" x14ac:dyDescent="0.35">
      <c r="A6" s="218"/>
      <c r="B6" s="130" t="s">
        <v>148</v>
      </c>
      <c r="C6" s="131" t="s">
        <v>149</v>
      </c>
      <c r="D6" s="132" t="s">
        <v>172</v>
      </c>
      <c r="E6" s="130" t="s">
        <v>148</v>
      </c>
      <c r="F6" s="131" t="s">
        <v>149</v>
      </c>
      <c r="G6" s="132" t="s">
        <v>172</v>
      </c>
      <c r="H6" s="130" t="s">
        <v>148</v>
      </c>
      <c r="I6" s="131" t="s">
        <v>149</v>
      </c>
      <c r="J6" s="132" t="s">
        <v>172</v>
      </c>
    </row>
    <row r="7" spans="1:15" ht="15.5" x14ac:dyDescent="0.35">
      <c r="A7" s="133" t="s">
        <v>3</v>
      </c>
      <c r="B7" s="134">
        <v>2041.070093383428</v>
      </c>
      <c r="C7" s="135">
        <v>2540.8762239631469</v>
      </c>
      <c r="D7" s="136">
        <v>-499.80613057971891</v>
      </c>
      <c r="E7" s="134">
        <v>2078.5052328159099</v>
      </c>
      <c r="F7" s="135">
        <v>2119.7368418933879</v>
      </c>
      <c r="G7" s="135">
        <v>-41.23160907747797</v>
      </c>
      <c r="H7" s="134">
        <v>2106.736366707511</v>
      </c>
      <c r="I7" s="135">
        <v>2045.0102445754439</v>
      </c>
      <c r="J7" s="135">
        <v>61.726122132067076</v>
      </c>
      <c r="K7" s="1"/>
    </row>
    <row r="8" spans="1:15" ht="15.5" x14ac:dyDescent="0.35">
      <c r="A8" s="137" t="s">
        <v>158</v>
      </c>
      <c r="B8" s="138">
        <v>8008.8439467313174</v>
      </c>
      <c r="C8" s="139">
        <v>12609.405678028301</v>
      </c>
      <c r="D8" s="140">
        <v>-4600.5617312969835</v>
      </c>
      <c r="E8" s="138">
        <v>6680.7172468324688</v>
      </c>
      <c r="F8" s="139">
        <v>7714.8898115280936</v>
      </c>
      <c r="G8" s="139">
        <v>-1034.1725646956247</v>
      </c>
      <c r="H8" s="138">
        <v>7113.0969086747227</v>
      </c>
      <c r="I8" s="139">
        <v>9670.2991552501535</v>
      </c>
      <c r="J8" s="139">
        <v>-2557.2022465754308</v>
      </c>
      <c r="K8" s="1"/>
    </row>
    <row r="9" spans="1:15" ht="15.5" x14ac:dyDescent="0.35">
      <c r="A9" s="137" t="s">
        <v>173</v>
      </c>
      <c r="B9" s="138">
        <v>1506.969411536141</v>
      </c>
      <c r="C9" s="139">
        <v>1505.3733023107241</v>
      </c>
      <c r="D9" s="140">
        <v>1.5961092254169671</v>
      </c>
      <c r="E9" s="138">
        <v>1503.9765194664819</v>
      </c>
      <c r="F9" s="139">
        <v>1458.515936653461</v>
      </c>
      <c r="G9" s="139">
        <v>45.460582813020892</v>
      </c>
      <c r="H9" s="138">
        <v>1518.853647243666</v>
      </c>
      <c r="I9" s="139">
        <v>1442.627626223976</v>
      </c>
      <c r="J9" s="139">
        <v>76.226021019690052</v>
      </c>
      <c r="K9" s="1"/>
      <c r="M9" s="194"/>
      <c r="N9" s="194"/>
      <c r="O9" s="194"/>
    </row>
    <row r="10" spans="1:15" ht="15.5" x14ac:dyDescent="0.35">
      <c r="A10" s="137" t="s">
        <v>153</v>
      </c>
      <c r="B10" s="138">
        <v>1959.5812026835411</v>
      </c>
      <c r="C10" s="139">
        <v>2269.84198679366</v>
      </c>
      <c r="D10" s="140">
        <v>-310.26078411011895</v>
      </c>
      <c r="E10" s="138">
        <v>1998.1622240520769</v>
      </c>
      <c r="F10" s="139">
        <v>2020.876648394606</v>
      </c>
      <c r="G10" s="139">
        <v>-22.714424342529128</v>
      </c>
      <c r="H10" s="138">
        <v>1984.5843976353081</v>
      </c>
      <c r="I10" s="139">
        <v>2035.0258283936039</v>
      </c>
      <c r="J10" s="139">
        <v>-50.441430758295837</v>
      </c>
      <c r="K10" s="1"/>
      <c r="M10" s="194"/>
      <c r="N10" s="194"/>
      <c r="O10" s="194"/>
    </row>
    <row r="11" spans="1:15" ht="15.5" x14ac:dyDescent="0.35">
      <c r="A11" s="137" t="s">
        <v>159</v>
      </c>
      <c r="B11" s="138">
        <v>8545.2220968112415</v>
      </c>
      <c r="C11" s="139">
        <v>9557.5457794382419</v>
      </c>
      <c r="D11" s="140">
        <v>-1012.3236826270004</v>
      </c>
      <c r="E11" s="138">
        <v>7909.143488326893</v>
      </c>
      <c r="F11" s="139">
        <v>7503.8954339310048</v>
      </c>
      <c r="G11" s="139">
        <v>405.24805439588818</v>
      </c>
      <c r="H11" s="138">
        <v>6405.6472793674138</v>
      </c>
      <c r="I11" s="139">
        <v>8979.4284319638809</v>
      </c>
      <c r="J11" s="139">
        <v>-2573.7811525964671</v>
      </c>
      <c r="K11" s="1"/>
      <c r="M11" s="194"/>
      <c r="N11" s="194"/>
      <c r="O11" s="194"/>
    </row>
    <row r="12" spans="1:15" ht="15.5" x14ac:dyDescent="0.35">
      <c r="A12" s="137" t="s">
        <v>157</v>
      </c>
      <c r="B12" s="138">
        <v>4253.0996714399798</v>
      </c>
      <c r="C12" s="139">
        <v>5214.3839189111459</v>
      </c>
      <c r="D12" s="140">
        <v>-961.28424747116605</v>
      </c>
      <c r="E12" s="138">
        <v>4097.2896136370928</v>
      </c>
      <c r="F12" s="139">
        <v>4746.1952250670302</v>
      </c>
      <c r="G12" s="139">
        <v>-648.90561142993738</v>
      </c>
      <c r="H12" s="138">
        <v>3989.0717430669661</v>
      </c>
      <c r="I12" s="139">
        <v>4115.6226203056594</v>
      </c>
      <c r="J12" s="139">
        <v>-126.55087723869337</v>
      </c>
      <c r="K12" s="1"/>
      <c r="M12" s="194"/>
      <c r="N12" s="194"/>
      <c r="O12" s="194"/>
    </row>
    <row r="13" spans="1:15" ht="15.5" x14ac:dyDescent="0.35">
      <c r="A13" s="137" t="s">
        <v>156</v>
      </c>
      <c r="B13" s="138">
        <v>11576.303688535179</v>
      </c>
      <c r="C13" s="139">
        <v>16971.01648610031</v>
      </c>
      <c r="D13" s="140">
        <v>-5394.712797565131</v>
      </c>
      <c r="E13" s="138">
        <v>7426.2766670180499</v>
      </c>
      <c r="F13" s="139">
        <v>10849.2228917871</v>
      </c>
      <c r="G13" s="139">
        <v>-3422.9462247690499</v>
      </c>
      <c r="H13" s="138">
        <v>7838.0452991197944</v>
      </c>
      <c r="I13" s="139">
        <v>7512.0378520933164</v>
      </c>
      <c r="J13" s="139">
        <v>326.00744702647808</v>
      </c>
      <c r="K13" s="1"/>
      <c r="M13" s="194"/>
      <c r="N13" s="194"/>
      <c r="O13" s="194"/>
    </row>
    <row r="14" spans="1:15" ht="15.5" x14ac:dyDescent="0.35">
      <c r="A14" s="141" t="s">
        <v>155</v>
      </c>
      <c r="B14" s="142">
        <v>1971.5648809021541</v>
      </c>
      <c r="C14" s="143">
        <v>1821.2778772721231</v>
      </c>
      <c r="D14" s="144">
        <v>150.28700363003099</v>
      </c>
      <c r="E14" s="142">
        <v>1871.9075769265501</v>
      </c>
      <c r="F14" s="143">
        <v>1759.9391210799749</v>
      </c>
      <c r="G14" s="143">
        <v>111.96845584657513</v>
      </c>
      <c r="H14" s="142">
        <v>1880.1721565161679</v>
      </c>
      <c r="I14" s="143">
        <v>1723.908225686487</v>
      </c>
      <c r="J14" s="143">
        <v>156.26393082968093</v>
      </c>
      <c r="K14" s="1"/>
      <c r="M14" s="194"/>
      <c r="N14" s="194"/>
      <c r="O14" s="194"/>
    </row>
    <row r="15" spans="1:15" x14ac:dyDescent="0.35">
      <c r="K15" s="1"/>
      <c r="M15" s="194"/>
      <c r="N15" s="194"/>
      <c r="O15" s="194"/>
    </row>
  </sheetData>
  <mergeCells count="4">
    <mergeCell ref="A5:A6"/>
    <mergeCell ref="B5:D5"/>
    <mergeCell ref="E5:G5"/>
    <mergeCell ref="H5:J5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761BB-A0F3-4B40-AB30-C5C43D4E64A1}">
  <dimension ref="A1:K39"/>
  <sheetViews>
    <sheetView zoomScale="85" zoomScaleNormal="85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9.1796875" defaultRowHeight="14.5" x14ac:dyDescent="0.35"/>
  <cols>
    <col min="1" max="1" width="21" style="145" bestFit="1" customWidth="1"/>
    <col min="2" max="2" width="11.54296875" style="145" bestFit="1" customWidth="1"/>
    <col min="3" max="3" width="12.1796875" style="145" bestFit="1" customWidth="1"/>
    <col min="4" max="4" width="14.26953125" style="146" bestFit="1" customWidth="1"/>
    <col min="5" max="5" width="11.54296875" style="145" bestFit="1" customWidth="1"/>
    <col min="6" max="6" width="12.1796875" style="145" bestFit="1" customWidth="1"/>
    <col min="7" max="7" width="14.26953125" style="146" bestFit="1" customWidth="1"/>
    <col min="8" max="9" width="12.1796875" customWidth="1"/>
    <col min="10" max="10" width="14.26953125" customWidth="1"/>
    <col min="11" max="11" width="57" style="159" bestFit="1" customWidth="1"/>
    <col min="13" max="13" width="20" customWidth="1"/>
    <col min="14" max="14" width="18.1796875" bestFit="1" customWidth="1"/>
    <col min="15" max="16" width="11.26953125" customWidth="1"/>
  </cols>
  <sheetData>
    <row r="1" spans="1:11" s="145" customFormat="1" ht="15.5" x14ac:dyDescent="0.35">
      <c r="A1" s="129" t="s">
        <v>174</v>
      </c>
      <c r="B1" s="129"/>
      <c r="C1" s="129"/>
      <c r="D1" s="57"/>
      <c r="G1" s="146"/>
      <c r="K1" s="146"/>
    </row>
    <row r="2" spans="1:11" ht="15.5" x14ac:dyDescent="0.35">
      <c r="A2" s="116" t="s">
        <v>175</v>
      </c>
    </row>
    <row r="3" spans="1:11" x14ac:dyDescent="0.35">
      <c r="A3"/>
      <c r="B3"/>
      <c r="C3"/>
      <c r="D3"/>
      <c r="E3"/>
      <c r="F3"/>
      <c r="G3"/>
      <c r="K3"/>
    </row>
    <row r="4" spans="1:11" x14ac:dyDescent="0.35">
      <c r="A4"/>
      <c r="B4"/>
      <c r="C4"/>
      <c r="D4"/>
      <c r="E4"/>
      <c r="F4"/>
      <c r="G4"/>
      <c r="K4"/>
    </row>
    <row r="5" spans="1:11" ht="33.75" customHeight="1" x14ac:dyDescent="0.35">
      <c r="A5" s="147" t="s">
        <v>176</v>
      </c>
      <c r="B5" s="148" t="s">
        <v>48</v>
      </c>
      <c r="C5" s="148" t="s">
        <v>49</v>
      </c>
      <c r="D5" s="148" t="s">
        <v>222</v>
      </c>
      <c r="E5"/>
      <c r="K5"/>
    </row>
    <row r="6" spans="1:11" ht="15.5" x14ac:dyDescent="0.35">
      <c r="A6" s="129" t="s">
        <v>3</v>
      </c>
      <c r="B6" s="134">
        <v>42100</v>
      </c>
      <c r="C6" s="134">
        <v>42831</v>
      </c>
      <c r="D6" s="134">
        <v>41734</v>
      </c>
      <c r="E6"/>
      <c r="F6" s="185" t="s">
        <v>234</v>
      </c>
      <c r="K6"/>
    </row>
    <row r="7" spans="1:11" ht="15.5" x14ac:dyDescent="0.35">
      <c r="A7" s="116" t="s">
        <v>177</v>
      </c>
      <c r="B7" s="138">
        <v>10926</v>
      </c>
      <c r="C7" s="138">
        <v>11335</v>
      </c>
      <c r="D7" s="138">
        <v>10597</v>
      </c>
      <c r="E7"/>
      <c r="F7" s="185" t="s">
        <v>235</v>
      </c>
    </row>
    <row r="8" spans="1:11" ht="15.5" x14ac:dyDescent="0.35">
      <c r="A8" s="116" t="s">
        <v>178</v>
      </c>
      <c r="B8" s="138">
        <v>9643</v>
      </c>
      <c r="C8" s="138">
        <v>9912</v>
      </c>
      <c r="D8" s="138">
        <v>9671</v>
      </c>
      <c r="E8"/>
      <c r="F8" s="185" t="s">
        <v>236</v>
      </c>
    </row>
    <row r="9" spans="1:11" ht="15.5" x14ac:dyDescent="0.35">
      <c r="A9" s="116" t="s">
        <v>179</v>
      </c>
      <c r="B9" s="138">
        <v>6371</v>
      </c>
      <c r="C9" s="138">
        <v>6914</v>
      </c>
      <c r="D9" s="138">
        <v>6400</v>
      </c>
      <c r="E9"/>
    </row>
    <row r="10" spans="1:11" ht="15.5" x14ac:dyDescent="0.35">
      <c r="A10" s="116" t="s">
        <v>180</v>
      </c>
      <c r="B10" s="138">
        <v>4989</v>
      </c>
      <c r="C10" s="138">
        <v>5343</v>
      </c>
      <c r="D10" s="138">
        <v>4841</v>
      </c>
      <c r="E10"/>
      <c r="K10"/>
    </row>
    <row r="11" spans="1:11" ht="15.5" x14ac:dyDescent="0.35">
      <c r="A11" s="116" t="s">
        <v>181</v>
      </c>
      <c r="B11" s="138">
        <v>1527</v>
      </c>
      <c r="C11" s="138">
        <v>1577</v>
      </c>
      <c r="D11" s="138">
        <v>1746</v>
      </c>
      <c r="E11"/>
      <c r="K11"/>
    </row>
    <row r="12" spans="1:11" ht="15.5" x14ac:dyDescent="0.35">
      <c r="A12" s="150" t="s">
        <v>182</v>
      </c>
      <c r="B12" s="138">
        <v>8644</v>
      </c>
      <c r="C12" s="138">
        <v>7750</v>
      </c>
      <c r="D12" s="138">
        <v>8479</v>
      </c>
      <c r="E12"/>
      <c r="K12"/>
    </row>
    <row r="13" spans="1:11" ht="15.5" x14ac:dyDescent="0.35">
      <c r="A13" s="151" t="s">
        <v>183</v>
      </c>
      <c r="B13" s="152">
        <v>33456</v>
      </c>
      <c r="C13" s="152">
        <v>35081</v>
      </c>
      <c r="D13" s="152">
        <v>33255</v>
      </c>
      <c r="E13"/>
    </row>
    <row r="14" spans="1:11" ht="15.5" x14ac:dyDescent="0.35">
      <c r="A14" s="153" t="s">
        <v>184</v>
      </c>
      <c r="B14" s="154">
        <v>0.7946793349168646</v>
      </c>
      <c r="C14" s="154">
        <v>0.8190562910041792</v>
      </c>
      <c r="D14" s="154">
        <v>0.79683231897254037</v>
      </c>
      <c r="E14"/>
    </row>
    <row r="15" spans="1:11" x14ac:dyDescent="0.35">
      <c r="A15"/>
      <c r="B15"/>
      <c r="C15"/>
      <c r="D15"/>
      <c r="E15"/>
      <c r="F15"/>
      <c r="G15"/>
    </row>
    <row r="16" spans="1:11" x14ac:dyDescent="0.35">
      <c r="A16"/>
      <c r="B16"/>
      <c r="C16"/>
      <c r="D16"/>
      <c r="E16"/>
      <c r="F16"/>
      <c r="G16"/>
      <c r="K16"/>
    </row>
    <row r="17" customFormat="1" x14ac:dyDescent="0.35"/>
    <row r="18" customFormat="1" x14ac:dyDescent="0.35"/>
    <row r="19" customFormat="1" x14ac:dyDescent="0.35"/>
    <row r="20" customFormat="1" x14ac:dyDescent="0.35"/>
    <row r="21" customFormat="1" x14ac:dyDescent="0.35"/>
    <row r="22" customFormat="1" x14ac:dyDescent="0.35"/>
    <row r="23" customFormat="1" x14ac:dyDescent="0.35"/>
    <row r="24" customFormat="1" x14ac:dyDescent="0.35"/>
    <row r="25" customFormat="1" x14ac:dyDescent="0.35"/>
    <row r="26" customFormat="1" x14ac:dyDescent="0.35"/>
    <row r="27" customFormat="1" x14ac:dyDescent="0.35"/>
    <row r="28" customFormat="1" x14ac:dyDescent="0.35"/>
    <row r="29" customFormat="1" x14ac:dyDescent="0.35"/>
    <row r="30" customFormat="1" x14ac:dyDescent="0.35"/>
    <row r="31" customFormat="1" x14ac:dyDescent="0.35"/>
    <row r="32" customFormat="1" x14ac:dyDescent="0.35"/>
    <row r="33" spans="1:11" x14ac:dyDescent="0.35">
      <c r="A33"/>
      <c r="B33"/>
      <c r="C33"/>
      <c r="D33"/>
      <c r="E33"/>
      <c r="F33"/>
      <c r="G33"/>
      <c r="K33"/>
    </row>
    <row r="34" spans="1:11" ht="15.5" x14ac:dyDescent="0.35">
      <c r="B34" s="139"/>
      <c r="F34" s="149"/>
    </row>
    <row r="35" spans="1:11" ht="15.5" x14ac:dyDescent="0.35">
      <c r="B35" s="139"/>
      <c r="F35" s="149"/>
    </row>
    <row r="36" spans="1:11" ht="15.5" x14ac:dyDescent="0.35">
      <c r="B36" s="139"/>
      <c r="C36" s="155"/>
      <c r="F36" s="149"/>
    </row>
    <row r="37" spans="1:11" ht="15.5" x14ac:dyDescent="0.35">
      <c r="F37" s="149"/>
    </row>
    <row r="38" spans="1:11" ht="15.5" x14ac:dyDescent="0.35">
      <c r="F38" s="149"/>
    </row>
    <row r="39" spans="1:11" ht="15.5" x14ac:dyDescent="0.35">
      <c r="F39" s="149"/>
    </row>
  </sheetData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G1_1_SR</vt:lpstr>
      <vt:lpstr>G1_2_SR</vt:lpstr>
      <vt:lpstr>G1_3_SR</vt:lpstr>
      <vt:lpstr>G-2.1_Cged</vt:lpstr>
      <vt:lpstr>G-2.2_Cged</vt:lpstr>
      <vt:lpstr>T-2.1_Cged</vt:lpstr>
      <vt:lpstr>G-2.4_Cged</vt:lpstr>
      <vt:lpstr>T-2.2_Cged</vt:lpstr>
      <vt:lpstr>T-2.3_Cged</vt:lpstr>
      <vt:lpstr>G3_1_CGIL</vt:lpstr>
      <vt:lpstr>T3_1_CGIL</vt:lpstr>
      <vt:lpstr>T3_2_CGIL</vt:lpstr>
      <vt:lpstr>T4_1Invest</vt:lpstr>
      <vt:lpstr>G-4.1_Investmto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</dc:creator>
  <cp:lastModifiedBy>André</cp:lastModifiedBy>
  <dcterms:created xsi:type="dcterms:W3CDTF">2021-07-15T17:56:09Z</dcterms:created>
  <dcterms:modified xsi:type="dcterms:W3CDTF">2022-03-27T23:51:18Z</dcterms:modified>
</cp:coreProperties>
</file>