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05_2021\"/>
    </mc:Choice>
  </mc:AlternateContent>
  <xr:revisionPtr revIDLastSave="0" documentId="13_ncr:1_{3B095541-BFFE-4016-8C48-868F2858A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CGIL!$G$13:$G$126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E82" i="2"/>
  <c r="K81" i="2"/>
  <c r="K79" i="2" s="1"/>
  <c r="H81" i="2"/>
  <c r="E81" i="2"/>
  <c r="E79" i="2" s="1"/>
  <c r="K80" i="2"/>
  <c r="H80" i="2"/>
  <c r="E80" i="2"/>
  <c r="J79" i="2"/>
  <c r="I79" i="2"/>
  <c r="I51" i="2" s="1"/>
  <c r="H79" i="2"/>
  <c r="G79" i="2"/>
  <c r="F79" i="2"/>
  <c r="D79" i="2"/>
  <c r="C79" i="2"/>
  <c r="K78" i="2"/>
  <c r="H78" i="2"/>
  <c r="E78" i="2"/>
  <c r="E75" i="2" s="1"/>
  <c r="K77" i="2"/>
  <c r="H77" i="2"/>
  <c r="E77" i="2"/>
  <c r="K76" i="2"/>
  <c r="H76" i="2"/>
  <c r="H75" i="2" s="1"/>
  <c r="E76" i="2"/>
  <c r="K75" i="2"/>
  <c r="J75" i="2"/>
  <c r="I75" i="2"/>
  <c r="G75" i="2"/>
  <c r="F75" i="2"/>
  <c r="D75" i="2"/>
  <c r="C75" i="2"/>
  <c r="K74" i="2"/>
  <c r="H74" i="2"/>
  <c r="E74" i="2"/>
  <c r="K73" i="2"/>
  <c r="H73" i="2"/>
  <c r="E73" i="2"/>
  <c r="K72" i="2"/>
  <c r="H72" i="2"/>
  <c r="H70" i="2" s="1"/>
  <c r="E72" i="2"/>
  <c r="E70" i="2" s="1"/>
  <c r="K71" i="2"/>
  <c r="K70" i="2" s="1"/>
  <c r="H71" i="2"/>
  <c r="E71" i="2"/>
  <c r="J70" i="2"/>
  <c r="I70" i="2"/>
  <c r="G70" i="2"/>
  <c r="G51" i="2" s="1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K60" i="2" s="1"/>
  <c r="H63" i="2"/>
  <c r="H60" i="2" s="1"/>
  <c r="E63" i="2"/>
  <c r="K62" i="2"/>
  <c r="H62" i="2"/>
  <c r="E62" i="2"/>
  <c r="K61" i="2"/>
  <c r="H61" i="2"/>
  <c r="E61" i="2"/>
  <c r="E60" i="2" s="1"/>
  <c r="J60" i="2"/>
  <c r="I60" i="2"/>
  <c r="G60" i="2"/>
  <c r="F60" i="2"/>
  <c r="F51" i="2" s="1"/>
  <c r="D60" i="2"/>
  <c r="C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K52" i="2" s="1"/>
  <c r="H53" i="2"/>
  <c r="E53" i="2"/>
  <c r="E52" i="2" s="1"/>
  <c r="E51" i="2" s="1"/>
  <c r="J52" i="2"/>
  <c r="J51" i="2" s="1"/>
  <c r="I52" i="2"/>
  <c r="H52" i="2"/>
  <c r="G52" i="2"/>
  <c r="F52" i="2"/>
  <c r="D52" i="2"/>
  <c r="D51" i="2" s="1"/>
  <c r="C52" i="2"/>
  <c r="C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E22" i="2" s="1"/>
  <c r="K24" i="2"/>
  <c r="K22" i="2" s="1"/>
  <c r="H24" i="2"/>
  <c r="E24" i="2"/>
  <c r="K23" i="2"/>
  <c r="H23" i="2"/>
  <c r="H22" i="2" s="1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K6" i="2" s="1"/>
  <c r="H9" i="2"/>
  <c r="H6" i="2" s="1"/>
  <c r="E9" i="2"/>
  <c r="K8" i="2"/>
  <c r="H8" i="2"/>
  <c r="E8" i="2"/>
  <c r="K7" i="2"/>
  <c r="H7" i="2"/>
  <c r="E7" i="2"/>
  <c r="E6" i="2" s="1"/>
  <c r="J6" i="2"/>
  <c r="I6" i="2"/>
  <c r="G6" i="2"/>
  <c r="F6" i="2"/>
  <c r="D6" i="2"/>
  <c r="C6" i="2"/>
  <c r="E110" i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C79" i="1"/>
  <c r="E71" i="1"/>
  <c r="E70" i="1" s="1"/>
  <c r="D71" i="1"/>
  <c r="D70" i="1" s="1"/>
  <c r="C71" i="1"/>
  <c r="C70" i="1" s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I39" i="1" s="1"/>
  <c r="F42" i="1"/>
  <c r="C42" i="1"/>
  <c r="I41" i="1"/>
  <c r="F41" i="1"/>
  <c r="C41" i="1"/>
  <c r="I40" i="1"/>
  <c r="F40" i="1"/>
  <c r="F39" i="1" s="1"/>
  <c r="C40" i="1"/>
  <c r="K39" i="1"/>
  <c r="J39" i="1"/>
  <c r="H39" i="1"/>
  <c r="G39" i="1"/>
  <c r="E39" i="1"/>
  <c r="D39" i="1"/>
  <c r="C39" i="1"/>
  <c r="F18" i="1"/>
  <c r="E18" i="1"/>
  <c r="D18" i="1"/>
  <c r="E5" i="1"/>
  <c r="D5" i="1"/>
  <c r="C5" i="1"/>
  <c r="K51" i="2" l="1"/>
  <c r="H51" i="2"/>
  <c r="J132" i="7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</calcChain>
</file>

<file path=xl/sharedStrings.xml><?xml version="1.0" encoding="utf-8"?>
<sst xmlns="http://schemas.openxmlformats.org/spreadsheetml/2006/main" count="776" uniqueCount="272">
  <si>
    <t>Classificação</t>
  </si>
  <si>
    <t>Total</t>
  </si>
  <si>
    <t>Temporário</t>
  </si>
  <si>
    <t>Fronteiriço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</si>
  <si>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</si>
  <si>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</si>
  <si>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</si>
  <si>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</si>
  <si>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</si>
  <si>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</si>
  <si>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</si>
  <si>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</si>
  <si>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</si>
  <si>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</si>
  <si>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</si>
  <si>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</si>
  <si>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</si>
  <si>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</si>
  <si>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</si>
  <si>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</si>
  <si>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</si>
  <si>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</si>
  <si>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</si>
  <si>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</si>
  <si>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</si>
  <si>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</si>
  <si>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</si>
  <si>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</si>
  <si>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</si>
  <si>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</si>
  <si>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</si>
  <si>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</si>
  <si>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</si>
  <si>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</si>
  <si>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</si>
  <si>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</si>
  <si>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</si>
  <si>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</si>
  <si>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</si>
  <si>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</si>
  <si>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</si>
  <si>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</si>
  <si>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</si>
  <si>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</si>
  <si>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</si>
  <si>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</si>
  <si>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</si>
  <si>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</si>
  <si>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</si>
  <si>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</si>
  <si>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</si>
  <si>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</si>
  <si>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</si>
  <si>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</si>
  <si>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</si>
  <si>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</si>
  <si>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</si>
  <si>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</si>
  <si>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</si>
  <si>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</si>
  <si>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</si>
  <si>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</si>
  <si>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</si>
  <si>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</si>
  <si>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</si>
  <si>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</si>
  <si>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</si>
  <si>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</si>
  <si>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</si>
  <si>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</si>
  <si>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</si>
  <si>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</si>
  <si>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</si>
  <si>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</si>
  <si>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</si>
  <si>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</si>
  <si>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</si>
  <si>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</si>
  <si>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</si>
  <si>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</si>
  <si>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</si>
  <si>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</si>
  <si>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</si>
  <si>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</si>
  <si>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</si>
  <si>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</si>
  <si>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</si>
  <si>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</si>
  <si>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</si>
  <si>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</si>
  <si>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</si>
  <si>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</si>
  <si>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</si>
  <si>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</si>
  <si>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</si>
  <si>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</si>
  <si>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</si>
  <si>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</si>
  <si>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</si>
  <si>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</si>
  <si>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</si>
  <si>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</si>
  <si>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</si>
  <si>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</si>
  <si>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</si>
  <si>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</si>
  <si>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</si>
  <si>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</si>
  <si>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</si>
  <si>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</si>
  <si>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</si>
  <si>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</si>
  <si>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</si>
  <si>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</si>
  <si>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</si>
  <si>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</si>
  <si>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</si>
  <si>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</si>
  <si>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</si>
  <si>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</si>
  <si>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</si>
  <si>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</si>
  <si>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</si>
  <si>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</si>
  <si>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</si>
  <si>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</si>
  <si>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</si>
  <si>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</si>
  <si>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</si>
  <si>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</si>
  <si>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</si>
  <si>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</si>
  <si>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</si>
  <si>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</si>
  <si>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</si>
  <si>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</si>
  <si>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</si>
  <si>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</si>
  <si>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</si>
  <si>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</si>
  <si>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</si>
  <si>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</si>
  <si>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</si>
  <si>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</si>
  <si>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</si>
  <si>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</si>
  <si>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</si>
  <si>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</si>
  <si>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</si>
  <si>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</si>
  <si>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</si>
  <si>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</si>
  <si>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</si>
  <si>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</si>
  <si>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</si>
  <si>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</si>
  <si>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Brasil, Grandes Regiões e UFs</t>
  </si>
  <si>
    <t>Haiti</t>
  </si>
  <si>
    <t>Senegal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</si>
  <si>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</si>
  <si>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</si>
  <si>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</si>
  <si>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</si>
  <si>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</si>
  <si>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</si>
  <si>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</si>
  <si>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</si>
  <si>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</si>
  <si>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</si>
  <si>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</si>
  <si>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</si>
  <si>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</si>
  <si>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</si>
  <si>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</si>
  <si>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RN 30</t>
  </si>
  <si>
    <t>Amparo</t>
  </si>
  <si>
    <t>Descrição do amparo</t>
  </si>
  <si>
    <t>ano de registro</t>
  </si>
  <si>
    <t>abril/21</t>
  </si>
  <si>
    <t>Número de autorizações concedidas, por mês e sexo, segundo o tipo de autorização - Brasil, maio/2020 e abril e maio de 2021.</t>
  </si>
  <si>
    <t>Fonte: Coordenação Geral de Imigração Laboral/ Ministério da Justiça e Segurança Pública, maio/2020 e abril e maio de 2021.</t>
  </si>
  <si>
    <t>Número de autorizações concedidas, por mês e sexo, segundo principais países - Brasil,  maio/2020 e abril e maio de 2021.</t>
  </si>
  <si>
    <t>Número de autorizações concedidas, por mês, segundo grupos de idade - Brasil, maio/2020 e abril e maio de 2021.</t>
  </si>
  <si>
    <t>Número de autorizações concedidas, por mês, segundo escolaridade - Brasil, maio/2020 e abril e maio de 2021.</t>
  </si>
  <si>
    <t>Número de autorizações concedidas, por mês, segundo grupos ocupacionais - Brasil, maio/2020 e abril e maio de 2021.</t>
  </si>
  <si>
    <t>Número de autorizações concedidas, por mês, segundo Brasil, Grandes Regiões e Unidades da Federação, maio/2020 e abril e maio de 2021.</t>
  </si>
  <si>
    <t>Número de autorizações concedidas para trabalhadores qualificados, por mês e sexo, segundo tipo de autorização, Brasil, maio/2020 e abril e maio de 2021.</t>
  </si>
  <si>
    <t>Número de autorizações concedidas para trabalhadores qualificados, por mês e sexo, segundo principais países - Brasil, maio/2020 e abril e maio de 2021.</t>
  </si>
  <si>
    <t>Número de autorizações concedidas para trabalhadores qualificados, por mês, segundo grupos de idade, Brasil,  maio/2020 e abril e maio de 2021.</t>
  </si>
  <si>
    <t>Número de autorizações concedidas para trabalhadores qualificados, por mês, segundo escolaridade,  Brasil, maio/2020 e abril e maio de 2021.</t>
  </si>
  <si>
    <t>Número de autorizações concedidas para trabalhadores qualificados, por mês, segundo grupos ocupacionais, Brasil, maio/2020 e abril e maio de 2021.</t>
  </si>
  <si>
    <t>Número de autorizações concedidas para trabalhadores qualificados, por mês, segundo Brasil, Grandes Regiões e Unidades da Federação, maio/2020 e abril e maio de 2021.</t>
  </si>
  <si>
    <t>Número de registros de migrantes, por mês de registro, segundo classificação - Brasil, maio/2020 e abril e maio de 2021.</t>
  </si>
  <si>
    <t>Fonte: Elaborado pelo OBMigra, a partir dos dados da Polícia Federal, Sistema de Registro Nacional Migratório (SISMIGRA), maio/2020 e abril e maio de 2021.</t>
  </si>
  <si>
    <t>Número de registros de migrantes, por mês de registro e sexo, segundo principais países - Brasil, maio/2020 e abril e maio de 2021.</t>
  </si>
  <si>
    <t>Número de registros de migrantes, por mês de registro, segundo grupos de idade - Brasil, maio/2020 e abril e maio de 2021.</t>
  </si>
  <si>
    <t>Número de registros de migrantes, por mês de registro, segundo Brasil,  Grandes Regiões e Unidades da Federação, maio/2020 e abril e maio de 2021.</t>
  </si>
  <si>
    <t>Número de registros de migrantes, por mês de registro, segundo principais municípios, maio/2020 e abril e maio de 2021.</t>
  </si>
  <si>
    <t>Entrada e saídas do território brasileiro nos pontos de fronteira, por mês, segundo tipologias de classificação - Brasil, maio/2020 e abril e maio de 2021.</t>
  </si>
  <si>
    <t>Fonte: Elaborado pelo OBMigra, a partir dos dados da Polícia Federal, Sistema de Tráfego Internacional (STI), maio/2020 e abril e maio de 2021.</t>
  </si>
  <si>
    <t>Entrada e saídas do território brasileiro nos pontos de fronteira, por mês, segundo principais países - Brasil, maio/2020 e abril e maio de 2021.</t>
  </si>
  <si>
    <t>Entrada e saídas do território brasileiro nos pontos de fronteira, por mês, segundo Brasil, Grandes Regiões e Unidades da Federação, maio/2020 e abril e maio de 2021.</t>
  </si>
  <si>
    <t>Número de solicitações de refúgio, por mês e sexo, segundo principais países - Brasil, maio/2020 e abril e maio de 2021.</t>
  </si>
  <si>
    <t>Fonte: Elaborado pelo OBMigra, a partir dos dados da Polícia Federal, Solicitações de refúgio, maio/2020 e abril e maio de 2021.</t>
  </si>
  <si>
    <t>Número de  solicitações de refúgio, por mês, segundo Brasil, Grandes Regiões e Unidades da Federação, maio/2020 e abril e maio de 2021.</t>
  </si>
  <si>
    <t>Número de solicitações de refúgio, por mês, segundo principais municípios - Brasil, maio/2020 e abril e maio de 2021.</t>
  </si>
  <si>
    <t>Movimentação de trabalhadores migrantes no mercado de trabalho formal, por mês e sexo, segundo principais países - Brasil, abril/2020 e março e abril de 2021.</t>
  </si>
  <si>
    <t>Fonte: Elaborado pelo OBMigra, a partir dos dados do Ministério da Economia, base harmonizada RAIS-CTPS-CAGED, abril/2020 e março e abril de 2021.</t>
  </si>
  <si>
    <t>Movimentação de trabalhadores migrantes no mercado de trabalho formal, por mês, segundo grupos de idade - Brasil, abril/2020 e março e abril de 2021.</t>
  </si>
  <si>
    <t>Movimentação de trabalhadores migrantes no mercado de trabalho formal, por mês, segundo escolaridade - Brasil, abril/2020 e março e abril de 2021.</t>
  </si>
  <si>
    <t>Movimentação de trabalhadores migrantes no mercado de trabalho formal, por mês, segundo principais ocupações - Brasil, abril/2020 e março e abril de 2021.</t>
  </si>
  <si>
    <t>Movimentação de trabalhadores migrantes no mercado de trabalho formal, por mês, segundo principais atividades econômicas - Brasil, abril/2020 e março e abril de 2021.</t>
  </si>
  <si>
    <t>Movimentação de trabalhadores migrantes no mercado de trabalho formal, por mês, segundo Brasil, Grandes Regiões e Unidades da Federação, abril/2020 e março e abril de 2021.</t>
  </si>
  <si>
    <t>Movimentação de trabalhadores migrantes no mercado de trabalho formal, por mês, segundo principais cidades, abril/2020 e março e abril de 2021.</t>
  </si>
  <si>
    <t>maio/20</t>
  </si>
  <si>
    <t>maio/21</t>
  </si>
  <si>
    <t xml:space="preserve">Total </t>
  </si>
  <si>
    <t>Retalhador de carne</t>
  </si>
  <si>
    <t>Pedreiro</t>
  </si>
  <si>
    <t>Atividades de teleatendimento</t>
  </si>
  <si>
    <t>Serviços combinados de escritório e apoio administrativo</t>
  </si>
  <si>
    <t>São Paulo - SP</t>
  </si>
  <si>
    <t>Chapecó - SC</t>
  </si>
  <si>
    <t>Curitiba - PR</t>
  </si>
  <si>
    <t>Joinville - SC</t>
  </si>
  <si>
    <t>Manaus - AM</t>
  </si>
  <si>
    <t>Boa Vista - RR</t>
  </si>
  <si>
    <t>Cascavel - PR</t>
  </si>
  <si>
    <t>Porto Alegre - SC</t>
  </si>
  <si>
    <t>Rio de Janeiro - RJ</t>
  </si>
  <si>
    <t>Florianópolis - SC</t>
  </si>
  <si>
    <t>Número total de registros, por mês de registro, segundo amparo e descrição do amparo,  Brasil, maio 2020, abril e maio de 2021.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</si>
  <si>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</si>
  <si>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</si>
  <si>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</si>
  <si>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</si>
  <si>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</si>
  <si>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</si>
  <si>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</si>
  <si>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</si>
  <si>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</si>
  <si>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</si>
  <si>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</si>
  <si>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</si>
  <si>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</si>
  <si>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AM - MANAUS</t>
  </si>
  <si>
    <t>DF - BRASÍLIA</t>
  </si>
  <si>
    <t>PR - CASCAVEL</t>
  </si>
  <si>
    <t>PR - CURITIBA</t>
  </si>
  <si>
    <t>PR - FOZ DO IGUAÇU</t>
  </si>
  <si>
    <t>RJ - RIO DE JANEIRO</t>
  </si>
  <si>
    <t>RR - BOA VISTA</t>
  </si>
  <si>
    <t>RR - PACARAIMA</t>
  </si>
  <si>
    <t>SC - JOINVILLE</t>
  </si>
  <si>
    <t>SP - SÃO PAULO</t>
  </si>
  <si>
    <t>HOLANDA</t>
  </si>
  <si>
    <t>RÚSSIA</t>
  </si>
  <si>
    <t>TURQUIA</t>
  </si>
  <si>
    <t>UCRÂNIA</t>
  </si>
  <si>
    <t>GUINÉ</t>
  </si>
  <si>
    <t>NEPAL</t>
  </si>
  <si>
    <t>GANA</t>
  </si>
  <si>
    <t>PACARAIMA-RR</t>
  </si>
  <si>
    <t>GUARULHOS-SP</t>
  </si>
  <si>
    <t>SÃO PAULO-SP</t>
  </si>
  <si>
    <t>BONFIM-RR</t>
  </si>
  <si>
    <t>GUAÍRA-PR</t>
  </si>
  <si>
    <t>TABATINGA-AM</t>
  </si>
  <si>
    <t>RIO DE JANEIRO-RJ</t>
  </si>
  <si>
    <t>FOZ DO IGUAÇU-PR</t>
  </si>
  <si>
    <t>CORUMBÁ-MS</t>
  </si>
  <si>
    <t>ASSIS BRASIL-AC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</si>
</sst>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5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5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/>
    </xf>
    <xf numFmtId="165" fontId="4" fillId="30" borderId="26" xfId="1" applyNumberFormat="1" applyFont="1" applyFill="1" applyBorder="1" applyAlignment="1">
      <alignment horizontal="right" vertical="center"/>
    </xf>
    <xf numFmtId="0" fontId="4" fillId="29" borderId="27" xfId="0" applyFont="1" applyFill="1" applyBorder="1" applyAlignment="1">
      <alignment vertical="center"/>
    </xf>
    <xf numFmtId="165" fontId="4" fillId="29" borderId="28" xfId="1" applyNumberFormat="1" applyFont="1" applyFill="1" applyBorder="1" applyAlignment="1">
      <alignment horizontal="right"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0" applyNumberFormat="1" applyFont="1" applyFill="1" applyBorder="1" applyAlignment="1">
      <alignment vertical="center"/>
    </xf>
    <xf numFmtId="165" fontId="4" fillId="29" borderId="33" xfId="1" applyNumberFormat="1" applyFont="1" applyFill="1" applyBorder="1" applyAlignment="1">
      <alignment horizontal="right" vertical="center"/>
    </xf>
    <xf numFmtId="165" fontId="4" fillId="29" borderId="34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7" xfId="0" applyFont="1" applyFill="1" applyBorder="1" applyAlignment="1">
      <alignment vertical="center" wrapText="1"/>
    </xf>
    <xf numFmtId="0" fontId="2" fillId="33" borderId="36" xfId="0" applyFont="1" applyFill="1" applyBorder="1" applyAlignment="1">
      <alignment horizontal="center" vertical="center" wrapText="1"/>
    </xf>
    <xf numFmtId="49" fontId="2" fillId="33" borderId="35" xfId="0" applyNumberFormat="1" applyFont="1" applyFill="1" applyBorder="1" applyAlignment="1">
      <alignment horizontal="center" vertical="center"/>
    </xf>
    <xf numFmtId="49" fontId="2" fillId="33" borderId="38" xfId="0" applyNumberFormat="1" applyFont="1" applyFill="1" applyBorder="1" applyAlignment="1">
      <alignment horizontal="center" vertical="center"/>
    </xf>
    <xf numFmtId="49" fontId="2" fillId="33" borderId="37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4" fillId="13" borderId="4" xfId="1" applyNumberFormat="1" applyFont="1" applyFill="1" applyBorder="1" applyAlignment="1">
      <alignment vertical="center"/>
    </xf>
    <xf numFmtId="164" fontId="4" fillId="12" borderId="4" xfId="1" applyNumberFormat="1" applyFont="1" applyFill="1" applyBorder="1" applyAlignment="1">
      <alignment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 vertic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2" fillId="17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21" xfId="0" applyNumberFormat="1" applyFont="1" applyFill="1" applyBorder="1" applyAlignment="1">
      <alignment horizontal="center" vertical="center"/>
    </xf>
    <xf numFmtId="49" fontId="14" fillId="27" borderId="22" xfId="0" applyNumberFormat="1" applyFont="1" applyFill="1" applyBorder="1" applyAlignment="1">
      <alignment horizontal="center" vertical="center"/>
    </xf>
    <xf numFmtId="49" fontId="14" fillId="27" borderId="23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4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49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0" fontId="12" fillId="21" borderId="17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2"/>
  <sheetViews>
    <sheetView tabSelected="1" workbookViewId="0"/>
  </sheetViews>
  <sheetFormatPr defaultRowHeight="15" x14ac:dyDescent="0.25"/>
  <cols>
    <col min="2" max="2" width="56.85546875" customWidth="1"/>
    <col min="5" max="5" width="9.5703125" bestFit="1" customWidth="1"/>
    <col min="7" max="7" width="8.42578125" bestFit="1" customWidth="1"/>
    <col min="8" max="8" width="9.5703125" bestFit="1" customWidth="1"/>
  </cols>
  <sheetData>
    <row r="1" spans="2:11" x14ac:dyDescent="0.25"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2:11" x14ac:dyDescent="0.25"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2:11" ht="15.75" x14ac:dyDescent="0.25">
      <c r="B3" s="138" t="s">
        <v>179</v>
      </c>
      <c r="C3" s="138"/>
      <c r="D3" s="138"/>
      <c r="E3" s="138"/>
      <c r="F3" s="138"/>
      <c r="G3" s="138"/>
      <c r="H3" s="138"/>
      <c r="I3" s="138"/>
      <c r="J3" s="138"/>
      <c r="K3" s="138"/>
    </row>
    <row r="4" spans="2:11" ht="15.75" customHeight="1" x14ac:dyDescent="0.25">
      <c r="B4" s="152" t="s">
        <v>114</v>
      </c>
      <c r="C4" s="144" t="s">
        <v>214</v>
      </c>
      <c r="D4" s="144"/>
      <c r="E4" s="144" t="s">
        <v>109</v>
      </c>
      <c r="F4" s="144" t="s">
        <v>178</v>
      </c>
      <c r="G4" s="144"/>
      <c r="H4" s="144" t="s">
        <v>110</v>
      </c>
      <c r="I4" s="144" t="s">
        <v>215</v>
      </c>
      <c r="J4" s="144"/>
      <c r="K4" s="144" t="s">
        <v>110</v>
      </c>
    </row>
    <row r="5" spans="2:11" ht="16.5" thickBot="1" x14ac:dyDescent="0.3">
      <c r="B5" s="152"/>
      <c r="C5" s="51" t="s">
        <v>1</v>
      </c>
      <c r="D5" s="52" t="s">
        <v>5</v>
      </c>
      <c r="E5" s="53" t="s">
        <v>6</v>
      </c>
      <c r="F5" s="51" t="s">
        <v>1</v>
      </c>
      <c r="G5" s="52" t="s">
        <v>5</v>
      </c>
      <c r="H5" s="53" t="s">
        <v>6</v>
      </c>
      <c r="I5" s="51" t="s">
        <v>1</v>
      </c>
      <c r="J5" s="8" t="s">
        <v>5</v>
      </c>
      <c r="K5" s="8" t="s">
        <v>6</v>
      </c>
    </row>
    <row r="6" spans="2:11" ht="15.75" x14ac:dyDescent="0.25">
      <c r="B6" s="9" t="s">
        <v>1</v>
      </c>
      <c r="C6" s="10">
        <v>598</v>
      </c>
      <c r="D6" s="10">
        <v>531</v>
      </c>
      <c r="E6" s="10">
        <v>67</v>
      </c>
      <c r="F6" s="10">
        <v>1782</v>
      </c>
      <c r="G6" s="10">
        <v>1583</v>
      </c>
      <c r="H6" s="10">
        <v>199</v>
      </c>
      <c r="I6" s="10">
        <v>1950</v>
      </c>
      <c r="J6" s="10">
        <v>1791</v>
      </c>
      <c r="K6" s="10">
        <v>159</v>
      </c>
    </row>
    <row r="7" spans="2:11" ht="15.75" x14ac:dyDescent="0.25">
      <c r="B7" s="15" t="s">
        <v>86</v>
      </c>
      <c r="C7" s="12">
        <v>509</v>
      </c>
      <c r="D7" s="12">
        <v>444</v>
      </c>
      <c r="E7" s="12">
        <v>65</v>
      </c>
      <c r="F7" s="12">
        <v>516</v>
      </c>
      <c r="G7" s="12">
        <v>368</v>
      </c>
      <c r="H7" s="12">
        <v>148</v>
      </c>
      <c r="I7" s="12">
        <v>513</v>
      </c>
      <c r="J7" s="12">
        <v>409</v>
      </c>
      <c r="K7" s="12">
        <v>104</v>
      </c>
    </row>
    <row r="8" spans="2:11" ht="15.75" x14ac:dyDescent="0.25">
      <c r="B8" s="16" t="s">
        <v>87</v>
      </c>
      <c r="C8" s="14">
        <v>89</v>
      </c>
      <c r="D8" s="14">
        <v>87</v>
      </c>
      <c r="E8" s="14">
        <v>2</v>
      </c>
      <c r="F8" s="14">
        <v>1266</v>
      </c>
      <c r="G8" s="14">
        <v>1215</v>
      </c>
      <c r="H8" s="14">
        <v>51</v>
      </c>
      <c r="I8" s="14">
        <v>1437</v>
      </c>
      <c r="J8" s="14">
        <v>1382</v>
      </c>
      <c r="K8" s="14">
        <v>55</v>
      </c>
    </row>
    <row r="9" spans="2:11" x14ac:dyDescent="0.25">
      <c r="B9" s="139" t="s">
        <v>180</v>
      </c>
      <c r="C9" s="139"/>
      <c r="D9" s="139"/>
      <c r="E9" s="139"/>
      <c r="F9" s="139"/>
      <c r="G9" s="139"/>
      <c r="H9" s="139"/>
      <c r="I9" s="139"/>
      <c r="J9" s="139"/>
      <c r="K9" s="139"/>
    </row>
    <row r="13" spans="2:11" ht="15.75" x14ac:dyDescent="0.25">
      <c r="B13" s="140" t="s">
        <v>181</v>
      </c>
      <c r="C13" s="141"/>
      <c r="D13" s="141"/>
      <c r="E13" s="141"/>
      <c r="F13" s="141"/>
      <c r="G13" s="141"/>
      <c r="H13" s="141"/>
      <c r="I13" s="141"/>
      <c r="J13" s="141"/>
      <c r="K13" s="141"/>
    </row>
    <row r="14" spans="2:11" ht="15.75" customHeight="1" x14ac:dyDescent="0.25">
      <c r="B14" s="142" t="s">
        <v>83</v>
      </c>
      <c r="C14" s="144" t="s">
        <v>214</v>
      </c>
      <c r="D14" s="144"/>
      <c r="E14" s="144" t="s">
        <v>109</v>
      </c>
      <c r="F14" s="144" t="s">
        <v>178</v>
      </c>
      <c r="G14" s="144"/>
      <c r="H14" s="144" t="s">
        <v>110</v>
      </c>
      <c r="I14" s="144" t="s">
        <v>215</v>
      </c>
      <c r="J14" s="144"/>
      <c r="K14" s="144" t="s">
        <v>110</v>
      </c>
    </row>
    <row r="15" spans="2:11" ht="16.5" thickBot="1" x14ac:dyDescent="0.3">
      <c r="B15" s="143"/>
      <c r="C15" s="51" t="s">
        <v>1</v>
      </c>
      <c r="D15" s="52" t="s">
        <v>5</v>
      </c>
      <c r="E15" s="53" t="s">
        <v>6</v>
      </c>
      <c r="F15" s="51" t="s">
        <v>1</v>
      </c>
      <c r="G15" s="52" t="s">
        <v>5</v>
      </c>
      <c r="H15" s="53" t="s">
        <v>6</v>
      </c>
      <c r="I15" s="51" t="s">
        <v>1</v>
      </c>
      <c r="J15" s="8" t="s">
        <v>5</v>
      </c>
      <c r="K15" s="8" t="s">
        <v>6</v>
      </c>
    </row>
    <row r="16" spans="2:11" s="3" customFormat="1" ht="15.75" x14ac:dyDescent="0.25">
      <c r="B16" s="9" t="s">
        <v>1</v>
      </c>
      <c r="C16" s="100">
        <v>598</v>
      </c>
      <c r="D16" s="100">
        <v>531</v>
      </c>
      <c r="E16" s="100">
        <v>67</v>
      </c>
      <c r="F16" s="100">
        <v>1782</v>
      </c>
      <c r="G16" s="100">
        <v>1583</v>
      </c>
      <c r="H16" s="100">
        <v>199</v>
      </c>
      <c r="I16" s="100">
        <v>1950</v>
      </c>
      <c r="J16" s="101">
        <v>1791</v>
      </c>
      <c r="K16" s="101">
        <v>159</v>
      </c>
    </row>
    <row r="17" spans="2:11" ht="15.75" x14ac:dyDescent="0.25">
      <c r="B17" s="11" t="s">
        <v>54</v>
      </c>
      <c r="C17" s="12">
        <v>57</v>
      </c>
      <c r="D17" s="12">
        <v>57</v>
      </c>
      <c r="E17" s="12">
        <v>0</v>
      </c>
      <c r="F17" s="12">
        <v>215</v>
      </c>
      <c r="G17" s="12">
        <v>209</v>
      </c>
      <c r="H17" s="12">
        <v>6</v>
      </c>
      <c r="I17" s="12">
        <v>175</v>
      </c>
      <c r="J17" s="12">
        <v>169</v>
      </c>
      <c r="K17" s="12">
        <v>6</v>
      </c>
    </row>
    <row r="18" spans="2:11" ht="15.75" x14ac:dyDescent="0.25">
      <c r="B18" s="13" t="s">
        <v>53</v>
      </c>
      <c r="C18" s="14">
        <v>72</v>
      </c>
      <c r="D18" s="14">
        <v>52</v>
      </c>
      <c r="E18" s="14">
        <v>20</v>
      </c>
      <c r="F18" s="14">
        <v>163</v>
      </c>
      <c r="G18" s="14">
        <v>134</v>
      </c>
      <c r="H18" s="14">
        <v>29</v>
      </c>
      <c r="I18" s="14">
        <v>204</v>
      </c>
      <c r="J18" s="14">
        <v>183</v>
      </c>
      <c r="K18" s="14">
        <v>21</v>
      </c>
    </row>
    <row r="19" spans="2:11" ht="15.75" x14ac:dyDescent="0.25">
      <c r="B19" s="11" t="s">
        <v>50</v>
      </c>
      <c r="C19" s="12">
        <v>41</v>
      </c>
      <c r="D19" s="12">
        <v>34</v>
      </c>
      <c r="E19" s="12">
        <v>7</v>
      </c>
      <c r="F19" s="12">
        <v>154</v>
      </c>
      <c r="G19" s="12">
        <v>131</v>
      </c>
      <c r="H19" s="12">
        <v>23</v>
      </c>
      <c r="I19" s="12">
        <v>230</v>
      </c>
      <c r="J19" s="12">
        <v>206</v>
      </c>
      <c r="K19" s="12">
        <v>24</v>
      </c>
    </row>
    <row r="20" spans="2:11" ht="15.75" x14ac:dyDescent="0.25">
      <c r="B20" s="13" t="s">
        <v>84</v>
      </c>
      <c r="C20" s="14">
        <v>58</v>
      </c>
      <c r="D20" s="14">
        <v>56</v>
      </c>
      <c r="E20" s="14">
        <v>2</v>
      </c>
      <c r="F20" s="14">
        <v>115</v>
      </c>
      <c r="G20" s="14">
        <v>108</v>
      </c>
      <c r="H20" s="14">
        <v>7</v>
      </c>
      <c r="I20" s="14">
        <v>108</v>
      </c>
      <c r="J20" s="14">
        <v>105</v>
      </c>
      <c r="K20" s="14">
        <v>3</v>
      </c>
    </row>
    <row r="21" spans="2:11" ht="15.75" x14ac:dyDescent="0.25">
      <c r="B21" s="11" t="s">
        <v>62</v>
      </c>
      <c r="C21" s="12">
        <v>19</v>
      </c>
      <c r="D21" s="12">
        <v>17</v>
      </c>
      <c r="E21" s="12">
        <v>2</v>
      </c>
      <c r="F21" s="12">
        <v>71</v>
      </c>
      <c r="G21" s="12">
        <v>68</v>
      </c>
      <c r="H21" s="12">
        <v>3</v>
      </c>
      <c r="I21" s="12">
        <v>109</v>
      </c>
      <c r="J21" s="12">
        <v>97</v>
      </c>
      <c r="K21" s="12">
        <v>12</v>
      </c>
    </row>
    <row r="22" spans="2:11" ht="15.75" x14ac:dyDescent="0.25">
      <c r="B22" s="13" t="s">
        <v>56</v>
      </c>
      <c r="C22" s="14">
        <v>22</v>
      </c>
      <c r="D22" s="14">
        <v>20</v>
      </c>
      <c r="E22" s="14">
        <v>2</v>
      </c>
      <c r="F22" s="14">
        <v>85</v>
      </c>
      <c r="G22" s="14">
        <v>63</v>
      </c>
      <c r="H22" s="14">
        <v>22</v>
      </c>
      <c r="I22" s="14">
        <v>75</v>
      </c>
      <c r="J22" s="14">
        <v>67</v>
      </c>
      <c r="K22" s="14">
        <v>8</v>
      </c>
    </row>
    <row r="23" spans="2:11" ht="15.75" x14ac:dyDescent="0.25">
      <c r="B23" s="11" t="s">
        <v>55</v>
      </c>
      <c r="C23" s="12">
        <v>27</v>
      </c>
      <c r="D23" s="12">
        <v>24</v>
      </c>
      <c r="E23" s="12">
        <v>3</v>
      </c>
      <c r="F23" s="12">
        <v>46</v>
      </c>
      <c r="G23" s="12">
        <v>41</v>
      </c>
      <c r="H23" s="12">
        <v>5</v>
      </c>
      <c r="I23" s="12">
        <v>102</v>
      </c>
      <c r="J23" s="12">
        <v>89</v>
      </c>
      <c r="K23" s="12">
        <v>13</v>
      </c>
    </row>
    <row r="24" spans="2:11" ht="15.75" x14ac:dyDescent="0.25">
      <c r="B24" s="13" t="s">
        <v>47</v>
      </c>
      <c r="C24" s="14">
        <v>30</v>
      </c>
      <c r="D24" s="14">
        <v>30</v>
      </c>
      <c r="E24" s="14">
        <v>0</v>
      </c>
      <c r="F24" s="14">
        <v>68</v>
      </c>
      <c r="G24" s="14">
        <v>59</v>
      </c>
      <c r="H24" s="14">
        <v>9</v>
      </c>
      <c r="I24" s="14">
        <v>74</v>
      </c>
      <c r="J24" s="14">
        <v>68</v>
      </c>
      <c r="K24" s="14">
        <v>6</v>
      </c>
    </row>
    <row r="25" spans="2:11" ht="15.75" x14ac:dyDescent="0.25">
      <c r="B25" s="11" t="s">
        <v>57</v>
      </c>
      <c r="C25" s="12">
        <v>16</v>
      </c>
      <c r="D25" s="12">
        <v>14</v>
      </c>
      <c r="E25" s="12">
        <v>2</v>
      </c>
      <c r="F25" s="12">
        <v>55</v>
      </c>
      <c r="G25" s="12">
        <v>53</v>
      </c>
      <c r="H25" s="12">
        <v>2</v>
      </c>
      <c r="I25" s="12">
        <v>96</v>
      </c>
      <c r="J25" s="12">
        <v>95</v>
      </c>
      <c r="K25" s="12">
        <v>1</v>
      </c>
    </row>
    <row r="26" spans="2:11" ht="15.75" x14ac:dyDescent="0.25">
      <c r="B26" s="13" t="s">
        <v>58</v>
      </c>
      <c r="C26" s="14">
        <v>21</v>
      </c>
      <c r="D26" s="14">
        <v>18</v>
      </c>
      <c r="E26" s="14">
        <v>3</v>
      </c>
      <c r="F26" s="14">
        <v>77</v>
      </c>
      <c r="G26" s="14">
        <v>37</v>
      </c>
      <c r="H26" s="14">
        <v>40</v>
      </c>
      <c r="I26" s="14">
        <v>59</v>
      </c>
      <c r="J26" s="14">
        <v>51</v>
      </c>
      <c r="K26" s="14">
        <v>8</v>
      </c>
    </row>
    <row r="27" spans="2:11" ht="15.75" x14ac:dyDescent="0.25">
      <c r="B27" s="11" t="s">
        <v>111</v>
      </c>
      <c r="C27" s="12">
        <v>235</v>
      </c>
      <c r="D27" s="12">
        <v>209</v>
      </c>
      <c r="E27" s="12">
        <v>26</v>
      </c>
      <c r="F27" s="12">
        <v>733</v>
      </c>
      <c r="G27" s="12">
        <v>680</v>
      </c>
      <c r="H27" s="12">
        <v>53</v>
      </c>
      <c r="I27" s="12">
        <v>718</v>
      </c>
      <c r="J27" s="12">
        <v>661</v>
      </c>
      <c r="K27" s="12">
        <v>57</v>
      </c>
    </row>
    <row r="28" spans="2:11" ht="22.5" customHeight="1" x14ac:dyDescent="0.25">
      <c r="B28" s="147" t="s">
        <v>180</v>
      </c>
      <c r="C28" s="148"/>
      <c r="D28" s="148"/>
      <c r="E28" s="148"/>
      <c r="F28" s="148"/>
      <c r="G28" s="148"/>
      <c r="H28" s="148"/>
      <c r="I28" s="148"/>
      <c r="J28" s="148"/>
      <c r="K28" s="148"/>
    </row>
    <row r="29" spans="2:11" s="3" customFormat="1" x14ac:dyDescent="0.25">
      <c r="B29" s="102"/>
      <c r="C29" s="102"/>
      <c r="D29" s="102"/>
      <c r="E29" s="102"/>
    </row>
    <row r="32" spans="2:11" ht="47.25" customHeight="1" x14ac:dyDescent="0.25">
      <c r="B32" s="138" t="s">
        <v>182</v>
      </c>
      <c r="C32" s="138"/>
      <c r="D32" s="138"/>
      <c r="E32" s="138"/>
    </row>
    <row r="33" spans="2:5" ht="15.75" customHeight="1" x14ac:dyDescent="0.25">
      <c r="B33" s="114" t="s">
        <v>112</v>
      </c>
      <c r="C33" s="112" t="s">
        <v>214</v>
      </c>
      <c r="D33" s="112" t="s">
        <v>178</v>
      </c>
      <c r="E33" s="112" t="s">
        <v>215</v>
      </c>
    </row>
    <row r="34" spans="2:5" ht="15.75" x14ac:dyDescent="0.25">
      <c r="B34" s="9" t="s">
        <v>1</v>
      </c>
      <c r="C34" s="10">
        <v>598</v>
      </c>
      <c r="D34" s="10">
        <v>1782</v>
      </c>
      <c r="E34" s="10">
        <v>1950</v>
      </c>
    </row>
    <row r="35" spans="2:5" ht="15.75" x14ac:dyDescent="0.25">
      <c r="B35" s="15" t="s">
        <v>69</v>
      </c>
      <c r="C35" s="12">
        <v>6</v>
      </c>
      <c r="D35" s="12">
        <v>2</v>
      </c>
      <c r="E35" s="12">
        <v>1</v>
      </c>
    </row>
    <row r="36" spans="2:5" ht="15.75" x14ac:dyDescent="0.25">
      <c r="B36" s="16" t="s">
        <v>70</v>
      </c>
      <c r="C36" s="14">
        <v>183</v>
      </c>
      <c r="D36" s="14">
        <v>511</v>
      </c>
      <c r="E36" s="14">
        <v>564</v>
      </c>
    </row>
    <row r="37" spans="2:5" ht="15.75" x14ac:dyDescent="0.25">
      <c r="B37" s="15" t="s">
        <v>71</v>
      </c>
      <c r="C37" s="12">
        <v>283</v>
      </c>
      <c r="D37" s="12">
        <v>837</v>
      </c>
      <c r="E37" s="12">
        <v>955</v>
      </c>
    </row>
    <row r="38" spans="2:5" ht="15.75" x14ac:dyDescent="0.25">
      <c r="B38" s="16" t="s">
        <v>72</v>
      </c>
      <c r="C38" s="14">
        <v>106</v>
      </c>
      <c r="D38" s="14">
        <v>399</v>
      </c>
      <c r="E38" s="14">
        <v>411</v>
      </c>
    </row>
    <row r="39" spans="2:5" ht="15.75" x14ac:dyDescent="0.25">
      <c r="B39" s="15" t="s">
        <v>73</v>
      </c>
      <c r="C39" s="12">
        <v>19</v>
      </c>
      <c r="D39" s="12">
        <v>30</v>
      </c>
      <c r="E39" s="12">
        <v>17</v>
      </c>
    </row>
    <row r="40" spans="2:5" ht="15.75" x14ac:dyDescent="0.25">
      <c r="B40" s="16" t="s">
        <v>8</v>
      </c>
      <c r="C40" s="14">
        <v>1</v>
      </c>
      <c r="D40" s="14">
        <v>3</v>
      </c>
      <c r="E40" s="14">
        <v>2</v>
      </c>
    </row>
    <row r="41" spans="2:5" ht="26.1" customHeight="1" x14ac:dyDescent="0.25">
      <c r="B41" s="139" t="s">
        <v>180</v>
      </c>
      <c r="C41" s="139"/>
      <c r="D41" s="139"/>
      <c r="E41" s="139"/>
    </row>
    <row r="45" spans="2:5" ht="45" customHeight="1" x14ac:dyDescent="0.25">
      <c r="B45" s="138" t="s">
        <v>183</v>
      </c>
      <c r="C45" s="138"/>
      <c r="D45" s="138"/>
      <c r="E45" s="138"/>
    </row>
    <row r="46" spans="2:5" ht="15.75" customHeight="1" x14ac:dyDescent="0.25">
      <c r="B46" s="114" t="s">
        <v>67</v>
      </c>
      <c r="C46" s="112" t="s">
        <v>214</v>
      </c>
      <c r="D46" s="112" t="s">
        <v>178</v>
      </c>
      <c r="E46" s="112" t="s">
        <v>215</v>
      </c>
    </row>
    <row r="47" spans="2:5" ht="15.75" x14ac:dyDescent="0.25">
      <c r="B47" s="9" t="s">
        <v>1</v>
      </c>
      <c r="C47" s="10">
        <v>598</v>
      </c>
      <c r="D47" s="10">
        <v>1782</v>
      </c>
      <c r="E47" s="10">
        <v>1950</v>
      </c>
    </row>
    <row r="48" spans="2:5" ht="15.75" x14ac:dyDescent="0.25">
      <c r="B48" s="15" t="s">
        <v>91</v>
      </c>
      <c r="C48" s="12">
        <v>0</v>
      </c>
      <c r="D48" s="12">
        <v>1</v>
      </c>
      <c r="E48" s="12">
        <v>0</v>
      </c>
    </row>
    <row r="49" spans="2:5" ht="15.75" x14ac:dyDescent="0.25">
      <c r="B49" s="16" t="s">
        <v>172</v>
      </c>
      <c r="C49" s="14">
        <v>3</v>
      </c>
      <c r="D49" s="14">
        <v>7</v>
      </c>
      <c r="E49" s="14">
        <v>13</v>
      </c>
    </row>
    <row r="50" spans="2:5" ht="15.75" x14ac:dyDescent="0.25">
      <c r="B50" s="15" t="s">
        <v>173</v>
      </c>
      <c r="C50" s="12">
        <v>180</v>
      </c>
      <c r="D50" s="12">
        <v>506</v>
      </c>
      <c r="E50" s="12">
        <v>713</v>
      </c>
    </row>
    <row r="51" spans="2:5" ht="15.75" x14ac:dyDescent="0.25">
      <c r="B51" s="16" t="s">
        <v>120</v>
      </c>
      <c r="C51" s="14">
        <v>346</v>
      </c>
      <c r="D51" s="14">
        <v>1066</v>
      </c>
      <c r="E51" s="14">
        <v>1038</v>
      </c>
    </row>
    <row r="52" spans="2:5" ht="15.75" x14ac:dyDescent="0.25">
      <c r="B52" s="15" t="s">
        <v>121</v>
      </c>
      <c r="C52" s="12">
        <v>14</v>
      </c>
      <c r="D52" s="12">
        <v>37</v>
      </c>
      <c r="E52" s="12">
        <v>39</v>
      </c>
    </row>
    <row r="53" spans="2:5" ht="15.75" x14ac:dyDescent="0.25">
      <c r="B53" s="16" t="s">
        <v>92</v>
      </c>
      <c r="C53" s="14">
        <v>41</v>
      </c>
      <c r="D53" s="14">
        <v>139</v>
      </c>
      <c r="E53" s="14">
        <v>128</v>
      </c>
    </row>
    <row r="54" spans="2:5" ht="15.75" x14ac:dyDescent="0.25">
      <c r="B54" s="15" t="s">
        <v>93</v>
      </c>
      <c r="C54" s="12">
        <v>14</v>
      </c>
      <c r="D54" s="12">
        <v>26</v>
      </c>
      <c r="E54" s="12">
        <v>19</v>
      </c>
    </row>
    <row r="55" spans="2:5" ht="26.1" customHeight="1" x14ac:dyDescent="0.25">
      <c r="B55" s="139" t="s">
        <v>180</v>
      </c>
      <c r="C55" s="139"/>
      <c r="D55" s="139"/>
      <c r="E55" s="139"/>
    </row>
    <row r="59" spans="2:5" ht="47.25" customHeight="1" x14ac:dyDescent="0.25">
      <c r="B59" s="138" t="s">
        <v>184</v>
      </c>
      <c r="C59" s="138"/>
      <c r="D59" s="138"/>
      <c r="E59" s="138"/>
    </row>
    <row r="60" spans="2:5" ht="15.75" customHeight="1" x14ac:dyDescent="0.25">
      <c r="B60" s="114" t="s">
        <v>113</v>
      </c>
      <c r="C60" s="112" t="s">
        <v>214</v>
      </c>
      <c r="D60" s="112" t="s">
        <v>178</v>
      </c>
      <c r="E60" s="112" t="s">
        <v>215</v>
      </c>
    </row>
    <row r="61" spans="2:5" ht="15.75" x14ac:dyDescent="0.25">
      <c r="B61" s="9" t="s">
        <v>1</v>
      </c>
      <c r="C61" s="10">
        <v>598</v>
      </c>
      <c r="D61" s="10">
        <v>1782</v>
      </c>
      <c r="E61" s="10">
        <v>1950</v>
      </c>
    </row>
    <row r="62" spans="2:5" ht="15.75" x14ac:dyDescent="0.25">
      <c r="B62" s="15" t="s">
        <v>74</v>
      </c>
      <c r="C62" s="12">
        <v>180</v>
      </c>
      <c r="D62" s="12">
        <v>585</v>
      </c>
      <c r="E62" s="12">
        <v>877</v>
      </c>
    </row>
    <row r="63" spans="2:5" ht="15.75" x14ac:dyDescent="0.25">
      <c r="B63" s="16" t="s">
        <v>75</v>
      </c>
      <c r="C63" s="14">
        <v>194</v>
      </c>
      <c r="D63" s="14">
        <v>604</v>
      </c>
      <c r="E63" s="14">
        <v>516</v>
      </c>
    </row>
    <row r="64" spans="2:5" ht="47.25" x14ac:dyDescent="0.25">
      <c r="B64" s="37" t="s">
        <v>77</v>
      </c>
      <c r="C64" s="12">
        <v>77</v>
      </c>
      <c r="D64" s="12">
        <v>181</v>
      </c>
      <c r="E64" s="12">
        <v>204</v>
      </c>
    </row>
    <row r="65" spans="2:5" ht="31.5" x14ac:dyDescent="0.25">
      <c r="B65" s="38" t="s">
        <v>76</v>
      </c>
      <c r="C65" s="14">
        <v>87</v>
      </c>
      <c r="D65" s="14">
        <v>216</v>
      </c>
      <c r="E65" s="14">
        <v>203</v>
      </c>
    </row>
    <row r="66" spans="2:5" ht="31.5" x14ac:dyDescent="0.25">
      <c r="B66" s="37" t="s">
        <v>78</v>
      </c>
      <c r="C66" s="12">
        <v>32</v>
      </c>
      <c r="D66" s="12">
        <v>71</v>
      </c>
      <c r="E66" s="12">
        <v>84</v>
      </c>
    </row>
    <row r="67" spans="2:5" ht="31.5" x14ac:dyDescent="0.25">
      <c r="B67" s="38" t="s">
        <v>79</v>
      </c>
      <c r="C67" s="14">
        <v>14</v>
      </c>
      <c r="D67" s="14">
        <v>94</v>
      </c>
      <c r="E67" s="14">
        <v>46</v>
      </c>
    </row>
    <row r="68" spans="2:5" ht="15.75" x14ac:dyDescent="0.25">
      <c r="B68" s="15" t="s">
        <v>80</v>
      </c>
      <c r="C68" s="12">
        <v>12</v>
      </c>
      <c r="D68" s="12">
        <v>20</v>
      </c>
      <c r="E68" s="12">
        <v>18</v>
      </c>
    </row>
    <row r="69" spans="2:5" ht="31.5" x14ac:dyDescent="0.25">
      <c r="B69" s="38" t="s">
        <v>81</v>
      </c>
      <c r="C69" s="14">
        <v>2</v>
      </c>
      <c r="D69" s="14">
        <v>11</v>
      </c>
      <c r="E69" s="14">
        <v>1</v>
      </c>
    </row>
    <row r="70" spans="2:5" ht="15.75" x14ac:dyDescent="0.25">
      <c r="B70" s="15" t="s">
        <v>82</v>
      </c>
      <c r="C70" s="12">
        <v>0</v>
      </c>
      <c r="D70" s="12">
        <v>0</v>
      </c>
      <c r="E70" s="12">
        <v>1</v>
      </c>
    </row>
    <row r="71" spans="2:5" ht="24.6" customHeight="1" x14ac:dyDescent="0.25">
      <c r="B71" s="139" t="s">
        <v>180</v>
      </c>
      <c r="C71" s="139"/>
      <c r="D71" s="139"/>
      <c r="E71" s="139"/>
    </row>
    <row r="72" spans="2:5" s="3" customFormat="1" x14ac:dyDescent="0.25">
      <c r="B72" s="102"/>
      <c r="C72" s="102"/>
      <c r="D72" s="102"/>
      <c r="E72" s="102"/>
    </row>
    <row r="73" spans="2:5" s="3" customFormat="1" x14ac:dyDescent="0.25">
      <c r="B73" s="102"/>
      <c r="C73" s="102"/>
      <c r="D73" s="102"/>
      <c r="E73" s="102"/>
    </row>
    <row r="75" spans="2:5" ht="51" customHeight="1" x14ac:dyDescent="0.25">
      <c r="B75" s="138" t="s">
        <v>185</v>
      </c>
      <c r="C75" s="138"/>
      <c r="D75" s="138"/>
      <c r="E75" s="138"/>
    </row>
    <row r="76" spans="2:5" ht="15.75" customHeight="1" x14ac:dyDescent="0.25">
      <c r="B76" s="56" t="s">
        <v>104</v>
      </c>
      <c r="C76" s="117" t="s">
        <v>214</v>
      </c>
      <c r="D76" s="117" t="s">
        <v>178</v>
      </c>
      <c r="E76" s="117" t="s">
        <v>215</v>
      </c>
    </row>
    <row r="77" spans="2:5" ht="15.75" x14ac:dyDescent="0.25">
      <c r="B77" s="9" t="s">
        <v>66</v>
      </c>
      <c r="C77" s="10">
        <v>598</v>
      </c>
      <c r="D77" s="10">
        <v>1782</v>
      </c>
      <c r="E77" s="10">
        <v>1950</v>
      </c>
    </row>
    <row r="78" spans="2:5" ht="15.75" x14ac:dyDescent="0.25">
      <c r="B78" s="17" t="s">
        <v>10</v>
      </c>
      <c r="C78" s="18">
        <v>8</v>
      </c>
      <c r="D78" s="18">
        <v>41</v>
      </c>
      <c r="E78" s="18">
        <v>40</v>
      </c>
    </row>
    <row r="79" spans="2:5" ht="15.75" x14ac:dyDescent="0.25">
      <c r="B79" s="16" t="s">
        <v>11</v>
      </c>
      <c r="C79" s="14">
        <v>0</v>
      </c>
      <c r="D79" s="14">
        <v>1</v>
      </c>
      <c r="E79" s="14">
        <v>1</v>
      </c>
    </row>
    <row r="80" spans="2:5" ht="15.75" x14ac:dyDescent="0.25">
      <c r="B80" s="15" t="s">
        <v>13</v>
      </c>
      <c r="C80" s="12">
        <v>6</v>
      </c>
      <c r="D80" s="12">
        <v>22</v>
      </c>
      <c r="E80" s="12">
        <v>32</v>
      </c>
    </row>
    <row r="81" spans="2:5" ht="15.75" x14ac:dyDescent="0.25">
      <c r="B81" s="16" t="s">
        <v>14</v>
      </c>
      <c r="C81" s="14">
        <v>0</v>
      </c>
      <c r="D81" s="14">
        <v>6</v>
      </c>
      <c r="E81" s="14">
        <v>2</v>
      </c>
    </row>
    <row r="82" spans="2:5" ht="15.75" x14ac:dyDescent="0.25">
      <c r="B82" s="15" t="s">
        <v>15</v>
      </c>
      <c r="C82" s="12">
        <v>1</v>
      </c>
      <c r="D82" s="12">
        <v>12</v>
      </c>
      <c r="E82" s="12">
        <v>4</v>
      </c>
    </row>
    <row r="83" spans="2:5" ht="15.75" x14ac:dyDescent="0.25">
      <c r="B83" s="16" t="s">
        <v>16</v>
      </c>
      <c r="C83" s="14">
        <v>1</v>
      </c>
      <c r="D83" s="14">
        <v>0</v>
      </c>
      <c r="E83" s="14">
        <v>1</v>
      </c>
    </row>
    <row r="84" spans="2:5" s="118" customFormat="1" ht="15.75" x14ac:dyDescent="0.25">
      <c r="B84" s="17" t="s">
        <v>18</v>
      </c>
      <c r="C84" s="103">
        <v>51</v>
      </c>
      <c r="D84" s="103">
        <v>85</v>
      </c>
      <c r="E84" s="103">
        <v>105</v>
      </c>
    </row>
    <row r="85" spans="2:5" ht="15.75" x14ac:dyDescent="0.25">
      <c r="B85" s="16" t="s">
        <v>17</v>
      </c>
      <c r="C85" s="14">
        <v>0</v>
      </c>
      <c r="D85" s="14">
        <v>3</v>
      </c>
      <c r="E85" s="14">
        <v>1</v>
      </c>
    </row>
    <row r="86" spans="2:5" ht="15.75" x14ac:dyDescent="0.25">
      <c r="B86" s="15" t="s">
        <v>19</v>
      </c>
      <c r="C86" s="12">
        <v>4</v>
      </c>
      <c r="D86" s="12">
        <v>3</v>
      </c>
      <c r="E86" s="12">
        <v>15</v>
      </c>
    </row>
    <row r="87" spans="2:5" ht="15.75" x14ac:dyDescent="0.25">
      <c r="B87" s="16" t="s">
        <v>20</v>
      </c>
      <c r="C87" s="14">
        <v>3</v>
      </c>
      <c r="D87" s="14">
        <v>2</v>
      </c>
      <c r="E87" s="14">
        <v>1</v>
      </c>
    </row>
    <row r="88" spans="2:5" ht="15.75" x14ac:dyDescent="0.25">
      <c r="B88" s="15" t="s">
        <v>21</v>
      </c>
      <c r="C88" s="12">
        <v>11</v>
      </c>
      <c r="D88" s="12">
        <v>18</v>
      </c>
      <c r="E88" s="12">
        <v>18</v>
      </c>
    </row>
    <row r="89" spans="2:5" ht="15.75" x14ac:dyDescent="0.25">
      <c r="B89" s="16" t="s">
        <v>22</v>
      </c>
      <c r="C89" s="14">
        <v>2</v>
      </c>
      <c r="D89" s="14">
        <v>6</v>
      </c>
      <c r="E89" s="14">
        <v>16</v>
      </c>
    </row>
    <row r="90" spans="2:5" ht="15.75" x14ac:dyDescent="0.25">
      <c r="B90" s="15" t="s">
        <v>23</v>
      </c>
      <c r="C90" s="12">
        <v>0</v>
      </c>
      <c r="D90" s="12">
        <v>3</v>
      </c>
      <c r="E90" s="12">
        <v>2</v>
      </c>
    </row>
    <row r="91" spans="2:5" ht="15.75" x14ac:dyDescent="0.25">
      <c r="B91" s="16" t="s">
        <v>24</v>
      </c>
      <c r="C91" s="14">
        <v>13</v>
      </c>
      <c r="D91" s="14">
        <v>14</v>
      </c>
      <c r="E91" s="14">
        <v>20</v>
      </c>
    </row>
    <row r="92" spans="2:5" ht="15.75" x14ac:dyDescent="0.25">
      <c r="B92" s="15" t="s">
        <v>25</v>
      </c>
      <c r="C92" s="12">
        <v>1</v>
      </c>
      <c r="D92" s="12">
        <v>1</v>
      </c>
      <c r="E92" s="12">
        <v>1</v>
      </c>
    </row>
    <row r="93" spans="2:5" ht="15.75" x14ac:dyDescent="0.25">
      <c r="B93" s="16" t="s">
        <v>26</v>
      </c>
      <c r="C93" s="14">
        <v>1</v>
      </c>
      <c r="D93" s="14">
        <v>3</v>
      </c>
      <c r="E93" s="14">
        <v>2</v>
      </c>
    </row>
    <row r="94" spans="2:5" ht="15.75" x14ac:dyDescent="0.25">
      <c r="B94" s="15" t="s">
        <v>27</v>
      </c>
      <c r="C94" s="12">
        <v>16</v>
      </c>
      <c r="D94" s="12">
        <v>32</v>
      </c>
      <c r="E94" s="12">
        <v>29</v>
      </c>
    </row>
    <row r="95" spans="2:5" s="118" customFormat="1" ht="15.75" x14ac:dyDescent="0.25">
      <c r="B95" s="19" t="s">
        <v>28</v>
      </c>
      <c r="C95" s="104">
        <v>469</v>
      </c>
      <c r="D95" s="104">
        <v>1505</v>
      </c>
      <c r="E95" s="104">
        <v>1620</v>
      </c>
    </row>
    <row r="96" spans="2:5" ht="15.75" x14ac:dyDescent="0.25">
      <c r="B96" s="15" t="s">
        <v>29</v>
      </c>
      <c r="C96" s="12">
        <v>23</v>
      </c>
      <c r="D96" s="12">
        <v>65</v>
      </c>
      <c r="E96" s="12">
        <v>102</v>
      </c>
    </row>
    <row r="97" spans="2:5" ht="15.75" x14ac:dyDescent="0.25">
      <c r="B97" s="16" t="s">
        <v>30</v>
      </c>
      <c r="C97" s="14">
        <v>3</v>
      </c>
      <c r="D97" s="14">
        <v>2</v>
      </c>
      <c r="E97" s="14">
        <v>7</v>
      </c>
    </row>
    <row r="98" spans="2:5" ht="15.75" x14ac:dyDescent="0.25">
      <c r="B98" s="15" t="s">
        <v>31</v>
      </c>
      <c r="C98" s="12">
        <v>273</v>
      </c>
      <c r="D98" s="12">
        <v>939</v>
      </c>
      <c r="E98" s="12">
        <v>1082</v>
      </c>
    </row>
    <row r="99" spans="2:5" ht="15.75" x14ac:dyDescent="0.25">
      <c r="B99" s="16" t="s">
        <v>32</v>
      </c>
      <c r="C99" s="14">
        <v>170</v>
      </c>
      <c r="D99" s="14">
        <v>499</v>
      </c>
      <c r="E99" s="14">
        <v>429</v>
      </c>
    </row>
    <row r="100" spans="2:5" s="118" customFormat="1" ht="15.75" x14ac:dyDescent="0.25">
      <c r="B100" s="17" t="s">
        <v>33</v>
      </c>
      <c r="C100" s="103">
        <v>58</v>
      </c>
      <c r="D100" s="103">
        <v>117</v>
      </c>
      <c r="E100" s="103">
        <v>152</v>
      </c>
    </row>
    <row r="101" spans="2:5" ht="15.75" x14ac:dyDescent="0.25">
      <c r="B101" s="16" t="s">
        <v>34</v>
      </c>
      <c r="C101" s="14">
        <v>47</v>
      </c>
      <c r="D101" s="14">
        <v>64</v>
      </c>
      <c r="E101" s="14">
        <v>88</v>
      </c>
    </row>
    <row r="102" spans="2:5" ht="15.75" x14ac:dyDescent="0.25">
      <c r="B102" s="15" t="s">
        <v>35</v>
      </c>
      <c r="C102" s="12">
        <v>5</v>
      </c>
      <c r="D102" s="12">
        <v>42</v>
      </c>
      <c r="E102" s="12">
        <v>38</v>
      </c>
    </row>
    <row r="103" spans="2:5" ht="15.75" x14ac:dyDescent="0.25">
      <c r="B103" s="16" t="s">
        <v>36</v>
      </c>
      <c r="C103" s="14">
        <v>6</v>
      </c>
      <c r="D103" s="14">
        <v>11</v>
      </c>
      <c r="E103" s="14">
        <v>26</v>
      </c>
    </row>
    <row r="104" spans="2:5" s="118" customFormat="1" ht="15.75" x14ac:dyDescent="0.25">
      <c r="B104" s="17" t="s">
        <v>37</v>
      </c>
      <c r="C104" s="103">
        <v>12</v>
      </c>
      <c r="D104" s="103">
        <v>34</v>
      </c>
      <c r="E104" s="103">
        <v>33</v>
      </c>
    </row>
    <row r="105" spans="2:5" ht="15.75" x14ac:dyDescent="0.25">
      <c r="B105" s="16" t="s">
        <v>38</v>
      </c>
      <c r="C105" s="14">
        <v>1</v>
      </c>
      <c r="D105" s="14">
        <v>6</v>
      </c>
      <c r="E105" s="14">
        <v>14</v>
      </c>
    </row>
    <row r="106" spans="2:5" ht="15.75" x14ac:dyDescent="0.25">
      <c r="B106" s="15" t="s">
        <v>85</v>
      </c>
      <c r="C106" s="12">
        <v>0</v>
      </c>
      <c r="D106" s="12">
        <v>2</v>
      </c>
      <c r="E106" s="12">
        <v>5</v>
      </c>
    </row>
    <row r="107" spans="2:5" ht="15.75" x14ac:dyDescent="0.25">
      <c r="B107" s="16" t="s">
        <v>40</v>
      </c>
      <c r="C107" s="14">
        <v>4</v>
      </c>
      <c r="D107" s="14">
        <v>12</v>
      </c>
      <c r="E107" s="14">
        <v>7</v>
      </c>
    </row>
    <row r="108" spans="2:5" ht="15.75" x14ac:dyDescent="0.25">
      <c r="B108" s="15" t="s">
        <v>41</v>
      </c>
      <c r="C108" s="12">
        <v>7</v>
      </c>
      <c r="D108" s="12">
        <v>14</v>
      </c>
      <c r="E108" s="12">
        <v>7</v>
      </c>
    </row>
    <row r="109" spans="2:5" ht="26.45" customHeight="1" x14ac:dyDescent="0.25">
      <c r="B109" s="139" t="s">
        <v>180</v>
      </c>
      <c r="C109" s="139"/>
      <c r="D109" s="139"/>
      <c r="E109" s="139"/>
    </row>
    <row r="110" spans="2:5" s="3" customFormat="1" ht="26.45" customHeight="1" x14ac:dyDescent="0.25">
      <c r="B110" s="102"/>
      <c r="C110" s="102"/>
      <c r="D110" s="102"/>
      <c r="E110" s="102"/>
    </row>
    <row r="111" spans="2:5" s="3" customFormat="1" ht="26.45" customHeight="1" x14ac:dyDescent="0.25">
      <c r="B111" s="102"/>
      <c r="C111" s="102"/>
      <c r="D111" s="102"/>
      <c r="E111" s="102"/>
    </row>
    <row r="112" spans="2:5" s="3" customFormat="1" ht="26.45" customHeight="1" x14ac:dyDescent="0.25">
      <c r="B112" s="102"/>
      <c r="C112" s="102"/>
      <c r="D112" s="102"/>
      <c r="E112" s="102"/>
    </row>
    <row r="113" spans="2:11" s="3" customFormat="1" ht="29.45" customHeight="1" x14ac:dyDescent="0.25">
      <c r="B113" s="138" t="s">
        <v>186</v>
      </c>
      <c r="C113" s="138"/>
      <c r="D113" s="138"/>
      <c r="E113" s="138"/>
      <c r="F113" s="138"/>
      <c r="G113" s="138"/>
      <c r="H113" s="138"/>
      <c r="I113" s="138"/>
      <c r="J113" s="138"/>
      <c r="K113" s="138"/>
    </row>
    <row r="114" spans="2:11" s="3" customFormat="1" ht="15.6" customHeight="1" x14ac:dyDescent="0.25">
      <c r="B114" s="145" t="s">
        <v>115</v>
      </c>
      <c r="C114" s="144" t="s">
        <v>214</v>
      </c>
      <c r="D114" s="144"/>
      <c r="E114" s="144" t="s">
        <v>109</v>
      </c>
      <c r="F114" s="144" t="s">
        <v>178</v>
      </c>
      <c r="G114" s="144"/>
      <c r="H114" s="144" t="s">
        <v>110</v>
      </c>
      <c r="I114" s="144" t="s">
        <v>215</v>
      </c>
      <c r="J114" s="144"/>
      <c r="K114" s="144" t="s">
        <v>110</v>
      </c>
    </row>
    <row r="115" spans="2:11" s="3" customFormat="1" ht="15.6" customHeight="1" thickBot="1" x14ac:dyDescent="0.3">
      <c r="B115" s="146"/>
      <c r="C115" s="51" t="s">
        <v>1</v>
      </c>
      <c r="D115" s="52" t="s">
        <v>5</v>
      </c>
      <c r="E115" s="53" t="s">
        <v>6</v>
      </c>
      <c r="F115" s="51" t="s">
        <v>1</v>
      </c>
      <c r="G115" s="52" t="s">
        <v>5</v>
      </c>
      <c r="H115" s="53" t="s">
        <v>6</v>
      </c>
      <c r="I115" s="51" t="s">
        <v>1</v>
      </c>
      <c r="J115" s="8" t="s">
        <v>5</v>
      </c>
      <c r="K115" s="8" t="s">
        <v>6</v>
      </c>
    </row>
    <row r="116" spans="2:11" s="3" customFormat="1" ht="15.6" customHeight="1" thickBot="1" x14ac:dyDescent="0.3">
      <c r="B116" s="35" t="s">
        <v>216</v>
      </c>
      <c r="C116" s="36">
        <v>126</v>
      </c>
      <c r="D116" s="36">
        <v>94</v>
      </c>
      <c r="E116" s="36">
        <v>32</v>
      </c>
      <c r="F116" s="36">
        <v>235</v>
      </c>
      <c r="G116" s="36">
        <v>167</v>
      </c>
      <c r="H116" s="36">
        <v>68</v>
      </c>
      <c r="I116" s="36">
        <v>283</v>
      </c>
      <c r="J116" s="36">
        <v>208</v>
      </c>
      <c r="K116" s="36">
        <v>75</v>
      </c>
    </row>
    <row r="117" spans="2:11" s="3" customFormat="1" ht="15.6" customHeight="1" x14ac:dyDescent="0.25">
      <c r="B117" s="15" t="s">
        <v>116</v>
      </c>
      <c r="C117" s="12">
        <v>37</v>
      </c>
      <c r="D117" s="12">
        <v>29</v>
      </c>
      <c r="E117" s="12">
        <v>8</v>
      </c>
      <c r="F117" s="12">
        <v>107</v>
      </c>
      <c r="G117" s="12">
        <v>79</v>
      </c>
      <c r="H117" s="12">
        <v>28</v>
      </c>
      <c r="I117" s="12">
        <v>124</v>
      </c>
      <c r="J117" s="12">
        <v>93</v>
      </c>
      <c r="K117" s="12">
        <v>31</v>
      </c>
    </row>
    <row r="118" spans="2:11" s="3" customFormat="1" ht="15.6" customHeight="1" x14ac:dyDescent="0.25">
      <c r="B118" s="16" t="s">
        <v>117</v>
      </c>
      <c r="C118" s="14">
        <v>0</v>
      </c>
      <c r="D118" s="14">
        <v>0</v>
      </c>
      <c r="E118" s="14">
        <v>0</v>
      </c>
      <c r="F118" s="14">
        <v>1</v>
      </c>
      <c r="G118" s="14">
        <v>0</v>
      </c>
      <c r="H118" s="14">
        <v>1</v>
      </c>
      <c r="I118" s="14">
        <v>3</v>
      </c>
      <c r="J118" s="14">
        <v>0</v>
      </c>
      <c r="K118" s="14">
        <v>3</v>
      </c>
    </row>
    <row r="119" spans="2:11" s="3" customFormat="1" ht="15.6" customHeight="1" x14ac:dyDescent="0.25">
      <c r="B119" s="15" t="s">
        <v>118</v>
      </c>
      <c r="C119" s="12">
        <v>4</v>
      </c>
      <c r="D119" s="12">
        <v>3</v>
      </c>
      <c r="E119" s="12">
        <v>1</v>
      </c>
      <c r="F119" s="12">
        <v>9</v>
      </c>
      <c r="G119" s="12">
        <v>8</v>
      </c>
      <c r="H119" s="12">
        <v>1</v>
      </c>
      <c r="I119" s="12">
        <v>3</v>
      </c>
      <c r="J119" s="12">
        <v>3</v>
      </c>
      <c r="K119" s="12">
        <v>0</v>
      </c>
    </row>
    <row r="120" spans="2:11" s="3" customFormat="1" ht="15.6" customHeight="1" x14ac:dyDescent="0.25">
      <c r="B120" s="16" t="s">
        <v>174</v>
      </c>
      <c r="C120" s="14">
        <v>85</v>
      </c>
      <c r="D120" s="14">
        <v>62</v>
      </c>
      <c r="E120" s="14">
        <v>23</v>
      </c>
      <c r="F120" s="14">
        <v>118</v>
      </c>
      <c r="G120" s="14">
        <v>80</v>
      </c>
      <c r="H120" s="14">
        <v>38</v>
      </c>
      <c r="I120" s="14">
        <v>153</v>
      </c>
      <c r="J120" s="14">
        <v>112</v>
      </c>
      <c r="K120" s="14">
        <v>41</v>
      </c>
    </row>
    <row r="121" spans="2:11" s="3" customFormat="1" ht="15.6" customHeight="1" x14ac:dyDescent="0.25">
      <c r="B121" s="139" t="s">
        <v>180</v>
      </c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2:11" s="3" customFormat="1" ht="15.6" customHeight="1" x14ac:dyDescent="0.25">
      <c r="B122" s="102"/>
      <c r="C122" s="102"/>
      <c r="D122" s="102"/>
      <c r="E122" s="102"/>
    </row>
    <row r="123" spans="2:11" s="3" customFormat="1" ht="15.6" customHeight="1" x14ac:dyDescent="0.25">
      <c r="B123" s="102"/>
      <c r="C123" s="102"/>
      <c r="D123" s="102"/>
      <c r="E123" s="102"/>
    </row>
    <row r="124" spans="2:11" ht="15.6" customHeight="1" x14ac:dyDescent="0.25"/>
    <row r="125" spans="2:11" ht="32.450000000000003" customHeight="1" x14ac:dyDescent="0.25">
      <c r="B125" s="140" t="s">
        <v>187</v>
      </c>
      <c r="C125" s="141"/>
      <c r="D125" s="141"/>
      <c r="E125" s="141"/>
      <c r="F125" s="141"/>
      <c r="G125" s="141"/>
      <c r="H125" s="141"/>
      <c r="I125" s="141"/>
      <c r="J125" s="141"/>
      <c r="K125" s="141"/>
    </row>
    <row r="126" spans="2:11" ht="15.75" customHeight="1" x14ac:dyDescent="0.25">
      <c r="B126" s="142" t="s">
        <v>83</v>
      </c>
      <c r="C126" s="144" t="s">
        <v>214</v>
      </c>
      <c r="D126" s="144"/>
      <c r="E126" s="144" t="s">
        <v>109</v>
      </c>
      <c r="F126" s="144" t="s">
        <v>178</v>
      </c>
      <c r="G126" s="144"/>
      <c r="H126" s="144" t="s">
        <v>110</v>
      </c>
      <c r="I126" s="144" t="s">
        <v>215</v>
      </c>
      <c r="J126" s="144"/>
      <c r="K126" s="144" t="s">
        <v>110</v>
      </c>
    </row>
    <row r="127" spans="2:11" ht="15.75" customHeight="1" thickBot="1" x14ac:dyDescent="0.3">
      <c r="B127" s="143"/>
      <c r="C127" s="51" t="s">
        <v>1</v>
      </c>
      <c r="D127" s="52" t="s">
        <v>5</v>
      </c>
      <c r="E127" s="53" t="s">
        <v>6</v>
      </c>
      <c r="F127" s="51" t="s">
        <v>1</v>
      </c>
      <c r="G127" s="52" t="s">
        <v>5</v>
      </c>
      <c r="H127" s="53" t="s">
        <v>6</v>
      </c>
      <c r="I127" s="51" t="s">
        <v>1</v>
      </c>
      <c r="J127" s="8" t="s">
        <v>5</v>
      </c>
      <c r="K127" s="8" t="s">
        <v>6</v>
      </c>
    </row>
    <row r="128" spans="2:11" ht="15.75" x14ac:dyDescent="0.25">
      <c r="B128" s="9" t="s">
        <v>1</v>
      </c>
      <c r="C128" s="10">
        <v>126</v>
      </c>
      <c r="D128" s="10">
        <v>94</v>
      </c>
      <c r="E128" s="10">
        <v>32</v>
      </c>
      <c r="F128" s="34">
        <v>235</v>
      </c>
      <c r="G128" s="34">
        <v>167</v>
      </c>
      <c r="H128" s="34">
        <v>68</v>
      </c>
      <c r="I128" s="34">
        <v>283</v>
      </c>
      <c r="J128" s="34">
        <v>208</v>
      </c>
      <c r="K128" s="34">
        <v>75</v>
      </c>
    </row>
    <row r="129" spans="2:11" ht="15.75" x14ac:dyDescent="0.25">
      <c r="B129" s="15" t="s">
        <v>50</v>
      </c>
      <c r="C129" s="12">
        <v>21</v>
      </c>
      <c r="D129" s="12">
        <v>16</v>
      </c>
      <c r="E129" s="12">
        <v>5</v>
      </c>
      <c r="F129" s="12">
        <v>61</v>
      </c>
      <c r="G129" s="12">
        <v>50</v>
      </c>
      <c r="H129" s="12">
        <v>11</v>
      </c>
      <c r="I129" s="12">
        <v>60</v>
      </c>
      <c r="J129" s="12">
        <v>49</v>
      </c>
      <c r="K129" s="12">
        <v>11</v>
      </c>
    </row>
    <row r="130" spans="2:11" ht="15.75" x14ac:dyDescent="0.25">
      <c r="B130" s="16" t="s">
        <v>57</v>
      </c>
      <c r="C130" s="14">
        <v>8</v>
      </c>
      <c r="D130" s="14">
        <v>8</v>
      </c>
      <c r="E130" s="14">
        <v>0</v>
      </c>
      <c r="F130" s="14">
        <v>17</v>
      </c>
      <c r="G130" s="14">
        <v>16</v>
      </c>
      <c r="H130" s="14">
        <v>1</v>
      </c>
      <c r="I130" s="14">
        <v>27</v>
      </c>
      <c r="J130" s="14">
        <v>26</v>
      </c>
      <c r="K130" s="14">
        <v>1</v>
      </c>
    </row>
    <row r="131" spans="2:11" ht="15.75" x14ac:dyDescent="0.25">
      <c r="B131" s="15" t="s">
        <v>55</v>
      </c>
      <c r="C131" s="12">
        <v>10</v>
      </c>
      <c r="D131" s="12">
        <v>8</v>
      </c>
      <c r="E131" s="12">
        <v>2</v>
      </c>
      <c r="F131" s="12">
        <v>6</v>
      </c>
      <c r="G131" s="12">
        <v>5</v>
      </c>
      <c r="H131" s="12">
        <v>1</v>
      </c>
      <c r="I131" s="12">
        <v>25</v>
      </c>
      <c r="J131" s="12">
        <v>19</v>
      </c>
      <c r="K131" s="12">
        <v>6</v>
      </c>
    </row>
    <row r="132" spans="2:11" ht="15.75" x14ac:dyDescent="0.25">
      <c r="B132" s="16" t="s">
        <v>62</v>
      </c>
      <c r="C132" s="14">
        <v>7</v>
      </c>
      <c r="D132" s="14">
        <v>5</v>
      </c>
      <c r="E132" s="14">
        <v>2</v>
      </c>
      <c r="F132" s="14">
        <v>6</v>
      </c>
      <c r="G132" s="14">
        <v>4</v>
      </c>
      <c r="H132" s="14">
        <v>2</v>
      </c>
      <c r="I132" s="14">
        <v>25</v>
      </c>
      <c r="J132" s="14">
        <v>15</v>
      </c>
      <c r="K132" s="14">
        <v>10</v>
      </c>
    </row>
    <row r="133" spans="2:11" ht="15.75" x14ac:dyDescent="0.25">
      <c r="B133" s="15" t="s">
        <v>53</v>
      </c>
      <c r="C133" s="12">
        <v>23</v>
      </c>
      <c r="D133" s="12">
        <v>12</v>
      </c>
      <c r="E133" s="12">
        <v>11</v>
      </c>
      <c r="F133" s="12">
        <v>37</v>
      </c>
      <c r="G133" s="12">
        <v>17</v>
      </c>
      <c r="H133" s="12">
        <v>20</v>
      </c>
      <c r="I133" s="12">
        <v>21</v>
      </c>
      <c r="J133" s="12">
        <v>10</v>
      </c>
      <c r="K133" s="12">
        <v>11</v>
      </c>
    </row>
    <row r="134" spans="2:11" ht="15.75" x14ac:dyDescent="0.25">
      <c r="B134" s="16" t="s">
        <v>61</v>
      </c>
      <c r="C134" s="14">
        <v>9</v>
      </c>
      <c r="D134" s="14">
        <v>6</v>
      </c>
      <c r="E134" s="14">
        <v>3</v>
      </c>
      <c r="F134" s="14">
        <v>12</v>
      </c>
      <c r="G134" s="14">
        <v>9</v>
      </c>
      <c r="H134" s="14">
        <v>3</v>
      </c>
      <c r="I134" s="14">
        <v>21</v>
      </c>
      <c r="J134" s="14">
        <v>18</v>
      </c>
      <c r="K134" s="14">
        <v>3</v>
      </c>
    </row>
    <row r="135" spans="2:11" ht="15.75" x14ac:dyDescent="0.25">
      <c r="B135" s="15" t="s">
        <v>84</v>
      </c>
      <c r="C135" s="12">
        <v>3</v>
      </c>
      <c r="D135" s="12">
        <v>3</v>
      </c>
      <c r="E135" s="12">
        <v>0</v>
      </c>
      <c r="F135" s="12">
        <v>13</v>
      </c>
      <c r="G135" s="12">
        <v>10</v>
      </c>
      <c r="H135" s="12">
        <v>3</v>
      </c>
      <c r="I135" s="12">
        <v>15</v>
      </c>
      <c r="J135" s="12">
        <v>13</v>
      </c>
      <c r="K135" s="12">
        <v>2</v>
      </c>
    </row>
    <row r="136" spans="2:11" ht="15.75" x14ac:dyDescent="0.25">
      <c r="B136" s="16" t="s">
        <v>52</v>
      </c>
      <c r="C136" s="14">
        <v>7</v>
      </c>
      <c r="D136" s="14">
        <v>6</v>
      </c>
      <c r="E136" s="14">
        <v>1</v>
      </c>
      <c r="F136" s="14">
        <v>18</v>
      </c>
      <c r="G136" s="14">
        <v>14</v>
      </c>
      <c r="H136" s="14">
        <v>4</v>
      </c>
      <c r="I136" s="14">
        <v>14</v>
      </c>
      <c r="J136" s="14">
        <v>10</v>
      </c>
      <c r="K136" s="14">
        <v>4</v>
      </c>
    </row>
    <row r="137" spans="2:11" ht="15.75" x14ac:dyDescent="0.25">
      <c r="B137" s="15" t="s">
        <v>58</v>
      </c>
      <c r="C137" s="12">
        <v>8</v>
      </c>
      <c r="D137" s="12">
        <v>7</v>
      </c>
      <c r="E137" s="12">
        <v>1</v>
      </c>
      <c r="F137" s="12">
        <v>12</v>
      </c>
      <c r="G137" s="12">
        <v>8</v>
      </c>
      <c r="H137" s="12">
        <v>4</v>
      </c>
      <c r="I137" s="12">
        <v>14</v>
      </c>
      <c r="J137" s="12">
        <v>11</v>
      </c>
      <c r="K137" s="12">
        <v>3</v>
      </c>
    </row>
    <row r="138" spans="2:11" ht="15.75" x14ac:dyDescent="0.25">
      <c r="B138" s="16" t="s">
        <v>56</v>
      </c>
      <c r="C138" s="14">
        <v>6</v>
      </c>
      <c r="D138" s="14">
        <v>5</v>
      </c>
      <c r="E138" s="14">
        <v>1</v>
      </c>
      <c r="F138" s="14">
        <v>8</v>
      </c>
      <c r="G138" s="14">
        <v>3</v>
      </c>
      <c r="H138" s="14">
        <v>5</v>
      </c>
      <c r="I138" s="14">
        <v>6</v>
      </c>
      <c r="J138" s="14">
        <v>5</v>
      </c>
      <c r="K138" s="14">
        <v>1</v>
      </c>
    </row>
    <row r="139" spans="2:11" ht="15.75" x14ac:dyDescent="0.25">
      <c r="B139" s="15" t="s">
        <v>111</v>
      </c>
      <c r="C139" s="12">
        <v>24</v>
      </c>
      <c r="D139" s="12">
        <v>18</v>
      </c>
      <c r="E139" s="12">
        <v>6</v>
      </c>
      <c r="F139" s="12">
        <v>45</v>
      </c>
      <c r="G139" s="12">
        <v>31</v>
      </c>
      <c r="H139" s="12">
        <v>14</v>
      </c>
      <c r="I139" s="12">
        <v>55</v>
      </c>
      <c r="J139" s="12">
        <v>32</v>
      </c>
      <c r="K139" s="12">
        <v>23</v>
      </c>
    </row>
    <row r="140" spans="2:11" ht="31.5" customHeight="1" x14ac:dyDescent="0.25">
      <c r="B140" s="147" t="s">
        <v>180</v>
      </c>
      <c r="C140" s="148"/>
      <c r="D140" s="148"/>
      <c r="E140" s="148"/>
      <c r="F140" s="148"/>
      <c r="G140" s="148"/>
      <c r="H140" s="148"/>
      <c r="I140" s="148"/>
      <c r="J140" s="148"/>
      <c r="K140" s="148"/>
    </row>
    <row r="141" spans="2:11" s="3" customFormat="1" ht="15" customHeight="1" x14ac:dyDescent="0.25">
      <c r="B141" s="102"/>
      <c r="C141" s="102"/>
      <c r="D141" s="102"/>
      <c r="E141" s="102"/>
    </row>
    <row r="142" spans="2:11" s="3" customFormat="1" ht="15" customHeight="1" x14ac:dyDescent="0.25">
      <c r="B142" s="102"/>
      <c r="C142" s="102"/>
      <c r="D142" s="102"/>
      <c r="E142" s="102"/>
    </row>
    <row r="144" spans="2:11" ht="30.95" customHeight="1" x14ac:dyDescent="0.25">
      <c r="B144" s="138" t="s">
        <v>188</v>
      </c>
      <c r="C144" s="138"/>
      <c r="D144" s="138"/>
      <c r="E144" s="138"/>
    </row>
    <row r="145" spans="2:5" ht="15.75" customHeight="1" x14ac:dyDescent="0.25">
      <c r="B145" s="114" t="s">
        <v>119</v>
      </c>
      <c r="C145" s="117" t="s">
        <v>214</v>
      </c>
      <c r="D145" s="117" t="s">
        <v>178</v>
      </c>
      <c r="E145" s="117" t="s">
        <v>215</v>
      </c>
    </row>
    <row r="146" spans="2:5" ht="15.75" x14ac:dyDescent="0.25">
      <c r="B146" s="9" t="s">
        <v>1</v>
      </c>
      <c r="C146" s="10">
        <v>126</v>
      </c>
      <c r="D146" s="10">
        <v>235</v>
      </c>
      <c r="E146" s="10">
        <v>283</v>
      </c>
    </row>
    <row r="147" spans="2:5" ht="15.75" x14ac:dyDescent="0.25">
      <c r="B147" s="16" t="s">
        <v>70</v>
      </c>
      <c r="C147" s="14">
        <v>56</v>
      </c>
      <c r="D147" s="14">
        <v>101</v>
      </c>
      <c r="E147" s="14">
        <v>117</v>
      </c>
    </row>
    <row r="148" spans="2:5" ht="15.75" x14ac:dyDescent="0.25">
      <c r="B148" s="15" t="s">
        <v>71</v>
      </c>
      <c r="C148" s="12">
        <v>55</v>
      </c>
      <c r="D148" s="12">
        <v>93</v>
      </c>
      <c r="E148" s="12">
        <v>125</v>
      </c>
    </row>
    <row r="149" spans="2:5" ht="15.75" x14ac:dyDescent="0.25">
      <c r="B149" s="16" t="s">
        <v>72</v>
      </c>
      <c r="C149" s="14">
        <v>12</v>
      </c>
      <c r="D149" s="14">
        <v>37</v>
      </c>
      <c r="E149" s="14">
        <v>36</v>
      </c>
    </row>
    <row r="150" spans="2:5" ht="15.75" x14ac:dyDescent="0.25">
      <c r="B150" s="15" t="s">
        <v>73</v>
      </c>
      <c r="C150" s="12">
        <v>2</v>
      </c>
      <c r="D150" s="12">
        <v>4</v>
      </c>
      <c r="E150" s="12">
        <v>4</v>
      </c>
    </row>
    <row r="151" spans="2:5" ht="15.75" x14ac:dyDescent="0.25">
      <c r="B151" s="16" t="s">
        <v>8</v>
      </c>
      <c r="C151" s="14">
        <v>1</v>
      </c>
      <c r="D151" s="14">
        <v>0</v>
      </c>
      <c r="E151" s="14">
        <v>1</v>
      </c>
    </row>
    <row r="152" spans="2:5" ht="24.6" customHeight="1" x14ac:dyDescent="0.25">
      <c r="B152" s="139" t="s">
        <v>180</v>
      </c>
      <c r="C152" s="139"/>
      <c r="D152" s="139"/>
      <c r="E152" s="139"/>
    </row>
    <row r="156" spans="2:5" ht="30" customHeight="1" x14ac:dyDescent="0.25">
      <c r="B156" s="149" t="s">
        <v>189</v>
      </c>
      <c r="C156" s="150"/>
      <c r="D156" s="150"/>
      <c r="E156" s="150"/>
    </row>
    <row r="157" spans="2:5" ht="15.75" customHeight="1" x14ac:dyDescent="0.25">
      <c r="B157" s="56" t="s">
        <v>67</v>
      </c>
      <c r="C157" s="117" t="s">
        <v>214</v>
      </c>
      <c r="D157" s="117" t="s">
        <v>178</v>
      </c>
      <c r="E157" s="117" t="s">
        <v>215</v>
      </c>
    </row>
    <row r="158" spans="2:5" ht="15.75" x14ac:dyDescent="0.25">
      <c r="B158" s="9" t="s">
        <v>1</v>
      </c>
      <c r="C158" s="10">
        <v>126</v>
      </c>
      <c r="D158" s="10">
        <v>235</v>
      </c>
      <c r="E158" s="10">
        <v>283</v>
      </c>
    </row>
    <row r="159" spans="2:5" ht="15.75" x14ac:dyDescent="0.25">
      <c r="B159" s="15" t="s">
        <v>120</v>
      </c>
      <c r="C159" s="12">
        <v>87</v>
      </c>
      <c r="D159" s="12">
        <v>151</v>
      </c>
      <c r="E159" s="12">
        <v>193</v>
      </c>
    </row>
    <row r="160" spans="2:5" ht="15.75" x14ac:dyDescent="0.25">
      <c r="B160" s="16" t="s">
        <v>121</v>
      </c>
      <c r="C160" s="14">
        <v>5</v>
      </c>
      <c r="D160" s="14">
        <v>4</v>
      </c>
      <c r="E160" s="14">
        <v>15</v>
      </c>
    </row>
    <row r="161" spans="2:5" ht="15.75" x14ac:dyDescent="0.25">
      <c r="B161" s="15" t="s">
        <v>92</v>
      </c>
      <c r="C161" s="12">
        <v>25</v>
      </c>
      <c r="D161" s="12">
        <v>60</v>
      </c>
      <c r="E161" s="12">
        <v>69</v>
      </c>
    </row>
    <row r="162" spans="2:5" ht="15.75" x14ac:dyDescent="0.25">
      <c r="B162" s="16" t="s">
        <v>93</v>
      </c>
      <c r="C162" s="14">
        <v>9</v>
      </c>
      <c r="D162" s="14">
        <v>20</v>
      </c>
      <c r="E162" s="14">
        <v>6</v>
      </c>
    </row>
    <row r="163" spans="2:5" ht="30" customHeight="1" x14ac:dyDescent="0.25">
      <c r="B163" s="139" t="s">
        <v>180</v>
      </c>
      <c r="C163" s="139"/>
      <c r="D163" s="139"/>
      <c r="E163" s="139"/>
    </row>
    <row r="167" spans="2:5" ht="36" customHeight="1" x14ac:dyDescent="0.25">
      <c r="B167" s="149" t="s">
        <v>190</v>
      </c>
      <c r="C167" s="150"/>
      <c r="D167" s="150"/>
      <c r="E167" s="150"/>
    </row>
    <row r="168" spans="2:5" ht="15.75" customHeight="1" x14ac:dyDescent="0.25">
      <c r="B168" s="56" t="s">
        <v>113</v>
      </c>
      <c r="C168" s="117" t="s">
        <v>214</v>
      </c>
      <c r="D168" s="117" t="s">
        <v>178</v>
      </c>
      <c r="E168" s="117" t="s">
        <v>215</v>
      </c>
    </row>
    <row r="169" spans="2:5" ht="15.75" x14ac:dyDescent="0.25">
      <c r="B169" s="9" t="s">
        <v>1</v>
      </c>
      <c r="C169" s="10">
        <v>126</v>
      </c>
      <c r="D169" s="10">
        <v>235</v>
      </c>
      <c r="E169" s="10">
        <v>283</v>
      </c>
    </row>
    <row r="170" spans="2:5" ht="47.25" x14ac:dyDescent="0.25">
      <c r="B170" s="37" t="s">
        <v>77</v>
      </c>
      <c r="C170" s="12">
        <v>53</v>
      </c>
      <c r="D170" s="12">
        <v>97</v>
      </c>
      <c r="E170" s="12">
        <v>119</v>
      </c>
    </row>
    <row r="171" spans="2:5" ht="15.75" x14ac:dyDescent="0.25">
      <c r="B171" s="38" t="s">
        <v>75</v>
      </c>
      <c r="C171" s="14">
        <v>49</v>
      </c>
      <c r="D171" s="14">
        <v>112</v>
      </c>
      <c r="E171" s="14">
        <v>109</v>
      </c>
    </row>
    <row r="172" spans="2:5" ht="15.75" x14ac:dyDescent="0.25">
      <c r="B172" s="37" t="s">
        <v>74</v>
      </c>
      <c r="C172" s="12">
        <v>12</v>
      </c>
      <c r="D172" s="12">
        <v>15</v>
      </c>
      <c r="E172" s="12">
        <v>33</v>
      </c>
    </row>
    <row r="173" spans="2:5" ht="15.75" x14ac:dyDescent="0.25">
      <c r="B173" s="38" t="s">
        <v>80</v>
      </c>
      <c r="C173" s="14">
        <v>9</v>
      </c>
      <c r="D173" s="14">
        <v>6</v>
      </c>
      <c r="E173" s="14">
        <v>14</v>
      </c>
    </row>
    <row r="174" spans="2:5" ht="31.5" x14ac:dyDescent="0.25">
      <c r="B174" s="37" t="s">
        <v>79</v>
      </c>
      <c r="C174" s="12">
        <v>2</v>
      </c>
      <c r="D174" s="12">
        <v>4</v>
      </c>
      <c r="E174" s="12">
        <v>4</v>
      </c>
    </row>
    <row r="175" spans="2:5" ht="31.5" x14ac:dyDescent="0.25">
      <c r="B175" s="38" t="s">
        <v>76</v>
      </c>
      <c r="C175" s="14">
        <v>1</v>
      </c>
      <c r="D175" s="14">
        <v>1</v>
      </c>
      <c r="E175" s="14">
        <v>3</v>
      </c>
    </row>
    <row r="176" spans="2:5" ht="31.5" x14ac:dyDescent="0.25">
      <c r="B176" s="37" t="s">
        <v>82</v>
      </c>
      <c r="C176" s="12">
        <v>0</v>
      </c>
      <c r="D176" s="12">
        <v>0</v>
      </c>
      <c r="E176" s="12">
        <v>1</v>
      </c>
    </row>
    <row r="177" spans="2:5" ht="24" customHeight="1" x14ac:dyDescent="0.25">
      <c r="B177" s="139" t="s">
        <v>180</v>
      </c>
      <c r="C177" s="139"/>
      <c r="D177" s="139"/>
      <c r="E177" s="139"/>
    </row>
    <row r="181" spans="2:5" ht="45.95" customHeight="1" x14ac:dyDescent="0.25">
      <c r="B181" s="149" t="s">
        <v>191</v>
      </c>
      <c r="C181" s="150"/>
      <c r="D181" s="150"/>
      <c r="E181" s="150"/>
    </row>
    <row r="182" spans="2:5" ht="15.75" customHeight="1" x14ac:dyDescent="0.25">
      <c r="B182" s="111" t="s">
        <v>104</v>
      </c>
      <c r="C182" s="117" t="s">
        <v>214</v>
      </c>
      <c r="D182" s="117" t="s">
        <v>178</v>
      </c>
      <c r="E182" s="117" t="s">
        <v>215</v>
      </c>
    </row>
    <row r="183" spans="2:5" ht="15.75" x14ac:dyDescent="0.25">
      <c r="B183" s="9" t="s">
        <v>66</v>
      </c>
      <c r="C183" s="10">
        <v>126</v>
      </c>
      <c r="D183" s="10">
        <v>235</v>
      </c>
      <c r="E183" s="10">
        <v>283</v>
      </c>
    </row>
    <row r="184" spans="2:5" s="118" customFormat="1" ht="15.75" x14ac:dyDescent="0.25">
      <c r="B184" s="17" t="s">
        <v>10</v>
      </c>
      <c r="C184" s="103">
        <v>3</v>
      </c>
      <c r="D184" s="103">
        <v>3</v>
      </c>
      <c r="E184" s="103">
        <v>8</v>
      </c>
    </row>
    <row r="185" spans="2:5" ht="15.75" x14ac:dyDescent="0.25">
      <c r="B185" s="16" t="s">
        <v>11</v>
      </c>
      <c r="C185" s="119">
        <v>0</v>
      </c>
      <c r="D185" s="119">
        <v>0</v>
      </c>
      <c r="E185" s="119">
        <v>1</v>
      </c>
    </row>
    <row r="186" spans="2:5" ht="15.75" x14ac:dyDescent="0.25">
      <c r="B186" s="15" t="s">
        <v>13</v>
      </c>
      <c r="C186" s="120">
        <v>3</v>
      </c>
      <c r="D186" s="120">
        <v>2</v>
      </c>
      <c r="E186" s="120">
        <v>4</v>
      </c>
    </row>
    <row r="187" spans="2:5" ht="15.75" x14ac:dyDescent="0.25">
      <c r="B187" s="16" t="s">
        <v>15</v>
      </c>
      <c r="C187" s="119">
        <v>0</v>
      </c>
      <c r="D187" s="119">
        <v>1</v>
      </c>
      <c r="E187" s="119">
        <v>2</v>
      </c>
    </row>
    <row r="188" spans="2:5" ht="15.75" x14ac:dyDescent="0.25">
      <c r="B188" s="15" t="s">
        <v>16</v>
      </c>
      <c r="C188" s="120">
        <v>0</v>
      </c>
      <c r="D188" s="120">
        <v>0</v>
      </c>
      <c r="E188" s="120">
        <v>1</v>
      </c>
    </row>
    <row r="189" spans="2:5" s="118" customFormat="1" ht="15.75" x14ac:dyDescent="0.25">
      <c r="B189" s="19" t="s">
        <v>18</v>
      </c>
      <c r="C189" s="104">
        <v>7</v>
      </c>
      <c r="D189" s="104">
        <v>28</v>
      </c>
      <c r="E189" s="104">
        <v>11</v>
      </c>
    </row>
    <row r="190" spans="2:5" ht="15.75" x14ac:dyDescent="0.25">
      <c r="B190" s="15" t="s">
        <v>19</v>
      </c>
      <c r="C190" s="120">
        <v>0</v>
      </c>
      <c r="D190" s="120">
        <v>1</v>
      </c>
      <c r="E190" s="120">
        <v>1</v>
      </c>
    </row>
    <row r="191" spans="2:5" ht="15.75" x14ac:dyDescent="0.25">
      <c r="B191" s="16" t="s">
        <v>20</v>
      </c>
      <c r="C191" s="119">
        <v>0</v>
      </c>
      <c r="D191" s="119">
        <v>1</v>
      </c>
      <c r="E191" s="119">
        <v>0</v>
      </c>
    </row>
    <row r="192" spans="2:5" ht="15.75" x14ac:dyDescent="0.25">
      <c r="B192" s="15" t="s">
        <v>21</v>
      </c>
      <c r="C192" s="120">
        <v>0</v>
      </c>
      <c r="D192" s="120">
        <v>3</v>
      </c>
      <c r="E192" s="120">
        <v>2</v>
      </c>
    </row>
    <row r="193" spans="2:5" ht="15.75" x14ac:dyDescent="0.25">
      <c r="B193" s="16" t="s">
        <v>22</v>
      </c>
      <c r="C193" s="119">
        <v>0</v>
      </c>
      <c r="D193" s="119">
        <v>0</v>
      </c>
      <c r="E193" s="119">
        <v>1</v>
      </c>
    </row>
    <row r="194" spans="2:5" ht="15.75" x14ac:dyDescent="0.25">
      <c r="B194" s="15" t="s">
        <v>23</v>
      </c>
      <c r="C194" s="120">
        <v>0</v>
      </c>
      <c r="D194" s="120">
        <v>3</v>
      </c>
      <c r="E194" s="120">
        <v>1</v>
      </c>
    </row>
    <row r="195" spans="2:5" ht="15.75" x14ac:dyDescent="0.25">
      <c r="B195" s="16" t="s">
        <v>24</v>
      </c>
      <c r="C195" s="119">
        <v>1</v>
      </c>
      <c r="D195" s="119">
        <v>2</v>
      </c>
      <c r="E195" s="119">
        <v>1</v>
      </c>
    </row>
    <row r="196" spans="2:5" ht="15.75" x14ac:dyDescent="0.25">
      <c r="B196" s="15" t="s">
        <v>26</v>
      </c>
      <c r="C196" s="120">
        <v>0</v>
      </c>
      <c r="D196" s="120">
        <v>1</v>
      </c>
      <c r="E196" s="120">
        <v>0</v>
      </c>
    </row>
    <row r="197" spans="2:5" ht="15.75" x14ac:dyDescent="0.25">
      <c r="B197" s="16" t="s">
        <v>27</v>
      </c>
      <c r="C197" s="119">
        <v>6</v>
      </c>
      <c r="D197" s="119">
        <v>17</v>
      </c>
      <c r="E197" s="119">
        <v>5</v>
      </c>
    </row>
    <row r="198" spans="2:5" s="118" customFormat="1" ht="15.75" x14ac:dyDescent="0.25">
      <c r="B198" s="17" t="s">
        <v>28</v>
      </c>
      <c r="C198" s="103">
        <v>95</v>
      </c>
      <c r="D198" s="103">
        <v>167</v>
      </c>
      <c r="E198" s="103">
        <v>226</v>
      </c>
    </row>
    <row r="199" spans="2:5" ht="15.75" x14ac:dyDescent="0.25">
      <c r="B199" s="16" t="s">
        <v>29</v>
      </c>
      <c r="C199" s="119">
        <v>6</v>
      </c>
      <c r="D199" s="119">
        <v>11</v>
      </c>
      <c r="E199" s="119">
        <v>16</v>
      </c>
    </row>
    <row r="200" spans="2:5" ht="15.75" x14ac:dyDescent="0.25">
      <c r="B200" s="15" t="s">
        <v>30</v>
      </c>
      <c r="C200" s="120">
        <v>2</v>
      </c>
      <c r="D200" s="120">
        <v>1</v>
      </c>
      <c r="E200" s="120">
        <v>5</v>
      </c>
    </row>
    <row r="201" spans="2:5" ht="15.75" x14ac:dyDescent="0.25">
      <c r="B201" s="16" t="s">
        <v>31</v>
      </c>
      <c r="C201" s="119">
        <v>10</v>
      </c>
      <c r="D201" s="119">
        <v>12</v>
      </c>
      <c r="E201" s="119">
        <v>54</v>
      </c>
    </row>
    <row r="202" spans="2:5" ht="15.75" x14ac:dyDescent="0.25">
      <c r="B202" s="15" t="s">
        <v>32</v>
      </c>
      <c r="C202" s="120">
        <v>77</v>
      </c>
      <c r="D202" s="120">
        <v>143</v>
      </c>
      <c r="E202" s="120">
        <v>151</v>
      </c>
    </row>
    <row r="203" spans="2:5" s="118" customFormat="1" ht="15.75" x14ac:dyDescent="0.25">
      <c r="B203" s="19" t="s">
        <v>33</v>
      </c>
      <c r="C203" s="104">
        <v>14</v>
      </c>
      <c r="D203" s="104">
        <v>24</v>
      </c>
      <c r="E203" s="104">
        <v>24</v>
      </c>
    </row>
    <row r="204" spans="2:5" ht="15.75" x14ac:dyDescent="0.25">
      <c r="B204" s="15" t="s">
        <v>34</v>
      </c>
      <c r="C204" s="120">
        <v>8</v>
      </c>
      <c r="D204" s="120">
        <v>16</v>
      </c>
      <c r="E204" s="120">
        <v>13</v>
      </c>
    </row>
    <row r="205" spans="2:5" ht="15.75" x14ac:dyDescent="0.25">
      <c r="B205" s="16" t="s">
        <v>35</v>
      </c>
      <c r="C205" s="119">
        <v>2</v>
      </c>
      <c r="D205" s="119">
        <v>2</v>
      </c>
      <c r="E205" s="119">
        <v>4</v>
      </c>
    </row>
    <row r="206" spans="2:5" ht="15.75" x14ac:dyDescent="0.25">
      <c r="B206" s="15" t="s">
        <v>36</v>
      </c>
      <c r="C206" s="120">
        <v>4</v>
      </c>
      <c r="D206" s="120">
        <v>6</v>
      </c>
      <c r="E206" s="120">
        <v>7</v>
      </c>
    </row>
    <row r="207" spans="2:5" s="118" customFormat="1" ht="15.75" x14ac:dyDescent="0.25">
      <c r="B207" s="19" t="s">
        <v>37</v>
      </c>
      <c r="C207" s="104">
        <v>7</v>
      </c>
      <c r="D207" s="104">
        <v>13</v>
      </c>
      <c r="E207" s="104">
        <v>14</v>
      </c>
    </row>
    <row r="208" spans="2:5" ht="15.75" x14ac:dyDescent="0.25">
      <c r="B208" s="15" t="s">
        <v>38</v>
      </c>
      <c r="C208" s="120">
        <v>0</v>
      </c>
      <c r="D208" s="120">
        <v>2</v>
      </c>
      <c r="E208" s="120">
        <v>8</v>
      </c>
    </row>
    <row r="209" spans="2:5" ht="15.75" x14ac:dyDescent="0.25">
      <c r="B209" s="16" t="s">
        <v>85</v>
      </c>
      <c r="C209" s="119">
        <v>0</v>
      </c>
      <c r="D209" s="119">
        <v>1</v>
      </c>
      <c r="E209" s="119">
        <v>2</v>
      </c>
    </row>
    <row r="210" spans="2:5" ht="15.75" x14ac:dyDescent="0.25">
      <c r="B210" s="15" t="s">
        <v>40</v>
      </c>
      <c r="C210" s="120">
        <v>2</v>
      </c>
      <c r="D210" s="120">
        <v>4</v>
      </c>
      <c r="E210" s="120">
        <v>1</v>
      </c>
    </row>
    <row r="211" spans="2:5" ht="15.75" x14ac:dyDescent="0.25">
      <c r="B211" s="16" t="s">
        <v>41</v>
      </c>
      <c r="C211" s="119">
        <v>5</v>
      </c>
      <c r="D211" s="119">
        <v>6</v>
      </c>
      <c r="E211" s="119">
        <v>3</v>
      </c>
    </row>
    <row r="212" spans="2:5" ht="24.6" customHeight="1" x14ac:dyDescent="0.25">
      <c r="B212" s="139" t="s">
        <v>180</v>
      </c>
      <c r="C212" s="139"/>
      <c r="D212" s="139"/>
      <c r="E212" s="139"/>
    </row>
  </sheetData>
  <mergeCells count="41">
    <mergeCell ref="B1:K1"/>
    <mergeCell ref="B9:K9"/>
    <mergeCell ref="B3:K3"/>
    <mergeCell ref="C4:E4"/>
    <mergeCell ref="F4:H4"/>
    <mergeCell ref="I4:K4"/>
    <mergeCell ref="B4:B5"/>
    <mergeCell ref="B71:E71"/>
    <mergeCell ref="B75:E75"/>
    <mergeCell ref="B13:K13"/>
    <mergeCell ref="B14:B15"/>
    <mergeCell ref="B28:K28"/>
    <mergeCell ref="F14:H14"/>
    <mergeCell ref="I14:K14"/>
    <mergeCell ref="C14:E14"/>
    <mergeCell ref="B41:E41"/>
    <mergeCell ref="B55:E55"/>
    <mergeCell ref="B59:E59"/>
    <mergeCell ref="B32:E32"/>
    <mergeCell ref="B45:E45"/>
    <mergeCell ref="B109:E109"/>
    <mergeCell ref="B113:K113"/>
    <mergeCell ref="B114:B115"/>
    <mergeCell ref="C114:E114"/>
    <mergeCell ref="F114:H114"/>
    <mergeCell ref="I114:K114"/>
    <mergeCell ref="B144:E144"/>
    <mergeCell ref="B212:E212"/>
    <mergeCell ref="B121:K121"/>
    <mergeCell ref="B125:K125"/>
    <mergeCell ref="B126:B127"/>
    <mergeCell ref="C126:E126"/>
    <mergeCell ref="F126:H126"/>
    <mergeCell ref="I126:K126"/>
    <mergeCell ref="B177:E177"/>
    <mergeCell ref="B181:E181"/>
    <mergeCell ref="B152:E152"/>
    <mergeCell ref="B156:E156"/>
    <mergeCell ref="B163:E163"/>
    <mergeCell ref="B167:E167"/>
    <mergeCell ref="B140:K14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C3:U146"/>
  <sheetViews>
    <sheetView workbookViewId="0"/>
  </sheetViews>
  <sheetFormatPr defaultRowHeight="15" x14ac:dyDescent="0.25"/>
  <cols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</cols>
  <sheetData>
    <row r="3" spans="3:21" ht="30" customHeight="1" x14ac:dyDescent="0.25">
      <c r="C3" s="154" t="s">
        <v>206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3:21" ht="20.100000000000001" customHeight="1" x14ac:dyDescent="0.25">
      <c r="C4" s="160" t="s">
        <v>7</v>
      </c>
      <c r="D4" s="163" t="str">
        <f>"abril/20"</f>
        <v>abril/20</v>
      </c>
      <c r="E4" s="164"/>
      <c r="F4" s="164"/>
      <c r="G4" s="164"/>
      <c r="H4" s="164"/>
      <c r="I4" s="164"/>
      <c r="J4" s="163" t="str">
        <f>"março/21"</f>
        <v>março/21</v>
      </c>
      <c r="K4" s="164"/>
      <c r="L4" s="164"/>
      <c r="M4" s="164"/>
      <c r="N4" s="164"/>
      <c r="O4" s="164"/>
      <c r="P4" s="163" t="str">
        <f>"abril/21"</f>
        <v>abril/21</v>
      </c>
      <c r="Q4" s="164"/>
      <c r="R4" s="164"/>
      <c r="S4" s="164"/>
      <c r="T4" s="164"/>
      <c r="U4" s="164"/>
    </row>
    <row r="5" spans="3:21" ht="15" customHeight="1" x14ac:dyDescent="0.25">
      <c r="C5" s="162"/>
      <c r="D5" s="165" t="s">
        <v>130</v>
      </c>
      <c r="E5" s="165"/>
      <c r="F5" s="165" t="s">
        <v>131</v>
      </c>
      <c r="G5" s="165"/>
      <c r="H5" s="165" t="s">
        <v>88</v>
      </c>
      <c r="I5" s="165"/>
      <c r="J5" s="165" t="s">
        <v>130</v>
      </c>
      <c r="K5" s="165"/>
      <c r="L5" s="165" t="s">
        <v>131</v>
      </c>
      <c r="M5" s="165"/>
      <c r="N5" s="165" t="s">
        <v>88</v>
      </c>
      <c r="O5" s="165"/>
      <c r="P5" s="165" t="s">
        <v>130</v>
      </c>
      <c r="Q5" s="165"/>
      <c r="R5" s="165" t="s">
        <v>131</v>
      </c>
      <c r="S5" s="165"/>
      <c r="T5" s="165" t="s">
        <v>88</v>
      </c>
      <c r="U5" s="165"/>
    </row>
    <row r="6" spans="3:21" ht="15.75" x14ac:dyDescent="0.25">
      <c r="C6" s="161"/>
      <c r="D6" s="61" t="s">
        <v>5</v>
      </c>
      <c r="E6" s="61" t="s">
        <v>6</v>
      </c>
      <c r="F6" s="61" t="s">
        <v>5</v>
      </c>
      <c r="G6" s="61" t="s">
        <v>6</v>
      </c>
      <c r="H6" s="61" t="s">
        <v>5</v>
      </c>
      <c r="I6" s="61" t="s">
        <v>6</v>
      </c>
      <c r="J6" s="61" t="s">
        <v>5</v>
      </c>
      <c r="K6" s="61" t="s">
        <v>6</v>
      </c>
      <c r="L6" s="61" t="s">
        <v>5</v>
      </c>
      <c r="M6" s="61" t="s">
        <v>6</v>
      </c>
      <c r="N6" s="61" t="s">
        <v>5</v>
      </c>
      <c r="O6" s="61" t="s">
        <v>6</v>
      </c>
      <c r="P6" s="61" t="s">
        <v>5</v>
      </c>
      <c r="Q6" s="61" t="s">
        <v>6</v>
      </c>
      <c r="R6" s="61" t="s">
        <v>5</v>
      </c>
      <c r="S6" s="61" t="s">
        <v>6</v>
      </c>
      <c r="T6" s="61" t="s">
        <v>5</v>
      </c>
      <c r="U6" s="61" t="s">
        <v>6</v>
      </c>
    </row>
    <row r="7" spans="3:21" ht="15.75" x14ac:dyDescent="0.25">
      <c r="C7" s="9" t="s">
        <v>1</v>
      </c>
      <c r="D7" s="62">
        <v>2557</v>
      </c>
      <c r="E7" s="62">
        <v>952</v>
      </c>
      <c r="F7" s="62">
        <v>5152</v>
      </c>
      <c r="G7" s="62">
        <v>2178</v>
      </c>
      <c r="H7" s="62">
        <v>-2595</v>
      </c>
      <c r="I7" s="62">
        <v>-1226</v>
      </c>
      <c r="J7" s="62">
        <v>6342</v>
      </c>
      <c r="K7" s="62">
        <v>2841</v>
      </c>
      <c r="L7" s="62">
        <v>5765</v>
      </c>
      <c r="M7" s="62">
        <v>2178</v>
      </c>
      <c r="N7" s="62">
        <v>577</v>
      </c>
      <c r="O7" s="62">
        <v>663</v>
      </c>
      <c r="P7" s="62">
        <v>5583</v>
      </c>
      <c r="Q7" s="62">
        <v>2337</v>
      </c>
      <c r="R7" s="62">
        <v>5335</v>
      </c>
      <c r="S7" s="62">
        <v>1956</v>
      </c>
      <c r="T7" s="62">
        <v>248</v>
      </c>
      <c r="U7" s="62">
        <v>381</v>
      </c>
    </row>
    <row r="8" spans="3:21" ht="15.75" x14ac:dyDescent="0.25">
      <c r="C8" s="69" t="s">
        <v>157</v>
      </c>
      <c r="D8" s="64">
        <v>1006</v>
      </c>
      <c r="E8" s="64">
        <v>323</v>
      </c>
      <c r="F8" s="64">
        <v>2128</v>
      </c>
      <c r="G8" s="64">
        <v>771</v>
      </c>
      <c r="H8" s="64">
        <v>-1122</v>
      </c>
      <c r="I8" s="64">
        <v>-448</v>
      </c>
      <c r="J8" s="64">
        <v>2432</v>
      </c>
      <c r="K8" s="64">
        <v>985</v>
      </c>
      <c r="L8" s="64">
        <v>2584</v>
      </c>
      <c r="M8" s="64">
        <v>782</v>
      </c>
      <c r="N8" s="64">
        <v>-152</v>
      </c>
      <c r="O8" s="64">
        <v>203</v>
      </c>
      <c r="P8" s="64">
        <v>1859</v>
      </c>
      <c r="Q8" s="64">
        <v>719</v>
      </c>
      <c r="R8" s="64">
        <v>2335</v>
      </c>
      <c r="S8" s="64">
        <v>740</v>
      </c>
      <c r="T8" s="64">
        <v>-476</v>
      </c>
      <c r="U8" s="64">
        <v>-21</v>
      </c>
    </row>
    <row r="9" spans="3:21" ht="15.75" x14ac:dyDescent="0.25">
      <c r="C9" s="71" t="s">
        <v>124</v>
      </c>
      <c r="D9" s="66">
        <v>867</v>
      </c>
      <c r="E9" s="66">
        <v>354</v>
      </c>
      <c r="F9" s="66">
        <v>997</v>
      </c>
      <c r="G9" s="66">
        <v>452</v>
      </c>
      <c r="H9" s="66">
        <v>-130</v>
      </c>
      <c r="I9" s="66">
        <v>-98</v>
      </c>
      <c r="J9" s="66">
        <v>2225</v>
      </c>
      <c r="K9" s="66">
        <v>1043</v>
      </c>
      <c r="L9" s="66">
        <v>1375</v>
      </c>
      <c r="M9" s="66">
        <v>601</v>
      </c>
      <c r="N9" s="66">
        <v>850</v>
      </c>
      <c r="O9" s="66">
        <v>442</v>
      </c>
      <c r="P9" s="66">
        <v>2222</v>
      </c>
      <c r="Q9" s="66">
        <v>998</v>
      </c>
      <c r="R9" s="66">
        <v>1356</v>
      </c>
      <c r="S9" s="66">
        <v>564</v>
      </c>
      <c r="T9" s="66">
        <v>866</v>
      </c>
      <c r="U9" s="66">
        <v>434</v>
      </c>
    </row>
    <row r="10" spans="3:21" ht="15.75" x14ac:dyDescent="0.25">
      <c r="C10" s="69" t="s">
        <v>127</v>
      </c>
      <c r="D10" s="64">
        <v>97</v>
      </c>
      <c r="E10" s="64">
        <v>49</v>
      </c>
      <c r="F10" s="64">
        <v>171</v>
      </c>
      <c r="G10" s="64">
        <v>157</v>
      </c>
      <c r="H10" s="64">
        <v>-74</v>
      </c>
      <c r="I10" s="64">
        <v>-108</v>
      </c>
      <c r="J10" s="64">
        <v>200</v>
      </c>
      <c r="K10" s="64">
        <v>139</v>
      </c>
      <c r="L10" s="64">
        <v>216</v>
      </c>
      <c r="M10" s="64">
        <v>131</v>
      </c>
      <c r="N10" s="64">
        <v>-16</v>
      </c>
      <c r="O10" s="64">
        <v>8</v>
      </c>
      <c r="P10" s="64">
        <v>172</v>
      </c>
      <c r="Q10" s="64">
        <v>103</v>
      </c>
      <c r="R10" s="64">
        <v>167</v>
      </c>
      <c r="S10" s="64">
        <v>114</v>
      </c>
      <c r="T10" s="64">
        <v>5</v>
      </c>
      <c r="U10" s="64">
        <v>-11</v>
      </c>
    </row>
    <row r="11" spans="3:21" ht="15.75" x14ac:dyDescent="0.25">
      <c r="C11" s="71" t="s">
        <v>126</v>
      </c>
      <c r="D11" s="66">
        <v>54</v>
      </c>
      <c r="E11" s="66">
        <v>30</v>
      </c>
      <c r="F11" s="66">
        <v>227</v>
      </c>
      <c r="G11" s="66">
        <v>155</v>
      </c>
      <c r="H11" s="66">
        <v>-173</v>
      </c>
      <c r="I11" s="66">
        <v>-125</v>
      </c>
      <c r="J11" s="66">
        <v>175</v>
      </c>
      <c r="K11" s="66">
        <v>105</v>
      </c>
      <c r="L11" s="66">
        <v>183</v>
      </c>
      <c r="M11" s="66">
        <v>121</v>
      </c>
      <c r="N11" s="66">
        <v>-8</v>
      </c>
      <c r="O11" s="66">
        <v>-16</v>
      </c>
      <c r="P11" s="66">
        <v>149</v>
      </c>
      <c r="Q11" s="66">
        <v>82</v>
      </c>
      <c r="R11" s="66">
        <v>144</v>
      </c>
      <c r="S11" s="66">
        <v>96</v>
      </c>
      <c r="T11" s="66">
        <v>5</v>
      </c>
      <c r="U11" s="66">
        <v>-14</v>
      </c>
    </row>
    <row r="12" spans="3:21" ht="15.75" x14ac:dyDescent="0.25">
      <c r="C12" s="69" t="s">
        <v>132</v>
      </c>
      <c r="D12" s="64">
        <v>55</v>
      </c>
      <c r="E12" s="64">
        <v>32</v>
      </c>
      <c r="F12" s="64">
        <v>146</v>
      </c>
      <c r="G12" s="64">
        <v>92</v>
      </c>
      <c r="H12" s="64">
        <v>-91</v>
      </c>
      <c r="I12" s="64">
        <v>-60</v>
      </c>
      <c r="J12" s="64">
        <v>123</v>
      </c>
      <c r="K12" s="64">
        <v>89</v>
      </c>
      <c r="L12" s="64">
        <v>112</v>
      </c>
      <c r="M12" s="64">
        <v>55</v>
      </c>
      <c r="N12" s="64">
        <v>11</v>
      </c>
      <c r="O12" s="64">
        <v>34</v>
      </c>
      <c r="P12" s="64">
        <v>122</v>
      </c>
      <c r="Q12" s="64">
        <v>54</v>
      </c>
      <c r="R12" s="64">
        <v>87</v>
      </c>
      <c r="S12" s="64">
        <v>34</v>
      </c>
      <c r="T12" s="64">
        <v>35</v>
      </c>
      <c r="U12" s="64">
        <v>20</v>
      </c>
    </row>
    <row r="13" spans="3:21" ht="15.75" x14ac:dyDescent="0.25">
      <c r="C13" s="71" t="s">
        <v>125</v>
      </c>
      <c r="D13" s="66">
        <v>60</v>
      </c>
      <c r="E13" s="66">
        <v>29</v>
      </c>
      <c r="F13" s="66">
        <v>130</v>
      </c>
      <c r="G13" s="66">
        <v>97</v>
      </c>
      <c r="H13" s="66">
        <v>-70</v>
      </c>
      <c r="I13" s="66">
        <v>-68</v>
      </c>
      <c r="J13" s="66">
        <v>92</v>
      </c>
      <c r="K13" s="66">
        <v>51</v>
      </c>
      <c r="L13" s="66">
        <v>120</v>
      </c>
      <c r="M13" s="66">
        <v>69</v>
      </c>
      <c r="N13" s="66">
        <v>-28</v>
      </c>
      <c r="O13" s="66">
        <v>-18</v>
      </c>
      <c r="P13" s="66">
        <v>96</v>
      </c>
      <c r="Q13" s="66">
        <v>34</v>
      </c>
      <c r="R13" s="66">
        <v>118</v>
      </c>
      <c r="S13" s="66">
        <v>45</v>
      </c>
      <c r="T13" s="66">
        <v>-22</v>
      </c>
      <c r="U13" s="66">
        <v>-11</v>
      </c>
    </row>
    <row r="14" spans="3:21" ht="15.75" x14ac:dyDescent="0.25">
      <c r="C14" s="69" t="s">
        <v>158</v>
      </c>
      <c r="D14" s="64">
        <v>49</v>
      </c>
      <c r="E14" s="64">
        <v>2</v>
      </c>
      <c r="F14" s="64">
        <v>122</v>
      </c>
      <c r="G14" s="64">
        <v>4</v>
      </c>
      <c r="H14" s="64">
        <v>-73</v>
      </c>
      <c r="I14" s="64">
        <v>-2</v>
      </c>
      <c r="J14" s="64">
        <v>151</v>
      </c>
      <c r="K14" s="64">
        <v>2</v>
      </c>
      <c r="L14" s="64">
        <v>105</v>
      </c>
      <c r="M14" s="64">
        <v>4</v>
      </c>
      <c r="N14" s="64">
        <v>46</v>
      </c>
      <c r="O14" s="64">
        <v>-2</v>
      </c>
      <c r="P14" s="64">
        <v>100</v>
      </c>
      <c r="Q14" s="64">
        <v>0</v>
      </c>
      <c r="R14" s="64">
        <v>188</v>
      </c>
      <c r="S14" s="64">
        <v>1</v>
      </c>
      <c r="T14" s="64">
        <v>-88</v>
      </c>
      <c r="U14" s="64">
        <v>-1</v>
      </c>
    </row>
    <row r="15" spans="3:21" ht="15.75" x14ac:dyDescent="0.25">
      <c r="C15" s="71" t="s">
        <v>128</v>
      </c>
      <c r="D15" s="66">
        <v>25</v>
      </c>
      <c r="E15" s="66">
        <v>11</v>
      </c>
      <c r="F15" s="66">
        <v>126</v>
      </c>
      <c r="G15" s="66">
        <v>64</v>
      </c>
      <c r="H15" s="66">
        <v>-101</v>
      </c>
      <c r="I15" s="66">
        <v>-53</v>
      </c>
      <c r="J15" s="66">
        <v>76</v>
      </c>
      <c r="K15" s="66">
        <v>52</v>
      </c>
      <c r="L15" s="66">
        <v>87</v>
      </c>
      <c r="M15" s="66">
        <v>57</v>
      </c>
      <c r="N15" s="66">
        <v>-11</v>
      </c>
      <c r="O15" s="66">
        <v>-5</v>
      </c>
      <c r="P15" s="66">
        <v>78</v>
      </c>
      <c r="Q15" s="66">
        <v>32</v>
      </c>
      <c r="R15" s="66">
        <v>86</v>
      </c>
      <c r="S15" s="66">
        <v>53</v>
      </c>
      <c r="T15" s="66">
        <v>-8</v>
      </c>
      <c r="U15" s="66">
        <v>-21</v>
      </c>
    </row>
    <row r="16" spans="3:21" ht="15.75" x14ac:dyDescent="0.25">
      <c r="C16" s="69" t="s">
        <v>133</v>
      </c>
      <c r="D16" s="64">
        <v>40</v>
      </c>
      <c r="E16" s="64">
        <v>15</v>
      </c>
      <c r="F16" s="64">
        <v>124</v>
      </c>
      <c r="G16" s="64">
        <v>42</v>
      </c>
      <c r="H16" s="64">
        <v>-84</v>
      </c>
      <c r="I16" s="64">
        <v>-27</v>
      </c>
      <c r="J16" s="64">
        <v>81</v>
      </c>
      <c r="K16" s="64">
        <v>40</v>
      </c>
      <c r="L16" s="64">
        <v>87</v>
      </c>
      <c r="M16" s="64">
        <v>23</v>
      </c>
      <c r="N16" s="64">
        <v>-6</v>
      </c>
      <c r="O16" s="64">
        <v>17</v>
      </c>
      <c r="P16" s="64">
        <v>86</v>
      </c>
      <c r="Q16" s="64">
        <v>36</v>
      </c>
      <c r="R16" s="64">
        <v>70</v>
      </c>
      <c r="S16" s="64">
        <v>40</v>
      </c>
      <c r="T16" s="64">
        <v>16</v>
      </c>
      <c r="U16" s="64">
        <v>-4</v>
      </c>
    </row>
    <row r="17" spans="3:21" ht="15.75" x14ac:dyDescent="0.25">
      <c r="C17" s="71" t="s">
        <v>134</v>
      </c>
      <c r="D17" s="66">
        <v>14</v>
      </c>
      <c r="E17" s="66">
        <v>18</v>
      </c>
      <c r="F17" s="66">
        <v>55</v>
      </c>
      <c r="G17" s="66">
        <v>34</v>
      </c>
      <c r="H17" s="66">
        <v>-41</v>
      </c>
      <c r="I17" s="66">
        <v>-16</v>
      </c>
      <c r="J17" s="66">
        <v>76</v>
      </c>
      <c r="K17" s="66">
        <v>46</v>
      </c>
      <c r="L17" s="66">
        <v>76</v>
      </c>
      <c r="M17" s="66">
        <v>45</v>
      </c>
      <c r="N17" s="66">
        <v>0</v>
      </c>
      <c r="O17" s="66">
        <v>1</v>
      </c>
      <c r="P17" s="66">
        <v>73</v>
      </c>
      <c r="Q17" s="66">
        <v>48</v>
      </c>
      <c r="R17" s="66">
        <v>53</v>
      </c>
      <c r="S17" s="66">
        <v>31</v>
      </c>
      <c r="T17" s="66">
        <v>20</v>
      </c>
      <c r="U17" s="66">
        <v>17</v>
      </c>
    </row>
    <row r="18" spans="3:21" ht="15.75" x14ac:dyDescent="0.25">
      <c r="C18" s="63" t="s">
        <v>129</v>
      </c>
      <c r="D18" s="64">
        <v>290</v>
      </c>
      <c r="E18" s="64">
        <v>89</v>
      </c>
      <c r="F18" s="64">
        <v>926</v>
      </c>
      <c r="G18" s="64">
        <v>310</v>
      </c>
      <c r="H18" s="64">
        <v>-636</v>
      </c>
      <c r="I18" s="64">
        <v>-221</v>
      </c>
      <c r="J18" s="64">
        <v>711</v>
      </c>
      <c r="K18" s="64">
        <v>289</v>
      </c>
      <c r="L18" s="64">
        <v>820</v>
      </c>
      <c r="M18" s="64">
        <v>290</v>
      </c>
      <c r="N18" s="64">
        <v>-109</v>
      </c>
      <c r="O18" s="64">
        <v>-1</v>
      </c>
      <c r="P18" s="64">
        <v>626</v>
      </c>
      <c r="Q18" s="64">
        <v>231</v>
      </c>
      <c r="R18" s="64">
        <v>731</v>
      </c>
      <c r="S18" s="64">
        <v>238</v>
      </c>
      <c r="T18" s="64">
        <v>-105</v>
      </c>
      <c r="U18" s="64">
        <v>-7</v>
      </c>
    </row>
    <row r="19" spans="3:21" ht="20.100000000000001" customHeight="1" x14ac:dyDescent="0.25">
      <c r="C19" s="153" t="s">
        <v>207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</row>
    <row r="21" spans="3:21" ht="15" customHeight="1" x14ac:dyDescent="0.25"/>
    <row r="23" spans="3:21" ht="30.95" customHeight="1" thickBot="1" x14ac:dyDescent="0.3">
      <c r="C23" s="154" t="s">
        <v>208</v>
      </c>
      <c r="D23" s="154"/>
      <c r="E23" s="154"/>
      <c r="F23" s="154"/>
      <c r="G23" s="154"/>
      <c r="H23" s="154"/>
      <c r="I23" s="154"/>
      <c r="J23" s="154"/>
      <c r="K23" s="154"/>
      <c r="L23" s="154"/>
    </row>
    <row r="24" spans="3:21" ht="16.5" thickBot="1" x14ac:dyDescent="0.3">
      <c r="C24" s="160" t="s">
        <v>135</v>
      </c>
      <c r="D24" s="156" t="str">
        <f>"abril/20"</f>
        <v>abril/20</v>
      </c>
      <c r="E24" s="157"/>
      <c r="F24" s="158"/>
      <c r="G24" s="156" t="str">
        <f>"março/21"</f>
        <v>março/21</v>
      </c>
      <c r="H24" s="157"/>
      <c r="I24" s="158"/>
      <c r="J24" s="156" t="str">
        <f>"abril/21"</f>
        <v>abril/21</v>
      </c>
      <c r="K24" s="157"/>
      <c r="L24" s="158"/>
    </row>
    <row r="25" spans="3:21" ht="15.75" x14ac:dyDescent="0.25">
      <c r="C25" s="161"/>
      <c r="D25" s="61" t="s">
        <v>130</v>
      </c>
      <c r="E25" s="61" t="s">
        <v>131</v>
      </c>
      <c r="F25" s="61" t="s">
        <v>88</v>
      </c>
      <c r="G25" s="61" t="s">
        <v>130</v>
      </c>
      <c r="H25" s="61" t="s">
        <v>131</v>
      </c>
      <c r="I25" s="61" t="s">
        <v>88</v>
      </c>
      <c r="J25" s="61" t="s">
        <v>130</v>
      </c>
      <c r="K25" s="61" t="s">
        <v>131</v>
      </c>
      <c r="L25" s="61" t="s">
        <v>88</v>
      </c>
    </row>
    <row r="26" spans="3:21" ht="15.75" x14ac:dyDescent="0.25">
      <c r="C26" s="9" t="s">
        <v>1</v>
      </c>
      <c r="D26" s="62">
        <v>3509</v>
      </c>
      <c r="E26" s="62">
        <v>7330</v>
      </c>
      <c r="F26" s="62">
        <v>-3821</v>
      </c>
      <c r="G26" s="62">
        <v>9183</v>
      </c>
      <c r="H26" s="62">
        <v>7943</v>
      </c>
      <c r="I26" s="62">
        <v>1240</v>
      </c>
      <c r="J26" s="62">
        <v>7920</v>
      </c>
      <c r="K26" s="62">
        <v>7291</v>
      </c>
      <c r="L26" s="62">
        <v>629</v>
      </c>
    </row>
    <row r="27" spans="3:21" ht="15.75" x14ac:dyDescent="0.25">
      <c r="C27" s="67" t="s">
        <v>136</v>
      </c>
      <c r="D27" s="64">
        <v>151</v>
      </c>
      <c r="E27" s="64">
        <v>175</v>
      </c>
      <c r="F27" s="64">
        <v>-24</v>
      </c>
      <c r="G27" s="64">
        <v>308</v>
      </c>
      <c r="H27" s="64">
        <v>144</v>
      </c>
      <c r="I27" s="64">
        <v>164</v>
      </c>
      <c r="J27" s="64">
        <v>305</v>
      </c>
      <c r="K27" s="64">
        <v>148</v>
      </c>
      <c r="L27" s="64">
        <v>157</v>
      </c>
    </row>
    <row r="28" spans="3:21" ht="15.75" x14ac:dyDescent="0.25">
      <c r="C28" s="68" t="s">
        <v>137</v>
      </c>
      <c r="D28" s="66">
        <v>2663</v>
      </c>
      <c r="E28" s="66">
        <v>5164</v>
      </c>
      <c r="F28" s="66">
        <v>-2501</v>
      </c>
      <c r="G28" s="66">
        <v>6791</v>
      </c>
      <c r="H28" s="66">
        <v>5777</v>
      </c>
      <c r="I28" s="66">
        <v>1014</v>
      </c>
      <c r="J28" s="66">
        <v>5864</v>
      </c>
      <c r="K28" s="66">
        <v>5303</v>
      </c>
      <c r="L28" s="66">
        <v>561</v>
      </c>
    </row>
    <row r="29" spans="3:21" ht="15.75" x14ac:dyDescent="0.25">
      <c r="C29" s="67" t="s">
        <v>138</v>
      </c>
      <c r="D29" s="64">
        <v>692</v>
      </c>
      <c r="E29" s="64">
        <v>1887</v>
      </c>
      <c r="F29" s="64">
        <v>-1195</v>
      </c>
      <c r="G29" s="64">
        <v>2053</v>
      </c>
      <c r="H29" s="64">
        <v>1958</v>
      </c>
      <c r="I29" s="64">
        <v>95</v>
      </c>
      <c r="J29" s="64">
        <v>1725</v>
      </c>
      <c r="K29" s="64">
        <v>1751</v>
      </c>
      <c r="L29" s="64">
        <v>-26</v>
      </c>
    </row>
    <row r="30" spans="3:21" ht="15.75" x14ac:dyDescent="0.25">
      <c r="C30" s="68" t="s">
        <v>139</v>
      </c>
      <c r="D30" s="66">
        <v>3</v>
      </c>
      <c r="E30" s="66">
        <v>104</v>
      </c>
      <c r="F30" s="66">
        <v>-101</v>
      </c>
      <c r="G30" s="66">
        <v>31</v>
      </c>
      <c r="H30" s="66">
        <v>64</v>
      </c>
      <c r="I30" s="66">
        <v>-33</v>
      </c>
      <c r="J30" s="66">
        <v>26</v>
      </c>
      <c r="K30" s="66">
        <v>89</v>
      </c>
      <c r="L30" s="66">
        <v>-63</v>
      </c>
    </row>
    <row r="31" spans="3:21" ht="30" customHeight="1" x14ac:dyDescent="0.25">
      <c r="C31" s="153" t="s">
        <v>207</v>
      </c>
      <c r="D31" s="153"/>
      <c r="E31" s="153"/>
      <c r="F31" s="153"/>
      <c r="G31" s="153"/>
      <c r="H31" s="153"/>
      <c r="I31" s="153"/>
      <c r="J31" s="153"/>
      <c r="K31" s="153"/>
      <c r="L31" s="153"/>
    </row>
    <row r="35" spans="3:12" ht="30.6" customHeight="1" thickBot="1" x14ac:dyDescent="0.3">
      <c r="C35" s="154" t="s">
        <v>209</v>
      </c>
      <c r="D35" s="154"/>
      <c r="E35" s="154"/>
      <c r="F35" s="154"/>
      <c r="G35" s="154"/>
      <c r="H35" s="154"/>
      <c r="I35" s="154"/>
      <c r="J35" s="154"/>
      <c r="K35" s="154"/>
      <c r="L35" s="154"/>
    </row>
    <row r="36" spans="3:12" ht="16.5" thickBot="1" x14ac:dyDescent="0.3">
      <c r="C36" s="159" t="s">
        <v>67</v>
      </c>
      <c r="D36" s="156" t="str">
        <f>"abril/20"</f>
        <v>abril/20</v>
      </c>
      <c r="E36" s="157"/>
      <c r="F36" s="158"/>
      <c r="G36" s="156" t="str">
        <f>"março/21"</f>
        <v>março/21</v>
      </c>
      <c r="H36" s="157"/>
      <c r="I36" s="158"/>
      <c r="J36" s="156" t="str">
        <f>"abril/21"</f>
        <v>abril/21</v>
      </c>
      <c r="K36" s="157"/>
      <c r="L36" s="158"/>
    </row>
    <row r="37" spans="3:12" ht="15.75" x14ac:dyDescent="0.25">
      <c r="C37" s="159"/>
      <c r="D37" s="61" t="s">
        <v>130</v>
      </c>
      <c r="E37" s="61" t="s">
        <v>131</v>
      </c>
      <c r="F37" s="61" t="s">
        <v>88</v>
      </c>
      <c r="G37" s="61" t="s">
        <v>130</v>
      </c>
      <c r="H37" s="61" t="s">
        <v>131</v>
      </c>
      <c r="I37" s="61" t="s">
        <v>88</v>
      </c>
      <c r="J37" s="61" t="s">
        <v>130</v>
      </c>
      <c r="K37" s="61" t="s">
        <v>131</v>
      </c>
      <c r="L37" s="61" t="s">
        <v>88</v>
      </c>
    </row>
    <row r="38" spans="3:12" ht="15.75" x14ac:dyDescent="0.25">
      <c r="C38" s="9" t="s">
        <v>1</v>
      </c>
      <c r="D38" s="62">
        <v>3509</v>
      </c>
      <c r="E38" s="62">
        <v>7330</v>
      </c>
      <c r="F38" s="62">
        <v>-3821</v>
      </c>
      <c r="G38" s="62">
        <v>9183</v>
      </c>
      <c r="H38" s="62">
        <v>7943</v>
      </c>
      <c r="I38" s="62">
        <v>1240</v>
      </c>
      <c r="J38" s="62">
        <v>7920</v>
      </c>
      <c r="K38" s="62">
        <v>7291</v>
      </c>
      <c r="L38" s="62">
        <v>629</v>
      </c>
    </row>
    <row r="39" spans="3:12" ht="16.5" thickBot="1" x14ac:dyDescent="0.3">
      <c r="C39" s="63" t="s">
        <v>140</v>
      </c>
      <c r="D39" s="64">
        <v>117</v>
      </c>
      <c r="E39" s="64">
        <v>100</v>
      </c>
      <c r="F39" s="69">
        <v>17</v>
      </c>
      <c r="G39" s="64">
        <v>332</v>
      </c>
      <c r="H39" s="64">
        <v>212</v>
      </c>
      <c r="I39" s="69">
        <v>120</v>
      </c>
      <c r="J39" s="69">
        <v>218</v>
      </c>
      <c r="K39" s="64">
        <v>214</v>
      </c>
      <c r="L39" s="64">
        <v>4</v>
      </c>
    </row>
    <row r="40" spans="3:12" ht="16.5" thickBot="1" x14ac:dyDescent="0.3">
      <c r="C40" s="70" t="s">
        <v>141</v>
      </c>
      <c r="D40" s="66">
        <v>420</v>
      </c>
      <c r="E40" s="66">
        <v>645</v>
      </c>
      <c r="F40" s="71">
        <v>-225</v>
      </c>
      <c r="G40" s="66">
        <v>962</v>
      </c>
      <c r="H40" s="66">
        <v>848</v>
      </c>
      <c r="I40" s="71">
        <v>114</v>
      </c>
      <c r="J40" s="71">
        <v>796</v>
      </c>
      <c r="K40" s="66">
        <v>774</v>
      </c>
      <c r="L40" s="66">
        <v>22</v>
      </c>
    </row>
    <row r="41" spans="3:12" ht="15.75" x14ac:dyDescent="0.25">
      <c r="C41" s="72" t="s">
        <v>142</v>
      </c>
      <c r="D41" s="64">
        <v>367</v>
      </c>
      <c r="E41" s="64">
        <v>718</v>
      </c>
      <c r="F41" s="69">
        <v>-351</v>
      </c>
      <c r="G41" s="64">
        <v>981</v>
      </c>
      <c r="H41" s="64">
        <v>870</v>
      </c>
      <c r="I41" s="69">
        <v>111</v>
      </c>
      <c r="J41" s="69">
        <v>743</v>
      </c>
      <c r="K41" s="64">
        <v>839</v>
      </c>
      <c r="L41" s="64">
        <v>-96</v>
      </c>
    </row>
    <row r="42" spans="3:12" ht="15.75" x14ac:dyDescent="0.25">
      <c r="C42" s="65" t="s">
        <v>143</v>
      </c>
      <c r="D42" s="66">
        <v>399</v>
      </c>
      <c r="E42" s="66">
        <v>486</v>
      </c>
      <c r="F42" s="71">
        <v>-87</v>
      </c>
      <c r="G42" s="66">
        <v>832</v>
      </c>
      <c r="H42" s="66">
        <v>694</v>
      </c>
      <c r="I42" s="71">
        <v>138</v>
      </c>
      <c r="J42" s="71">
        <v>658</v>
      </c>
      <c r="K42" s="66">
        <v>567</v>
      </c>
      <c r="L42" s="66">
        <v>91</v>
      </c>
    </row>
    <row r="43" spans="3:12" ht="15.75" x14ac:dyDescent="0.25">
      <c r="C43" s="63" t="s">
        <v>68</v>
      </c>
      <c r="D43" s="64">
        <v>1664</v>
      </c>
      <c r="E43" s="64">
        <v>4216</v>
      </c>
      <c r="F43" s="69">
        <v>-2552</v>
      </c>
      <c r="G43" s="64">
        <v>4934</v>
      </c>
      <c r="H43" s="64">
        <v>4187</v>
      </c>
      <c r="I43" s="69">
        <v>747</v>
      </c>
      <c r="J43" s="69">
        <v>4415</v>
      </c>
      <c r="K43" s="64">
        <v>3893</v>
      </c>
      <c r="L43" s="64">
        <v>522</v>
      </c>
    </row>
    <row r="44" spans="3:12" ht="15.75" x14ac:dyDescent="0.25">
      <c r="C44" s="65" t="s">
        <v>144</v>
      </c>
      <c r="D44" s="66">
        <v>79</v>
      </c>
      <c r="E44" s="66">
        <v>207</v>
      </c>
      <c r="F44" s="71">
        <v>-128</v>
      </c>
      <c r="G44" s="66">
        <v>212</v>
      </c>
      <c r="H44" s="66">
        <v>199</v>
      </c>
      <c r="I44" s="71">
        <v>13</v>
      </c>
      <c r="J44" s="71">
        <v>198</v>
      </c>
      <c r="K44" s="66">
        <v>196</v>
      </c>
      <c r="L44" s="66">
        <v>2</v>
      </c>
    </row>
    <row r="45" spans="3:12" ht="15.75" x14ac:dyDescent="0.25">
      <c r="C45" s="63" t="s">
        <v>145</v>
      </c>
      <c r="D45" s="64">
        <v>463</v>
      </c>
      <c r="E45" s="64">
        <v>958</v>
      </c>
      <c r="F45" s="69">
        <v>-495</v>
      </c>
      <c r="G45" s="64">
        <v>930</v>
      </c>
      <c r="H45" s="64">
        <v>933</v>
      </c>
      <c r="I45" s="69">
        <v>-3</v>
      </c>
      <c r="J45" s="69">
        <v>892</v>
      </c>
      <c r="K45" s="64">
        <v>808</v>
      </c>
      <c r="L45" s="64">
        <v>84</v>
      </c>
    </row>
    <row r="46" spans="3:12" ht="31.5" customHeight="1" x14ac:dyDescent="0.25">
      <c r="C46" s="153" t="s">
        <v>207</v>
      </c>
      <c r="D46" s="153"/>
      <c r="E46" s="153"/>
      <c r="F46" s="153"/>
      <c r="G46" s="153"/>
      <c r="H46" s="153"/>
      <c r="I46" s="153"/>
      <c r="J46" s="153"/>
      <c r="K46" s="153"/>
      <c r="L46" s="153"/>
    </row>
    <row r="47" spans="3:12" ht="15.75" x14ac:dyDescent="0.25"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3:12" ht="15.75" x14ac:dyDescent="0.25"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50" spans="3:12" ht="30.95" customHeight="1" thickBot="1" x14ac:dyDescent="0.3">
      <c r="C50" s="154" t="s">
        <v>210</v>
      </c>
      <c r="D50" s="154"/>
      <c r="E50" s="154"/>
      <c r="F50" s="154"/>
      <c r="G50" s="154"/>
      <c r="H50" s="154"/>
      <c r="I50" s="154"/>
      <c r="J50" s="154"/>
      <c r="K50" s="154"/>
      <c r="L50" s="154"/>
    </row>
    <row r="51" spans="3:12" ht="16.5" thickBot="1" x14ac:dyDescent="0.3">
      <c r="C51" s="159" t="s">
        <v>146</v>
      </c>
      <c r="D51" s="156" t="str">
        <f>"abril/20"</f>
        <v>abril/20</v>
      </c>
      <c r="E51" s="157"/>
      <c r="F51" s="158"/>
      <c r="G51" s="156" t="str">
        <f>"março/21"</f>
        <v>março/21</v>
      </c>
      <c r="H51" s="157"/>
      <c r="I51" s="158"/>
      <c r="J51" s="156" t="str">
        <f>"abril/21"</f>
        <v>abril/21</v>
      </c>
      <c r="K51" s="157"/>
      <c r="L51" s="158"/>
    </row>
    <row r="52" spans="3:12" ht="15.75" x14ac:dyDescent="0.25">
      <c r="C52" s="159"/>
      <c r="D52" s="61" t="s">
        <v>130</v>
      </c>
      <c r="E52" s="61" t="s">
        <v>131</v>
      </c>
      <c r="F52" s="61" t="s">
        <v>88</v>
      </c>
      <c r="G52" s="61" t="s">
        <v>130</v>
      </c>
      <c r="H52" s="61" t="s">
        <v>131</v>
      </c>
      <c r="I52" s="61" t="s">
        <v>88</v>
      </c>
      <c r="J52" s="61" t="s">
        <v>130</v>
      </c>
      <c r="K52" s="61" t="s">
        <v>131</v>
      </c>
      <c r="L52" s="61" t="s">
        <v>88</v>
      </c>
    </row>
    <row r="53" spans="3:12" ht="16.5" thickBot="1" x14ac:dyDescent="0.3">
      <c r="C53" s="9" t="s">
        <v>1</v>
      </c>
      <c r="D53" s="62">
        <v>3509</v>
      </c>
      <c r="E53" s="62">
        <v>7330</v>
      </c>
      <c r="F53" s="62">
        <v>-3821</v>
      </c>
      <c r="G53" s="62">
        <v>9183</v>
      </c>
      <c r="H53" s="62">
        <v>7943</v>
      </c>
      <c r="I53" s="62">
        <v>1240</v>
      </c>
      <c r="J53" s="62">
        <v>7920</v>
      </c>
      <c r="K53" s="62">
        <v>7291</v>
      </c>
      <c r="L53" s="62">
        <v>629</v>
      </c>
    </row>
    <row r="54" spans="3:12" ht="32.25" thickBot="1" x14ac:dyDescent="0.3">
      <c r="C54" s="72" t="s">
        <v>159</v>
      </c>
      <c r="D54" s="73">
        <v>527</v>
      </c>
      <c r="E54" s="73">
        <v>733</v>
      </c>
      <c r="F54" s="74">
        <v>-206</v>
      </c>
      <c r="G54" s="73">
        <v>1360</v>
      </c>
      <c r="H54" s="73">
        <v>1154</v>
      </c>
      <c r="I54" s="74">
        <v>206</v>
      </c>
      <c r="J54" s="74">
        <v>1155</v>
      </c>
      <c r="K54" s="73">
        <v>1100</v>
      </c>
      <c r="L54" s="73">
        <v>55</v>
      </c>
    </row>
    <row r="55" spans="3:12" ht="16.5" thickBot="1" x14ac:dyDescent="0.3">
      <c r="C55" s="70" t="s">
        <v>148</v>
      </c>
      <c r="D55" s="76">
        <v>289</v>
      </c>
      <c r="E55" s="76">
        <v>104</v>
      </c>
      <c r="F55" s="77">
        <v>185</v>
      </c>
      <c r="G55" s="76">
        <v>903</v>
      </c>
      <c r="H55" s="76">
        <v>424</v>
      </c>
      <c r="I55" s="77">
        <v>479</v>
      </c>
      <c r="J55" s="77">
        <v>573</v>
      </c>
      <c r="K55" s="76">
        <v>466</v>
      </c>
      <c r="L55" s="76">
        <v>107</v>
      </c>
    </row>
    <row r="56" spans="3:12" ht="16.5" thickBot="1" x14ac:dyDescent="0.3">
      <c r="C56" s="72" t="s">
        <v>160</v>
      </c>
      <c r="D56" s="73">
        <v>225</v>
      </c>
      <c r="E56" s="73">
        <v>302</v>
      </c>
      <c r="F56" s="74">
        <v>-77</v>
      </c>
      <c r="G56" s="73">
        <v>520</v>
      </c>
      <c r="H56" s="73">
        <v>388</v>
      </c>
      <c r="I56" s="74">
        <v>132</v>
      </c>
      <c r="J56" s="74">
        <v>442</v>
      </c>
      <c r="K56" s="73">
        <v>382</v>
      </c>
      <c r="L56" s="73">
        <v>60</v>
      </c>
    </row>
    <row r="57" spans="3:12" ht="16.5" thickBot="1" x14ac:dyDescent="0.3">
      <c r="C57" s="70" t="s">
        <v>147</v>
      </c>
      <c r="D57" s="76">
        <v>195</v>
      </c>
      <c r="E57" s="76">
        <v>409</v>
      </c>
      <c r="F57" s="77">
        <v>-214</v>
      </c>
      <c r="G57" s="76">
        <v>462</v>
      </c>
      <c r="H57" s="76">
        <v>436</v>
      </c>
      <c r="I57" s="77">
        <v>26</v>
      </c>
      <c r="J57" s="77">
        <v>341</v>
      </c>
      <c r="K57" s="76">
        <v>421</v>
      </c>
      <c r="L57" s="76">
        <v>-80</v>
      </c>
    </row>
    <row r="58" spans="3:12" ht="32.25" thickBot="1" x14ac:dyDescent="0.3">
      <c r="C58" s="72" t="s">
        <v>161</v>
      </c>
      <c r="D58" s="73">
        <v>63</v>
      </c>
      <c r="E58" s="73">
        <v>414</v>
      </c>
      <c r="F58" s="74">
        <v>-351</v>
      </c>
      <c r="G58" s="73">
        <v>200</v>
      </c>
      <c r="H58" s="73">
        <v>264</v>
      </c>
      <c r="I58" s="74">
        <v>-64</v>
      </c>
      <c r="J58" s="74">
        <v>200</v>
      </c>
      <c r="K58" s="73">
        <v>213</v>
      </c>
      <c r="L58" s="73">
        <v>-13</v>
      </c>
    </row>
    <row r="59" spans="3:12" ht="16.5" thickBot="1" x14ac:dyDescent="0.3">
      <c r="C59" s="70" t="s">
        <v>162</v>
      </c>
      <c r="D59" s="76">
        <v>135</v>
      </c>
      <c r="E59" s="76">
        <v>111</v>
      </c>
      <c r="F59" s="77">
        <v>24</v>
      </c>
      <c r="G59" s="76">
        <v>208</v>
      </c>
      <c r="H59" s="76">
        <v>189</v>
      </c>
      <c r="I59" s="77">
        <v>19</v>
      </c>
      <c r="J59" s="77">
        <v>200</v>
      </c>
      <c r="K59" s="76">
        <v>169</v>
      </c>
      <c r="L59" s="76">
        <v>31</v>
      </c>
    </row>
    <row r="60" spans="3:12" ht="16.5" thickBot="1" x14ac:dyDescent="0.3">
      <c r="C60" s="72" t="s">
        <v>163</v>
      </c>
      <c r="D60" s="73">
        <v>111</v>
      </c>
      <c r="E60" s="73">
        <v>91</v>
      </c>
      <c r="F60" s="74">
        <v>20</v>
      </c>
      <c r="G60" s="73">
        <v>200</v>
      </c>
      <c r="H60" s="73">
        <v>191</v>
      </c>
      <c r="I60" s="74">
        <v>9</v>
      </c>
      <c r="J60" s="74">
        <v>180</v>
      </c>
      <c r="K60" s="73">
        <v>183</v>
      </c>
      <c r="L60" s="73">
        <v>-3</v>
      </c>
    </row>
    <row r="61" spans="3:12" ht="16.5" thickBot="1" x14ac:dyDescent="0.3">
      <c r="C61" s="70" t="s">
        <v>217</v>
      </c>
      <c r="D61" s="76">
        <v>108</v>
      </c>
      <c r="E61" s="76">
        <v>31</v>
      </c>
      <c r="F61" s="77">
        <v>77</v>
      </c>
      <c r="G61" s="76">
        <v>189</v>
      </c>
      <c r="H61" s="76">
        <v>81</v>
      </c>
      <c r="I61" s="77">
        <v>108</v>
      </c>
      <c r="J61" s="77">
        <v>166</v>
      </c>
      <c r="K61" s="76">
        <v>71</v>
      </c>
      <c r="L61" s="76">
        <v>95</v>
      </c>
    </row>
    <row r="62" spans="3:12" ht="32.25" thickBot="1" x14ac:dyDescent="0.3">
      <c r="C62" s="72" t="s">
        <v>164</v>
      </c>
      <c r="D62" s="73">
        <v>26</v>
      </c>
      <c r="E62" s="73">
        <v>188</v>
      </c>
      <c r="F62" s="74">
        <v>-162</v>
      </c>
      <c r="G62" s="73">
        <v>120</v>
      </c>
      <c r="H62" s="73">
        <v>146</v>
      </c>
      <c r="I62" s="74">
        <v>-26</v>
      </c>
      <c r="J62" s="74">
        <v>99</v>
      </c>
      <c r="K62" s="73">
        <v>136</v>
      </c>
      <c r="L62" s="73">
        <v>-37</v>
      </c>
    </row>
    <row r="63" spans="3:12" ht="16.5" thickBot="1" x14ac:dyDescent="0.3">
      <c r="C63" s="70" t="s">
        <v>218</v>
      </c>
      <c r="D63" s="76">
        <v>69</v>
      </c>
      <c r="E63" s="76">
        <v>94</v>
      </c>
      <c r="F63" s="77">
        <v>-25</v>
      </c>
      <c r="G63" s="79">
        <v>162</v>
      </c>
      <c r="H63" s="79">
        <v>127</v>
      </c>
      <c r="I63" s="77">
        <v>35</v>
      </c>
      <c r="J63" s="77">
        <v>118</v>
      </c>
      <c r="K63" s="79">
        <v>101</v>
      </c>
      <c r="L63" s="76">
        <v>17</v>
      </c>
    </row>
    <row r="64" spans="3:12" ht="16.5" thickBot="1" x14ac:dyDescent="0.3">
      <c r="C64" s="93" t="s">
        <v>129</v>
      </c>
      <c r="D64" s="81">
        <v>1761</v>
      </c>
      <c r="E64" s="82">
        <v>4853</v>
      </c>
      <c r="F64" s="83">
        <v>-3092</v>
      </c>
      <c r="G64" s="84">
        <v>4859</v>
      </c>
      <c r="H64" s="84">
        <v>4543</v>
      </c>
      <c r="I64" s="85">
        <v>316</v>
      </c>
      <c r="J64" s="85">
        <v>4446</v>
      </c>
      <c r="K64" s="86">
        <v>4049</v>
      </c>
      <c r="L64" s="87">
        <v>397</v>
      </c>
    </row>
    <row r="65" spans="3:12" ht="30.95" customHeight="1" x14ac:dyDescent="0.25">
      <c r="C65" s="153" t="s">
        <v>207</v>
      </c>
      <c r="D65" s="153"/>
      <c r="E65" s="153"/>
      <c r="F65" s="153"/>
      <c r="G65" s="153"/>
      <c r="H65" s="153"/>
      <c r="I65" s="153"/>
      <c r="J65" s="153"/>
      <c r="K65" s="153"/>
      <c r="L65" s="153"/>
    </row>
    <row r="66" spans="3:12" ht="15.75" x14ac:dyDescent="0.25"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3:12" ht="15.75" x14ac:dyDescent="0.25"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9" spans="3:12" ht="30.6" customHeight="1" thickBot="1" x14ac:dyDescent="0.3">
      <c r="C69" s="154" t="s">
        <v>211</v>
      </c>
      <c r="D69" s="154"/>
      <c r="E69" s="154"/>
      <c r="F69" s="154"/>
      <c r="G69" s="154"/>
      <c r="H69" s="154"/>
      <c r="I69" s="154"/>
      <c r="J69" s="154"/>
      <c r="K69" s="154"/>
      <c r="L69" s="154"/>
    </row>
    <row r="70" spans="3:12" ht="16.5" thickBot="1" x14ac:dyDescent="0.3">
      <c r="C70" s="155" t="s">
        <v>149</v>
      </c>
      <c r="D70" s="156" t="str">
        <f>"abril/20"</f>
        <v>abril/20</v>
      </c>
      <c r="E70" s="157"/>
      <c r="F70" s="158"/>
      <c r="G70" s="156" t="str">
        <f>"março/21"</f>
        <v>março/21</v>
      </c>
      <c r="H70" s="157"/>
      <c r="I70" s="158"/>
      <c r="J70" s="156" t="str">
        <f>"abril/21"</f>
        <v>abril/21</v>
      </c>
      <c r="K70" s="157"/>
      <c r="L70" s="158"/>
    </row>
    <row r="71" spans="3:12" ht="15.75" x14ac:dyDescent="0.25">
      <c r="C71" s="155"/>
      <c r="D71" s="61" t="s">
        <v>130</v>
      </c>
      <c r="E71" s="61" t="s">
        <v>131</v>
      </c>
      <c r="F71" s="61" t="s">
        <v>88</v>
      </c>
      <c r="G71" s="61" t="s">
        <v>130</v>
      </c>
      <c r="H71" s="61" t="s">
        <v>131</v>
      </c>
      <c r="I71" s="61" t="s">
        <v>88</v>
      </c>
      <c r="J71" s="61" t="s">
        <v>130</v>
      </c>
      <c r="K71" s="61" t="s">
        <v>131</v>
      </c>
      <c r="L71" s="61" t="s">
        <v>88</v>
      </c>
    </row>
    <row r="72" spans="3:12" ht="16.5" thickBot="1" x14ac:dyDescent="0.3">
      <c r="C72" s="9" t="s">
        <v>1</v>
      </c>
      <c r="D72" s="62">
        <v>3509</v>
      </c>
      <c r="E72" s="62">
        <v>7330</v>
      </c>
      <c r="F72" s="62">
        <v>-3821</v>
      </c>
      <c r="G72" s="62">
        <v>9183</v>
      </c>
      <c r="H72" s="62">
        <v>7943</v>
      </c>
      <c r="I72" s="62">
        <v>1240</v>
      </c>
      <c r="J72" s="62">
        <v>7920</v>
      </c>
      <c r="K72" s="62">
        <v>7291</v>
      </c>
      <c r="L72" s="62">
        <v>629</v>
      </c>
    </row>
    <row r="73" spans="3:12" ht="16.5" thickBot="1" x14ac:dyDescent="0.3">
      <c r="C73" s="72" t="s">
        <v>155</v>
      </c>
      <c r="D73" s="73">
        <v>495</v>
      </c>
      <c r="E73" s="73">
        <v>155</v>
      </c>
      <c r="F73" s="74">
        <v>340</v>
      </c>
      <c r="G73" s="73">
        <v>1084</v>
      </c>
      <c r="H73" s="73">
        <v>581</v>
      </c>
      <c r="I73" s="74">
        <v>503</v>
      </c>
      <c r="J73" s="74">
        <v>697</v>
      </c>
      <c r="K73" s="73">
        <v>577</v>
      </c>
      <c r="L73" s="73">
        <v>120</v>
      </c>
    </row>
    <row r="74" spans="3:12" ht="16.5" thickBot="1" x14ac:dyDescent="0.3">
      <c r="C74" s="70" t="s">
        <v>151</v>
      </c>
      <c r="D74" s="76">
        <v>317</v>
      </c>
      <c r="E74" s="76">
        <v>139</v>
      </c>
      <c r="F74" s="77">
        <v>178</v>
      </c>
      <c r="G74" s="76">
        <v>523</v>
      </c>
      <c r="H74" s="76">
        <v>316</v>
      </c>
      <c r="I74" s="77">
        <v>207</v>
      </c>
      <c r="J74" s="77">
        <v>529</v>
      </c>
      <c r="K74" s="76">
        <v>392</v>
      </c>
      <c r="L74" s="76">
        <v>137</v>
      </c>
    </row>
    <row r="75" spans="3:12" ht="16.5" thickBot="1" x14ac:dyDescent="0.3">
      <c r="C75" s="72" t="s">
        <v>152</v>
      </c>
      <c r="D75" s="73">
        <v>160</v>
      </c>
      <c r="E75" s="73">
        <v>235</v>
      </c>
      <c r="F75" s="74">
        <v>-75</v>
      </c>
      <c r="G75" s="73">
        <v>390</v>
      </c>
      <c r="H75" s="73">
        <v>337</v>
      </c>
      <c r="I75" s="74">
        <v>53</v>
      </c>
      <c r="J75" s="74">
        <v>335</v>
      </c>
      <c r="K75" s="73">
        <v>280</v>
      </c>
      <c r="L75" s="73">
        <v>55</v>
      </c>
    </row>
    <row r="76" spans="3:12" ht="32.25" thickBot="1" x14ac:dyDescent="0.3">
      <c r="C76" s="70" t="s">
        <v>165</v>
      </c>
      <c r="D76" s="76">
        <v>65</v>
      </c>
      <c r="E76" s="76">
        <v>179</v>
      </c>
      <c r="F76" s="77">
        <v>-114</v>
      </c>
      <c r="G76" s="76">
        <v>320</v>
      </c>
      <c r="H76" s="76">
        <v>288</v>
      </c>
      <c r="I76" s="77">
        <v>32</v>
      </c>
      <c r="J76" s="77">
        <v>260</v>
      </c>
      <c r="K76" s="76">
        <v>293</v>
      </c>
      <c r="L76" s="76">
        <v>-33</v>
      </c>
    </row>
    <row r="77" spans="3:12" ht="16.5" thickBot="1" x14ac:dyDescent="0.3">
      <c r="C77" s="72" t="s">
        <v>150</v>
      </c>
      <c r="D77" s="73">
        <v>40</v>
      </c>
      <c r="E77" s="73">
        <v>746</v>
      </c>
      <c r="F77" s="74">
        <v>-706</v>
      </c>
      <c r="G77" s="73">
        <v>208</v>
      </c>
      <c r="H77" s="73">
        <v>479</v>
      </c>
      <c r="I77" s="74">
        <v>-271</v>
      </c>
      <c r="J77" s="74">
        <v>186</v>
      </c>
      <c r="K77" s="73">
        <v>328</v>
      </c>
      <c r="L77" s="73">
        <v>-142</v>
      </c>
    </row>
    <row r="78" spans="3:12" ht="63.75" thickBot="1" x14ac:dyDescent="0.3">
      <c r="C78" s="70" t="s">
        <v>153</v>
      </c>
      <c r="D78" s="76">
        <v>170</v>
      </c>
      <c r="E78" s="76">
        <v>104</v>
      </c>
      <c r="F78" s="77">
        <v>66</v>
      </c>
      <c r="G78" s="76">
        <v>296</v>
      </c>
      <c r="H78" s="76">
        <v>232</v>
      </c>
      <c r="I78" s="77">
        <v>64</v>
      </c>
      <c r="J78" s="77">
        <v>229</v>
      </c>
      <c r="K78" s="76">
        <v>197</v>
      </c>
      <c r="L78" s="76">
        <v>32</v>
      </c>
    </row>
    <row r="79" spans="3:12" ht="16.5" thickBot="1" x14ac:dyDescent="0.3">
      <c r="C79" s="72" t="s">
        <v>219</v>
      </c>
      <c r="D79" s="73">
        <v>9</v>
      </c>
      <c r="E79" s="73">
        <v>26</v>
      </c>
      <c r="F79" s="74">
        <v>-17</v>
      </c>
      <c r="G79" s="73">
        <v>146</v>
      </c>
      <c r="H79" s="73">
        <v>63</v>
      </c>
      <c r="I79" s="74">
        <v>83</v>
      </c>
      <c r="J79" s="74">
        <v>175</v>
      </c>
      <c r="K79" s="73">
        <v>65</v>
      </c>
      <c r="L79" s="73">
        <v>110</v>
      </c>
    </row>
    <row r="80" spans="3:12" ht="79.5" thickBot="1" x14ac:dyDescent="0.3">
      <c r="C80" s="70" t="s">
        <v>166</v>
      </c>
      <c r="D80" s="76">
        <v>103</v>
      </c>
      <c r="E80" s="76">
        <v>73</v>
      </c>
      <c r="F80" s="77">
        <v>30</v>
      </c>
      <c r="G80" s="76">
        <v>142</v>
      </c>
      <c r="H80" s="76">
        <v>114</v>
      </c>
      <c r="I80" s="77">
        <v>28</v>
      </c>
      <c r="J80" s="77">
        <v>105</v>
      </c>
      <c r="K80" s="76">
        <v>123</v>
      </c>
      <c r="L80" s="76">
        <v>-18</v>
      </c>
    </row>
    <row r="81" spans="3:12" ht="32.25" thickBot="1" x14ac:dyDescent="0.3">
      <c r="C81" s="72" t="s">
        <v>154</v>
      </c>
      <c r="D81" s="73">
        <v>16</v>
      </c>
      <c r="E81" s="73">
        <v>180</v>
      </c>
      <c r="F81" s="74">
        <v>-164</v>
      </c>
      <c r="G81" s="73">
        <v>82</v>
      </c>
      <c r="H81" s="73">
        <v>148</v>
      </c>
      <c r="I81" s="74">
        <v>-66</v>
      </c>
      <c r="J81" s="74">
        <v>77</v>
      </c>
      <c r="K81" s="73">
        <v>117</v>
      </c>
      <c r="L81" s="73">
        <v>-40</v>
      </c>
    </row>
    <row r="82" spans="3:12" ht="48" thickBot="1" x14ac:dyDescent="0.3">
      <c r="C82" s="70" t="s">
        <v>220</v>
      </c>
      <c r="D82" s="76">
        <v>42</v>
      </c>
      <c r="E82" s="76">
        <v>89</v>
      </c>
      <c r="F82" s="77">
        <v>-47</v>
      </c>
      <c r="G82" s="79">
        <v>85</v>
      </c>
      <c r="H82" s="79">
        <v>77</v>
      </c>
      <c r="I82" s="77">
        <v>8</v>
      </c>
      <c r="J82" s="77">
        <v>93</v>
      </c>
      <c r="K82" s="79">
        <v>96</v>
      </c>
      <c r="L82" s="79">
        <v>-3</v>
      </c>
    </row>
    <row r="83" spans="3:12" ht="16.5" thickBot="1" x14ac:dyDescent="0.3">
      <c r="C83" s="80" t="s">
        <v>129</v>
      </c>
      <c r="D83" s="81">
        <v>2092</v>
      </c>
      <c r="E83" s="82">
        <v>5404</v>
      </c>
      <c r="F83" s="83">
        <v>-3312</v>
      </c>
      <c r="G83" s="84">
        <v>5907</v>
      </c>
      <c r="H83" s="84">
        <v>5308</v>
      </c>
      <c r="I83" s="85">
        <v>599</v>
      </c>
      <c r="J83" s="85">
        <v>5234</v>
      </c>
      <c r="K83" s="84">
        <v>4823</v>
      </c>
      <c r="L83" s="84">
        <v>411</v>
      </c>
    </row>
    <row r="84" spans="3:12" ht="29.45" customHeight="1" x14ac:dyDescent="0.25">
      <c r="C84" s="153" t="s">
        <v>207</v>
      </c>
      <c r="D84" s="153"/>
      <c r="E84" s="153"/>
      <c r="F84" s="153"/>
      <c r="G84" s="153"/>
      <c r="H84" s="153"/>
      <c r="I84" s="153"/>
      <c r="J84" s="153"/>
      <c r="K84" s="153"/>
      <c r="L84" s="153"/>
    </row>
    <row r="85" spans="3:12" ht="15.75" x14ac:dyDescent="0.25"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9" spans="3:12" ht="31.5" customHeight="1" thickBot="1" x14ac:dyDescent="0.3">
      <c r="C89" s="154" t="s">
        <v>212</v>
      </c>
      <c r="D89" s="154"/>
      <c r="E89" s="154"/>
      <c r="F89" s="154"/>
      <c r="G89" s="154"/>
      <c r="H89" s="154"/>
      <c r="I89" s="154"/>
      <c r="J89" s="154"/>
      <c r="K89" s="154"/>
      <c r="L89" s="154"/>
    </row>
    <row r="90" spans="3:12" ht="16.5" thickBot="1" x14ac:dyDescent="0.3">
      <c r="C90" s="155" t="s">
        <v>156</v>
      </c>
      <c r="D90" s="156" t="str">
        <f>"abril/20"</f>
        <v>abril/20</v>
      </c>
      <c r="E90" s="157"/>
      <c r="F90" s="158"/>
      <c r="G90" s="156" t="str">
        <f>"março/21"</f>
        <v>março/21</v>
      </c>
      <c r="H90" s="157"/>
      <c r="I90" s="158"/>
      <c r="J90" s="156" t="str">
        <f>"abril/21"</f>
        <v>abril/21</v>
      </c>
      <c r="K90" s="157"/>
      <c r="L90" s="158"/>
    </row>
    <row r="91" spans="3:12" ht="15.75" x14ac:dyDescent="0.25">
      <c r="C91" s="155"/>
      <c r="D91" s="61" t="s">
        <v>130</v>
      </c>
      <c r="E91" s="61" t="s">
        <v>131</v>
      </c>
      <c r="F91" s="61" t="s">
        <v>88</v>
      </c>
      <c r="G91" s="61" t="s">
        <v>130</v>
      </c>
      <c r="H91" s="61" t="s">
        <v>131</v>
      </c>
      <c r="I91" s="61" t="s">
        <v>88</v>
      </c>
      <c r="J91" s="61" t="s">
        <v>130</v>
      </c>
      <c r="K91" s="61" t="s">
        <v>131</v>
      </c>
      <c r="L91" s="61" t="s">
        <v>88</v>
      </c>
    </row>
    <row r="92" spans="3:12" ht="15.75" x14ac:dyDescent="0.25">
      <c r="C92" s="9" t="s">
        <v>66</v>
      </c>
      <c r="D92" s="62">
        <v>3509</v>
      </c>
      <c r="E92" s="62">
        <v>7330</v>
      </c>
      <c r="F92" s="62">
        <v>-3821</v>
      </c>
      <c r="G92" s="62">
        <v>9183</v>
      </c>
      <c r="H92" s="62">
        <v>7943</v>
      </c>
      <c r="I92" s="62">
        <v>1240</v>
      </c>
      <c r="J92" s="62">
        <v>7920</v>
      </c>
      <c r="K92" s="62">
        <v>7291</v>
      </c>
      <c r="L92" s="62">
        <v>629</v>
      </c>
    </row>
    <row r="93" spans="3:12" ht="15.75" x14ac:dyDescent="0.25">
      <c r="C93" s="88" t="s">
        <v>10</v>
      </c>
      <c r="D93" s="89">
        <v>233</v>
      </c>
      <c r="E93" s="89">
        <v>478</v>
      </c>
      <c r="F93" s="90">
        <v>-245</v>
      </c>
      <c r="G93" s="89">
        <v>471</v>
      </c>
      <c r="H93" s="89">
        <v>434</v>
      </c>
      <c r="I93" s="90">
        <v>37</v>
      </c>
      <c r="J93" s="90">
        <v>585</v>
      </c>
      <c r="K93" s="89">
        <v>418</v>
      </c>
      <c r="L93" s="89">
        <v>167</v>
      </c>
    </row>
    <row r="94" spans="3:12" ht="15.75" x14ac:dyDescent="0.25">
      <c r="C94" s="63" t="s">
        <v>11</v>
      </c>
      <c r="D94" s="64">
        <v>22</v>
      </c>
      <c r="E94" s="64">
        <v>31</v>
      </c>
      <c r="F94" s="69">
        <v>-9</v>
      </c>
      <c r="G94" s="64">
        <v>36</v>
      </c>
      <c r="H94" s="64">
        <v>44</v>
      </c>
      <c r="I94" s="69">
        <v>-8</v>
      </c>
      <c r="J94" s="69">
        <v>45</v>
      </c>
      <c r="K94" s="64">
        <v>41</v>
      </c>
      <c r="L94" s="64">
        <v>4</v>
      </c>
    </row>
    <row r="95" spans="3:12" ht="15.75" x14ac:dyDescent="0.25">
      <c r="C95" s="65" t="s">
        <v>12</v>
      </c>
      <c r="D95" s="66">
        <v>6</v>
      </c>
      <c r="E95" s="66">
        <v>7</v>
      </c>
      <c r="F95" s="71">
        <v>-1</v>
      </c>
      <c r="G95" s="66">
        <v>3</v>
      </c>
      <c r="H95" s="66">
        <v>5</v>
      </c>
      <c r="I95" s="71">
        <v>-2</v>
      </c>
      <c r="J95" s="71">
        <v>3</v>
      </c>
      <c r="K95" s="66">
        <v>5</v>
      </c>
      <c r="L95" s="66">
        <v>-2</v>
      </c>
    </row>
    <row r="96" spans="3:12" ht="15.75" x14ac:dyDescent="0.25">
      <c r="C96" s="63" t="s">
        <v>13</v>
      </c>
      <c r="D96" s="64">
        <v>98</v>
      </c>
      <c r="E96" s="64">
        <v>247</v>
      </c>
      <c r="F96" s="69">
        <v>-149</v>
      </c>
      <c r="G96" s="64">
        <v>197</v>
      </c>
      <c r="H96" s="64">
        <v>146</v>
      </c>
      <c r="I96" s="69">
        <v>51</v>
      </c>
      <c r="J96" s="69">
        <v>259</v>
      </c>
      <c r="K96" s="64">
        <v>163</v>
      </c>
      <c r="L96" s="64">
        <v>96</v>
      </c>
    </row>
    <row r="97" spans="3:12" ht="15.75" x14ac:dyDescent="0.25">
      <c r="C97" s="65" t="s">
        <v>14</v>
      </c>
      <c r="D97" s="66">
        <v>98</v>
      </c>
      <c r="E97" s="66">
        <v>179</v>
      </c>
      <c r="F97" s="71">
        <v>-81</v>
      </c>
      <c r="G97" s="66">
        <v>211</v>
      </c>
      <c r="H97" s="66">
        <v>223</v>
      </c>
      <c r="I97" s="71">
        <v>-12</v>
      </c>
      <c r="J97" s="71">
        <v>242</v>
      </c>
      <c r="K97" s="66">
        <v>189</v>
      </c>
      <c r="L97" s="66">
        <v>53</v>
      </c>
    </row>
    <row r="98" spans="3:12" ht="15.75" x14ac:dyDescent="0.25">
      <c r="C98" s="63" t="s">
        <v>15</v>
      </c>
      <c r="D98" s="64">
        <v>6</v>
      </c>
      <c r="E98" s="64">
        <v>8</v>
      </c>
      <c r="F98" s="69">
        <v>-2</v>
      </c>
      <c r="G98" s="64">
        <v>17</v>
      </c>
      <c r="H98" s="64">
        <v>10</v>
      </c>
      <c r="I98" s="69">
        <v>7</v>
      </c>
      <c r="J98" s="69">
        <v>30</v>
      </c>
      <c r="K98" s="64">
        <v>18</v>
      </c>
      <c r="L98" s="64">
        <v>12</v>
      </c>
    </row>
    <row r="99" spans="3:12" ht="15.75" x14ac:dyDescent="0.25">
      <c r="C99" s="65" t="s">
        <v>16</v>
      </c>
      <c r="D99" s="66">
        <v>2</v>
      </c>
      <c r="E99" s="66">
        <v>2</v>
      </c>
      <c r="F99" s="71">
        <v>0</v>
      </c>
      <c r="G99" s="66">
        <v>1</v>
      </c>
      <c r="H99" s="66">
        <v>3</v>
      </c>
      <c r="I99" s="71">
        <v>-2</v>
      </c>
      <c r="J99" s="71">
        <v>2</v>
      </c>
      <c r="K99" s="66">
        <v>1</v>
      </c>
      <c r="L99" s="66">
        <v>1</v>
      </c>
    </row>
    <row r="100" spans="3:12" ht="15.75" x14ac:dyDescent="0.25">
      <c r="C100" s="63" t="s">
        <v>17</v>
      </c>
      <c r="D100" s="64">
        <v>1</v>
      </c>
      <c r="E100" s="64">
        <v>4</v>
      </c>
      <c r="F100" s="69">
        <v>-3</v>
      </c>
      <c r="G100" s="64">
        <v>6</v>
      </c>
      <c r="H100" s="64">
        <v>3</v>
      </c>
      <c r="I100" s="69">
        <v>3</v>
      </c>
      <c r="J100" s="69">
        <v>4</v>
      </c>
      <c r="K100" s="64">
        <v>1</v>
      </c>
      <c r="L100" s="64">
        <v>3</v>
      </c>
    </row>
    <row r="101" spans="3:12" ht="15.75" x14ac:dyDescent="0.25">
      <c r="C101" s="88" t="s">
        <v>18</v>
      </c>
      <c r="D101" s="91">
        <v>79</v>
      </c>
      <c r="E101" s="91">
        <v>208</v>
      </c>
      <c r="F101" s="92">
        <v>-129</v>
      </c>
      <c r="G101" s="91">
        <v>154</v>
      </c>
      <c r="H101" s="91">
        <v>135</v>
      </c>
      <c r="I101" s="92">
        <v>19</v>
      </c>
      <c r="J101" s="92">
        <v>105</v>
      </c>
      <c r="K101" s="91">
        <v>116</v>
      </c>
      <c r="L101" s="91">
        <v>-11</v>
      </c>
    </row>
    <row r="102" spans="3:12" ht="15.75" x14ac:dyDescent="0.25">
      <c r="C102" s="63" t="s">
        <v>19</v>
      </c>
      <c r="D102" s="64">
        <v>1</v>
      </c>
      <c r="E102" s="64">
        <v>9</v>
      </c>
      <c r="F102" s="69">
        <v>-8</v>
      </c>
      <c r="G102" s="64">
        <v>5</v>
      </c>
      <c r="H102" s="64">
        <v>4</v>
      </c>
      <c r="I102" s="69">
        <v>1</v>
      </c>
      <c r="J102" s="69">
        <v>1</v>
      </c>
      <c r="K102" s="64">
        <v>4</v>
      </c>
      <c r="L102" s="64">
        <v>-3</v>
      </c>
    </row>
    <row r="103" spans="3:12" ht="15.75" x14ac:dyDescent="0.25">
      <c r="C103" s="65" t="s">
        <v>20</v>
      </c>
      <c r="D103" s="66">
        <v>0</v>
      </c>
      <c r="E103" s="66">
        <v>7</v>
      </c>
      <c r="F103" s="71">
        <v>-7</v>
      </c>
      <c r="G103" s="66">
        <v>1</v>
      </c>
      <c r="H103" s="66">
        <v>4</v>
      </c>
      <c r="I103" s="71">
        <v>-3</v>
      </c>
      <c r="J103" s="71">
        <v>1</v>
      </c>
      <c r="K103" s="66">
        <v>3</v>
      </c>
      <c r="L103" s="66">
        <v>-2</v>
      </c>
    </row>
    <row r="104" spans="3:12" ht="15.75" x14ac:dyDescent="0.25">
      <c r="C104" s="63" t="s">
        <v>21</v>
      </c>
      <c r="D104" s="64">
        <v>8</v>
      </c>
      <c r="E104" s="64">
        <v>37</v>
      </c>
      <c r="F104" s="69">
        <v>-29</v>
      </c>
      <c r="G104" s="64">
        <v>30</v>
      </c>
      <c r="H104" s="64">
        <v>28</v>
      </c>
      <c r="I104" s="69">
        <v>2</v>
      </c>
      <c r="J104" s="69">
        <v>15</v>
      </c>
      <c r="K104" s="64">
        <v>25</v>
      </c>
      <c r="L104" s="64">
        <v>-10</v>
      </c>
    </row>
    <row r="105" spans="3:12" ht="15.75" x14ac:dyDescent="0.25">
      <c r="C105" s="65" t="s">
        <v>22</v>
      </c>
      <c r="D105" s="66">
        <v>1</v>
      </c>
      <c r="E105" s="66">
        <v>19</v>
      </c>
      <c r="F105" s="71">
        <v>-18</v>
      </c>
      <c r="G105" s="66">
        <v>19</v>
      </c>
      <c r="H105" s="66">
        <v>8</v>
      </c>
      <c r="I105" s="71">
        <v>11</v>
      </c>
      <c r="J105" s="71">
        <v>16</v>
      </c>
      <c r="K105" s="66">
        <v>6</v>
      </c>
      <c r="L105" s="66">
        <v>10</v>
      </c>
    </row>
    <row r="106" spans="3:12" ht="15.75" x14ac:dyDescent="0.25">
      <c r="C106" s="63" t="s">
        <v>23</v>
      </c>
      <c r="D106" s="64">
        <v>1</v>
      </c>
      <c r="E106" s="64">
        <v>7</v>
      </c>
      <c r="F106" s="69">
        <v>-6</v>
      </c>
      <c r="G106" s="64">
        <v>10</v>
      </c>
      <c r="H106" s="64">
        <v>11</v>
      </c>
      <c r="I106" s="69">
        <v>-1</v>
      </c>
      <c r="J106" s="69">
        <v>7</v>
      </c>
      <c r="K106" s="64">
        <v>10</v>
      </c>
      <c r="L106" s="64">
        <v>-3</v>
      </c>
    </row>
    <row r="107" spans="3:12" ht="15.75" x14ac:dyDescent="0.25">
      <c r="C107" s="65" t="s">
        <v>24</v>
      </c>
      <c r="D107" s="66">
        <v>19</v>
      </c>
      <c r="E107" s="66">
        <v>29</v>
      </c>
      <c r="F107" s="71">
        <v>-10</v>
      </c>
      <c r="G107" s="66">
        <v>31</v>
      </c>
      <c r="H107" s="66">
        <v>26</v>
      </c>
      <c r="I107" s="71">
        <v>5</v>
      </c>
      <c r="J107" s="71">
        <v>15</v>
      </c>
      <c r="K107" s="66">
        <v>18</v>
      </c>
      <c r="L107" s="66">
        <v>-3</v>
      </c>
    </row>
    <row r="108" spans="3:12" ht="15.75" x14ac:dyDescent="0.25">
      <c r="C108" s="63" t="s">
        <v>25</v>
      </c>
      <c r="D108" s="64">
        <v>1</v>
      </c>
      <c r="E108" s="64">
        <v>6</v>
      </c>
      <c r="F108" s="69">
        <v>-5</v>
      </c>
      <c r="G108" s="64">
        <v>4</v>
      </c>
      <c r="H108" s="64">
        <v>5</v>
      </c>
      <c r="I108" s="69">
        <v>-1</v>
      </c>
      <c r="J108" s="69">
        <v>4</v>
      </c>
      <c r="K108" s="64">
        <v>5</v>
      </c>
      <c r="L108" s="64">
        <v>-1</v>
      </c>
    </row>
    <row r="109" spans="3:12" ht="15.75" x14ac:dyDescent="0.25">
      <c r="C109" s="65" t="s">
        <v>26</v>
      </c>
      <c r="D109" s="66">
        <v>2</v>
      </c>
      <c r="E109" s="66">
        <v>5</v>
      </c>
      <c r="F109" s="71">
        <v>-3</v>
      </c>
      <c r="G109" s="66">
        <v>4</v>
      </c>
      <c r="H109" s="66">
        <v>3</v>
      </c>
      <c r="I109" s="71">
        <v>1</v>
      </c>
      <c r="J109" s="71">
        <v>2</v>
      </c>
      <c r="K109" s="66">
        <v>4</v>
      </c>
      <c r="L109" s="66">
        <v>-2</v>
      </c>
    </row>
    <row r="110" spans="3:12" ht="15.75" x14ac:dyDescent="0.25">
      <c r="C110" s="63" t="s">
        <v>27</v>
      </c>
      <c r="D110" s="64">
        <v>46</v>
      </c>
      <c r="E110" s="64">
        <v>89</v>
      </c>
      <c r="F110" s="69">
        <v>-43</v>
      </c>
      <c r="G110" s="64">
        <v>50</v>
      </c>
      <c r="H110" s="64">
        <v>46</v>
      </c>
      <c r="I110" s="69">
        <v>4</v>
      </c>
      <c r="J110" s="69">
        <v>44</v>
      </c>
      <c r="K110" s="64">
        <v>41</v>
      </c>
      <c r="L110" s="64">
        <v>3</v>
      </c>
    </row>
    <row r="111" spans="3:12" ht="15.75" x14ac:dyDescent="0.25">
      <c r="C111" s="88" t="s">
        <v>28</v>
      </c>
      <c r="D111" s="91">
        <v>1035</v>
      </c>
      <c r="E111" s="91">
        <v>2844</v>
      </c>
      <c r="F111" s="92">
        <v>-1809</v>
      </c>
      <c r="G111" s="91">
        <v>2557</v>
      </c>
      <c r="H111" s="91">
        <v>2558</v>
      </c>
      <c r="I111" s="92">
        <v>-1</v>
      </c>
      <c r="J111" s="92">
        <v>2283</v>
      </c>
      <c r="K111" s="91">
        <v>2338</v>
      </c>
      <c r="L111" s="91">
        <v>-55</v>
      </c>
    </row>
    <row r="112" spans="3:12" ht="15.75" x14ac:dyDescent="0.25">
      <c r="C112" s="63" t="s">
        <v>29</v>
      </c>
      <c r="D112" s="64">
        <v>181</v>
      </c>
      <c r="E112" s="64">
        <v>245</v>
      </c>
      <c r="F112" s="69">
        <v>-64</v>
      </c>
      <c r="G112" s="64">
        <v>317</v>
      </c>
      <c r="H112" s="64">
        <v>281</v>
      </c>
      <c r="I112" s="69">
        <v>36</v>
      </c>
      <c r="J112" s="69">
        <v>278</v>
      </c>
      <c r="K112" s="64">
        <v>295</v>
      </c>
      <c r="L112" s="64">
        <v>-17</v>
      </c>
    </row>
    <row r="113" spans="3:12" ht="15.75" x14ac:dyDescent="0.25">
      <c r="C113" s="65" t="s">
        <v>30</v>
      </c>
      <c r="D113" s="66">
        <v>6</v>
      </c>
      <c r="E113" s="66">
        <v>37</v>
      </c>
      <c r="F113" s="71">
        <v>-31</v>
      </c>
      <c r="G113" s="66">
        <v>37</v>
      </c>
      <c r="H113" s="66">
        <v>24</v>
      </c>
      <c r="I113" s="71">
        <v>13</v>
      </c>
      <c r="J113" s="71">
        <v>11</v>
      </c>
      <c r="K113" s="66">
        <v>29</v>
      </c>
      <c r="L113" s="66">
        <v>-18</v>
      </c>
    </row>
    <row r="114" spans="3:12" ht="15.75" x14ac:dyDescent="0.25">
      <c r="C114" s="63" t="s">
        <v>31</v>
      </c>
      <c r="D114" s="64">
        <v>84</v>
      </c>
      <c r="E114" s="64">
        <v>373</v>
      </c>
      <c r="F114" s="69">
        <v>-289</v>
      </c>
      <c r="G114" s="64">
        <v>199</v>
      </c>
      <c r="H114" s="64">
        <v>247</v>
      </c>
      <c r="I114" s="69">
        <v>-48</v>
      </c>
      <c r="J114" s="69">
        <v>186</v>
      </c>
      <c r="K114" s="64">
        <v>176</v>
      </c>
      <c r="L114" s="64">
        <v>10</v>
      </c>
    </row>
    <row r="115" spans="3:12" ht="15.75" x14ac:dyDescent="0.25">
      <c r="C115" s="65" t="s">
        <v>32</v>
      </c>
      <c r="D115" s="66">
        <v>764</v>
      </c>
      <c r="E115" s="66">
        <v>2189</v>
      </c>
      <c r="F115" s="71">
        <v>-1425</v>
      </c>
      <c r="G115" s="66">
        <v>2004</v>
      </c>
      <c r="H115" s="66">
        <v>2006</v>
      </c>
      <c r="I115" s="71">
        <v>-2</v>
      </c>
      <c r="J115" s="71">
        <v>1808</v>
      </c>
      <c r="K115" s="66">
        <v>1838</v>
      </c>
      <c r="L115" s="66">
        <v>-30</v>
      </c>
    </row>
    <row r="116" spans="3:12" ht="15.75" x14ac:dyDescent="0.25">
      <c r="C116" s="88" t="s">
        <v>33</v>
      </c>
      <c r="D116" s="91">
        <v>1782</v>
      </c>
      <c r="E116" s="91">
        <v>3304</v>
      </c>
      <c r="F116" s="92">
        <v>-1522</v>
      </c>
      <c r="G116" s="91">
        <v>5388</v>
      </c>
      <c r="H116" s="91">
        <v>4193</v>
      </c>
      <c r="I116" s="92">
        <v>1195</v>
      </c>
      <c r="J116" s="92">
        <v>4355</v>
      </c>
      <c r="K116" s="91">
        <v>3875</v>
      </c>
      <c r="L116" s="91">
        <v>480</v>
      </c>
    </row>
    <row r="117" spans="3:12" ht="15.75" x14ac:dyDescent="0.25">
      <c r="C117" s="63" t="s">
        <v>34</v>
      </c>
      <c r="D117" s="64">
        <v>572</v>
      </c>
      <c r="E117" s="64">
        <v>899</v>
      </c>
      <c r="F117" s="69">
        <v>-327</v>
      </c>
      <c r="G117" s="64">
        <v>1512</v>
      </c>
      <c r="H117" s="64">
        <v>1170</v>
      </c>
      <c r="I117" s="69">
        <v>342</v>
      </c>
      <c r="J117" s="69">
        <v>1221</v>
      </c>
      <c r="K117" s="64">
        <v>1047</v>
      </c>
      <c r="L117" s="64">
        <v>174</v>
      </c>
    </row>
    <row r="118" spans="3:12" ht="15.75" x14ac:dyDescent="0.25">
      <c r="C118" s="65" t="s">
        <v>35</v>
      </c>
      <c r="D118" s="66">
        <v>765</v>
      </c>
      <c r="E118" s="66">
        <v>1547</v>
      </c>
      <c r="F118" s="71">
        <v>-782</v>
      </c>
      <c r="G118" s="66">
        <v>2721</v>
      </c>
      <c r="H118" s="66">
        <v>2113</v>
      </c>
      <c r="I118" s="71">
        <v>608</v>
      </c>
      <c r="J118" s="71">
        <v>2158</v>
      </c>
      <c r="K118" s="66">
        <v>1874</v>
      </c>
      <c r="L118" s="66">
        <v>284</v>
      </c>
    </row>
    <row r="119" spans="3:12" ht="15.75" x14ac:dyDescent="0.25">
      <c r="C119" s="63" t="s">
        <v>36</v>
      </c>
      <c r="D119" s="64">
        <v>445</v>
      </c>
      <c r="E119" s="64">
        <v>858</v>
      </c>
      <c r="F119" s="69">
        <v>-413</v>
      </c>
      <c r="G119" s="64">
        <v>1155</v>
      </c>
      <c r="H119" s="64">
        <v>910</v>
      </c>
      <c r="I119" s="69">
        <v>245</v>
      </c>
      <c r="J119" s="69">
        <v>976</v>
      </c>
      <c r="K119" s="64">
        <v>954</v>
      </c>
      <c r="L119" s="64">
        <v>22</v>
      </c>
    </row>
    <row r="120" spans="3:12" ht="15.75" x14ac:dyDescent="0.25">
      <c r="C120" s="88" t="s">
        <v>37</v>
      </c>
      <c r="D120" s="91">
        <v>380</v>
      </c>
      <c r="E120" s="91">
        <v>496</v>
      </c>
      <c r="F120" s="92">
        <v>-116</v>
      </c>
      <c r="G120" s="91">
        <v>610</v>
      </c>
      <c r="H120" s="91">
        <v>623</v>
      </c>
      <c r="I120" s="92">
        <v>-13</v>
      </c>
      <c r="J120" s="92">
        <v>592</v>
      </c>
      <c r="K120" s="91">
        <v>544</v>
      </c>
      <c r="L120" s="91">
        <v>48</v>
      </c>
    </row>
    <row r="121" spans="3:12" ht="15.75" x14ac:dyDescent="0.25">
      <c r="C121" s="63" t="s">
        <v>38</v>
      </c>
      <c r="D121" s="64">
        <v>169</v>
      </c>
      <c r="E121" s="64">
        <v>119</v>
      </c>
      <c r="F121" s="69">
        <v>50</v>
      </c>
      <c r="G121" s="64">
        <v>241</v>
      </c>
      <c r="H121" s="64">
        <v>225</v>
      </c>
      <c r="I121" s="69">
        <v>16</v>
      </c>
      <c r="J121" s="69">
        <v>222</v>
      </c>
      <c r="K121" s="64">
        <v>164</v>
      </c>
      <c r="L121" s="64">
        <v>58</v>
      </c>
    </row>
    <row r="122" spans="3:12" ht="15.75" x14ac:dyDescent="0.25">
      <c r="C122" s="65" t="s">
        <v>85</v>
      </c>
      <c r="D122" s="66">
        <v>128</v>
      </c>
      <c r="E122" s="66">
        <v>205</v>
      </c>
      <c r="F122" s="71">
        <v>-77</v>
      </c>
      <c r="G122" s="66">
        <v>194</v>
      </c>
      <c r="H122" s="66">
        <v>227</v>
      </c>
      <c r="I122" s="71">
        <v>-33</v>
      </c>
      <c r="J122" s="71">
        <v>215</v>
      </c>
      <c r="K122" s="66">
        <v>200</v>
      </c>
      <c r="L122" s="66">
        <v>15</v>
      </c>
    </row>
    <row r="123" spans="3:12" ht="15.75" x14ac:dyDescent="0.25">
      <c r="C123" s="63" t="s">
        <v>40</v>
      </c>
      <c r="D123" s="64">
        <v>50</v>
      </c>
      <c r="E123" s="64">
        <v>104</v>
      </c>
      <c r="F123" s="69">
        <v>-54</v>
      </c>
      <c r="G123" s="64">
        <v>110</v>
      </c>
      <c r="H123" s="64">
        <v>106</v>
      </c>
      <c r="I123" s="69">
        <v>4</v>
      </c>
      <c r="J123" s="69">
        <v>91</v>
      </c>
      <c r="K123" s="64">
        <v>124</v>
      </c>
      <c r="L123" s="64">
        <v>-33</v>
      </c>
    </row>
    <row r="124" spans="3:12" ht="15.75" x14ac:dyDescent="0.25">
      <c r="C124" s="65" t="s">
        <v>41</v>
      </c>
      <c r="D124" s="66">
        <v>33</v>
      </c>
      <c r="E124" s="66">
        <v>68</v>
      </c>
      <c r="F124" s="71">
        <v>-35</v>
      </c>
      <c r="G124" s="66">
        <v>65</v>
      </c>
      <c r="H124" s="66">
        <v>65</v>
      </c>
      <c r="I124" s="71">
        <v>0</v>
      </c>
      <c r="J124" s="71">
        <v>64</v>
      </c>
      <c r="K124" s="66">
        <v>56</v>
      </c>
      <c r="L124" s="66">
        <v>8</v>
      </c>
    </row>
    <row r="125" spans="3:12" ht="15.75" x14ac:dyDescent="0.25">
      <c r="C125" s="88" t="s">
        <v>108</v>
      </c>
      <c r="D125" s="89">
        <v>0</v>
      </c>
      <c r="E125" s="89">
        <v>0</v>
      </c>
      <c r="F125" s="90">
        <v>0</v>
      </c>
      <c r="G125" s="89">
        <v>3</v>
      </c>
      <c r="H125" s="89">
        <v>0</v>
      </c>
      <c r="I125" s="90">
        <v>3</v>
      </c>
      <c r="J125" s="90">
        <v>0</v>
      </c>
      <c r="K125" s="89">
        <v>0</v>
      </c>
      <c r="L125" s="89">
        <v>0</v>
      </c>
    </row>
    <row r="126" spans="3:12" ht="15.75" x14ac:dyDescent="0.25">
      <c r="C126" s="63" t="s">
        <v>108</v>
      </c>
      <c r="D126" s="64">
        <v>0</v>
      </c>
      <c r="E126" s="64">
        <v>0</v>
      </c>
      <c r="F126" s="69">
        <v>0</v>
      </c>
      <c r="G126" s="64">
        <v>3</v>
      </c>
      <c r="H126" s="64">
        <v>0</v>
      </c>
      <c r="I126" s="69">
        <v>3</v>
      </c>
      <c r="J126" s="69">
        <v>0</v>
      </c>
      <c r="K126" s="64">
        <v>0</v>
      </c>
      <c r="L126" s="64">
        <v>0</v>
      </c>
    </row>
    <row r="127" spans="3:12" ht="29.45" customHeight="1" x14ac:dyDescent="0.25">
      <c r="C127" s="153" t="s">
        <v>207</v>
      </c>
      <c r="D127" s="153"/>
      <c r="E127" s="153"/>
      <c r="F127" s="153"/>
      <c r="G127" s="153"/>
      <c r="H127" s="153"/>
      <c r="I127" s="153"/>
      <c r="J127" s="153"/>
      <c r="K127" s="153"/>
      <c r="L127" s="153"/>
    </row>
    <row r="131" spans="3:12" ht="32.1" customHeight="1" thickBot="1" x14ac:dyDescent="0.3">
      <c r="C131" s="154" t="s">
        <v>213</v>
      </c>
      <c r="D131" s="154"/>
      <c r="E131" s="154"/>
      <c r="F131" s="154"/>
      <c r="G131" s="154"/>
      <c r="H131" s="154"/>
      <c r="I131" s="154"/>
      <c r="J131" s="154"/>
      <c r="K131" s="154"/>
      <c r="L131" s="154"/>
    </row>
    <row r="132" spans="3:12" ht="16.5" thickBot="1" x14ac:dyDescent="0.3">
      <c r="C132" s="155" t="s">
        <v>122</v>
      </c>
      <c r="D132" s="156" t="str">
        <f>"abril/20"</f>
        <v>abril/20</v>
      </c>
      <c r="E132" s="157"/>
      <c r="F132" s="158"/>
      <c r="G132" s="156" t="str">
        <f>"março/21"</f>
        <v>março/21</v>
      </c>
      <c r="H132" s="157"/>
      <c r="I132" s="158"/>
      <c r="J132" s="156" t="str">
        <f>"abril/21"</f>
        <v>abril/21</v>
      </c>
      <c r="K132" s="157"/>
      <c r="L132" s="158"/>
    </row>
    <row r="133" spans="3:12" ht="15.75" x14ac:dyDescent="0.25">
      <c r="C133" s="155"/>
      <c r="D133" s="61" t="s">
        <v>130</v>
      </c>
      <c r="E133" s="61" t="s">
        <v>131</v>
      </c>
      <c r="F133" s="61" t="s">
        <v>88</v>
      </c>
      <c r="G133" s="61" t="s">
        <v>130</v>
      </c>
      <c r="H133" s="61" t="s">
        <v>131</v>
      </c>
      <c r="I133" s="61" t="s">
        <v>88</v>
      </c>
      <c r="J133" s="61" t="s">
        <v>130</v>
      </c>
      <c r="K133" s="61" t="s">
        <v>131</v>
      </c>
      <c r="L133" s="61" t="s">
        <v>88</v>
      </c>
    </row>
    <row r="134" spans="3:12" ht="16.5" thickBot="1" x14ac:dyDescent="0.3">
      <c r="C134" s="9" t="s">
        <v>1</v>
      </c>
      <c r="D134" s="62">
        <v>3509</v>
      </c>
      <c r="E134" s="62">
        <v>7330</v>
      </c>
      <c r="F134" s="62">
        <v>-3821</v>
      </c>
      <c r="G134" s="62">
        <v>9183</v>
      </c>
      <c r="H134" s="62">
        <v>7943</v>
      </c>
      <c r="I134" s="62">
        <v>1240</v>
      </c>
      <c r="J134" s="62">
        <v>7920</v>
      </c>
      <c r="K134" s="62">
        <v>7291</v>
      </c>
      <c r="L134" s="62">
        <v>629</v>
      </c>
    </row>
    <row r="135" spans="3:12" ht="16.5" thickBot="1" x14ac:dyDescent="0.3">
      <c r="C135" s="72" t="s">
        <v>221</v>
      </c>
      <c r="D135" s="73">
        <v>409</v>
      </c>
      <c r="E135" s="73">
        <v>1178</v>
      </c>
      <c r="F135" s="74">
        <v>-769</v>
      </c>
      <c r="G135" s="73">
        <v>975</v>
      </c>
      <c r="H135" s="73">
        <v>991</v>
      </c>
      <c r="I135" s="74">
        <v>-16</v>
      </c>
      <c r="J135" s="74">
        <v>887</v>
      </c>
      <c r="K135" s="73">
        <v>871</v>
      </c>
      <c r="L135" s="73">
        <v>16</v>
      </c>
    </row>
    <row r="136" spans="3:12" ht="16.5" thickBot="1" x14ac:dyDescent="0.3">
      <c r="C136" s="75" t="s">
        <v>222</v>
      </c>
      <c r="D136" s="76">
        <v>143</v>
      </c>
      <c r="E136" s="76">
        <v>91</v>
      </c>
      <c r="F136" s="77">
        <v>52</v>
      </c>
      <c r="G136" s="76">
        <v>465</v>
      </c>
      <c r="H136" s="76">
        <v>212</v>
      </c>
      <c r="I136" s="77">
        <v>253</v>
      </c>
      <c r="J136" s="77">
        <v>394</v>
      </c>
      <c r="K136" s="76">
        <v>278</v>
      </c>
      <c r="L136" s="76">
        <v>116</v>
      </c>
    </row>
    <row r="137" spans="3:12" ht="16.5" thickBot="1" x14ac:dyDescent="0.3">
      <c r="C137" s="78" t="s">
        <v>223</v>
      </c>
      <c r="D137" s="73">
        <v>131</v>
      </c>
      <c r="E137" s="73">
        <v>297</v>
      </c>
      <c r="F137" s="74">
        <v>-166</v>
      </c>
      <c r="G137" s="73">
        <v>382</v>
      </c>
      <c r="H137" s="73">
        <v>280</v>
      </c>
      <c r="I137" s="74">
        <v>102</v>
      </c>
      <c r="J137" s="74">
        <v>329</v>
      </c>
      <c r="K137" s="73">
        <v>267</v>
      </c>
      <c r="L137" s="73">
        <v>62</v>
      </c>
    </row>
    <row r="138" spans="3:12" ht="16.5" thickBot="1" x14ac:dyDescent="0.3">
      <c r="C138" s="70" t="s">
        <v>224</v>
      </c>
      <c r="D138" s="76">
        <v>20</v>
      </c>
      <c r="E138" s="76">
        <v>165</v>
      </c>
      <c r="F138" s="77">
        <v>-145</v>
      </c>
      <c r="G138" s="76">
        <v>301</v>
      </c>
      <c r="H138" s="76">
        <v>196</v>
      </c>
      <c r="I138" s="77">
        <v>105</v>
      </c>
      <c r="J138" s="77">
        <v>278</v>
      </c>
      <c r="K138" s="76">
        <v>189</v>
      </c>
      <c r="L138" s="76">
        <v>89</v>
      </c>
    </row>
    <row r="139" spans="3:12" ht="16.5" thickBot="1" x14ac:dyDescent="0.3">
      <c r="C139" s="72" t="s">
        <v>225</v>
      </c>
      <c r="D139" s="73">
        <v>92</v>
      </c>
      <c r="E139" s="73">
        <v>237</v>
      </c>
      <c r="F139" s="74">
        <v>-145</v>
      </c>
      <c r="G139" s="73">
        <v>191</v>
      </c>
      <c r="H139" s="73">
        <v>143</v>
      </c>
      <c r="I139" s="74">
        <v>48</v>
      </c>
      <c r="J139" s="74">
        <v>254</v>
      </c>
      <c r="K139" s="73">
        <v>159</v>
      </c>
      <c r="L139" s="73">
        <v>95</v>
      </c>
    </row>
    <row r="140" spans="3:12" ht="16.5" thickBot="1" x14ac:dyDescent="0.3">
      <c r="C140" s="75" t="s">
        <v>226</v>
      </c>
      <c r="D140" s="76">
        <v>91</v>
      </c>
      <c r="E140" s="76">
        <v>158</v>
      </c>
      <c r="F140" s="77">
        <v>-67</v>
      </c>
      <c r="G140" s="76">
        <v>197</v>
      </c>
      <c r="H140" s="76">
        <v>206</v>
      </c>
      <c r="I140" s="77">
        <v>-9</v>
      </c>
      <c r="J140" s="77">
        <v>224</v>
      </c>
      <c r="K140" s="76">
        <v>168</v>
      </c>
      <c r="L140" s="76">
        <v>56</v>
      </c>
    </row>
    <row r="141" spans="3:12" ht="16.5" thickBot="1" x14ac:dyDescent="0.3">
      <c r="C141" s="78" t="s">
        <v>227</v>
      </c>
      <c r="D141" s="73">
        <v>61</v>
      </c>
      <c r="E141" s="73">
        <v>66</v>
      </c>
      <c r="F141" s="74">
        <v>-5</v>
      </c>
      <c r="G141" s="73">
        <v>272</v>
      </c>
      <c r="H141" s="73">
        <v>141</v>
      </c>
      <c r="I141" s="74">
        <v>131</v>
      </c>
      <c r="J141" s="74">
        <v>253</v>
      </c>
      <c r="K141" s="73">
        <v>121</v>
      </c>
      <c r="L141" s="73">
        <v>132</v>
      </c>
    </row>
    <row r="142" spans="3:12" ht="16.5" thickBot="1" x14ac:dyDescent="0.3">
      <c r="C142" s="70" t="s">
        <v>228</v>
      </c>
      <c r="D142" s="76">
        <v>64</v>
      </c>
      <c r="E142" s="76">
        <v>185</v>
      </c>
      <c r="F142" s="77">
        <v>-121</v>
      </c>
      <c r="G142" s="76">
        <v>159</v>
      </c>
      <c r="H142" s="76">
        <v>168</v>
      </c>
      <c r="I142" s="77">
        <v>-9</v>
      </c>
      <c r="J142" s="77">
        <v>121</v>
      </c>
      <c r="K142" s="76">
        <v>162</v>
      </c>
      <c r="L142" s="76">
        <v>-41</v>
      </c>
    </row>
    <row r="143" spans="3:12" ht="16.5" thickBot="1" x14ac:dyDescent="0.3">
      <c r="C143" s="72" t="s">
        <v>229</v>
      </c>
      <c r="D143" s="73">
        <v>69</v>
      </c>
      <c r="E143" s="73">
        <v>228</v>
      </c>
      <c r="F143" s="74">
        <v>-159</v>
      </c>
      <c r="G143" s="73">
        <v>121</v>
      </c>
      <c r="H143" s="73">
        <v>159</v>
      </c>
      <c r="I143" s="74">
        <v>-38</v>
      </c>
      <c r="J143" s="74">
        <v>133</v>
      </c>
      <c r="K143" s="73">
        <v>99</v>
      </c>
      <c r="L143" s="73">
        <v>34</v>
      </c>
    </row>
    <row r="144" spans="3:12" ht="16.5" thickBot="1" x14ac:dyDescent="0.3">
      <c r="C144" s="75" t="s">
        <v>230</v>
      </c>
      <c r="D144" s="76">
        <v>25</v>
      </c>
      <c r="E144" s="76">
        <v>229</v>
      </c>
      <c r="F144" s="77">
        <v>-204</v>
      </c>
      <c r="G144" s="79">
        <v>107</v>
      </c>
      <c r="H144" s="79">
        <v>193</v>
      </c>
      <c r="I144" s="77">
        <v>-86</v>
      </c>
      <c r="J144" s="77">
        <v>82</v>
      </c>
      <c r="K144" s="79">
        <v>139</v>
      </c>
      <c r="L144" s="76">
        <v>-57</v>
      </c>
    </row>
    <row r="145" spans="3:12" ht="16.5" thickBot="1" x14ac:dyDescent="0.3">
      <c r="C145" s="80" t="s">
        <v>129</v>
      </c>
      <c r="D145" s="81">
        <v>2404</v>
      </c>
      <c r="E145" s="82">
        <v>4496</v>
      </c>
      <c r="F145" s="83">
        <v>-2092</v>
      </c>
      <c r="G145" s="84">
        <v>6013</v>
      </c>
      <c r="H145" s="84">
        <v>5254</v>
      </c>
      <c r="I145" s="85">
        <v>759</v>
      </c>
      <c r="J145" s="85">
        <v>4965</v>
      </c>
      <c r="K145" s="86">
        <v>4838</v>
      </c>
      <c r="L145" s="87">
        <v>127</v>
      </c>
    </row>
    <row r="146" spans="3:12" ht="31.5" customHeight="1" x14ac:dyDescent="0.25">
      <c r="C146" s="153" t="s">
        <v>207</v>
      </c>
      <c r="D146" s="153"/>
      <c r="E146" s="153"/>
      <c r="F146" s="153"/>
      <c r="G146" s="153"/>
      <c r="H146" s="153"/>
      <c r="I146" s="153"/>
      <c r="J146" s="153"/>
      <c r="K146" s="153"/>
      <c r="L146" s="15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22"/>
  <sheetViews>
    <sheetView workbookViewId="0">
      <selection activeCell="C4" sqref="C4"/>
    </sheetView>
  </sheetViews>
  <sheetFormatPr defaultRowHeight="15" x14ac:dyDescent="0.25"/>
  <cols>
    <col min="2" max="2" width="49" bestFit="1" customWidth="1"/>
    <col min="3" max="3" width="11.42578125" customWidth="1"/>
    <col min="4" max="4" width="8.5703125" bestFit="1" customWidth="1"/>
    <col min="5" max="5" width="9.85546875" bestFit="1" customWidth="1"/>
    <col min="6" max="6" width="8.7109375" bestFit="1" customWidth="1"/>
    <col min="7" max="7" width="8.42578125" bestFit="1" customWidth="1"/>
    <col min="8" max="8" width="9.7109375" bestFit="1" customWidth="1"/>
    <col min="9" max="9" width="8.7109375" bestFit="1" customWidth="1"/>
    <col min="10" max="10" width="8.42578125" bestFit="1" customWidth="1"/>
    <col min="11" max="11" width="9.7109375" bestFit="1" customWidth="1"/>
    <col min="13" max="13" width="35.140625" bestFit="1" customWidth="1"/>
    <col min="14" max="14" width="5" bestFit="1" customWidth="1"/>
    <col min="15" max="15" width="4" bestFit="1" customWidth="1"/>
    <col min="16" max="16" width="5" bestFit="1" customWidth="1"/>
    <col min="17" max="17" width="4" bestFit="1" customWidth="1"/>
    <col min="18" max="18" width="3" bestFit="1" customWidth="1"/>
    <col min="19" max="19" width="11.42578125" bestFit="1" customWidth="1"/>
    <col min="20" max="23" width="5" bestFit="1" customWidth="1"/>
  </cols>
  <sheetData>
    <row r="2" spans="2:6" x14ac:dyDescent="0.25">
      <c r="B2" s="6"/>
      <c r="C2" s="6"/>
    </row>
    <row r="3" spans="2:6" s="3" customFormat="1" ht="30.95" customHeight="1" x14ac:dyDescent="0.25">
      <c r="B3" s="167" t="s">
        <v>192</v>
      </c>
      <c r="C3" s="167"/>
      <c r="D3" s="167"/>
      <c r="E3" s="167"/>
    </row>
    <row r="4" spans="2:6" s="3" customFormat="1" ht="18.95" customHeight="1" x14ac:dyDescent="0.25">
      <c r="B4" s="115" t="s">
        <v>0</v>
      </c>
      <c r="C4" s="116" t="s">
        <v>214</v>
      </c>
      <c r="D4" s="116" t="s">
        <v>178</v>
      </c>
      <c r="E4" s="116" t="s">
        <v>215</v>
      </c>
      <c r="F4" s="4"/>
    </row>
    <row r="5" spans="2:6" s="3" customFormat="1" x14ac:dyDescent="0.25">
      <c r="B5" s="21" t="s">
        <v>1</v>
      </c>
      <c r="C5" s="121">
        <f t="shared" ref="C5" si="0">SUM(C6:C9)</f>
        <v>374</v>
      </c>
      <c r="D5" s="121">
        <f t="shared" ref="D5:E5" si="1">SUM(D6:D9)</f>
        <v>9425</v>
      </c>
      <c r="E5" s="121">
        <f t="shared" si="1"/>
        <v>10544</v>
      </c>
      <c r="F5" s="6"/>
    </row>
    <row r="6" spans="2:6" s="3" customFormat="1" x14ac:dyDescent="0.25">
      <c r="B6" s="22" t="s">
        <v>89</v>
      </c>
      <c r="C6" s="122">
        <v>63</v>
      </c>
      <c r="D6" s="122">
        <v>1604</v>
      </c>
      <c r="E6" s="122">
        <v>1820</v>
      </c>
      <c r="F6" s="5"/>
    </row>
    <row r="7" spans="2:6" s="3" customFormat="1" x14ac:dyDescent="0.25">
      <c r="B7" s="23" t="s">
        <v>2</v>
      </c>
      <c r="C7" s="123">
        <v>286</v>
      </c>
      <c r="D7" s="123">
        <v>5547</v>
      </c>
      <c r="E7" s="123">
        <v>5911</v>
      </c>
      <c r="F7" s="5"/>
    </row>
    <row r="8" spans="2:6" s="3" customFormat="1" x14ac:dyDescent="0.25">
      <c r="B8" s="22" t="s">
        <v>3</v>
      </c>
      <c r="C8" s="122">
        <v>6</v>
      </c>
      <c r="D8" s="122">
        <v>38</v>
      </c>
      <c r="E8" s="122">
        <v>52</v>
      </c>
      <c r="F8" s="5"/>
    </row>
    <row r="9" spans="2:6" s="3" customFormat="1" x14ac:dyDescent="0.25">
      <c r="B9" s="23" t="s">
        <v>4</v>
      </c>
      <c r="C9" s="123">
        <v>19</v>
      </c>
      <c r="D9" s="123">
        <v>2236</v>
      </c>
      <c r="E9" s="123">
        <v>2761</v>
      </c>
      <c r="F9" s="5"/>
    </row>
    <row r="10" spans="2:6" s="3" customFormat="1" ht="45.95" customHeight="1" x14ac:dyDescent="0.25">
      <c r="B10" s="166" t="s">
        <v>193</v>
      </c>
      <c r="C10" s="166"/>
      <c r="D10" s="166"/>
      <c r="E10" s="166"/>
      <c r="F10" s="5"/>
    </row>
    <row r="11" spans="2:6" s="3" customFormat="1" ht="15.6" customHeight="1" x14ac:dyDescent="0.25">
      <c r="B11" s="173" t="s">
        <v>90</v>
      </c>
      <c r="C11" s="174"/>
      <c r="D11" s="174"/>
      <c r="E11" s="174"/>
    </row>
    <row r="12" spans="2:6" s="3" customFormat="1" ht="15.6" customHeight="1" x14ac:dyDescent="0.25">
      <c r="B12" s="110"/>
      <c r="C12" s="110"/>
      <c r="D12" s="110"/>
      <c r="E12" s="110"/>
    </row>
    <row r="13" spans="2:6" s="3" customFormat="1" ht="15.6" customHeight="1" x14ac:dyDescent="0.25">
      <c r="B13" s="110"/>
      <c r="C13" s="110"/>
      <c r="D13" s="110"/>
      <c r="E13" s="110"/>
    </row>
    <row r="14" spans="2:6" s="3" customFormat="1" x14ac:dyDescent="0.25"/>
    <row r="15" spans="2:6" s="3" customFormat="1" ht="30.75" customHeight="1" x14ac:dyDescent="0.25">
      <c r="B15" s="179" t="s">
        <v>231</v>
      </c>
      <c r="C15" s="167"/>
      <c r="D15" s="167"/>
      <c r="E15" s="167"/>
      <c r="F15" s="180"/>
    </row>
    <row r="16" spans="2:6" s="3" customFormat="1" x14ac:dyDescent="0.25">
      <c r="B16" s="181" t="s">
        <v>175</v>
      </c>
      <c r="C16" s="168" t="s">
        <v>176</v>
      </c>
      <c r="D16" s="170" t="s">
        <v>177</v>
      </c>
      <c r="E16" s="171"/>
      <c r="F16" s="172"/>
    </row>
    <row r="17" spans="2:6" s="3" customFormat="1" x14ac:dyDescent="0.25">
      <c r="B17" s="182"/>
      <c r="C17" s="169"/>
      <c r="D17" s="116" t="s">
        <v>214</v>
      </c>
      <c r="E17" s="116" t="s">
        <v>178</v>
      </c>
      <c r="F17" s="116" t="s">
        <v>215</v>
      </c>
    </row>
    <row r="18" spans="2:6" s="3" customFormat="1" x14ac:dyDescent="0.25">
      <c r="B18" s="105" t="s">
        <v>1</v>
      </c>
      <c r="C18" s="105"/>
      <c r="D18" s="124">
        <f t="shared" ref="D18:F18" si="2">SUM(D19:D31)</f>
        <v>374</v>
      </c>
      <c r="E18" s="124">
        <f t="shared" si="2"/>
        <v>9425</v>
      </c>
      <c r="F18" s="124">
        <f t="shared" si="2"/>
        <v>10544</v>
      </c>
    </row>
    <row r="19" spans="2:6" s="3" customFormat="1" x14ac:dyDescent="0.25">
      <c r="B19" s="106" t="s">
        <v>232</v>
      </c>
      <c r="C19" s="107">
        <v>132</v>
      </c>
      <c r="D19" s="125">
        <v>9</v>
      </c>
      <c r="E19" s="125">
        <v>72</v>
      </c>
      <c r="F19" s="125">
        <v>155</v>
      </c>
    </row>
    <row r="20" spans="2:6" s="3" customFormat="1" x14ac:dyDescent="0.25">
      <c r="B20" s="108" t="s">
        <v>233</v>
      </c>
      <c r="C20" s="109">
        <v>166</v>
      </c>
      <c r="D20" s="126">
        <v>1</v>
      </c>
      <c r="E20" s="126">
        <v>44</v>
      </c>
      <c r="F20" s="126">
        <v>77</v>
      </c>
    </row>
    <row r="21" spans="2:6" s="3" customFormat="1" x14ac:dyDescent="0.25">
      <c r="B21" s="106" t="s">
        <v>234</v>
      </c>
      <c r="C21" s="107">
        <v>200</v>
      </c>
      <c r="D21" s="125">
        <v>12</v>
      </c>
      <c r="E21" s="125">
        <v>306</v>
      </c>
      <c r="F21" s="125">
        <v>264</v>
      </c>
    </row>
    <row r="22" spans="2:6" s="3" customFormat="1" x14ac:dyDescent="0.25">
      <c r="B22" s="108" t="s">
        <v>235</v>
      </c>
      <c r="C22" s="109">
        <v>209</v>
      </c>
      <c r="D22" s="126">
        <v>28</v>
      </c>
      <c r="E22" s="126">
        <v>825</v>
      </c>
      <c r="F22" s="126">
        <v>1138</v>
      </c>
    </row>
    <row r="23" spans="2:6" s="3" customFormat="1" x14ac:dyDescent="0.25">
      <c r="B23" s="106" t="s">
        <v>236</v>
      </c>
      <c r="C23" s="107">
        <v>273</v>
      </c>
      <c r="D23" s="125">
        <v>157</v>
      </c>
      <c r="E23" s="125">
        <v>2244</v>
      </c>
      <c r="F23" s="125">
        <v>1964</v>
      </c>
    </row>
    <row r="24" spans="2:6" s="3" customFormat="1" x14ac:dyDescent="0.25">
      <c r="B24" s="108" t="s">
        <v>237</v>
      </c>
      <c r="C24" s="109">
        <v>274</v>
      </c>
      <c r="D24" s="126">
        <v>42</v>
      </c>
      <c r="E24" s="126">
        <v>79</v>
      </c>
      <c r="F24" s="126">
        <v>75</v>
      </c>
    </row>
    <row r="25" spans="2:6" s="3" customFormat="1" x14ac:dyDescent="0.25">
      <c r="B25" s="106" t="s">
        <v>238</v>
      </c>
      <c r="C25" s="107">
        <v>278</v>
      </c>
      <c r="D25" s="125">
        <v>12</v>
      </c>
      <c r="E25" s="125">
        <v>582</v>
      </c>
      <c r="F25" s="125">
        <v>684</v>
      </c>
    </row>
    <row r="26" spans="2:6" s="3" customFormat="1" x14ac:dyDescent="0.25">
      <c r="B26" s="108" t="s">
        <v>239</v>
      </c>
      <c r="C26" s="109">
        <v>279</v>
      </c>
      <c r="D26" s="126">
        <v>46</v>
      </c>
      <c r="E26" s="126">
        <v>1163</v>
      </c>
      <c r="F26" s="126">
        <v>1338</v>
      </c>
    </row>
    <row r="27" spans="2:6" s="3" customFormat="1" x14ac:dyDescent="0.25">
      <c r="B27" s="106" t="s">
        <v>240</v>
      </c>
      <c r="C27" s="107">
        <v>280</v>
      </c>
      <c r="D27" s="125">
        <v>13</v>
      </c>
      <c r="E27" s="125">
        <v>158</v>
      </c>
      <c r="F27" s="125">
        <v>100</v>
      </c>
    </row>
    <row r="28" spans="2:6" s="3" customFormat="1" x14ac:dyDescent="0.25">
      <c r="B28" s="108" t="s">
        <v>241</v>
      </c>
      <c r="C28" s="109">
        <v>284</v>
      </c>
      <c r="D28" s="126">
        <v>1</v>
      </c>
      <c r="E28" s="126">
        <v>48</v>
      </c>
      <c r="F28" s="126">
        <v>78</v>
      </c>
    </row>
    <row r="29" spans="2:6" s="3" customFormat="1" x14ac:dyDescent="0.25">
      <c r="B29" s="106" t="s">
        <v>242</v>
      </c>
      <c r="C29" s="107">
        <v>286</v>
      </c>
      <c r="D29" s="125">
        <v>12</v>
      </c>
      <c r="E29" s="125">
        <v>860</v>
      </c>
      <c r="F29" s="125">
        <v>1009</v>
      </c>
    </row>
    <row r="30" spans="2:6" s="3" customFormat="1" x14ac:dyDescent="0.25">
      <c r="B30" s="108" t="s">
        <v>243</v>
      </c>
      <c r="C30" s="109">
        <v>312</v>
      </c>
      <c r="D30" s="126">
        <v>2</v>
      </c>
      <c r="E30" s="126">
        <v>75</v>
      </c>
      <c r="F30" s="126">
        <v>9</v>
      </c>
    </row>
    <row r="31" spans="2:6" s="3" customFormat="1" x14ac:dyDescent="0.25">
      <c r="B31" s="106" t="s">
        <v>244</v>
      </c>
      <c r="C31" s="107"/>
      <c r="D31" s="125">
        <v>39</v>
      </c>
      <c r="E31" s="125">
        <v>2969</v>
      </c>
      <c r="F31" s="125">
        <v>3653</v>
      </c>
    </row>
    <row r="32" spans="2:6" s="3" customFormat="1" ht="26.25" customHeight="1" x14ac:dyDescent="0.25">
      <c r="B32" s="166" t="s">
        <v>193</v>
      </c>
      <c r="C32" s="166"/>
      <c r="D32" s="166"/>
      <c r="E32" s="166"/>
      <c r="F32" s="166"/>
    </row>
    <row r="33" spans="2:11" s="3" customFormat="1" x14ac:dyDescent="0.25">
      <c r="B33" s="110"/>
      <c r="C33" s="110"/>
      <c r="D33" s="110"/>
      <c r="E33" s="110"/>
      <c r="F33" s="110"/>
    </row>
    <row r="34" spans="2:11" s="3" customFormat="1" x14ac:dyDescent="0.25">
      <c r="B34" s="110"/>
      <c r="C34" s="110"/>
      <c r="D34" s="110"/>
      <c r="E34" s="110"/>
      <c r="F34" s="110"/>
    </row>
    <row r="35" spans="2:11" s="3" customFormat="1" x14ac:dyDescent="0.25">
      <c r="B35" s="110"/>
      <c r="C35" s="110"/>
      <c r="D35" s="110"/>
      <c r="E35" s="110"/>
      <c r="F35" s="110"/>
    </row>
    <row r="36" spans="2:11" s="3" customFormat="1" ht="29.45" customHeight="1" x14ac:dyDescent="0.25">
      <c r="B36" s="167" t="s">
        <v>194</v>
      </c>
      <c r="C36" s="167"/>
      <c r="D36" s="167"/>
      <c r="E36" s="167"/>
      <c r="F36" s="167"/>
      <c r="G36" s="167"/>
      <c r="H36" s="167"/>
      <c r="I36" s="167"/>
      <c r="J36" s="167"/>
      <c r="K36" s="167"/>
    </row>
    <row r="37" spans="2:11" s="3" customFormat="1" x14ac:dyDescent="0.25">
      <c r="B37" s="175" t="s">
        <v>7</v>
      </c>
      <c r="C37" s="176" t="s">
        <v>214</v>
      </c>
      <c r="D37" s="177"/>
      <c r="E37" s="178"/>
      <c r="F37" s="176" t="s">
        <v>178</v>
      </c>
      <c r="G37" s="177"/>
      <c r="H37" s="178"/>
      <c r="I37" s="176" t="s">
        <v>215</v>
      </c>
      <c r="J37" s="177"/>
      <c r="K37" s="178"/>
    </row>
    <row r="38" spans="2:11" s="3" customFormat="1" x14ac:dyDescent="0.25">
      <c r="B38" s="175"/>
      <c r="C38" s="20" t="s">
        <v>1</v>
      </c>
      <c r="D38" s="33" t="s">
        <v>5</v>
      </c>
      <c r="E38" s="33" t="s">
        <v>6</v>
      </c>
      <c r="F38" s="20" t="s">
        <v>1</v>
      </c>
      <c r="G38" s="33" t="s">
        <v>5</v>
      </c>
      <c r="H38" s="33" t="s">
        <v>6</v>
      </c>
      <c r="I38" s="20" t="s">
        <v>1</v>
      </c>
      <c r="J38" s="33" t="s">
        <v>5</v>
      </c>
      <c r="K38" s="33" t="s">
        <v>6</v>
      </c>
    </row>
    <row r="39" spans="2:11" s="3" customFormat="1" x14ac:dyDescent="0.25">
      <c r="B39" s="21" t="s">
        <v>1</v>
      </c>
      <c r="C39" s="121">
        <f>SUM(C40:C50)</f>
        <v>374</v>
      </c>
      <c r="D39" s="121">
        <f t="shared" ref="D39:K39" si="3">SUM(D40:D50)</f>
        <v>221</v>
      </c>
      <c r="E39" s="121">
        <f t="shared" si="3"/>
        <v>153</v>
      </c>
      <c r="F39" s="121">
        <f t="shared" si="3"/>
        <v>9423</v>
      </c>
      <c r="G39" s="121">
        <f t="shared" si="3"/>
        <v>5305</v>
      </c>
      <c r="H39" s="121">
        <f t="shared" si="3"/>
        <v>4118</v>
      </c>
      <c r="I39" s="121">
        <f t="shared" si="3"/>
        <v>10540</v>
      </c>
      <c r="J39" s="121">
        <f t="shared" si="3"/>
        <v>6102</v>
      </c>
      <c r="K39" s="121">
        <f t="shared" si="3"/>
        <v>4438</v>
      </c>
    </row>
    <row r="40" spans="2:11" s="3" customFormat="1" x14ac:dyDescent="0.25">
      <c r="B40" s="25" t="s">
        <v>103</v>
      </c>
      <c r="C40" s="127">
        <f>D40+E40</f>
        <v>0</v>
      </c>
      <c r="D40" s="127">
        <v>0</v>
      </c>
      <c r="E40" s="127">
        <v>0</v>
      </c>
      <c r="F40" s="127">
        <f t="shared" ref="F40:F50" si="4">G40+H40</f>
        <v>124</v>
      </c>
      <c r="G40" s="127">
        <v>69</v>
      </c>
      <c r="H40" s="127">
        <v>55</v>
      </c>
      <c r="I40" s="127">
        <f t="shared" ref="I40:I50" si="5">J40+K40</f>
        <v>184</v>
      </c>
      <c r="J40" s="127">
        <v>96</v>
      </c>
      <c r="K40" s="127">
        <v>88</v>
      </c>
    </row>
    <row r="41" spans="2:11" s="3" customFormat="1" x14ac:dyDescent="0.25">
      <c r="B41" s="24" t="s">
        <v>48</v>
      </c>
      <c r="C41" s="128">
        <f t="shared" ref="C41:C50" si="6">D41+E41</f>
        <v>16</v>
      </c>
      <c r="D41" s="128">
        <v>10</v>
      </c>
      <c r="E41" s="128">
        <v>6</v>
      </c>
      <c r="F41" s="128">
        <f t="shared" si="4"/>
        <v>364</v>
      </c>
      <c r="G41" s="128">
        <v>177</v>
      </c>
      <c r="H41" s="128">
        <v>187</v>
      </c>
      <c r="I41" s="128">
        <f t="shared" si="5"/>
        <v>329</v>
      </c>
      <c r="J41" s="128">
        <v>171</v>
      </c>
      <c r="K41" s="128">
        <v>158</v>
      </c>
    </row>
    <row r="42" spans="2:11" s="3" customFormat="1" x14ac:dyDescent="0.25">
      <c r="B42" s="25" t="s">
        <v>49</v>
      </c>
      <c r="C42" s="127">
        <f t="shared" si="6"/>
        <v>3</v>
      </c>
      <c r="D42" s="127">
        <v>1</v>
      </c>
      <c r="E42" s="127">
        <v>2</v>
      </c>
      <c r="F42" s="127">
        <f t="shared" si="4"/>
        <v>188</v>
      </c>
      <c r="G42" s="127">
        <v>95</v>
      </c>
      <c r="H42" s="127">
        <v>93</v>
      </c>
      <c r="I42" s="127">
        <f t="shared" si="5"/>
        <v>261</v>
      </c>
      <c r="J42" s="127">
        <v>144</v>
      </c>
      <c r="K42" s="127">
        <v>117</v>
      </c>
    </row>
    <row r="43" spans="2:11" s="3" customFormat="1" x14ac:dyDescent="0.25">
      <c r="B43" s="24" t="s">
        <v>50</v>
      </c>
      <c r="C43" s="128">
        <f t="shared" si="6"/>
        <v>0</v>
      </c>
      <c r="D43" s="128">
        <v>0</v>
      </c>
      <c r="E43" s="128">
        <v>0</v>
      </c>
      <c r="F43" s="128">
        <f t="shared" si="4"/>
        <v>119</v>
      </c>
      <c r="G43" s="128">
        <v>90</v>
      </c>
      <c r="H43" s="128">
        <v>29</v>
      </c>
      <c r="I43" s="128">
        <f t="shared" si="5"/>
        <v>247</v>
      </c>
      <c r="J43" s="128">
        <v>174</v>
      </c>
      <c r="K43" s="128">
        <v>73</v>
      </c>
    </row>
    <row r="44" spans="2:11" s="3" customFormat="1" x14ac:dyDescent="0.25">
      <c r="B44" s="25" t="s">
        <v>51</v>
      </c>
      <c r="C44" s="127">
        <f t="shared" si="6"/>
        <v>19</v>
      </c>
      <c r="D44" s="127">
        <v>10</v>
      </c>
      <c r="E44" s="127">
        <v>9</v>
      </c>
      <c r="F44" s="127">
        <f t="shared" si="4"/>
        <v>379</v>
      </c>
      <c r="G44" s="127">
        <v>229</v>
      </c>
      <c r="H44" s="127">
        <v>150</v>
      </c>
      <c r="I44" s="127">
        <f t="shared" si="5"/>
        <v>471</v>
      </c>
      <c r="J44" s="127">
        <v>308</v>
      </c>
      <c r="K44" s="127">
        <v>163</v>
      </c>
    </row>
    <row r="45" spans="2:11" s="3" customFormat="1" x14ac:dyDescent="0.25">
      <c r="B45" s="24" t="s">
        <v>100</v>
      </c>
      <c r="C45" s="128">
        <f t="shared" si="6"/>
        <v>1</v>
      </c>
      <c r="D45" s="128">
        <v>1</v>
      </c>
      <c r="E45" s="128">
        <v>0</v>
      </c>
      <c r="F45" s="128">
        <f t="shared" si="4"/>
        <v>256</v>
      </c>
      <c r="G45" s="128">
        <v>145</v>
      </c>
      <c r="H45" s="128">
        <v>111</v>
      </c>
      <c r="I45" s="128">
        <f t="shared" si="5"/>
        <v>272</v>
      </c>
      <c r="J45" s="128">
        <v>161</v>
      </c>
      <c r="K45" s="128">
        <v>111</v>
      </c>
    </row>
    <row r="46" spans="2:11" s="3" customFormat="1" x14ac:dyDescent="0.25">
      <c r="B46" s="25" t="s">
        <v>101</v>
      </c>
      <c r="C46" s="127">
        <f t="shared" si="6"/>
        <v>61</v>
      </c>
      <c r="D46" s="127">
        <v>36</v>
      </c>
      <c r="E46" s="127">
        <v>25</v>
      </c>
      <c r="F46" s="127">
        <f t="shared" si="4"/>
        <v>1863</v>
      </c>
      <c r="G46" s="127">
        <v>1089</v>
      </c>
      <c r="H46" s="127">
        <v>774</v>
      </c>
      <c r="I46" s="127">
        <f t="shared" si="5"/>
        <v>2202</v>
      </c>
      <c r="J46" s="127">
        <v>1314</v>
      </c>
      <c r="K46" s="127">
        <v>888</v>
      </c>
    </row>
    <row r="47" spans="2:11" s="3" customFormat="1" x14ac:dyDescent="0.25">
      <c r="B47" s="24" t="s">
        <v>59</v>
      </c>
      <c r="C47" s="128">
        <f t="shared" si="6"/>
        <v>3</v>
      </c>
      <c r="D47" s="128">
        <v>1</v>
      </c>
      <c r="E47" s="128">
        <v>2</v>
      </c>
      <c r="F47" s="128">
        <f t="shared" si="4"/>
        <v>200</v>
      </c>
      <c r="G47" s="128">
        <v>107</v>
      </c>
      <c r="H47" s="128">
        <v>93</v>
      </c>
      <c r="I47" s="128">
        <f t="shared" si="5"/>
        <v>300</v>
      </c>
      <c r="J47" s="128">
        <v>143</v>
      </c>
      <c r="K47" s="128">
        <v>157</v>
      </c>
    </row>
    <row r="48" spans="2:11" s="3" customFormat="1" x14ac:dyDescent="0.25">
      <c r="B48" s="25" t="s">
        <v>60</v>
      </c>
      <c r="C48" s="127">
        <f t="shared" si="6"/>
        <v>4</v>
      </c>
      <c r="D48" s="127">
        <v>4</v>
      </c>
      <c r="E48" s="127">
        <v>0</v>
      </c>
      <c r="F48" s="127">
        <f t="shared" si="4"/>
        <v>99</v>
      </c>
      <c r="G48" s="127">
        <v>50</v>
      </c>
      <c r="H48" s="127">
        <v>49</v>
      </c>
      <c r="I48" s="127">
        <f t="shared" si="5"/>
        <v>139</v>
      </c>
      <c r="J48" s="127">
        <v>81</v>
      </c>
      <c r="K48" s="127">
        <v>58</v>
      </c>
    </row>
    <row r="49" spans="2:11" s="3" customFormat="1" x14ac:dyDescent="0.25">
      <c r="B49" s="24" t="s">
        <v>64</v>
      </c>
      <c r="C49" s="128">
        <f t="shared" si="6"/>
        <v>158</v>
      </c>
      <c r="D49" s="128">
        <v>79</v>
      </c>
      <c r="E49" s="128">
        <v>79</v>
      </c>
      <c r="F49" s="128">
        <f t="shared" si="4"/>
        <v>4323</v>
      </c>
      <c r="G49" s="128">
        <v>2231</v>
      </c>
      <c r="H49" s="128">
        <v>2092</v>
      </c>
      <c r="I49" s="128">
        <f t="shared" si="5"/>
        <v>4423</v>
      </c>
      <c r="J49" s="128">
        <v>2336</v>
      </c>
      <c r="K49" s="128">
        <v>2087</v>
      </c>
    </row>
    <row r="50" spans="2:11" s="3" customFormat="1" x14ac:dyDescent="0.25">
      <c r="B50" s="23" t="s">
        <v>9</v>
      </c>
      <c r="C50" s="129">
        <f t="shared" si="6"/>
        <v>109</v>
      </c>
      <c r="D50" s="129">
        <v>79</v>
      </c>
      <c r="E50" s="129">
        <v>30</v>
      </c>
      <c r="F50" s="129">
        <f t="shared" si="4"/>
        <v>1508</v>
      </c>
      <c r="G50" s="129">
        <v>1023</v>
      </c>
      <c r="H50" s="129">
        <v>485</v>
      </c>
      <c r="I50" s="129">
        <f t="shared" si="5"/>
        <v>1712</v>
      </c>
      <c r="J50" s="129">
        <v>1174</v>
      </c>
      <c r="K50" s="129">
        <v>538</v>
      </c>
    </row>
    <row r="51" spans="2:11" s="3" customFormat="1" x14ac:dyDescent="0.25">
      <c r="B51" s="166" t="s">
        <v>193</v>
      </c>
      <c r="C51" s="166"/>
      <c r="D51" s="166"/>
      <c r="E51" s="166"/>
      <c r="F51" s="166"/>
      <c r="G51" s="166"/>
      <c r="H51" s="166"/>
      <c r="I51" s="166"/>
      <c r="J51" s="166"/>
      <c r="K51" s="166"/>
    </row>
    <row r="52" spans="2:11" s="3" customFormat="1" x14ac:dyDescent="0.25">
      <c r="D52" s="5"/>
      <c r="E52" s="5"/>
      <c r="F52" s="5"/>
    </row>
    <row r="53" spans="2:11" s="3" customFormat="1" x14ac:dyDescent="0.25">
      <c r="D53" s="5"/>
      <c r="E53" s="5"/>
      <c r="F53" s="5"/>
    </row>
    <row r="54" spans="2:11" s="3" customFormat="1" x14ac:dyDescent="0.25">
      <c r="B54" s="2"/>
      <c r="C54" s="2"/>
      <c r="D54" s="2"/>
      <c r="E54" s="2"/>
      <c r="F54" s="2"/>
    </row>
    <row r="55" spans="2:11" s="3" customFormat="1" ht="28.5" customHeight="1" x14ac:dyDescent="0.25">
      <c r="B55" s="167" t="s">
        <v>195</v>
      </c>
      <c r="C55" s="167"/>
      <c r="D55" s="167"/>
      <c r="E55" s="167"/>
      <c r="F55" s="2"/>
    </row>
    <row r="56" spans="2:11" s="3" customFormat="1" x14ac:dyDescent="0.25">
      <c r="B56" s="115" t="s">
        <v>105</v>
      </c>
      <c r="C56" s="116" t="s">
        <v>214</v>
      </c>
      <c r="D56" s="116" t="s">
        <v>178</v>
      </c>
      <c r="E56" s="116" t="s">
        <v>215</v>
      </c>
      <c r="F56" s="2"/>
    </row>
    <row r="57" spans="2:11" s="3" customFormat="1" x14ac:dyDescent="0.25">
      <c r="B57" s="21" t="s">
        <v>1</v>
      </c>
      <c r="C57" s="121">
        <f t="shared" ref="C57:E57" si="7">SUM(C58:C63)</f>
        <v>374</v>
      </c>
      <c r="D57" s="121">
        <f t="shared" si="7"/>
        <v>9425</v>
      </c>
      <c r="E57" s="121">
        <f t="shared" si="7"/>
        <v>10544</v>
      </c>
      <c r="F57" s="2"/>
    </row>
    <row r="58" spans="2:11" s="3" customFormat="1" x14ac:dyDescent="0.25">
      <c r="B58" s="25" t="s">
        <v>42</v>
      </c>
      <c r="C58" s="123">
        <v>43</v>
      </c>
      <c r="D58" s="123">
        <v>1737</v>
      </c>
      <c r="E58" s="123">
        <v>1935</v>
      </c>
      <c r="F58" s="2"/>
    </row>
    <row r="59" spans="2:11" s="3" customFormat="1" x14ac:dyDescent="0.25">
      <c r="B59" s="24" t="s">
        <v>43</v>
      </c>
      <c r="C59" s="122">
        <v>83</v>
      </c>
      <c r="D59" s="122">
        <v>2054</v>
      </c>
      <c r="E59" s="122">
        <v>2265</v>
      </c>
      <c r="F59" s="2"/>
    </row>
    <row r="60" spans="2:11" s="3" customFormat="1" x14ac:dyDescent="0.25">
      <c r="B60" s="25" t="s">
        <v>44</v>
      </c>
      <c r="C60" s="123">
        <v>165</v>
      </c>
      <c r="D60" s="123">
        <v>3317</v>
      </c>
      <c r="E60" s="123">
        <v>3775</v>
      </c>
      <c r="F60" s="2"/>
    </row>
    <row r="61" spans="2:11" s="3" customFormat="1" x14ac:dyDescent="0.25">
      <c r="B61" s="24" t="s">
        <v>45</v>
      </c>
      <c r="C61" s="122">
        <v>74</v>
      </c>
      <c r="D61" s="122">
        <v>1277</v>
      </c>
      <c r="E61" s="122">
        <v>1415</v>
      </c>
      <c r="F61" s="2"/>
    </row>
    <row r="62" spans="2:11" s="3" customFormat="1" x14ac:dyDescent="0.25">
      <c r="B62" s="25" t="s">
        <v>46</v>
      </c>
      <c r="C62" s="123">
        <v>7</v>
      </c>
      <c r="D62" s="123">
        <v>142</v>
      </c>
      <c r="E62" s="123">
        <v>133</v>
      </c>
      <c r="F62" s="2"/>
    </row>
    <row r="63" spans="2:11" s="3" customFormat="1" x14ac:dyDescent="0.25">
      <c r="B63" s="24"/>
      <c r="C63" s="122">
        <v>2</v>
      </c>
      <c r="D63" s="122">
        <v>898</v>
      </c>
      <c r="E63" s="122">
        <v>1021</v>
      </c>
      <c r="F63" s="2"/>
    </row>
    <row r="64" spans="2:11" s="3" customFormat="1" ht="28.5" customHeight="1" x14ac:dyDescent="0.25">
      <c r="B64" s="166" t="s">
        <v>193</v>
      </c>
      <c r="C64" s="166"/>
      <c r="D64" s="166"/>
      <c r="E64" s="166"/>
      <c r="F64" s="2"/>
    </row>
    <row r="65" spans="2:6" s="3" customFormat="1" x14ac:dyDescent="0.25">
      <c r="B65" s="110"/>
      <c r="C65" s="110"/>
      <c r="D65" s="110"/>
      <c r="E65" s="110"/>
      <c r="F65" s="2"/>
    </row>
    <row r="66" spans="2:6" s="3" customFormat="1" x14ac:dyDescent="0.25">
      <c r="B66" s="110"/>
      <c r="C66" s="110"/>
      <c r="D66" s="110"/>
      <c r="E66" s="110"/>
      <c r="F66" s="2"/>
    </row>
    <row r="67" spans="2:6" s="3" customFormat="1" x14ac:dyDescent="0.25">
      <c r="B67" s="2"/>
      <c r="C67" s="2"/>
      <c r="D67" s="2"/>
      <c r="E67" s="2"/>
      <c r="F67" s="2"/>
    </row>
    <row r="68" spans="2:6" s="3" customFormat="1" ht="47.1" customHeight="1" x14ac:dyDescent="0.25">
      <c r="B68" s="167" t="s">
        <v>196</v>
      </c>
      <c r="C68" s="167"/>
      <c r="D68" s="167"/>
      <c r="E68" s="167"/>
    </row>
    <row r="69" spans="2:6" s="3" customFormat="1" ht="27.95" customHeight="1" x14ac:dyDescent="0.25">
      <c r="B69" s="115" t="s">
        <v>104</v>
      </c>
      <c r="C69" s="116" t="s">
        <v>214</v>
      </c>
      <c r="D69" s="116" t="s">
        <v>178</v>
      </c>
      <c r="E69" s="116" t="s">
        <v>215</v>
      </c>
      <c r="F69" s="4"/>
    </row>
    <row r="70" spans="2:6" s="3" customFormat="1" x14ac:dyDescent="0.25">
      <c r="B70" s="21" t="s">
        <v>66</v>
      </c>
      <c r="C70" s="121">
        <f t="shared" ref="C70:E70" si="8">C71+C79+C89+C94+C98+C103</f>
        <v>374</v>
      </c>
      <c r="D70" s="121">
        <f t="shared" si="8"/>
        <v>9425</v>
      </c>
      <c r="E70" s="121">
        <f t="shared" si="8"/>
        <v>10544</v>
      </c>
      <c r="F70" s="6"/>
    </row>
    <row r="71" spans="2:6" s="3" customFormat="1" x14ac:dyDescent="0.25">
      <c r="B71" s="32" t="s">
        <v>10</v>
      </c>
      <c r="C71" s="130">
        <f t="shared" ref="C71:D71" si="9">SUM(C72:C78)</f>
        <v>102</v>
      </c>
      <c r="D71" s="130">
        <f t="shared" si="9"/>
        <v>2822</v>
      </c>
      <c r="E71" s="130">
        <f t="shared" ref="E71" si="10">SUM(E72:E78)</f>
        <v>2996</v>
      </c>
      <c r="F71" s="5"/>
    </row>
    <row r="72" spans="2:6" s="3" customFormat="1" x14ac:dyDescent="0.25">
      <c r="B72" s="24" t="s">
        <v>11</v>
      </c>
      <c r="C72" s="122">
        <v>0</v>
      </c>
      <c r="D72" s="122">
        <v>99</v>
      </c>
      <c r="E72" s="122">
        <v>101</v>
      </c>
      <c r="F72" s="5"/>
    </row>
    <row r="73" spans="2:6" s="3" customFormat="1" x14ac:dyDescent="0.25">
      <c r="B73" s="25" t="s">
        <v>12</v>
      </c>
      <c r="C73" s="123">
        <v>0</v>
      </c>
      <c r="D73" s="123">
        <v>23</v>
      </c>
      <c r="E73" s="123">
        <v>22</v>
      </c>
      <c r="F73" s="5"/>
    </row>
    <row r="74" spans="2:6" s="3" customFormat="1" x14ac:dyDescent="0.25">
      <c r="B74" s="24" t="s">
        <v>13</v>
      </c>
      <c r="C74" s="122">
        <v>50</v>
      </c>
      <c r="D74" s="122">
        <v>530</v>
      </c>
      <c r="E74" s="122">
        <v>438</v>
      </c>
      <c r="F74" s="5"/>
    </row>
    <row r="75" spans="2:6" s="3" customFormat="1" x14ac:dyDescent="0.25">
      <c r="B75" s="25" t="s">
        <v>14</v>
      </c>
      <c r="C75" s="123">
        <v>52</v>
      </c>
      <c r="D75" s="123">
        <v>2048</v>
      </c>
      <c r="E75" s="123">
        <v>2276</v>
      </c>
      <c r="F75" s="5"/>
    </row>
    <row r="76" spans="2:6" s="3" customFormat="1" x14ac:dyDescent="0.25">
      <c r="B76" s="24" t="s">
        <v>15</v>
      </c>
      <c r="C76" s="122">
        <v>0</v>
      </c>
      <c r="D76" s="122">
        <v>90</v>
      </c>
      <c r="E76" s="122">
        <v>123</v>
      </c>
      <c r="F76" s="5"/>
    </row>
    <row r="77" spans="2:6" s="3" customFormat="1" x14ac:dyDescent="0.25">
      <c r="B77" s="25" t="s">
        <v>16</v>
      </c>
      <c r="C77" s="123">
        <v>0</v>
      </c>
      <c r="D77" s="123">
        <v>5</v>
      </c>
      <c r="E77" s="123">
        <v>14</v>
      </c>
      <c r="F77" s="5"/>
    </row>
    <row r="78" spans="2:6" s="3" customFormat="1" x14ac:dyDescent="0.25">
      <c r="B78" s="24" t="s">
        <v>17</v>
      </c>
      <c r="C78" s="122">
        <v>0</v>
      </c>
      <c r="D78" s="122">
        <v>27</v>
      </c>
      <c r="E78" s="122">
        <v>22</v>
      </c>
      <c r="F78" s="5"/>
    </row>
    <row r="79" spans="2:6" s="3" customFormat="1" x14ac:dyDescent="0.25">
      <c r="B79" s="32" t="s">
        <v>18</v>
      </c>
      <c r="C79" s="130">
        <f t="shared" ref="C79:E79" si="11">SUM(C80:C88)</f>
        <v>2</v>
      </c>
      <c r="D79" s="130">
        <f t="shared" si="11"/>
        <v>544</v>
      </c>
      <c r="E79" s="130">
        <f t="shared" si="11"/>
        <v>632</v>
      </c>
      <c r="F79" s="5"/>
    </row>
    <row r="80" spans="2:6" s="3" customFormat="1" x14ac:dyDescent="0.25">
      <c r="B80" s="24" t="s">
        <v>19</v>
      </c>
      <c r="C80" s="122">
        <v>0</v>
      </c>
      <c r="D80" s="122">
        <v>44</v>
      </c>
      <c r="E80" s="122">
        <v>39</v>
      </c>
      <c r="F80" s="5"/>
    </row>
    <row r="81" spans="2:6" s="3" customFormat="1" x14ac:dyDescent="0.25">
      <c r="B81" s="25" t="s">
        <v>20</v>
      </c>
      <c r="C81" s="123">
        <v>0</v>
      </c>
      <c r="D81" s="123">
        <v>60</v>
      </c>
      <c r="E81" s="123">
        <v>54</v>
      </c>
      <c r="F81" s="5"/>
    </row>
    <row r="82" spans="2:6" s="3" customFormat="1" x14ac:dyDescent="0.25">
      <c r="B82" s="24" t="s">
        <v>21</v>
      </c>
      <c r="C82" s="122">
        <v>0</v>
      </c>
      <c r="D82" s="122">
        <v>54</v>
      </c>
      <c r="E82" s="122">
        <v>100</v>
      </c>
      <c r="F82" s="5"/>
    </row>
    <row r="83" spans="2:6" s="3" customFormat="1" x14ac:dyDescent="0.25">
      <c r="B83" s="25" t="s">
        <v>22</v>
      </c>
      <c r="C83" s="123">
        <v>0</v>
      </c>
      <c r="D83" s="123">
        <v>57</v>
      </c>
      <c r="E83" s="123">
        <v>63</v>
      </c>
      <c r="F83" s="5"/>
    </row>
    <row r="84" spans="2:6" s="3" customFormat="1" x14ac:dyDescent="0.25">
      <c r="B84" s="24" t="s">
        <v>23</v>
      </c>
      <c r="C84" s="122">
        <v>2</v>
      </c>
      <c r="D84" s="122">
        <v>25</v>
      </c>
      <c r="E84" s="122">
        <v>35</v>
      </c>
      <c r="F84" s="5"/>
    </row>
    <row r="85" spans="2:6" s="3" customFormat="1" x14ac:dyDescent="0.25">
      <c r="B85" s="25" t="s">
        <v>24</v>
      </c>
      <c r="C85" s="123">
        <v>0</v>
      </c>
      <c r="D85" s="123">
        <v>94</v>
      </c>
      <c r="E85" s="123">
        <v>131</v>
      </c>
      <c r="F85" s="5"/>
    </row>
    <row r="86" spans="2:6" s="3" customFormat="1" x14ac:dyDescent="0.25">
      <c r="B86" s="24" t="s">
        <v>25</v>
      </c>
      <c r="C86" s="122">
        <v>0</v>
      </c>
      <c r="D86" s="122">
        <v>23</v>
      </c>
      <c r="E86" s="122">
        <v>14</v>
      </c>
      <c r="F86" s="5"/>
    </row>
    <row r="87" spans="2:6" s="3" customFormat="1" x14ac:dyDescent="0.25">
      <c r="B87" s="25" t="s">
        <v>26</v>
      </c>
      <c r="C87" s="123">
        <v>0</v>
      </c>
      <c r="D87" s="123">
        <v>15</v>
      </c>
      <c r="E87" s="123">
        <v>9</v>
      </c>
      <c r="F87" s="5"/>
    </row>
    <row r="88" spans="2:6" s="3" customFormat="1" x14ac:dyDescent="0.25">
      <c r="B88" s="24" t="s">
        <v>27</v>
      </c>
      <c r="C88" s="122">
        <v>0</v>
      </c>
      <c r="D88" s="122">
        <v>172</v>
      </c>
      <c r="E88" s="122">
        <v>187</v>
      </c>
      <c r="F88" s="5"/>
    </row>
    <row r="89" spans="2:6" s="3" customFormat="1" x14ac:dyDescent="0.25">
      <c r="B89" s="32" t="s">
        <v>28</v>
      </c>
      <c r="C89" s="131">
        <f t="shared" ref="C89:E89" si="12">SUM(C90:C93)</f>
        <v>76</v>
      </c>
      <c r="D89" s="131">
        <f t="shared" si="12"/>
        <v>2384</v>
      </c>
      <c r="E89" s="131">
        <f t="shared" si="12"/>
        <v>3200</v>
      </c>
      <c r="F89" s="5"/>
    </row>
    <row r="90" spans="2:6" s="3" customFormat="1" x14ac:dyDescent="0.25">
      <c r="B90" s="24" t="s">
        <v>29</v>
      </c>
      <c r="C90" s="122">
        <v>12</v>
      </c>
      <c r="D90" s="122">
        <v>218</v>
      </c>
      <c r="E90" s="122">
        <v>241</v>
      </c>
      <c r="F90" s="5"/>
    </row>
    <row r="91" spans="2:6" s="3" customFormat="1" x14ac:dyDescent="0.25">
      <c r="B91" s="25" t="s">
        <v>30</v>
      </c>
      <c r="C91" s="123">
        <v>1</v>
      </c>
      <c r="D91" s="123">
        <v>28</v>
      </c>
      <c r="E91" s="123">
        <v>23</v>
      </c>
      <c r="F91" s="5"/>
    </row>
    <row r="92" spans="2:6" s="3" customFormat="1" x14ac:dyDescent="0.25">
      <c r="B92" s="24" t="s">
        <v>31</v>
      </c>
      <c r="C92" s="122">
        <v>18</v>
      </c>
      <c r="D92" s="122">
        <v>426</v>
      </c>
      <c r="E92" s="122">
        <v>581</v>
      </c>
      <c r="F92" s="5"/>
    </row>
    <row r="93" spans="2:6" s="3" customFormat="1" x14ac:dyDescent="0.25">
      <c r="B93" s="25" t="s">
        <v>32</v>
      </c>
      <c r="C93" s="123">
        <v>45</v>
      </c>
      <c r="D93" s="123">
        <v>1712</v>
      </c>
      <c r="E93" s="123">
        <v>2355</v>
      </c>
      <c r="F93" s="5"/>
    </row>
    <row r="94" spans="2:6" s="3" customFormat="1" x14ac:dyDescent="0.25">
      <c r="B94" s="31" t="s">
        <v>33</v>
      </c>
      <c r="C94" s="132">
        <f t="shared" ref="C94:E94" si="13">SUM(C95:C97)</f>
        <v>168</v>
      </c>
      <c r="D94" s="132">
        <f t="shared" si="13"/>
        <v>3009</v>
      </c>
      <c r="E94" s="132">
        <f t="shared" si="13"/>
        <v>2988</v>
      </c>
      <c r="F94" s="5"/>
    </row>
    <row r="95" spans="2:6" s="3" customFormat="1" x14ac:dyDescent="0.25">
      <c r="B95" s="25" t="s">
        <v>34</v>
      </c>
      <c r="C95" s="123">
        <v>68</v>
      </c>
      <c r="D95" s="123">
        <v>1483</v>
      </c>
      <c r="E95" s="123">
        <v>1420</v>
      </c>
      <c r="F95" s="5"/>
    </row>
    <row r="96" spans="2:6" s="3" customFormat="1" x14ac:dyDescent="0.25">
      <c r="B96" s="24" t="s">
        <v>35</v>
      </c>
      <c r="C96" s="122">
        <v>20</v>
      </c>
      <c r="D96" s="122">
        <v>862</v>
      </c>
      <c r="E96" s="122">
        <v>935</v>
      </c>
      <c r="F96" s="5"/>
    </row>
    <row r="97" spans="2:6" s="3" customFormat="1" x14ac:dyDescent="0.25">
      <c r="B97" s="25" t="s">
        <v>36</v>
      </c>
      <c r="C97" s="123">
        <v>80</v>
      </c>
      <c r="D97" s="123">
        <v>664</v>
      </c>
      <c r="E97" s="123">
        <v>633</v>
      </c>
      <c r="F97" s="5"/>
    </row>
    <row r="98" spans="2:6" s="3" customFormat="1" x14ac:dyDescent="0.25">
      <c r="B98" s="31" t="s">
        <v>37</v>
      </c>
      <c r="C98" s="132">
        <f t="shared" ref="C98:E98" si="14">SUM(C99:C102)</f>
        <v>22</v>
      </c>
      <c r="D98" s="132">
        <f t="shared" si="14"/>
        <v>654</v>
      </c>
      <c r="E98" s="132">
        <f t="shared" si="14"/>
        <v>706</v>
      </c>
      <c r="F98" s="5"/>
    </row>
    <row r="99" spans="2:6" s="3" customFormat="1" x14ac:dyDescent="0.25">
      <c r="B99" s="25" t="s">
        <v>38</v>
      </c>
      <c r="C99" s="123">
        <v>1</v>
      </c>
      <c r="D99" s="123">
        <v>246</v>
      </c>
      <c r="E99" s="123">
        <v>263</v>
      </c>
      <c r="F99" s="5"/>
    </row>
    <row r="100" spans="2:6" s="3" customFormat="1" x14ac:dyDescent="0.25">
      <c r="B100" s="24" t="s">
        <v>39</v>
      </c>
      <c r="C100" s="122">
        <v>3</v>
      </c>
      <c r="D100" s="122">
        <v>122</v>
      </c>
      <c r="E100" s="122">
        <v>138</v>
      </c>
      <c r="F100" s="5"/>
    </row>
    <row r="101" spans="2:6" s="3" customFormat="1" x14ac:dyDescent="0.25">
      <c r="B101" s="25" t="s">
        <v>40</v>
      </c>
      <c r="C101" s="123">
        <v>17</v>
      </c>
      <c r="D101" s="123">
        <v>124</v>
      </c>
      <c r="E101" s="123">
        <v>132</v>
      </c>
      <c r="F101" s="5"/>
    </row>
    <row r="102" spans="2:6" s="3" customFormat="1" x14ac:dyDescent="0.25">
      <c r="B102" s="24" t="s">
        <v>41</v>
      </c>
      <c r="C102" s="122">
        <v>1</v>
      </c>
      <c r="D102" s="122">
        <v>162</v>
      </c>
      <c r="E102" s="122">
        <v>173</v>
      </c>
      <c r="F102" s="5"/>
    </row>
    <row r="103" spans="2:6" s="3" customFormat="1" x14ac:dyDescent="0.25">
      <c r="B103" s="25" t="s">
        <v>8</v>
      </c>
      <c r="C103" s="123">
        <v>4</v>
      </c>
      <c r="D103" s="123">
        <v>12</v>
      </c>
      <c r="E103" s="123">
        <v>22</v>
      </c>
      <c r="F103" s="5"/>
    </row>
    <row r="104" spans="2:6" s="3" customFormat="1" ht="30" customHeight="1" x14ac:dyDescent="0.25">
      <c r="B104" s="166" t="s">
        <v>193</v>
      </c>
      <c r="C104" s="166"/>
      <c r="D104" s="166"/>
      <c r="E104" s="166"/>
      <c r="F104" s="5"/>
    </row>
    <row r="105" spans="2:6" s="3" customFormat="1" x14ac:dyDescent="0.25">
      <c r="B105" s="110"/>
      <c r="C105" s="110"/>
      <c r="D105" s="110"/>
      <c r="E105" s="110"/>
      <c r="F105" s="5"/>
    </row>
    <row r="106" spans="2:6" s="3" customFormat="1" x14ac:dyDescent="0.25">
      <c r="B106" s="2"/>
      <c r="C106" s="2"/>
      <c r="D106" s="5"/>
      <c r="E106" s="5"/>
      <c r="F106" s="5"/>
    </row>
    <row r="107" spans="2:6" s="3" customFormat="1" x14ac:dyDescent="0.25">
      <c r="F107" s="2"/>
    </row>
    <row r="108" spans="2:6" ht="32.1" customHeight="1" x14ac:dyDescent="0.25">
      <c r="B108" s="167" t="s">
        <v>197</v>
      </c>
      <c r="C108" s="167"/>
      <c r="D108" s="167"/>
      <c r="E108" s="167"/>
    </row>
    <row r="109" spans="2:6" x14ac:dyDescent="0.25">
      <c r="B109" s="115" t="s">
        <v>122</v>
      </c>
      <c r="C109" s="116" t="s">
        <v>214</v>
      </c>
      <c r="D109" s="116" t="s">
        <v>178</v>
      </c>
      <c r="E109" s="116" t="s">
        <v>215</v>
      </c>
    </row>
    <row r="110" spans="2:6" x14ac:dyDescent="0.25">
      <c r="B110" s="21" t="s">
        <v>66</v>
      </c>
      <c r="C110" s="121">
        <f>SUM(C111:C121)</f>
        <v>374</v>
      </c>
      <c r="D110" s="121">
        <f t="shared" ref="D110:E110" si="15">SUM(D111:D121)</f>
        <v>9425</v>
      </c>
      <c r="E110" s="121">
        <f t="shared" si="15"/>
        <v>10544</v>
      </c>
    </row>
    <row r="111" spans="2:6" x14ac:dyDescent="0.25">
      <c r="B111" s="54" t="s">
        <v>245</v>
      </c>
      <c r="C111" s="123">
        <v>49</v>
      </c>
      <c r="D111" s="123">
        <v>499</v>
      </c>
      <c r="E111" s="123">
        <v>393</v>
      </c>
    </row>
    <row r="112" spans="2:6" x14ac:dyDescent="0.25">
      <c r="B112" s="55" t="s">
        <v>246</v>
      </c>
      <c r="C112" s="122">
        <v>1</v>
      </c>
      <c r="D112" s="122">
        <v>162</v>
      </c>
      <c r="E112" s="122">
        <v>173</v>
      </c>
    </row>
    <row r="113" spans="2:5" x14ac:dyDescent="0.25">
      <c r="B113" s="54" t="s">
        <v>247</v>
      </c>
      <c r="C113" s="123">
        <v>1</v>
      </c>
      <c r="D113" s="123">
        <v>231</v>
      </c>
      <c r="E113" s="123">
        <v>328</v>
      </c>
    </row>
    <row r="114" spans="2:5" x14ac:dyDescent="0.25">
      <c r="B114" s="55" t="s">
        <v>248</v>
      </c>
      <c r="C114" s="122">
        <v>13</v>
      </c>
      <c r="D114" s="122">
        <v>307</v>
      </c>
      <c r="E114" s="122">
        <v>196</v>
      </c>
    </row>
    <row r="115" spans="2:5" x14ac:dyDescent="0.25">
      <c r="B115" s="54" t="s">
        <v>249</v>
      </c>
      <c r="C115" s="123">
        <v>2</v>
      </c>
      <c r="D115" s="123">
        <v>146</v>
      </c>
      <c r="E115" s="123">
        <v>194</v>
      </c>
    </row>
    <row r="116" spans="2:5" x14ac:dyDescent="0.25">
      <c r="B116" s="55" t="s">
        <v>250</v>
      </c>
      <c r="C116" s="122">
        <v>12</v>
      </c>
      <c r="D116" s="122">
        <v>233</v>
      </c>
      <c r="E116" s="122">
        <v>342</v>
      </c>
    </row>
    <row r="117" spans="2:5" x14ac:dyDescent="0.25">
      <c r="B117" s="54" t="s">
        <v>251</v>
      </c>
      <c r="C117" s="123">
        <v>45</v>
      </c>
      <c r="D117" s="123">
        <v>1558</v>
      </c>
      <c r="E117" s="123">
        <v>1558</v>
      </c>
    </row>
    <row r="118" spans="2:5" x14ac:dyDescent="0.25">
      <c r="B118" s="55" t="s">
        <v>252</v>
      </c>
      <c r="C118" s="122">
        <v>6</v>
      </c>
      <c r="D118" s="122">
        <v>338</v>
      </c>
      <c r="E118" s="122">
        <v>579</v>
      </c>
    </row>
    <row r="119" spans="2:5" x14ac:dyDescent="0.25">
      <c r="B119" s="54" t="s">
        <v>253</v>
      </c>
      <c r="C119" s="123">
        <v>5</v>
      </c>
      <c r="D119" s="123">
        <v>146</v>
      </c>
      <c r="E119" s="123">
        <v>220</v>
      </c>
    </row>
    <row r="120" spans="2:5" x14ac:dyDescent="0.25">
      <c r="B120" s="55" t="s">
        <v>254</v>
      </c>
      <c r="C120" s="122">
        <v>27</v>
      </c>
      <c r="D120" s="122">
        <v>1022</v>
      </c>
      <c r="E120" s="122">
        <v>1366</v>
      </c>
    </row>
    <row r="121" spans="2:5" x14ac:dyDescent="0.25">
      <c r="B121" s="54" t="s">
        <v>123</v>
      </c>
      <c r="C121" s="123">
        <v>213</v>
      </c>
      <c r="D121" s="123">
        <v>4783</v>
      </c>
      <c r="E121" s="123">
        <v>5195</v>
      </c>
    </row>
    <row r="122" spans="2:5" ht="34.5" customHeight="1" x14ac:dyDescent="0.25">
      <c r="B122" s="166" t="s">
        <v>193</v>
      </c>
      <c r="C122" s="166"/>
      <c r="D122" s="166"/>
      <c r="E122" s="166"/>
    </row>
  </sheetData>
  <mergeCells count="20">
    <mergeCell ref="C16:C17"/>
    <mergeCell ref="D16:F16"/>
    <mergeCell ref="B32:F32"/>
    <mergeCell ref="B51:K51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2:E122"/>
    <mergeCell ref="B55:E55"/>
    <mergeCell ref="B64:E64"/>
    <mergeCell ref="B68:E68"/>
    <mergeCell ref="B104:E104"/>
    <mergeCell ref="B108:E10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4"/>
  <sheetViews>
    <sheetView workbookViewId="0"/>
  </sheetViews>
  <sheetFormatPr defaultRowHeight="15" x14ac:dyDescent="0.25"/>
  <cols>
    <col min="2" max="2" width="45" customWidth="1"/>
    <col min="3" max="11" width="12.28515625" customWidth="1"/>
  </cols>
  <sheetData>
    <row r="2" spans="2:11" s="3" customFormat="1" x14ac:dyDescent="0.25">
      <c r="B2" s="6"/>
      <c r="C2" s="6"/>
    </row>
    <row r="3" spans="2:11" ht="30.75" customHeight="1" x14ac:dyDescent="0.25">
      <c r="B3" s="184" t="s">
        <v>198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11" x14ac:dyDescent="0.25">
      <c r="B4" s="175" t="s">
        <v>99</v>
      </c>
      <c r="C4" s="176" t="s">
        <v>214</v>
      </c>
      <c r="D4" s="177"/>
      <c r="E4" s="178"/>
      <c r="F4" s="176" t="s">
        <v>178</v>
      </c>
      <c r="G4" s="177"/>
      <c r="H4" s="178"/>
      <c r="I4" s="176" t="s">
        <v>215</v>
      </c>
      <c r="J4" s="177"/>
      <c r="K4" s="178"/>
    </row>
    <row r="5" spans="2:11" x14ac:dyDescent="0.25">
      <c r="B5" s="175"/>
      <c r="C5" s="26" t="s">
        <v>106</v>
      </c>
      <c r="D5" s="27" t="s">
        <v>107</v>
      </c>
      <c r="E5" s="27" t="s">
        <v>88</v>
      </c>
      <c r="F5" s="26" t="s">
        <v>106</v>
      </c>
      <c r="G5" s="27" t="s">
        <v>107</v>
      </c>
      <c r="H5" s="27" t="s">
        <v>88</v>
      </c>
      <c r="I5" s="26" t="s">
        <v>106</v>
      </c>
      <c r="J5" s="27" t="s">
        <v>107</v>
      </c>
      <c r="K5" s="27" t="s">
        <v>88</v>
      </c>
    </row>
    <row r="6" spans="2:11" x14ac:dyDescent="0.25">
      <c r="B6" s="28" t="s">
        <v>1</v>
      </c>
      <c r="C6" s="121">
        <f t="shared" ref="C6:K6" si="0">SUM(C7:C14)</f>
        <v>51146</v>
      </c>
      <c r="D6" s="121">
        <f t="shared" si="0"/>
        <v>47319</v>
      </c>
      <c r="E6" s="121">
        <f t="shared" si="0"/>
        <v>3827</v>
      </c>
      <c r="F6" s="121">
        <f t="shared" si="0"/>
        <v>102947</v>
      </c>
      <c r="G6" s="121">
        <f t="shared" si="0"/>
        <v>134457</v>
      </c>
      <c r="H6" s="121">
        <f t="shared" si="0"/>
        <v>-31510</v>
      </c>
      <c r="I6" s="121">
        <f t="shared" si="0"/>
        <v>132023</v>
      </c>
      <c r="J6" s="121">
        <f t="shared" si="0"/>
        <v>150379</v>
      </c>
      <c r="K6" s="121">
        <f t="shared" si="0"/>
        <v>-18356</v>
      </c>
    </row>
    <row r="7" spans="2:11" x14ac:dyDescent="0.25">
      <c r="B7" s="29" t="s">
        <v>94</v>
      </c>
      <c r="C7" s="133">
        <v>30755</v>
      </c>
      <c r="D7" s="133">
        <v>17970</v>
      </c>
      <c r="E7" s="133">
        <f t="shared" ref="E7:E14" si="1">C7-D7</f>
        <v>12785</v>
      </c>
      <c r="F7" s="133">
        <v>46752</v>
      </c>
      <c r="G7" s="133">
        <v>74000</v>
      </c>
      <c r="H7" s="133">
        <f>F7-G7</f>
        <v>-27248</v>
      </c>
      <c r="I7" s="133">
        <v>66846</v>
      </c>
      <c r="J7" s="133">
        <v>84568</v>
      </c>
      <c r="K7" s="133">
        <f t="shared" ref="K7:K14" si="2">I7-J7</f>
        <v>-17722</v>
      </c>
    </row>
    <row r="8" spans="2:11" x14ac:dyDescent="0.25">
      <c r="B8" s="30" t="s">
        <v>95</v>
      </c>
      <c r="C8" s="134">
        <v>1867</v>
      </c>
      <c r="D8" s="134">
        <v>5055</v>
      </c>
      <c r="E8" s="134">
        <f t="shared" si="1"/>
        <v>-3188</v>
      </c>
      <c r="F8" s="134">
        <v>7175</v>
      </c>
      <c r="G8" s="134">
        <v>8925</v>
      </c>
      <c r="H8" s="134">
        <f t="shared" ref="H8:H14" si="3">F8-G8</f>
        <v>-1750</v>
      </c>
      <c r="I8" s="134">
        <v>8070</v>
      </c>
      <c r="J8" s="134">
        <v>10833</v>
      </c>
      <c r="K8" s="134">
        <f t="shared" si="2"/>
        <v>-2763</v>
      </c>
    </row>
    <row r="9" spans="2:11" x14ac:dyDescent="0.25">
      <c r="B9" s="29" t="s">
        <v>2</v>
      </c>
      <c r="C9" s="133">
        <v>904</v>
      </c>
      <c r="D9" s="133">
        <v>1606</v>
      </c>
      <c r="E9" s="133">
        <f t="shared" si="1"/>
        <v>-702</v>
      </c>
      <c r="F9" s="133">
        <v>3455</v>
      </c>
      <c r="G9" s="133">
        <v>2769</v>
      </c>
      <c r="H9" s="133">
        <f t="shared" si="3"/>
        <v>686</v>
      </c>
      <c r="I9" s="133">
        <v>4578</v>
      </c>
      <c r="J9" s="133">
        <v>3798</v>
      </c>
      <c r="K9" s="133">
        <f t="shared" si="2"/>
        <v>780</v>
      </c>
    </row>
    <row r="10" spans="2:11" x14ac:dyDescent="0.25">
      <c r="B10" s="30" t="s">
        <v>96</v>
      </c>
      <c r="C10" s="134">
        <v>17216</v>
      </c>
      <c r="D10" s="134">
        <v>17191</v>
      </c>
      <c r="E10" s="134">
        <f t="shared" si="1"/>
        <v>25</v>
      </c>
      <c r="F10" s="134">
        <v>33631</v>
      </c>
      <c r="G10" s="134">
        <v>32983</v>
      </c>
      <c r="H10" s="134">
        <f t="shared" si="3"/>
        <v>648</v>
      </c>
      <c r="I10" s="134">
        <v>35007</v>
      </c>
      <c r="J10" s="134">
        <v>35252</v>
      </c>
      <c r="K10" s="134">
        <f t="shared" si="2"/>
        <v>-245</v>
      </c>
    </row>
    <row r="11" spans="2:11" x14ac:dyDescent="0.25">
      <c r="B11" s="29" t="s">
        <v>3</v>
      </c>
      <c r="C11" s="133">
        <v>2</v>
      </c>
      <c r="D11" s="133">
        <v>3</v>
      </c>
      <c r="E11" s="133">
        <f t="shared" si="1"/>
        <v>-1</v>
      </c>
      <c r="F11" s="133">
        <v>9</v>
      </c>
      <c r="G11" s="133">
        <v>17</v>
      </c>
      <c r="H11" s="133">
        <f t="shared" si="3"/>
        <v>-8</v>
      </c>
      <c r="I11" s="133">
        <v>38</v>
      </c>
      <c r="J11" s="133">
        <v>48</v>
      </c>
      <c r="K11" s="133">
        <f t="shared" si="2"/>
        <v>-10</v>
      </c>
    </row>
    <row r="12" spans="2:11" x14ac:dyDescent="0.25">
      <c r="B12" s="30" t="s">
        <v>97</v>
      </c>
      <c r="C12" s="134">
        <v>0</v>
      </c>
      <c r="D12" s="134">
        <v>185</v>
      </c>
      <c r="E12" s="134">
        <f t="shared" si="1"/>
        <v>-185</v>
      </c>
      <c r="F12" s="134">
        <v>3</v>
      </c>
      <c r="G12" s="134">
        <v>89</v>
      </c>
      <c r="H12" s="134">
        <f t="shared" si="3"/>
        <v>-86</v>
      </c>
      <c r="I12" s="134">
        <v>2</v>
      </c>
      <c r="J12" s="134">
        <v>43</v>
      </c>
      <c r="K12" s="134">
        <f t="shared" si="2"/>
        <v>-41</v>
      </c>
    </row>
    <row r="13" spans="2:11" x14ac:dyDescent="0.25">
      <c r="B13" s="29" t="s">
        <v>98</v>
      </c>
      <c r="C13" s="133">
        <v>401</v>
      </c>
      <c r="D13" s="133">
        <v>5309</v>
      </c>
      <c r="E13" s="133">
        <f t="shared" si="1"/>
        <v>-4908</v>
      </c>
      <c r="F13" s="133">
        <v>11915</v>
      </c>
      <c r="G13" s="133">
        <v>15660</v>
      </c>
      <c r="H13" s="133">
        <f t="shared" si="3"/>
        <v>-3745</v>
      </c>
      <c r="I13" s="133">
        <v>17479</v>
      </c>
      <c r="J13" s="133">
        <v>15824</v>
      </c>
      <c r="K13" s="133">
        <f t="shared" si="2"/>
        <v>1655</v>
      </c>
    </row>
    <row r="14" spans="2:11" x14ac:dyDescent="0.25">
      <c r="B14" s="30" t="s">
        <v>108</v>
      </c>
      <c r="C14" s="135">
        <v>1</v>
      </c>
      <c r="D14" s="135">
        <v>0</v>
      </c>
      <c r="E14" s="135">
        <f t="shared" si="1"/>
        <v>1</v>
      </c>
      <c r="F14" s="135">
        <v>7</v>
      </c>
      <c r="G14" s="135">
        <v>14</v>
      </c>
      <c r="H14" s="135">
        <f t="shared" si="3"/>
        <v>-7</v>
      </c>
      <c r="I14" s="135">
        <v>3</v>
      </c>
      <c r="J14" s="135">
        <v>13</v>
      </c>
      <c r="K14" s="135">
        <f t="shared" si="2"/>
        <v>-10</v>
      </c>
    </row>
    <row r="15" spans="2:11" x14ac:dyDescent="0.25">
      <c r="B15" s="183" t="s">
        <v>199</v>
      </c>
      <c r="C15" s="183"/>
      <c r="D15" s="183"/>
      <c r="E15" s="183"/>
      <c r="F15" s="183"/>
      <c r="G15" s="183"/>
      <c r="H15" s="183"/>
      <c r="I15" s="183"/>
      <c r="J15" s="183"/>
      <c r="K15" s="183"/>
    </row>
    <row r="16" spans="2:11" s="3" customFormat="1" x14ac:dyDescent="0.25"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9" spans="2:11" ht="35.25" customHeight="1" x14ac:dyDescent="0.25">
      <c r="B19" s="184" t="s">
        <v>200</v>
      </c>
      <c r="C19" s="184"/>
      <c r="D19" s="184"/>
      <c r="E19" s="184"/>
      <c r="F19" s="184"/>
      <c r="G19" s="184"/>
      <c r="H19" s="184"/>
      <c r="I19" s="184"/>
      <c r="J19" s="184"/>
      <c r="K19" s="184"/>
    </row>
    <row r="20" spans="2:11" x14ac:dyDescent="0.25">
      <c r="B20" s="175" t="s">
        <v>7</v>
      </c>
      <c r="C20" s="176" t="s">
        <v>214</v>
      </c>
      <c r="D20" s="177"/>
      <c r="E20" s="178"/>
      <c r="F20" s="176" t="s">
        <v>178</v>
      </c>
      <c r="G20" s="177"/>
      <c r="H20" s="178"/>
      <c r="I20" s="176" t="s">
        <v>215</v>
      </c>
      <c r="J20" s="177"/>
      <c r="K20" s="178"/>
    </row>
    <row r="21" spans="2:11" x14ac:dyDescent="0.25">
      <c r="B21" s="175"/>
      <c r="C21" s="26" t="s">
        <v>106</v>
      </c>
      <c r="D21" s="27" t="s">
        <v>107</v>
      </c>
      <c r="E21" s="27" t="s">
        <v>88</v>
      </c>
      <c r="F21" s="26" t="s">
        <v>106</v>
      </c>
      <c r="G21" s="27" t="s">
        <v>107</v>
      </c>
      <c r="H21" s="27" t="s">
        <v>88</v>
      </c>
      <c r="I21" s="26" t="s">
        <v>106</v>
      </c>
      <c r="J21" s="27" t="s">
        <v>107</v>
      </c>
      <c r="K21" s="27" t="s">
        <v>88</v>
      </c>
    </row>
    <row r="22" spans="2:11" x14ac:dyDescent="0.25">
      <c r="B22" s="28" t="s">
        <v>1</v>
      </c>
      <c r="C22" s="121">
        <f>SUM(C23:C43)</f>
        <v>51146</v>
      </c>
      <c r="D22" s="121">
        <f t="shared" ref="D22:K22" si="4">SUM(D23:D43)</f>
        <v>47319</v>
      </c>
      <c r="E22" s="121">
        <f t="shared" si="4"/>
        <v>3827</v>
      </c>
      <c r="F22" s="121">
        <f t="shared" si="4"/>
        <v>102947</v>
      </c>
      <c r="G22" s="121">
        <f t="shared" si="4"/>
        <v>134457</v>
      </c>
      <c r="H22" s="121">
        <f t="shared" si="4"/>
        <v>-31510</v>
      </c>
      <c r="I22" s="121">
        <f t="shared" si="4"/>
        <v>132023</v>
      </c>
      <c r="J22" s="121">
        <f t="shared" si="4"/>
        <v>150379</v>
      </c>
      <c r="K22" s="121">
        <f t="shared" si="4"/>
        <v>-18356</v>
      </c>
    </row>
    <row r="23" spans="2:11" x14ac:dyDescent="0.25">
      <c r="B23" s="57" t="s">
        <v>47</v>
      </c>
      <c r="C23" s="133">
        <v>439</v>
      </c>
      <c r="D23" s="133">
        <v>888</v>
      </c>
      <c r="E23" s="133">
        <f t="shared" ref="E23:E43" si="5">C23-D23</f>
        <v>-449</v>
      </c>
      <c r="F23" s="133">
        <v>1159</v>
      </c>
      <c r="G23" s="133">
        <v>1841</v>
      </c>
      <c r="H23" s="133">
        <f t="shared" ref="H23:H43" si="6">F23-G23</f>
        <v>-682</v>
      </c>
      <c r="I23" s="133">
        <v>1541</v>
      </c>
      <c r="J23" s="133">
        <v>1779</v>
      </c>
      <c r="K23" s="133">
        <f t="shared" ref="K23:K43" si="7">I23-J23</f>
        <v>-238</v>
      </c>
    </row>
    <row r="24" spans="2:11" x14ac:dyDescent="0.25">
      <c r="B24" s="58" t="s">
        <v>48</v>
      </c>
      <c r="C24" s="134">
        <v>1253</v>
      </c>
      <c r="D24" s="134">
        <v>2394</v>
      </c>
      <c r="E24" s="134">
        <f t="shared" si="5"/>
        <v>-1141</v>
      </c>
      <c r="F24" s="134">
        <v>3108</v>
      </c>
      <c r="G24" s="134">
        <v>3176</v>
      </c>
      <c r="H24" s="134">
        <f t="shared" si="6"/>
        <v>-68</v>
      </c>
      <c r="I24" s="134">
        <v>3645</v>
      </c>
      <c r="J24" s="134">
        <v>3600</v>
      </c>
      <c r="K24" s="134">
        <f t="shared" si="7"/>
        <v>45</v>
      </c>
    </row>
    <row r="25" spans="2:11" x14ac:dyDescent="0.25">
      <c r="B25" s="57" t="s">
        <v>49</v>
      </c>
      <c r="C25" s="133">
        <v>284</v>
      </c>
      <c r="D25" s="133">
        <v>612</v>
      </c>
      <c r="E25" s="133">
        <f t="shared" si="5"/>
        <v>-328</v>
      </c>
      <c r="F25" s="133">
        <v>1751</v>
      </c>
      <c r="G25" s="133">
        <v>1742</v>
      </c>
      <c r="H25" s="133">
        <f t="shared" si="6"/>
        <v>9</v>
      </c>
      <c r="I25" s="133">
        <v>2371</v>
      </c>
      <c r="J25" s="133">
        <v>2171</v>
      </c>
      <c r="K25" s="133">
        <f t="shared" si="7"/>
        <v>200</v>
      </c>
    </row>
    <row r="26" spans="2:11" x14ac:dyDescent="0.25">
      <c r="B26" s="58" t="s">
        <v>50</v>
      </c>
      <c r="C26" s="134">
        <v>1345</v>
      </c>
      <c r="D26" s="134">
        <v>1227</v>
      </c>
      <c r="E26" s="134">
        <f t="shared" si="5"/>
        <v>118</v>
      </c>
      <c r="F26" s="134">
        <v>2510</v>
      </c>
      <c r="G26" s="134">
        <v>2685</v>
      </c>
      <c r="H26" s="134">
        <f t="shared" si="6"/>
        <v>-175</v>
      </c>
      <c r="I26" s="134">
        <v>2629</v>
      </c>
      <c r="J26" s="134">
        <v>2932</v>
      </c>
      <c r="K26" s="134">
        <f t="shared" si="7"/>
        <v>-303</v>
      </c>
    </row>
    <row r="27" spans="2:11" x14ac:dyDescent="0.25">
      <c r="B27" s="57" t="s">
        <v>51</v>
      </c>
      <c r="C27" s="133">
        <v>131</v>
      </c>
      <c r="D27" s="133">
        <v>469</v>
      </c>
      <c r="E27" s="133">
        <f t="shared" si="5"/>
        <v>-338</v>
      </c>
      <c r="F27" s="133">
        <v>1063</v>
      </c>
      <c r="G27" s="133">
        <v>767</v>
      </c>
      <c r="H27" s="133">
        <f t="shared" si="6"/>
        <v>296</v>
      </c>
      <c r="I27" s="133">
        <v>1191</v>
      </c>
      <c r="J27" s="133">
        <v>945</v>
      </c>
      <c r="K27" s="133">
        <f t="shared" si="7"/>
        <v>246</v>
      </c>
    </row>
    <row r="28" spans="2:11" x14ac:dyDescent="0.25">
      <c r="B28" s="58" t="s">
        <v>52</v>
      </c>
      <c r="C28" s="134">
        <v>156</v>
      </c>
      <c r="D28" s="134">
        <v>395</v>
      </c>
      <c r="E28" s="134">
        <f t="shared" si="5"/>
        <v>-239</v>
      </c>
      <c r="F28" s="134">
        <v>1008</v>
      </c>
      <c r="G28" s="134">
        <v>1327</v>
      </c>
      <c r="H28" s="134">
        <f t="shared" si="6"/>
        <v>-319</v>
      </c>
      <c r="I28" s="134">
        <v>1455</v>
      </c>
      <c r="J28" s="134">
        <v>1648</v>
      </c>
      <c r="K28" s="134">
        <f t="shared" si="7"/>
        <v>-193</v>
      </c>
    </row>
    <row r="29" spans="2:11" x14ac:dyDescent="0.25">
      <c r="B29" s="57" t="s">
        <v>53</v>
      </c>
      <c r="C29" s="133">
        <v>1103</v>
      </c>
      <c r="D29" s="133">
        <v>1869</v>
      </c>
      <c r="E29" s="133">
        <f t="shared" si="5"/>
        <v>-766</v>
      </c>
      <c r="F29" s="133">
        <v>8500</v>
      </c>
      <c r="G29" s="133">
        <v>9645</v>
      </c>
      <c r="H29" s="133">
        <f t="shared" si="6"/>
        <v>-1145</v>
      </c>
      <c r="I29" s="133">
        <v>10936</v>
      </c>
      <c r="J29" s="133">
        <v>10115</v>
      </c>
      <c r="K29" s="133">
        <f t="shared" si="7"/>
        <v>821</v>
      </c>
    </row>
    <row r="30" spans="2:11" x14ac:dyDescent="0.25">
      <c r="B30" s="58" t="s">
        <v>54</v>
      </c>
      <c r="C30" s="134">
        <v>4618</v>
      </c>
      <c r="D30" s="134">
        <v>4288</v>
      </c>
      <c r="E30" s="134">
        <f t="shared" si="5"/>
        <v>330</v>
      </c>
      <c r="F30" s="134">
        <v>7987</v>
      </c>
      <c r="G30" s="134">
        <v>7330</v>
      </c>
      <c r="H30" s="134">
        <f t="shared" si="6"/>
        <v>657</v>
      </c>
      <c r="I30" s="134">
        <v>8662</v>
      </c>
      <c r="J30" s="134">
        <v>8350</v>
      </c>
      <c r="K30" s="134">
        <f t="shared" si="7"/>
        <v>312</v>
      </c>
    </row>
    <row r="31" spans="2:11" x14ac:dyDescent="0.25">
      <c r="B31" s="57" t="s">
        <v>55</v>
      </c>
      <c r="C31" s="133">
        <v>373</v>
      </c>
      <c r="D31" s="133">
        <v>1046</v>
      </c>
      <c r="E31" s="133">
        <f t="shared" si="5"/>
        <v>-673</v>
      </c>
      <c r="F31" s="133">
        <v>1241</v>
      </c>
      <c r="G31" s="133">
        <v>2038</v>
      </c>
      <c r="H31" s="133">
        <f t="shared" si="6"/>
        <v>-797</v>
      </c>
      <c r="I31" s="133">
        <v>1469</v>
      </c>
      <c r="J31" s="133">
        <v>2105</v>
      </c>
      <c r="K31" s="133">
        <f t="shared" si="7"/>
        <v>-636</v>
      </c>
    </row>
    <row r="32" spans="2:11" x14ac:dyDescent="0.25">
      <c r="B32" s="58" t="s">
        <v>255</v>
      </c>
      <c r="C32" s="134">
        <v>433</v>
      </c>
      <c r="D32" s="134">
        <v>566</v>
      </c>
      <c r="E32" s="134">
        <f t="shared" si="5"/>
        <v>-133</v>
      </c>
      <c r="F32" s="134">
        <v>1012</v>
      </c>
      <c r="G32" s="134">
        <v>1204</v>
      </c>
      <c r="H32" s="134">
        <f t="shared" si="6"/>
        <v>-192</v>
      </c>
      <c r="I32" s="134">
        <v>1169</v>
      </c>
      <c r="J32" s="134">
        <v>1266</v>
      </c>
      <c r="K32" s="134">
        <f t="shared" si="7"/>
        <v>-97</v>
      </c>
    </row>
    <row r="33" spans="2:11" x14ac:dyDescent="0.25">
      <c r="B33" s="57" t="s">
        <v>84</v>
      </c>
      <c r="C33" s="133">
        <v>1492</v>
      </c>
      <c r="D33" s="133">
        <v>1557</v>
      </c>
      <c r="E33" s="133">
        <f t="shared" si="5"/>
        <v>-65</v>
      </c>
      <c r="F33" s="133">
        <v>2893</v>
      </c>
      <c r="G33" s="133">
        <v>2679</v>
      </c>
      <c r="H33" s="133">
        <f t="shared" si="6"/>
        <v>214</v>
      </c>
      <c r="I33" s="133">
        <v>2170</v>
      </c>
      <c r="J33" s="133">
        <v>2522</v>
      </c>
      <c r="K33" s="133">
        <f t="shared" si="7"/>
        <v>-352</v>
      </c>
    </row>
    <row r="34" spans="2:11" x14ac:dyDescent="0.25">
      <c r="B34" s="58" t="s">
        <v>56</v>
      </c>
      <c r="C34" s="134">
        <v>286</v>
      </c>
      <c r="D34" s="134">
        <v>1265</v>
      </c>
      <c r="E34" s="134">
        <f t="shared" si="5"/>
        <v>-979</v>
      </c>
      <c r="F34" s="134">
        <v>799</v>
      </c>
      <c r="G34" s="134">
        <v>1863</v>
      </c>
      <c r="H34" s="134">
        <f t="shared" si="6"/>
        <v>-1064</v>
      </c>
      <c r="I34" s="134">
        <v>1154</v>
      </c>
      <c r="J34" s="134">
        <v>2072</v>
      </c>
      <c r="K34" s="134">
        <f t="shared" si="7"/>
        <v>-918</v>
      </c>
    </row>
    <row r="35" spans="2:11" x14ac:dyDescent="0.25">
      <c r="B35" s="57" t="s">
        <v>58</v>
      </c>
      <c r="C35" s="133">
        <v>63</v>
      </c>
      <c r="D35" s="133">
        <v>82</v>
      </c>
      <c r="E35" s="133">
        <f t="shared" si="5"/>
        <v>-19</v>
      </c>
      <c r="F35" s="133">
        <v>846</v>
      </c>
      <c r="G35" s="133">
        <v>948</v>
      </c>
      <c r="H35" s="133">
        <f t="shared" si="6"/>
        <v>-102</v>
      </c>
      <c r="I35" s="133">
        <v>1019</v>
      </c>
      <c r="J35" s="133">
        <v>1046</v>
      </c>
      <c r="K35" s="133">
        <f t="shared" si="7"/>
        <v>-27</v>
      </c>
    </row>
    <row r="36" spans="2:11" x14ac:dyDescent="0.25">
      <c r="B36" s="58" t="s">
        <v>59</v>
      </c>
      <c r="C36" s="134">
        <v>1144</v>
      </c>
      <c r="D36" s="134">
        <v>1825</v>
      </c>
      <c r="E36" s="134">
        <f t="shared" si="5"/>
        <v>-681</v>
      </c>
      <c r="F36" s="134">
        <v>3088</v>
      </c>
      <c r="G36" s="134">
        <v>3309</v>
      </c>
      <c r="H36" s="134">
        <f t="shared" si="6"/>
        <v>-221</v>
      </c>
      <c r="I36" s="134">
        <v>4234</v>
      </c>
      <c r="J36" s="134">
        <v>3866</v>
      </c>
      <c r="K36" s="134">
        <f t="shared" si="7"/>
        <v>368</v>
      </c>
    </row>
    <row r="37" spans="2:11" x14ac:dyDescent="0.25">
      <c r="B37" s="57" t="s">
        <v>61</v>
      </c>
      <c r="C37" s="133">
        <v>474</v>
      </c>
      <c r="D37" s="133">
        <v>1200</v>
      </c>
      <c r="E37" s="133">
        <f t="shared" si="5"/>
        <v>-726</v>
      </c>
      <c r="F37" s="133">
        <v>2090</v>
      </c>
      <c r="G37" s="133">
        <v>3172</v>
      </c>
      <c r="H37" s="133">
        <f t="shared" si="6"/>
        <v>-1082</v>
      </c>
      <c r="I37" s="133">
        <v>3298</v>
      </c>
      <c r="J37" s="133">
        <v>4272</v>
      </c>
      <c r="K37" s="133">
        <f t="shared" si="7"/>
        <v>-974</v>
      </c>
    </row>
    <row r="38" spans="2:11" x14ac:dyDescent="0.25">
      <c r="B38" s="58" t="s">
        <v>256</v>
      </c>
      <c r="C38" s="134">
        <v>360</v>
      </c>
      <c r="D38" s="134">
        <v>324</v>
      </c>
      <c r="E38" s="134">
        <f t="shared" si="5"/>
        <v>36</v>
      </c>
      <c r="F38" s="134">
        <v>1034</v>
      </c>
      <c r="G38" s="134">
        <v>977</v>
      </c>
      <c r="H38" s="134">
        <f t="shared" si="6"/>
        <v>57</v>
      </c>
      <c r="I38" s="134">
        <v>940</v>
      </c>
      <c r="J38" s="134">
        <v>1043</v>
      </c>
      <c r="K38" s="134">
        <f t="shared" si="7"/>
        <v>-103</v>
      </c>
    </row>
    <row r="39" spans="2:11" x14ac:dyDescent="0.25">
      <c r="B39" s="57" t="s">
        <v>257</v>
      </c>
      <c r="C39" s="133">
        <v>481</v>
      </c>
      <c r="D39" s="133">
        <v>440</v>
      </c>
      <c r="E39" s="133">
        <f t="shared" si="5"/>
        <v>41</v>
      </c>
      <c r="F39" s="133">
        <v>770</v>
      </c>
      <c r="G39" s="133">
        <v>838</v>
      </c>
      <c r="H39" s="133">
        <f t="shared" si="6"/>
        <v>-68</v>
      </c>
      <c r="I39" s="133">
        <v>765</v>
      </c>
      <c r="J39" s="133">
        <v>786</v>
      </c>
      <c r="K39" s="133">
        <f t="shared" si="7"/>
        <v>-21</v>
      </c>
    </row>
    <row r="40" spans="2:11" x14ac:dyDescent="0.25">
      <c r="B40" s="58" t="s">
        <v>258</v>
      </c>
      <c r="C40" s="134">
        <v>863</v>
      </c>
      <c r="D40" s="134">
        <v>800</v>
      </c>
      <c r="E40" s="134">
        <f t="shared" si="5"/>
        <v>63</v>
      </c>
      <c r="F40" s="134">
        <v>1312</v>
      </c>
      <c r="G40" s="134">
        <v>1555</v>
      </c>
      <c r="H40" s="134">
        <f t="shared" si="6"/>
        <v>-243</v>
      </c>
      <c r="I40" s="134">
        <v>1838</v>
      </c>
      <c r="J40" s="134">
        <v>1573</v>
      </c>
      <c r="K40" s="134">
        <f t="shared" si="7"/>
        <v>265</v>
      </c>
    </row>
    <row r="41" spans="2:11" x14ac:dyDescent="0.25">
      <c r="B41" s="57" t="s">
        <v>63</v>
      </c>
      <c r="C41" s="133">
        <v>407</v>
      </c>
      <c r="D41" s="133">
        <v>759</v>
      </c>
      <c r="E41" s="133">
        <f t="shared" si="5"/>
        <v>-352</v>
      </c>
      <c r="F41" s="133">
        <v>761</v>
      </c>
      <c r="G41" s="133">
        <v>751</v>
      </c>
      <c r="H41" s="133">
        <f t="shared" si="6"/>
        <v>10</v>
      </c>
      <c r="I41" s="133">
        <v>972</v>
      </c>
      <c r="J41" s="133">
        <v>923</v>
      </c>
      <c r="K41" s="133">
        <f t="shared" si="7"/>
        <v>49</v>
      </c>
    </row>
    <row r="42" spans="2:11" x14ac:dyDescent="0.25">
      <c r="B42" s="58" t="s">
        <v>64</v>
      </c>
      <c r="C42" s="134">
        <v>58</v>
      </c>
      <c r="D42" s="134">
        <v>631</v>
      </c>
      <c r="E42" s="134">
        <f t="shared" si="5"/>
        <v>-573</v>
      </c>
      <c r="F42" s="134">
        <v>468</v>
      </c>
      <c r="G42" s="134">
        <v>571</v>
      </c>
      <c r="H42" s="134">
        <f t="shared" si="6"/>
        <v>-103</v>
      </c>
      <c r="I42" s="134">
        <v>973</v>
      </c>
      <c r="J42" s="134">
        <v>671</v>
      </c>
      <c r="K42" s="134">
        <f t="shared" si="7"/>
        <v>302</v>
      </c>
    </row>
    <row r="43" spans="2:11" x14ac:dyDescent="0.25">
      <c r="B43" s="57" t="s">
        <v>65</v>
      </c>
      <c r="C43" s="133">
        <v>35383</v>
      </c>
      <c r="D43" s="133">
        <v>24682</v>
      </c>
      <c r="E43" s="133">
        <f t="shared" si="5"/>
        <v>10701</v>
      </c>
      <c r="F43" s="133">
        <v>59547</v>
      </c>
      <c r="G43" s="133">
        <v>86039</v>
      </c>
      <c r="H43" s="133">
        <f t="shared" si="6"/>
        <v>-26492</v>
      </c>
      <c r="I43" s="133">
        <v>79592</v>
      </c>
      <c r="J43" s="133">
        <v>96694</v>
      </c>
      <c r="K43" s="133">
        <f t="shared" si="7"/>
        <v>-17102</v>
      </c>
    </row>
    <row r="44" spans="2:11" x14ac:dyDescent="0.25">
      <c r="B44" s="183" t="s">
        <v>199</v>
      </c>
      <c r="C44" s="183"/>
      <c r="D44" s="183"/>
      <c r="E44" s="183"/>
      <c r="F44" s="183"/>
      <c r="G44" s="183"/>
      <c r="H44" s="183"/>
      <c r="I44" s="183"/>
      <c r="J44" s="183"/>
      <c r="K44" s="183"/>
    </row>
    <row r="48" spans="2:11" ht="27.75" customHeight="1" x14ac:dyDescent="0.25">
      <c r="B48" s="184" t="s">
        <v>201</v>
      </c>
      <c r="C48" s="184"/>
      <c r="D48" s="184"/>
      <c r="E48" s="184"/>
      <c r="F48" s="184"/>
      <c r="G48" s="184"/>
      <c r="H48" s="184"/>
      <c r="I48" s="184"/>
      <c r="J48" s="184"/>
      <c r="K48" s="184"/>
    </row>
    <row r="49" spans="2:11" ht="15" customHeight="1" x14ac:dyDescent="0.25">
      <c r="B49" s="168" t="s">
        <v>104</v>
      </c>
      <c r="C49" s="176" t="s">
        <v>214</v>
      </c>
      <c r="D49" s="177"/>
      <c r="E49" s="178"/>
      <c r="F49" s="176" t="s">
        <v>178</v>
      </c>
      <c r="G49" s="177"/>
      <c r="H49" s="178"/>
      <c r="I49" s="176" t="s">
        <v>215</v>
      </c>
      <c r="J49" s="177"/>
      <c r="K49" s="178"/>
    </row>
    <row r="50" spans="2:11" x14ac:dyDescent="0.25">
      <c r="B50" s="169"/>
      <c r="C50" s="26" t="s">
        <v>106</v>
      </c>
      <c r="D50" s="27" t="s">
        <v>107</v>
      </c>
      <c r="E50" s="27" t="s">
        <v>88</v>
      </c>
      <c r="F50" s="26" t="s">
        <v>106</v>
      </c>
      <c r="G50" s="27" t="s">
        <v>107</v>
      </c>
      <c r="H50" s="27" t="s">
        <v>88</v>
      </c>
      <c r="I50" s="26" t="s">
        <v>106</v>
      </c>
      <c r="J50" s="27" t="s">
        <v>107</v>
      </c>
      <c r="K50" s="27" t="s">
        <v>88</v>
      </c>
    </row>
    <row r="51" spans="2:11" x14ac:dyDescent="0.25">
      <c r="B51" s="28" t="s">
        <v>66</v>
      </c>
      <c r="C51" s="121">
        <f t="shared" ref="C51:K51" si="8">C52+C60+C70+C75+C79</f>
        <v>49678</v>
      </c>
      <c r="D51" s="121">
        <f t="shared" si="8"/>
        <v>36774</v>
      </c>
      <c r="E51" s="121">
        <f t="shared" si="8"/>
        <v>12904</v>
      </c>
      <c r="F51" s="121">
        <f t="shared" si="8"/>
        <v>102947</v>
      </c>
      <c r="G51" s="121">
        <f t="shared" si="8"/>
        <v>134457</v>
      </c>
      <c r="H51" s="121">
        <f t="shared" si="8"/>
        <v>-31510</v>
      </c>
      <c r="I51" s="121">
        <f t="shared" si="8"/>
        <v>132023</v>
      </c>
      <c r="J51" s="121">
        <f t="shared" si="8"/>
        <v>150379</v>
      </c>
      <c r="K51" s="121">
        <f t="shared" si="8"/>
        <v>-18356</v>
      </c>
    </row>
    <row r="52" spans="2:11" x14ac:dyDescent="0.25">
      <c r="B52" s="137" t="s">
        <v>10</v>
      </c>
      <c r="C52" s="130">
        <f t="shared" ref="C52:K52" si="9">SUM(C53:C59)</f>
        <v>2662</v>
      </c>
      <c r="D52" s="130">
        <f t="shared" si="9"/>
        <v>3600</v>
      </c>
      <c r="E52" s="130">
        <f t="shared" si="9"/>
        <v>-938</v>
      </c>
      <c r="F52" s="130">
        <f t="shared" si="9"/>
        <v>3549</v>
      </c>
      <c r="G52" s="130">
        <f t="shared" si="9"/>
        <v>3829</v>
      </c>
      <c r="H52" s="130">
        <f t="shared" si="9"/>
        <v>-280</v>
      </c>
      <c r="I52" s="130">
        <f t="shared" si="9"/>
        <v>4237</v>
      </c>
      <c r="J52" s="130">
        <f t="shared" si="9"/>
        <v>4244</v>
      </c>
      <c r="K52" s="130">
        <f t="shared" si="9"/>
        <v>-7</v>
      </c>
    </row>
    <row r="53" spans="2:11" x14ac:dyDescent="0.25">
      <c r="B53" s="30" t="s">
        <v>11</v>
      </c>
      <c r="C53" s="134">
        <v>10</v>
      </c>
      <c r="D53" s="134">
        <v>15</v>
      </c>
      <c r="E53" s="134">
        <f t="shared" ref="E53:E59" si="10">C53-D53</f>
        <v>-5</v>
      </c>
      <c r="F53" s="134">
        <v>101</v>
      </c>
      <c r="G53" s="134">
        <v>100</v>
      </c>
      <c r="H53" s="134">
        <f t="shared" ref="H53:H59" si="11">F53-G53</f>
        <v>1</v>
      </c>
      <c r="I53" s="134">
        <v>151</v>
      </c>
      <c r="J53" s="134">
        <v>150</v>
      </c>
      <c r="K53" s="134">
        <f t="shared" ref="K53:K59" si="12">I53-J53</f>
        <v>1</v>
      </c>
    </row>
    <row r="54" spans="2:11" x14ac:dyDescent="0.25">
      <c r="B54" s="29" t="s">
        <v>12</v>
      </c>
      <c r="C54" s="133">
        <v>135</v>
      </c>
      <c r="D54" s="133">
        <v>151</v>
      </c>
      <c r="E54" s="133">
        <f t="shared" si="10"/>
        <v>-16</v>
      </c>
      <c r="F54" s="133">
        <v>731</v>
      </c>
      <c r="G54" s="133">
        <v>727</v>
      </c>
      <c r="H54" s="133">
        <f t="shared" si="11"/>
        <v>4</v>
      </c>
      <c r="I54" s="133">
        <v>822</v>
      </c>
      <c r="J54" s="133">
        <v>787</v>
      </c>
      <c r="K54" s="133">
        <f t="shared" si="12"/>
        <v>35</v>
      </c>
    </row>
    <row r="55" spans="2:11" x14ac:dyDescent="0.25">
      <c r="B55" s="30" t="s">
        <v>13</v>
      </c>
      <c r="C55" s="134">
        <v>74</v>
      </c>
      <c r="D55" s="134">
        <v>375</v>
      </c>
      <c r="E55" s="134">
        <f t="shared" si="10"/>
        <v>-301</v>
      </c>
      <c r="F55" s="134">
        <v>430</v>
      </c>
      <c r="G55" s="134">
        <v>798</v>
      </c>
      <c r="H55" s="134">
        <f t="shared" si="11"/>
        <v>-368</v>
      </c>
      <c r="I55" s="134">
        <v>850</v>
      </c>
      <c r="J55" s="134">
        <v>975</v>
      </c>
      <c r="K55" s="134">
        <f t="shared" si="12"/>
        <v>-125</v>
      </c>
    </row>
    <row r="56" spans="2:11" x14ac:dyDescent="0.25">
      <c r="B56" s="29" t="s">
        <v>14</v>
      </c>
      <c r="C56" s="133">
        <v>135</v>
      </c>
      <c r="D56" s="133">
        <v>368</v>
      </c>
      <c r="E56" s="133">
        <f t="shared" si="10"/>
        <v>-233</v>
      </c>
      <c r="F56" s="133">
        <v>181</v>
      </c>
      <c r="G56" s="133">
        <v>281</v>
      </c>
      <c r="H56" s="133">
        <f t="shared" si="11"/>
        <v>-100</v>
      </c>
      <c r="I56" s="133">
        <v>216</v>
      </c>
      <c r="J56" s="133">
        <v>375</v>
      </c>
      <c r="K56" s="133">
        <f t="shared" si="12"/>
        <v>-159</v>
      </c>
    </row>
    <row r="57" spans="2:11" x14ac:dyDescent="0.25">
      <c r="B57" s="30" t="s">
        <v>15</v>
      </c>
      <c r="C57" s="134">
        <v>1303</v>
      </c>
      <c r="D57" s="134">
        <v>2578</v>
      </c>
      <c r="E57" s="134">
        <f t="shared" si="10"/>
        <v>-1275</v>
      </c>
      <c r="F57" s="134">
        <v>1226</v>
      </c>
      <c r="G57" s="134">
        <v>1779</v>
      </c>
      <c r="H57" s="134">
        <f t="shared" si="11"/>
        <v>-553</v>
      </c>
      <c r="I57" s="134">
        <v>1354</v>
      </c>
      <c r="J57" s="134">
        <v>1817</v>
      </c>
      <c r="K57" s="134">
        <f t="shared" si="12"/>
        <v>-463</v>
      </c>
    </row>
    <row r="58" spans="2:11" x14ac:dyDescent="0.25">
      <c r="B58" s="29" t="s">
        <v>16</v>
      </c>
      <c r="C58" s="133">
        <v>1005</v>
      </c>
      <c r="D58" s="133">
        <v>113</v>
      </c>
      <c r="E58" s="133">
        <f t="shared" si="10"/>
        <v>892</v>
      </c>
      <c r="F58" s="133">
        <v>880</v>
      </c>
      <c r="G58" s="133">
        <v>144</v>
      </c>
      <c r="H58" s="133">
        <f t="shared" si="11"/>
        <v>736</v>
      </c>
      <c r="I58" s="133">
        <v>843</v>
      </c>
      <c r="J58" s="133">
        <v>139</v>
      </c>
      <c r="K58" s="133">
        <f t="shared" si="12"/>
        <v>704</v>
      </c>
    </row>
    <row r="59" spans="2:11" x14ac:dyDescent="0.25">
      <c r="B59" s="30" t="s">
        <v>17</v>
      </c>
      <c r="C59" s="134">
        <v>0</v>
      </c>
      <c r="D59" s="134">
        <v>0</v>
      </c>
      <c r="E59" s="134">
        <f t="shared" si="10"/>
        <v>0</v>
      </c>
      <c r="F59" s="134">
        <v>0</v>
      </c>
      <c r="G59" s="134">
        <v>0</v>
      </c>
      <c r="H59" s="134">
        <f t="shared" si="11"/>
        <v>0</v>
      </c>
      <c r="I59" s="134">
        <v>1</v>
      </c>
      <c r="J59" s="134">
        <v>1</v>
      </c>
      <c r="K59" s="134">
        <f t="shared" si="12"/>
        <v>0</v>
      </c>
    </row>
    <row r="60" spans="2:11" x14ac:dyDescent="0.25">
      <c r="B60" s="137" t="s">
        <v>18</v>
      </c>
      <c r="C60" s="130">
        <f t="shared" ref="C60:K60" si="13">SUM(C61:C69)</f>
        <v>2759</v>
      </c>
      <c r="D60" s="130">
        <f t="shared" si="13"/>
        <v>2200</v>
      </c>
      <c r="E60" s="130">
        <f t="shared" si="13"/>
        <v>559</v>
      </c>
      <c r="F60" s="130">
        <f t="shared" si="13"/>
        <v>4699</v>
      </c>
      <c r="G60" s="130">
        <f t="shared" si="13"/>
        <v>5476</v>
      </c>
      <c r="H60" s="130">
        <f t="shared" si="13"/>
        <v>-777</v>
      </c>
      <c r="I60" s="130">
        <f t="shared" si="13"/>
        <v>6282</v>
      </c>
      <c r="J60" s="130">
        <f t="shared" si="13"/>
        <v>6806</v>
      </c>
      <c r="K60" s="130">
        <f t="shared" si="13"/>
        <v>-524</v>
      </c>
    </row>
    <row r="61" spans="2:11" x14ac:dyDescent="0.25">
      <c r="B61" s="30" t="s">
        <v>19</v>
      </c>
      <c r="C61" s="134">
        <v>546</v>
      </c>
      <c r="D61" s="134">
        <v>195</v>
      </c>
      <c r="E61" s="134">
        <f t="shared" ref="E61:E69" si="14">C61-D61</f>
        <v>351</v>
      </c>
      <c r="F61" s="134">
        <v>443</v>
      </c>
      <c r="G61" s="134">
        <v>235</v>
      </c>
      <c r="H61" s="134">
        <f t="shared" ref="H61:H69" si="15">F61-G61</f>
        <v>208</v>
      </c>
      <c r="I61" s="134">
        <v>404</v>
      </c>
      <c r="J61" s="134">
        <v>201</v>
      </c>
      <c r="K61" s="134">
        <f t="shared" ref="K61:K69" si="16">I61-J61</f>
        <v>203</v>
      </c>
    </row>
    <row r="62" spans="2:11" x14ac:dyDescent="0.25">
      <c r="B62" s="29" t="s">
        <v>20</v>
      </c>
      <c r="C62" s="133">
        <v>0</v>
      </c>
      <c r="D62" s="133">
        <v>0</v>
      </c>
      <c r="E62" s="133">
        <f t="shared" si="14"/>
        <v>0</v>
      </c>
      <c r="F62" s="133">
        <v>0</v>
      </c>
      <c r="G62" s="133">
        <v>0</v>
      </c>
      <c r="H62" s="133">
        <f t="shared" si="15"/>
        <v>0</v>
      </c>
      <c r="I62" s="133">
        <v>0</v>
      </c>
      <c r="J62" s="133">
        <v>0</v>
      </c>
      <c r="K62" s="133">
        <f t="shared" si="16"/>
        <v>0</v>
      </c>
    </row>
    <row r="63" spans="2:11" x14ac:dyDescent="0.25">
      <c r="B63" s="30" t="s">
        <v>21</v>
      </c>
      <c r="C63" s="134">
        <v>74</v>
      </c>
      <c r="D63" s="134">
        <v>88</v>
      </c>
      <c r="E63" s="134">
        <f t="shared" si="14"/>
        <v>-14</v>
      </c>
      <c r="F63" s="134">
        <v>1104</v>
      </c>
      <c r="G63" s="134">
        <v>1551</v>
      </c>
      <c r="H63" s="134">
        <f t="shared" si="15"/>
        <v>-447</v>
      </c>
      <c r="I63" s="134">
        <v>1651</v>
      </c>
      <c r="J63" s="134">
        <v>1902</v>
      </c>
      <c r="K63" s="134">
        <f t="shared" si="16"/>
        <v>-251</v>
      </c>
    </row>
    <row r="64" spans="2:11" x14ac:dyDescent="0.25">
      <c r="B64" s="29" t="s">
        <v>22</v>
      </c>
      <c r="C64" s="133">
        <v>2</v>
      </c>
      <c r="D64" s="133">
        <v>187</v>
      </c>
      <c r="E64" s="133">
        <f t="shared" si="14"/>
        <v>-185</v>
      </c>
      <c r="F64" s="133">
        <v>79</v>
      </c>
      <c r="G64" s="133">
        <v>116</v>
      </c>
      <c r="H64" s="133">
        <f t="shared" si="15"/>
        <v>-37</v>
      </c>
      <c r="I64" s="133">
        <v>78</v>
      </c>
      <c r="J64" s="133">
        <v>196</v>
      </c>
      <c r="K64" s="133">
        <f t="shared" si="16"/>
        <v>-118</v>
      </c>
    </row>
    <row r="65" spans="2:11" x14ac:dyDescent="0.25">
      <c r="B65" s="30" t="s">
        <v>23</v>
      </c>
      <c r="C65" s="134">
        <v>33</v>
      </c>
      <c r="D65" s="134">
        <v>9</v>
      </c>
      <c r="E65" s="134">
        <f t="shared" si="14"/>
        <v>24</v>
      </c>
      <c r="F65" s="134">
        <v>0</v>
      </c>
      <c r="G65" s="134">
        <v>6</v>
      </c>
      <c r="H65" s="134">
        <f t="shared" si="15"/>
        <v>-6</v>
      </c>
      <c r="I65" s="134">
        <v>23</v>
      </c>
      <c r="J65" s="134">
        <v>27</v>
      </c>
      <c r="K65" s="134">
        <f t="shared" si="16"/>
        <v>-4</v>
      </c>
    </row>
    <row r="66" spans="2:11" x14ac:dyDescent="0.25">
      <c r="B66" s="29" t="s">
        <v>24</v>
      </c>
      <c r="C66" s="133">
        <v>880</v>
      </c>
      <c r="D66" s="133">
        <v>534</v>
      </c>
      <c r="E66" s="133">
        <f t="shared" si="14"/>
        <v>346</v>
      </c>
      <c r="F66" s="133">
        <v>1303</v>
      </c>
      <c r="G66" s="133">
        <v>1432</v>
      </c>
      <c r="H66" s="133">
        <f t="shared" si="15"/>
        <v>-129</v>
      </c>
      <c r="I66" s="133">
        <v>1826</v>
      </c>
      <c r="J66" s="133">
        <v>1902</v>
      </c>
      <c r="K66" s="133">
        <f t="shared" si="16"/>
        <v>-76</v>
      </c>
    </row>
    <row r="67" spans="2:11" x14ac:dyDescent="0.25">
      <c r="B67" s="30" t="s">
        <v>25</v>
      </c>
      <c r="C67" s="134">
        <v>139</v>
      </c>
      <c r="D67" s="134">
        <v>123</v>
      </c>
      <c r="E67" s="134">
        <f t="shared" si="14"/>
        <v>16</v>
      </c>
      <c r="F67" s="134">
        <v>236</v>
      </c>
      <c r="G67" s="134">
        <v>226</v>
      </c>
      <c r="H67" s="134">
        <f t="shared" si="15"/>
        <v>10</v>
      </c>
      <c r="I67" s="134">
        <v>184</v>
      </c>
      <c r="J67" s="134">
        <v>138</v>
      </c>
      <c r="K67" s="134">
        <f t="shared" si="16"/>
        <v>46</v>
      </c>
    </row>
    <row r="68" spans="2:11" x14ac:dyDescent="0.25">
      <c r="B68" s="29" t="s">
        <v>26</v>
      </c>
      <c r="C68" s="133">
        <v>0</v>
      </c>
      <c r="D68" s="133">
        <v>0</v>
      </c>
      <c r="E68" s="133">
        <f t="shared" si="14"/>
        <v>0</v>
      </c>
      <c r="F68" s="133">
        <v>64</v>
      </c>
      <c r="G68" s="133">
        <v>0</v>
      </c>
      <c r="H68" s="133">
        <f t="shared" si="15"/>
        <v>64</v>
      </c>
      <c r="I68" s="133">
        <v>37</v>
      </c>
      <c r="J68" s="133">
        <v>38</v>
      </c>
      <c r="K68" s="133">
        <f t="shared" si="16"/>
        <v>-1</v>
      </c>
    </row>
    <row r="69" spans="2:11" x14ac:dyDescent="0.25">
      <c r="B69" s="30" t="s">
        <v>27</v>
      </c>
      <c r="C69" s="134">
        <v>1085</v>
      </c>
      <c r="D69" s="134">
        <v>1064</v>
      </c>
      <c r="E69" s="134">
        <f t="shared" si="14"/>
        <v>21</v>
      </c>
      <c r="F69" s="134">
        <v>1470</v>
      </c>
      <c r="G69" s="134">
        <v>1910</v>
      </c>
      <c r="H69" s="134">
        <f t="shared" si="15"/>
        <v>-440</v>
      </c>
      <c r="I69" s="134">
        <v>2079</v>
      </c>
      <c r="J69" s="134">
        <v>2402</v>
      </c>
      <c r="K69" s="134">
        <f t="shared" si="16"/>
        <v>-323</v>
      </c>
    </row>
    <row r="70" spans="2:11" s="34" customFormat="1" x14ac:dyDescent="0.25">
      <c r="B70" s="137" t="s">
        <v>28</v>
      </c>
      <c r="C70" s="130">
        <f t="shared" ref="C70:K70" si="17">SUM(C71:C74)</f>
        <v>34739</v>
      </c>
      <c r="D70" s="130">
        <f t="shared" si="17"/>
        <v>22735</v>
      </c>
      <c r="E70" s="130">
        <f t="shared" si="17"/>
        <v>12004</v>
      </c>
      <c r="F70" s="130">
        <f t="shared" si="17"/>
        <v>81512</v>
      </c>
      <c r="G70" s="130">
        <f t="shared" si="17"/>
        <v>109608</v>
      </c>
      <c r="H70" s="130">
        <f t="shared" si="17"/>
        <v>-28096</v>
      </c>
      <c r="I70" s="130">
        <f t="shared" si="17"/>
        <v>105258</v>
      </c>
      <c r="J70" s="130">
        <f t="shared" si="17"/>
        <v>121296</v>
      </c>
      <c r="K70" s="130">
        <f t="shared" si="17"/>
        <v>-16038</v>
      </c>
    </row>
    <row r="71" spans="2:11" x14ac:dyDescent="0.25">
      <c r="B71" s="29" t="s">
        <v>29</v>
      </c>
      <c r="C71" s="133">
        <v>742</v>
      </c>
      <c r="D71" s="133">
        <v>79</v>
      </c>
      <c r="E71" s="133">
        <f t="shared" ref="E71:E74" si="18">C71-D71</f>
        <v>663</v>
      </c>
      <c r="F71" s="133">
        <v>1298</v>
      </c>
      <c r="G71" s="133">
        <v>2650</v>
      </c>
      <c r="H71" s="133">
        <f t="shared" ref="H71:H74" si="19">F71-G71</f>
        <v>-1352</v>
      </c>
      <c r="I71" s="133">
        <v>1751</v>
      </c>
      <c r="J71" s="133">
        <v>2850</v>
      </c>
      <c r="K71" s="133">
        <f t="shared" ref="K71:K74" si="20">I71-J71</f>
        <v>-1099</v>
      </c>
    </row>
    <row r="72" spans="2:11" x14ac:dyDescent="0.25">
      <c r="B72" s="30" t="s">
        <v>30</v>
      </c>
      <c r="C72" s="134">
        <v>908</v>
      </c>
      <c r="D72" s="134">
        <v>768</v>
      </c>
      <c r="E72" s="134">
        <f t="shared" si="18"/>
        <v>140</v>
      </c>
      <c r="F72" s="134">
        <v>1257</v>
      </c>
      <c r="G72" s="134">
        <v>1246</v>
      </c>
      <c r="H72" s="134">
        <f t="shared" si="19"/>
        <v>11</v>
      </c>
      <c r="I72" s="134">
        <v>1304</v>
      </c>
      <c r="J72" s="134">
        <v>1531</v>
      </c>
      <c r="K72" s="134">
        <f t="shared" si="20"/>
        <v>-227</v>
      </c>
    </row>
    <row r="73" spans="2:11" x14ac:dyDescent="0.25">
      <c r="B73" s="29" t="s">
        <v>31</v>
      </c>
      <c r="C73" s="133">
        <v>2939</v>
      </c>
      <c r="D73" s="133">
        <v>3099</v>
      </c>
      <c r="E73" s="133">
        <f t="shared" si="18"/>
        <v>-160</v>
      </c>
      <c r="F73" s="133">
        <v>11248</v>
      </c>
      <c r="G73" s="133">
        <v>15396</v>
      </c>
      <c r="H73" s="133">
        <f t="shared" si="19"/>
        <v>-4148</v>
      </c>
      <c r="I73" s="133">
        <v>14007</v>
      </c>
      <c r="J73" s="133">
        <v>16216</v>
      </c>
      <c r="K73" s="133">
        <f t="shared" si="20"/>
        <v>-2209</v>
      </c>
    </row>
    <row r="74" spans="2:11" x14ac:dyDescent="0.25">
      <c r="B74" s="30" t="s">
        <v>32</v>
      </c>
      <c r="C74" s="134">
        <v>30150</v>
      </c>
      <c r="D74" s="134">
        <v>18789</v>
      </c>
      <c r="E74" s="134">
        <f t="shared" si="18"/>
        <v>11361</v>
      </c>
      <c r="F74" s="134">
        <v>67709</v>
      </c>
      <c r="G74" s="134">
        <v>90316</v>
      </c>
      <c r="H74" s="134">
        <f t="shared" si="19"/>
        <v>-22607</v>
      </c>
      <c r="I74" s="134">
        <v>88196</v>
      </c>
      <c r="J74" s="134">
        <v>100699</v>
      </c>
      <c r="K74" s="134">
        <f t="shared" si="20"/>
        <v>-12503</v>
      </c>
    </row>
    <row r="75" spans="2:11" s="34" customFormat="1" x14ac:dyDescent="0.25">
      <c r="B75" s="137" t="s">
        <v>33</v>
      </c>
      <c r="C75" s="130">
        <f t="shared" ref="C75:K75" si="21">SUM(C76:C78)</f>
        <v>5415</v>
      </c>
      <c r="D75" s="130">
        <f t="shared" si="21"/>
        <v>7918</v>
      </c>
      <c r="E75" s="130">
        <f t="shared" si="21"/>
        <v>-2503</v>
      </c>
      <c r="F75" s="130">
        <f t="shared" si="21"/>
        <v>10756</v>
      </c>
      <c r="G75" s="130">
        <f t="shared" si="21"/>
        <v>12075</v>
      </c>
      <c r="H75" s="130">
        <f t="shared" si="21"/>
        <v>-1319</v>
      </c>
      <c r="I75" s="130">
        <f t="shared" si="21"/>
        <v>12699</v>
      </c>
      <c r="J75" s="130">
        <f t="shared" si="21"/>
        <v>13201</v>
      </c>
      <c r="K75" s="130">
        <f t="shared" si="21"/>
        <v>-502</v>
      </c>
    </row>
    <row r="76" spans="2:11" x14ac:dyDescent="0.25">
      <c r="B76" s="30" t="s">
        <v>34</v>
      </c>
      <c r="C76" s="134">
        <v>1771</v>
      </c>
      <c r="D76" s="134">
        <v>1434</v>
      </c>
      <c r="E76" s="134">
        <f t="shared" ref="E76:E78" si="22">C76-D76</f>
        <v>337</v>
      </c>
      <c r="F76" s="134">
        <v>6612</v>
      </c>
      <c r="G76" s="134">
        <v>5924</v>
      </c>
      <c r="H76" s="134">
        <f t="shared" ref="H76:H78" si="23">F76-G76</f>
        <v>688</v>
      </c>
      <c r="I76" s="134">
        <v>7433</v>
      </c>
      <c r="J76" s="134">
        <v>6054</v>
      </c>
      <c r="K76" s="134">
        <f t="shared" ref="K76:K78" si="24">I76-J76</f>
        <v>1379</v>
      </c>
    </row>
    <row r="77" spans="2:11" x14ac:dyDescent="0.25">
      <c r="B77" s="29" t="s">
        <v>35</v>
      </c>
      <c r="C77" s="133">
        <v>576</v>
      </c>
      <c r="D77" s="133">
        <v>1433</v>
      </c>
      <c r="E77" s="133">
        <f t="shared" si="22"/>
        <v>-857</v>
      </c>
      <c r="F77" s="133">
        <v>1238</v>
      </c>
      <c r="G77" s="133">
        <v>1726</v>
      </c>
      <c r="H77" s="133">
        <f t="shared" si="23"/>
        <v>-488</v>
      </c>
      <c r="I77" s="133">
        <v>1619</v>
      </c>
      <c r="J77" s="133">
        <v>2275</v>
      </c>
      <c r="K77" s="133">
        <f t="shared" si="24"/>
        <v>-656</v>
      </c>
    </row>
    <row r="78" spans="2:11" x14ac:dyDescent="0.25">
      <c r="B78" s="30" t="s">
        <v>36</v>
      </c>
      <c r="C78" s="134">
        <v>3068</v>
      </c>
      <c r="D78" s="134">
        <v>5051</v>
      </c>
      <c r="E78" s="134">
        <f t="shared" si="22"/>
        <v>-1983</v>
      </c>
      <c r="F78" s="134">
        <v>2906</v>
      </c>
      <c r="G78" s="134">
        <v>4425</v>
      </c>
      <c r="H78" s="134">
        <f t="shared" si="23"/>
        <v>-1519</v>
      </c>
      <c r="I78" s="134">
        <v>3647</v>
      </c>
      <c r="J78" s="134">
        <v>4872</v>
      </c>
      <c r="K78" s="134">
        <f t="shared" si="24"/>
        <v>-1225</v>
      </c>
    </row>
    <row r="79" spans="2:11" s="34" customFormat="1" x14ac:dyDescent="0.25">
      <c r="B79" s="137" t="s">
        <v>37</v>
      </c>
      <c r="C79" s="130">
        <f t="shared" ref="C79:K79" si="25">SUM(C80:C83)</f>
        <v>4103</v>
      </c>
      <c r="D79" s="130">
        <f t="shared" si="25"/>
        <v>321</v>
      </c>
      <c r="E79" s="130">
        <f t="shared" si="25"/>
        <v>3782</v>
      </c>
      <c r="F79" s="130">
        <f t="shared" si="25"/>
        <v>2431</v>
      </c>
      <c r="G79" s="130">
        <f t="shared" si="25"/>
        <v>3469</v>
      </c>
      <c r="H79" s="130">
        <f t="shared" si="25"/>
        <v>-1038</v>
      </c>
      <c r="I79" s="130">
        <f t="shared" si="25"/>
        <v>3547</v>
      </c>
      <c r="J79" s="130">
        <f t="shared" si="25"/>
        <v>4832</v>
      </c>
      <c r="K79" s="130">
        <f t="shared" si="25"/>
        <v>-1285</v>
      </c>
    </row>
    <row r="80" spans="2:11" x14ac:dyDescent="0.25">
      <c r="B80" s="29" t="s">
        <v>38</v>
      </c>
      <c r="C80" s="133">
        <v>4058</v>
      </c>
      <c r="D80" s="133">
        <v>288</v>
      </c>
      <c r="E80" s="133">
        <f t="shared" ref="E80:E83" si="26">C80-D80</f>
        <v>3770</v>
      </c>
      <c r="F80" s="133">
        <v>1104</v>
      </c>
      <c r="G80" s="133">
        <v>1073</v>
      </c>
      <c r="H80" s="133">
        <f t="shared" ref="H80:H83" si="27">F80-G80</f>
        <v>31</v>
      </c>
      <c r="I80" s="133">
        <v>1442</v>
      </c>
      <c r="J80" s="133">
        <v>1496</v>
      </c>
      <c r="K80" s="133">
        <f t="shared" ref="K80:K83" si="28">I80-J80</f>
        <v>-54</v>
      </c>
    </row>
    <row r="81" spans="2:11" x14ac:dyDescent="0.25">
      <c r="B81" s="30" t="s">
        <v>39</v>
      </c>
      <c r="C81" s="134">
        <v>6</v>
      </c>
      <c r="D81" s="134">
        <v>0</v>
      </c>
      <c r="E81" s="134">
        <f t="shared" si="26"/>
        <v>6</v>
      </c>
      <c r="F81" s="134">
        <v>55</v>
      </c>
      <c r="G81" s="134">
        <v>106</v>
      </c>
      <c r="H81" s="134">
        <f t="shared" si="27"/>
        <v>-51</v>
      </c>
      <c r="I81" s="134">
        <v>56</v>
      </c>
      <c r="J81" s="134">
        <v>126</v>
      </c>
      <c r="K81" s="134">
        <f t="shared" si="28"/>
        <v>-70</v>
      </c>
    </row>
    <row r="82" spans="2:11" x14ac:dyDescent="0.25">
      <c r="B82" s="29" t="s">
        <v>40</v>
      </c>
      <c r="C82" s="133">
        <v>0</v>
      </c>
      <c r="D82" s="133">
        <v>0</v>
      </c>
      <c r="E82" s="133">
        <f t="shared" si="26"/>
        <v>0</v>
      </c>
      <c r="F82" s="133">
        <v>103</v>
      </c>
      <c r="G82" s="133">
        <v>103</v>
      </c>
      <c r="H82" s="133">
        <f t="shared" si="27"/>
        <v>0</v>
      </c>
      <c r="I82" s="133">
        <v>215</v>
      </c>
      <c r="J82" s="133">
        <v>210</v>
      </c>
      <c r="K82" s="133">
        <f t="shared" si="28"/>
        <v>5</v>
      </c>
    </row>
    <row r="83" spans="2:11" x14ac:dyDescent="0.25">
      <c r="B83" s="30" t="s">
        <v>41</v>
      </c>
      <c r="C83" s="134">
        <v>39</v>
      </c>
      <c r="D83" s="134">
        <v>33</v>
      </c>
      <c r="E83" s="134">
        <f t="shared" si="26"/>
        <v>6</v>
      </c>
      <c r="F83" s="134">
        <v>1169</v>
      </c>
      <c r="G83" s="134">
        <v>2187</v>
      </c>
      <c r="H83" s="134">
        <f t="shared" si="27"/>
        <v>-1018</v>
      </c>
      <c r="I83" s="134">
        <v>1834</v>
      </c>
      <c r="J83" s="134">
        <v>3000</v>
      </c>
      <c r="K83" s="134">
        <f t="shared" si="28"/>
        <v>-1166</v>
      </c>
    </row>
    <row r="84" spans="2:11" x14ac:dyDescent="0.25">
      <c r="B84" s="183" t="s">
        <v>199</v>
      </c>
      <c r="C84" s="183"/>
      <c r="D84" s="183"/>
      <c r="E84" s="183"/>
      <c r="F84" s="183"/>
      <c r="G84" s="183"/>
      <c r="H84" s="183"/>
      <c r="I84" s="183"/>
      <c r="J84" s="183"/>
      <c r="K84" s="183"/>
    </row>
  </sheetData>
  <mergeCells count="18">
    <mergeCell ref="B19:K19"/>
    <mergeCell ref="B4:B5"/>
    <mergeCell ref="I20:K20"/>
    <mergeCell ref="B3:K3"/>
    <mergeCell ref="C4:E4"/>
    <mergeCell ref="F4:H4"/>
    <mergeCell ref="I4:K4"/>
    <mergeCell ref="B15:K15"/>
    <mergeCell ref="B84:K84"/>
    <mergeCell ref="B20:B21"/>
    <mergeCell ref="C20:E20"/>
    <mergeCell ref="B44:K44"/>
    <mergeCell ref="B48:K48"/>
    <mergeCell ref="B49:B50"/>
    <mergeCell ref="C49:E49"/>
    <mergeCell ref="F49:H49"/>
    <mergeCell ref="I49:K49"/>
    <mergeCell ref="F20:H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72"/>
  <sheetViews>
    <sheetView zoomScale="80" zoomScaleNormal="80" workbookViewId="0"/>
  </sheetViews>
  <sheetFormatPr defaultRowHeight="15" x14ac:dyDescent="0.25"/>
  <cols>
    <col min="2" max="2" width="35.5703125" customWidth="1"/>
    <col min="3" max="3" width="12.28515625" bestFit="1" customWidth="1"/>
    <col min="4" max="4" width="13" bestFit="1" customWidth="1"/>
    <col min="5" max="5" width="12.28515625" bestFit="1" customWidth="1"/>
    <col min="6" max="6" width="14.28515625" bestFit="1" customWidth="1"/>
    <col min="13" max="13" width="15.85546875" bestFit="1" customWidth="1"/>
  </cols>
  <sheetData>
    <row r="3" spans="2:11" ht="14.45" customHeight="1" x14ac:dyDescent="0.25">
      <c r="B3" s="187" t="s">
        <v>202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2:11" x14ac:dyDescent="0.25">
      <c r="B4" s="185" t="s">
        <v>7</v>
      </c>
      <c r="C4" s="188" t="s">
        <v>214</v>
      </c>
      <c r="D4" s="189"/>
      <c r="E4" s="189"/>
      <c r="F4" s="188" t="s">
        <v>178</v>
      </c>
      <c r="G4" s="189"/>
      <c r="H4" s="189"/>
      <c r="I4" s="188" t="s">
        <v>215</v>
      </c>
      <c r="J4" s="189"/>
      <c r="K4" s="189"/>
    </row>
    <row r="5" spans="2:11" ht="15.75" thickBot="1" x14ac:dyDescent="0.3">
      <c r="B5" s="186"/>
      <c r="C5" s="39" t="s">
        <v>1</v>
      </c>
      <c r="D5" s="40" t="s">
        <v>5</v>
      </c>
      <c r="E5" s="40" t="s">
        <v>6</v>
      </c>
      <c r="F5" s="39" t="s">
        <v>1</v>
      </c>
      <c r="G5" s="40" t="s">
        <v>5</v>
      </c>
      <c r="H5" s="40" t="s">
        <v>6</v>
      </c>
      <c r="I5" s="39" t="s">
        <v>1</v>
      </c>
      <c r="J5" s="40" t="s">
        <v>5</v>
      </c>
      <c r="K5" s="40" t="s">
        <v>6</v>
      </c>
    </row>
    <row r="6" spans="2:11" ht="15.75" thickTop="1" x14ac:dyDescent="0.25">
      <c r="B6" s="1" t="s">
        <v>1</v>
      </c>
      <c r="C6" s="41">
        <v>208</v>
      </c>
      <c r="D6" s="41">
        <v>104</v>
      </c>
      <c r="E6" s="41">
        <v>104</v>
      </c>
      <c r="F6" s="41">
        <v>818</v>
      </c>
      <c r="G6" s="41">
        <v>461</v>
      </c>
      <c r="H6" s="41">
        <v>357</v>
      </c>
      <c r="I6" s="41">
        <v>876</v>
      </c>
      <c r="J6" s="41">
        <v>526</v>
      </c>
      <c r="K6" s="41">
        <v>350</v>
      </c>
    </row>
    <row r="7" spans="2:11" x14ac:dyDescent="0.25">
      <c r="B7" s="42" t="s">
        <v>64</v>
      </c>
      <c r="C7" s="43">
        <v>149</v>
      </c>
      <c r="D7" s="43">
        <v>72</v>
      </c>
      <c r="E7" s="43">
        <v>77</v>
      </c>
      <c r="F7" s="43">
        <v>534</v>
      </c>
      <c r="G7" s="43">
        <v>265</v>
      </c>
      <c r="H7" s="43">
        <v>269</v>
      </c>
      <c r="I7" s="43">
        <v>469</v>
      </c>
      <c r="J7" s="43">
        <v>246</v>
      </c>
      <c r="K7" s="43">
        <v>223</v>
      </c>
    </row>
    <row r="8" spans="2:11" x14ac:dyDescent="0.25">
      <c r="B8" s="42" t="s">
        <v>103</v>
      </c>
      <c r="C8" s="44">
        <v>1</v>
      </c>
      <c r="D8" s="44">
        <v>0</v>
      </c>
      <c r="E8" s="44">
        <v>1</v>
      </c>
      <c r="F8" s="44">
        <v>59</v>
      </c>
      <c r="G8" s="44">
        <v>32</v>
      </c>
      <c r="H8" s="44">
        <v>27</v>
      </c>
      <c r="I8" s="44">
        <v>67</v>
      </c>
      <c r="J8" s="44">
        <v>32</v>
      </c>
      <c r="K8" s="44">
        <v>35</v>
      </c>
    </row>
    <row r="9" spans="2:11" x14ac:dyDescent="0.25">
      <c r="B9" s="42" t="s">
        <v>84</v>
      </c>
      <c r="C9" s="43">
        <v>0</v>
      </c>
      <c r="D9" s="43">
        <v>0</v>
      </c>
      <c r="E9" s="43">
        <v>0</v>
      </c>
      <c r="F9" s="43">
        <v>29</v>
      </c>
      <c r="G9" s="43">
        <v>27</v>
      </c>
      <c r="H9" s="43">
        <v>2</v>
      </c>
      <c r="I9" s="43">
        <v>45</v>
      </c>
      <c r="J9" s="43">
        <v>44</v>
      </c>
      <c r="K9" s="43">
        <v>1</v>
      </c>
    </row>
    <row r="10" spans="2:11" x14ac:dyDescent="0.25">
      <c r="B10" s="42" t="s">
        <v>50</v>
      </c>
      <c r="C10" s="44">
        <v>0</v>
      </c>
      <c r="D10" s="44">
        <v>0</v>
      </c>
      <c r="E10" s="44">
        <v>0</v>
      </c>
      <c r="F10" s="44">
        <v>12</v>
      </c>
      <c r="G10" s="44">
        <v>7</v>
      </c>
      <c r="H10" s="44">
        <v>5</v>
      </c>
      <c r="I10" s="44">
        <v>45</v>
      </c>
      <c r="J10" s="44">
        <v>24</v>
      </c>
      <c r="K10" s="44">
        <v>21</v>
      </c>
    </row>
    <row r="11" spans="2:11" x14ac:dyDescent="0.25">
      <c r="B11" s="42" t="s">
        <v>100</v>
      </c>
      <c r="C11" s="43">
        <v>38</v>
      </c>
      <c r="D11" s="43">
        <v>15</v>
      </c>
      <c r="E11" s="43">
        <v>23</v>
      </c>
      <c r="F11" s="43">
        <v>46</v>
      </c>
      <c r="G11" s="43">
        <v>25</v>
      </c>
      <c r="H11" s="43">
        <v>21</v>
      </c>
      <c r="I11" s="43">
        <v>41</v>
      </c>
      <c r="J11" s="43">
        <v>21</v>
      </c>
      <c r="K11" s="43">
        <v>20</v>
      </c>
    </row>
    <row r="12" spans="2:11" x14ac:dyDescent="0.25">
      <c r="B12" s="42" t="s">
        <v>259</v>
      </c>
      <c r="C12" s="44">
        <v>0</v>
      </c>
      <c r="D12" s="44">
        <v>0</v>
      </c>
      <c r="E12" s="44">
        <v>0</v>
      </c>
      <c r="F12" s="44">
        <v>4</v>
      </c>
      <c r="G12" s="44">
        <v>4</v>
      </c>
      <c r="H12" s="44">
        <v>0</v>
      </c>
      <c r="I12" s="44">
        <v>23</v>
      </c>
      <c r="J12" s="44">
        <v>19</v>
      </c>
      <c r="K12" s="44">
        <v>4</v>
      </c>
    </row>
    <row r="13" spans="2:11" x14ac:dyDescent="0.25">
      <c r="B13" s="42" t="s">
        <v>260</v>
      </c>
      <c r="C13" s="43">
        <v>0</v>
      </c>
      <c r="D13" s="43">
        <v>0</v>
      </c>
      <c r="E13" s="43">
        <v>0</v>
      </c>
      <c r="F13" s="43">
        <v>8</v>
      </c>
      <c r="G13" s="43">
        <v>8</v>
      </c>
      <c r="H13" s="43">
        <v>0</v>
      </c>
      <c r="I13" s="43">
        <v>22</v>
      </c>
      <c r="J13" s="43">
        <v>22</v>
      </c>
      <c r="K13" s="43">
        <v>0</v>
      </c>
    </row>
    <row r="14" spans="2:11" x14ac:dyDescent="0.25">
      <c r="B14" s="42" t="s">
        <v>261</v>
      </c>
      <c r="C14" s="44">
        <v>1</v>
      </c>
      <c r="D14" s="44">
        <v>1</v>
      </c>
      <c r="E14" s="44">
        <v>0</v>
      </c>
      <c r="F14" s="44">
        <v>13</v>
      </c>
      <c r="G14" s="44">
        <v>11</v>
      </c>
      <c r="H14" s="44">
        <v>2</v>
      </c>
      <c r="I14" s="44">
        <v>21</v>
      </c>
      <c r="J14" s="44">
        <v>17</v>
      </c>
      <c r="K14" s="44">
        <v>4</v>
      </c>
    </row>
    <row r="15" spans="2:11" x14ac:dyDescent="0.25">
      <c r="B15" s="42" t="s">
        <v>102</v>
      </c>
      <c r="C15" s="43">
        <v>0</v>
      </c>
      <c r="D15" s="43">
        <v>0</v>
      </c>
      <c r="E15" s="43">
        <v>0</v>
      </c>
      <c r="F15" s="43">
        <v>16</v>
      </c>
      <c r="G15" s="43">
        <v>15</v>
      </c>
      <c r="H15" s="43">
        <v>1</v>
      </c>
      <c r="I15" s="43">
        <v>14</v>
      </c>
      <c r="J15" s="43">
        <v>14</v>
      </c>
      <c r="K15" s="43">
        <v>0</v>
      </c>
    </row>
    <row r="16" spans="2:11" x14ac:dyDescent="0.25">
      <c r="B16" s="42" t="s">
        <v>101</v>
      </c>
      <c r="C16" s="44">
        <v>11</v>
      </c>
      <c r="D16" s="44">
        <v>10</v>
      </c>
      <c r="E16" s="44">
        <v>1</v>
      </c>
      <c r="F16" s="44">
        <v>11</v>
      </c>
      <c r="G16" s="44">
        <v>8</v>
      </c>
      <c r="H16" s="44">
        <v>3</v>
      </c>
      <c r="I16" s="44">
        <v>9</v>
      </c>
      <c r="J16" s="44">
        <v>3</v>
      </c>
      <c r="K16" s="44">
        <v>6</v>
      </c>
    </row>
    <row r="17" spans="2:11" ht="15.75" thickBot="1" x14ac:dyDescent="0.3">
      <c r="B17" s="45" t="s">
        <v>129</v>
      </c>
      <c r="C17" s="46">
        <v>8</v>
      </c>
      <c r="D17" s="46">
        <v>6</v>
      </c>
      <c r="E17" s="46">
        <v>2</v>
      </c>
      <c r="F17" s="46">
        <v>86</v>
      </c>
      <c r="G17" s="46">
        <v>59</v>
      </c>
      <c r="H17" s="46">
        <v>27</v>
      </c>
      <c r="I17" s="46">
        <v>120</v>
      </c>
      <c r="J17" s="46">
        <v>84</v>
      </c>
      <c r="K17" s="46">
        <v>36</v>
      </c>
    </row>
    <row r="18" spans="2:11" ht="15.75" thickTop="1" x14ac:dyDescent="0.25">
      <c r="B18" s="190" t="s">
        <v>203</v>
      </c>
      <c r="C18" s="190"/>
      <c r="D18" s="190"/>
      <c r="E18" s="190"/>
      <c r="F18" s="190"/>
      <c r="G18" s="190"/>
      <c r="H18" s="190"/>
      <c r="I18" s="190"/>
      <c r="J18" s="190"/>
      <c r="K18" s="190"/>
    </row>
    <row r="19" spans="2:11" x14ac:dyDescent="0.25">
      <c r="B19" s="7"/>
      <c r="C19" s="7"/>
      <c r="D19" s="7"/>
      <c r="E19" s="7"/>
    </row>
    <row r="20" spans="2:11" x14ac:dyDescent="0.25">
      <c r="B20" s="7"/>
      <c r="C20" s="7"/>
      <c r="D20" s="7"/>
      <c r="E20" s="7"/>
    </row>
    <row r="22" spans="2:11" ht="45" customHeight="1" x14ac:dyDescent="0.25">
      <c r="B22" s="187" t="s">
        <v>204</v>
      </c>
      <c r="C22" s="187"/>
      <c r="D22" s="187"/>
      <c r="E22" s="187"/>
    </row>
    <row r="23" spans="2:11" ht="25.5" customHeight="1" thickBot="1" x14ac:dyDescent="0.3">
      <c r="B23" s="94" t="s">
        <v>105</v>
      </c>
      <c r="C23" s="95" t="s">
        <v>214</v>
      </c>
      <c r="D23" s="97" t="s">
        <v>178</v>
      </c>
      <c r="E23" s="96" t="s">
        <v>215</v>
      </c>
    </row>
    <row r="24" spans="2:11" ht="15.75" thickTop="1" x14ac:dyDescent="0.25">
      <c r="B24" s="1" t="s">
        <v>1</v>
      </c>
      <c r="C24" s="41">
        <v>208</v>
      </c>
      <c r="D24" s="41">
        <v>818</v>
      </c>
      <c r="E24" s="41">
        <v>876</v>
      </c>
    </row>
    <row r="25" spans="2:11" x14ac:dyDescent="0.25">
      <c r="B25" s="42" t="s">
        <v>170</v>
      </c>
      <c r="C25" s="50">
        <v>56</v>
      </c>
      <c r="D25" s="50">
        <v>261</v>
      </c>
      <c r="E25" s="50">
        <v>231</v>
      </c>
    </row>
    <row r="26" spans="2:11" x14ac:dyDescent="0.25">
      <c r="B26" s="42" t="s">
        <v>43</v>
      </c>
      <c r="C26" s="99">
        <v>46</v>
      </c>
      <c r="D26" s="99">
        <v>173</v>
      </c>
      <c r="E26" s="99">
        <v>202</v>
      </c>
    </row>
    <row r="27" spans="2:11" x14ac:dyDescent="0.25">
      <c r="B27" s="42" t="s">
        <v>171</v>
      </c>
      <c r="C27" s="50">
        <v>62</v>
      </c>
      <c r="D27" s="50">
        <v>265</v>
      </c>
      <c r="E27" s="50">
        <v>312</v>
      </c>
    </row>
    <row r="28" spans="2:11" x14ac:dyDescent="0.25">
      <c r="B28" s="42" t="s">
        <v>167</v>
      </c>
      <c r="C28" s="99">
        <v>23</v>
      </c>
      <c r="D28" s="99">
        <v>79</v>
      </c>
      <c r="E28" s="99">
        <v>70</v>
      </c>
    </row>
    <row r="29" spans="2:11" x14ac:dyDescent="0.25">
      <c r="B29" s="42" t="s">
        <v>168</v>
      </c>
      <c r="C29" s="50">
        <v>17</v>
      </c>
      <c r="D29" s="50">
        <v>24</v>
      </c>
      <c r="E29" s="50">
        <v>45</v>
      </c>
    </row>
    <row r="30" spans="2:11" ht="15.75" thickBot="1" x14ac:dyDescent="0.3">
      <c r="B30" s="42" t="s">
        <v>169</v>
      </c>
      <c r="C30" s="99">
        <v>4</v>
      </c>
      <c r="D30" s="99">
        <v>16</v>
      </c>
      <c r="E30" s="99">
        <v>16</v>
      </c>
    </row>
    <row r="31" spans="2:11" ht="30.75" customHeight="1" thickTop="1" x14ac:dyDescent="0.25">
      <c r="B31" s="190" t="s">
        <v>203</v>
      </c>
      <c r="C31" s="190"/>
      <c r="D31" s="190"/>
      <c r="E31" s="190"/>
    </row>
    <row r="35" spans="2:5" ht="47.25" customHeight="1" x14ac:dyDescent="0.25">
      <c r="B35" s="187" t="s">
        <v>204</v>
      </c>
      <c r="C35" s="187"/>
      <c r="D35" s="187"/>
      <c r="E35" s="187"/>
    </row>
    <row r="36" spans="2:5" ht="35.25" customHeight="1" thickBot="1" x14ac:dyDescent="0.3">
      <c r="B36" s="98" t="s">
        <v>104</v>
      </c>
      <c r="C36" s="95" t="s">
        <v>214</v>
      </c>
      <c r="D36" s="97" t="s">
        <v>178</v>
      </c>
      <c r="E36" s="96" t="s">
        <v>215</v>
      </c>
    </row>
    <row r="37" spans="2:5" ht="15.75" thickTop="1" x14ac:dyDescent="0.25">
      <c r="B37" s="47" t="s">
        <v>66</v>
      </c>
      <c r="C37" s="41">
        <v>208</v>
      </c>
      <c r="D37" s="41">
        <v>818</v>
      </c>
      <c r="E37" s="41">
        <v>876</v>
      </c>
    </row>
    <row r="38" spans="2:5" s="34" customFormat="1" x14ac:dyDescent="0.25">
      <c r="B38" s="1" t="s">
        <v>10</v>
      </c>
      <c r="C38" s="48">
        <v>183</v>
      </c>
      <c r="D38" s="48">
        <v>509</v>
      </c>
      <c r="E38" s="48">
        <v>448</v>
      </c>
    </row>
    <row r="39" spans="2:5" x14ac:dyDescent="0.25">
      <c r="B39" s="42" t="s">
        <v>12</v>
      </c>
      <c r="C39" s="49">
        <v>5</v>
      </c>
      <c r="D39" s="49">
        <v>18</v>
      </c>
      <c r="E39" s="49">
        <v>13</v>
      </c>
    </row>
    <row r="40" spans="2:5" x14ac:dyDescent="0.25">
      <c r="B40" s="42" t="s">
        <v>13</v>
      </c>
      <c r="C40" s="43">
        <v>0</v>
      </c>
      <c r="D40" s="43">
        <v>12</v>
      </c>
      <c r="E40" s="43">
        <v>18</v>
      </c>
    </row>
    <row r="41" spans="2:5" x14ac:dyDescent="0.25">
      <c r="B41" s="42" t="s">
        <v>14</v>
      </c>
      <c r="C41" s="49">
        <v>178</v>
      </c>
      <c r="D41" s="49">
        <v>479</v>
      </c>
      <c r="E41" s="49">
        <v>412</v>
      </c>
    </row>
    <row r="42" spans="2:5" x14ac:dyDescent="0.25">
      <c r="B42" s="42" t="s">
        <v>16</v>
      </c>
      <c r="C42" s="43">
        <v>0</v>
      </c>
      <c r="D42" s="43">
        <v>0</v>
      </c>
      <c r="E42" s="43">
        <v>5</v>
      </c>
    </row>
    <row r="43" spans="2:5" x14ac:dyDescent="0.25">
      <c r="B43" s="1" t="s">
        <v>18</v>
      </c>
      <c r="C43" s="41">
        <v>0</v>
      </c>
      <c r="D43" s="41">
        <v>0</v>
      </c>
      <c r="E43" s="41">
        <v>1</v>
      </c>
    </row>
    <row r="44" spans="2:5" x14ac:dyDescent="0.25">
      <c r="B44" s="42" t="s">
        <v>21</v>
      </c>
      <c r="C44" s="43">
        <v>0</v>
      </c>
      <c r="D44" s="43">
        <v>0</v>
      </c>
      <c r="E44" s="43">
        <v>1</v>
      </c>
    </row>
    <row r="45" spans="2:5" s="34" customFormat="1" x14ac:dyDescent="0.25">
      <c r="B45" s="1" t="s">
        <v>28</v>
      </c>
      <c r="C45" s="41">
        <v>6</v>
      </c>
      <c r="D45" s="41">
        <v>237</v>
      </c>
      <c r="E45" s="41">
        <v>376</v>
      </c>
    </row>
    <row r="46" spans="2:5" x14ac:dyDescent="0.25">
      <c r="B46" s="42" t="s">
        <v>31</v>
      </c>
      <c r="C46" s="43">
        <v>1</v>
      </c>
      <c r="D46" s="43">
        <v>14</v>
      </c>
      <c r="E46" s="43">
        <v>14</v>
      </c>
    </row>
    <row r="47" spans="2:5" x14ac:dyDescent="0.25">
      <c r="B47" s="42" t="s">
        <v>32</v>
      </c>
      <c r="C47" s="49">
        <v>5</v>
      </c>
      <c r="D47" s="49">
        <v>223</v>
      </c>
      <c r="E47" s="49">
        <v>362</v>
      </c>
    </row>
    <row r="48" spans="2:5" x14ac:dyDescent="0.25">
      <c r="B48" s="1" t="s">
        <v>33</v>
      </c>
      <c r="C48" s="48">
        <v>19</v>
      </c>
      <c r="D48" s="48">
        <v>65</v>
      </c>
      <c r="E48" s="48">
        <v>44</v>
      </c>
    </row>
    <row r="49" spans="2:5" x14ac:dyDescent="0.25">
      <c r="B49" s="42" t="s">
        <v>34</v>
      </c>
      <c r="C49" s="49">
        <v>0</v>
      </c>
      <c r="D49" s="49">
        <v>61</v>
      </c>
      <c r="E49" s="49">
        <v>43</v>
      </c>
    </row>
    <row r="50" spans="2:5" x14ac:dyDescent="0.25">
      <c r="B50" s="42" t="s">
        <v>36</v>
      </c>
      <c r="C50" s="43">
        <v>19</v>
      </c>
      <c r="D50" s="43">
        <v>4</v>
      </c>
      <c r="E50" s="43">
        <v>1</v>
      </c>
    </row>
    <row r="51" spans="2:5" x14ac:dyDescent="0.25">
      <c r="B51" s="1" t="s">
        <v>37</v>
      </c>
      <c r="C51" s="41">
        <v>0</v>
      </c>
      <c r="D51" s="41">
        <v>7</v>
      </c>
      <c r="E51" s="41">
        <v>7</v>
      </c>
    </row>
    <row r="52" spans="2:5" x14ac:dyDescent="0.25">
      <c r="B52" s="42" t="s">
        <v>38</v>
      </c>
      <c r="C52" s="43">
        <v>0</v>
      </c>
      <c r="D52" s="43">
        <v>7</v>
      </c>
      <c r="E52" s="43">
        <v>6</v>
      </c>
    </row>
    <row r="53" spans="2:5" ht="15.75" thickBot="1" x14ac:dyDescent="0.3">
      <c r="B53" s="42" t="s">
        <v>41</v>
      </c>
      <c r="C53" s="49">
        <v>0</v>
      </c>
      <c r="D53" s="49">
        <v>0</v>
      </c>
      <c r="E53" s="49">
        <v>1</v>
      </c>
    </row>
    <row r="54" spans="2:5" ht="27.95" customHeight="1" thickTop="1" x14ac:dyDescent="0.25">
      <c r="B54" s="190" t="s">
        <v>203</v>
      </c>
      <c r="C54" s="190"/>
      <c r="D54" s="190"/>
      <c r="E54" s="190"/>
    </row>
    <row r="58" spans="2:5" ht="30.75" customHeight="1" x14ac:dyDescent="0.25">
      <c r="B58" s="187" t="s">
        <v>205</v>
      </c>
      <c r="C58" s="187"/>
      <c r="D58" s="187"/>
      <c r="E58" s="187"/>
    </row>
    <row r="59" spans="2:5" ht="15.75" thickBot="1" x14ac:dyDescent="0.3">
      <c r="B59" s="98" t="s">
        <v>122</v>
      </c>
      <c r="C59" s="95" t="s">
        <v>214</v>
      </c>
      <c r="D59" s="97" t="s">
        <v>178</v>
      </c>
      <c r="E59" s="96" t="s">
        <v>215</v>
      </c>
    </row>
    <row r="60" spans="2:5" ht="15.75" thickTop="1" x14ac:dyDescent="0.25">
      <c r="B60" s="47" t="s">
        <v>66</v>
      </c>
      <c r="C60" s="41">
        <v>208</v>
      </c>
      <c r="D60" s="41">
        <v>818</v>
      </c>
      <c r="E60" s="41">
        <v>876</v>
      </c>
    </row>
    <row r="61" spans="2:5" x14ac:dyDescent="0.25">
      <c r="B61" s="59" t="s">
        <v>262</v>
      </c>
      <c r="C61" s="43">
        <v>152</v>
      </c>
      <c r="D61" s="43">
        <v>444</v>
      </c>
      <c r="E61" s="43">
        <v>370</v>
      </c>
    </row>
    <row r="62" spans="2:5" x14ac:dyDescent="0.25">
      <c r="B62" s="59" t="s">
        <v>263</v>
      </c>
      <c r="C62" s="44">
        <v>5</v>
      </c>
      <c r="D62" s="44">
        <v>191</v>
      </c>
      <c r="E62" s="44">
        <v>284</v>
      </c>
    </row>
    <row r="63" spans="2:5" x14ac:dyDescent="0.25">
      <c r="B63" s="59" t="s">
        <v>264</v>
      </c>
      <c r="C63" s="43">
        <v>0</v>
      </c>
      <c r="D63" s="43">
        <v>31</v>
      </c>
      <c r="E63" s="43">
        <v>78</v>
      </c>
    </row>
    <row r="64" spans="2:5" x14ac:dyDescent="0.25">
      <c r="B64" s="59" t="s">
        <v>265</v>
      </c>
      <c r="C64" s="44">
        <v>24</v>
      </c>
      <c r="D64" s="44">
        <v>32</v>
      </c>
      <c r="E64" s="44">
        <v>38</v>
      </c>
    </row>
    <row r="65" spans="2:5" x14ac:dyDescent="0.25">
      <c r="B65" s="59" t="s">
        <v>266</v>
      </c>
      <c r="C65" s="43">
        <v>0</v>
      </c>
      <c r="D65" s="43">
        <v>20</v>
      </c>
      <c r="E65" s="43">
        <v>25</v>
      </c>
    </row>
    <row r="66" spans="2:5" x14ac:dyDescent="0.25">
      <c r="B66" s="59" t="s">
        <v>267</v>
      </c>
      <c r="C66" s="44">
        <v>0</v>
      </c>
      <c r="D66" s="44">
        <v>11</v>
      </c>
      <c r="E66" s="44">
        <v>17</v>
      </c>
    </row>
    <row r="67" spans="2:5" x14ac:dyDescent="0.25">
      <c r="B67" s="59" t="s">
        <v>268</v>
      </c>
      <c r="C67" s="43">
        <v>1</v>
      </c>
      <c r="D67" s="43">
        <v>13</v>
      </c>
      <c r="E67" s="43">
        <v>14</v>
      </c>
    </row>
    <row r="68" spans="2:5" x14ac:dyDescent="0.25">
      <c r="B68" s="59" t="s">
        <v>269</v>
      </c>
      <c r="C68" s="44">
        <v>0</v>
      </c>
      <c r="D68" s="44">
        <v>40</v>
      </c>
      <c r="E68" s="44">
        <v>12</v>
      </c>
    </row>
    <row r="69" spans="2:5" x14ac:dyDescent="0.25">
      <c r="B69" s="59" t="s">
        <v>270</v>
      </c>
      <c r="C69" s="43">
        <v>0</v>
      </c>
      <c r="D69" s="43">
        <v>7</v>
      </c>
      <c r="E69" s="43">
        <v>5</v>
      </c>
    </row>
    <row r="70" spans="2:5" x14ac:dyDescent="0.25">
      <c r="B70" s="59" t="s">
        <v>271</v>
      </c>
      <c r="C70" s="44">
        <v>2</v>
      </c>
      <c r="D70" s="44">
        <v>9</v>
      </c>
      <c r="E70" s="44">
        <v>1</v>
      </c>
    </row>
    <row r="71" spans="2:5" ht="15.75" thickBot="1" x14ac:dyDescent="0.3">
      <c r="B71" s="45" t="s">
        <v>111</v>
      </c>
      <c r="C71" s="46">
        <v>24</v>
      </c>
      <c r="D71" s="46">
        <v>20</v>
      </c>
      <c r="E71" s="46">
        <v>32</v>
      </c>
    </row>
    <row r="72" spans="2:5" ht="30" customHeight="1" thickTop="1" x14ac:dyDescent="0.25">
      <c r="B72" s="190" t="s">
        <v>203</v>
      </c>
      <c r="C72" s="190"/>
      <c r="D72" s="190"/>
      <c r="E72" s="190"/>
    </row>
  </sheetData>
  <mergeCells count="12">
    <mergeCell ref="B58:E58"/>
    <mergeCell ref="B72:E72"/>
    <mergeCell ref="B22:E22"/>
    <mergeCell ref="B18:K18"/>
    <mergeCell ref="B31:E31"/>
    <mergeCell ref="B35:E35"/>
    <mergeCell ref="B54:E54"/>
    <mergeCell ref="B4:B5"/>
    <mergeCell ref="B3:K3"/>
    <mergeCell ref="C4:E4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2021-07-27T23:08:30Z</dcterms:modified>
</cp:coreProperties>
</file>