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vidado 2\Desktop\marilia\relatório mensal\"/>
    </mc:Choice>
  </mc:AlternateContent>
  <bookViews>
    <workbookView xWindow="0" yWindow="0" windowWidth="20490" windowHeight="7650" activeTab="3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CGIL!$L$3:$L$114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2" l="1"/>
  <c r="H79" i="2"/>
  <c r="E79" i="2"/>
  <c r="K78" i="2"/>
  <c r="H78" i="2"/>
  <c r="E78" i="2"/>
  <c r="K77" i="2"/>
  <c r="H77" i="2"/>
  <c r="E77" i="2"/>
  <c r="K76" i="2"/>
  <c r="J76" i="2"/>
  <c r="I76" i="2"/>
  <c r="H76" i="2"/>
  <c r="G76" i="2"/>
  <c r="F76" i="2"/>
  <c r="E76" i="2"/>
  <c r="D76" i="2"/>
  <c r="C76" i="2"/>
  <c r="K75" i="2"/>
  <c r="H75" i="2"/>
  <c r="E75" i="2"/>
  <c r="K74" i="2"/>
  <c r="H74" i="2"/>
  <c r="E74" i="2"/>
  <c r="K73" i="2"/>
  <c r="H73" i="2"/>
  <c r="E73" i="2"/>
  <c r="K72" i="2"/>
  <c r="J72" i="2"/>
  <c r="I72" i="2"/>
  <c r="H72" i="2"/>
  <c r="G72" i="2"/>
  <c r="F72" i="2"/>
  <c r="E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J67" i="2"/>
  <c r="I67" i="2"/>
  <c r="H67" i="2"/>
  <c r="G67" i="2"/>
  <c r="F67" i="2"/>
  <c r="E67" i="2"/>
  <c r="D67" i="2"/>
  <c r="C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K58" i="2"/>
  <c r="J58" i="2"/>
  <c r="I58" i="2"/>
  <c r="H58" i="2"/>
  <c r="G58" i="2"/>
  <c r="F58" i="2"/>
  <c r="E58" i="2"/>
  <c r="D58" i="2"/>
  <c r="C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K50" i="2"/>
  <c r="J50" i="2"/>
  <c r="I50" i="2"/>
  <c r="H50" i="2"/>
  <c r="G50" i="2"/>
  <c r="F50" i="2"/>
  <c r="E50" i="2"/>
  <c r="D50" i="2"/>
  <c r="C50" i="2"/>
  <c r="K49" i="2"/>
  <c r="J49" i="2"/>
  <c r="I49" i="2"/>
  <c r="H49" i="2"/>
  <c r="G49" i="2"/>
  <c r="F49" i="2"/>
  <c r="E49" i="2"/>
  <c r="D49" i="2"/>
  <c r="C49" i="2"/>
  <c r="M59" i="3"/>
  <c r="L59" i="3"/>
  <c r="K59" i="3"/>
  <c r="J59" i="3"/>
  <c r="I59" i="3"/>
  <c r="H59" i="3"/>
  <c r="G59" i="3"/>
  <c r="F59" i="3"/>
  <c r="E59" i="3"/>
  <c r="D59" i="3"/>
  <c r="C59" i="3"/>
  <c r="M55" i="3"/>
  <c r="L55" i="3"/>
  <c r="K55" i="3"/>
  <c r="J55" i="3"/>
  <c r="I55" i="3"/>
  <c r="H55" i="3"/>
  <c r="G55" i="3"/>
  <c r="F55" i="3"/>
  <c r="E55" i="3"/>
  <c r="D55" i="3"/>
  <c r="C55" i="3"/>
  <c r="M51" i="3"/>
  <c r="L51" i="3"/>
  <c r="K51" i="3"/>
  <c r="J51" i="3"/>
  <c r="I51" i="3"/>
  <c r="H51" i="3"/>
  <c r="G51" i="3"/>
  <c r="F51" i="3"/>
  <c r="E51" i="3"/>
  <c r="D51" i="3"/>
  <c r="C51" i="3"/>
  <c r="M44" i="3"/>
  <c r="L44" i="3"/>
  <c r="K44" i="3"/>
  <c r="J44" i="3"/>
  <c r="I44" i="3"/>
  <c r="H44" i="3"/>
  <c r="G44" i="3"/>
  <c r="F44" i="3"/>
  <c r="E44" i="3"/>
  <c r="D44" i="3"/>
  <c r="C44" i="3"/>
  <c r="M37" i="3"/>
  <c r="L37" i="3"/>
  <c r="K37" i="3"/>
  <c r="J37" i="3"/>
  <c r="I37" i="3"/>
  <c r="H37" i="3"/>
  <c r="G37" i="3"/>
  <c r="F37" i="3"/>
  <c r="E37" i="3"/>
  <c r="D37" i="3"/>
  <c r="C37" i="3"/>
  <c r="I80" i="1"/>
  <c r="F80" i="1"/>
  <c r="C80" i="1"/>
  <c r="I79" i="1"/>
  <c r="F79" i="1"/>
  <c r="C79" i="1"/>
  <c r="I78" i="1"/>
  <c r="F78" i="1"/>
  <c r="C78" i="1"/>
  <c r="I77" i="1"/>
  <c r="F77" i="1"/>
  <c r="C77" i="1"/>
  <c r="I76" i="1"/>
  <c r="F76" i="1"/>
  <c r="C76" i="1"/>
  <c r="K75" i="1"/>
  <c r="J75" i="1"/>
  <c r="I75" i="1"/>
  <c r="H75" i="1"/>
  <c r="G75" i="1"/>
  <c r="F75" i="1"/>
  <c r="E75" i="1"/>
  <c r="D75" i="1"/>
  <c r="C75" i="1"/>
  <c r="I74" i="1"/>
  <c r="F74" i="1"/>
  <c r="C74" i="1"/>
  <c r="I73" i="1"/>
  <c r="F73" i="1"/>
  <c r="C73" i="1"/>
  <c r="I72" i="1"/>
  <c r="F72" i="1"/>
  <c r="C72" i="1"/>
  <c r="K71" i="1"/>
  <c r="J71" i="1"/>
  <c r="I71" i="1"/>
  <c r="H71" i="1"/>
  <c r="G71" i="1"/>
  <c r="F71" i="1"/>
  <c r="E71" i="1"/>
  <c r="D71" i="1"/>
  <c r="C71" i="1"/>
  <c r="I70" i="1"/>
  <c r="F70" i="1"/>
  <c r="C70" i="1"/>
  <c r="I69" i="1"/>
  <c r="F69" i="1"/>
  <c r="C69" i="1"/>
  <c r="I68" i="1"/>
  <c r="F68" i="1"/>
  <c r="C68" i="1"/>
  <c r="I67" i="1"/>
  <c r="F67" i="1"/>
  <c r="C67" i="1"/>
  <c r="K66" i="1"/>
  <c r="J66" i="1"/>
  <c r="I66" i="1"/>
  <c r="H66" i="1"/>
  <c r="G66" i="1"/>
  <c r="F66" i="1"/>
  <c r="E66" i="1"/>
  <c r="D66" i="1"/>
  <c r="C66" i="1"/>
  <c r="I65" i="1"/>
  <c r="F65" i="1"/>
  <c r="C65" i="1"/>
  <c r="I64" i="1"/>
  <c r="F64" i="1"/>
  <c r="C64" i="1"/>
  <c r="I63" i="1"/>
  <c r="F63" i="1"/>
  <c r="C63" i="1"/>
  <c r="I62" i="1"/>
  <c r="F62" i="1"/>
  <c r="C62" i="1"/>
  <c r="I61" i="1"/>
  <c r="F61" i="1"/>
  <c r="C61" i="1"/>
  <c r="I60" i="1"/>
  <c r="F60" i="1"/>
  <c r="C60" i="1"/>
  <c r="I59" i="1"/>
  <c r="F59" i="1"/>
  <c r="C59" i="1"/>
  <c r="I58" i="1"/>
  <c r="F58" i="1"/>
  <c r="C58" i="1"/>
  <c r="I57" i="1"/>
  <c r="F57" i="1"/>
  <c r="C57" i="1"/>
  <c r="K56" i="1"/>
  <c r="J56" i="1"/>
  <c r="I56" i="1"/>
  <c r="H56" i="1"/>
  <c r="G56" i="1"/>
  <c r="F56" i="1"/>
  <c r="E56" i="1"/>
  <c r="D56" i="1"/>
  <c r="C56" i="1"/>
  <c r="I55" i="1"/>
  <c r="F55" i="1"/>
  <c r="C55" i="1"/>
  <c r="I54" i="1"/>
  <c r="F54" i="1"/>
  <c r="C54" i="1"/>
  <c r="I53" i="1"/>
  <c r="F53" i="1"/>
  <c r="C53" i="1"/>
  <c r="I52" i="1"/>
  <c r="F52" i="1"/>
  <c r="C52" i="1"/>
  <c r="I51" i="1"/>
  <c r="F51" i="1"/>
  <c r="C51" i="1"/>
  <c r="I50" i="1"/>
  <c r="F50" i="1"/>
  <c r="C50" i="1"/>
  <c r="I49" i="1"/>
  <c r="F49" i="1"/>
  <c r="C49" i="1"/>
  <c r="K48" i="1"/>
  <c r="J48" i="1"/>
  <c r="I48" i="1"/>
  <c r="H48" i="1"/>
  <c r="G48" i="1"/>
  <c r="F48" i="1"/>
  <c r="E48" i="1"/>
  <c r="D48" i="1"/>
  <c r="C48" i="1"/>
  <c r="K105" i="6"/>
  <c r="J105" i="6"/>
  <c r="I105" i="6"/>
  <c r="H105" i="6"/>
  <c r="G105" i="6"/>
  <c r="F105" i="6"/>
  <c r="E105" i="6"/>
  <c r="D105" i="6"/>
  <c r="C105" i="6"/>
  <c r="K101" i="6"/>
  <c r="J101" i="6"/>
  <c r="I101" i="6"/>
  <c r="H101" i="6"/>
  <c r="G101" i="6"/>
  <c r="F101" i="6"/>
  <c r="E101" i="6"/>
  <c r="D101" i="6"/>
  <c r="C101" i="6"/>
  <c r="K96" i="6"/>
  <c r="J96" i="6"/>
  <c r="I96" i="6"/>
  <c r="H96" i="6"/>
  <c r="G96" i="6"/>
  <c r="F96" i="6"/>
  <c r="E96" i="6"/>
  <c r="D96" i="6"/>
  <c r="C96" i="6"/>
  <c r="K86" i="6"/>
  <c r="J86" i="6"/>
  <c r="I86" i="6"/>
  <c r="H86" i="6"/>
  <c r="G86" i="6"/>
  <c r="F86" i="6"/>
  <c r="E86" i="6"/>
  <c r="D86" i="6"/>
  <c r="C86" i="6"/>
  <c r="K78" i="6"/>
  <c r="J78" i="6"/>
  <c r="I78" i="6"/>
  <c r="H78" i="6"/>
  <c r="G78" i="6"/>
  <c r="F78" i="6"/>
  <c r="E78" i="6"/>
  <c r="D78" i="6"/>
  <c r="C78" i="6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K21" i="2"/>
  <c r="J21" i="2"/>
  <c r="I21" i="2"/>
  <c r="H21" i="2"/>
  <c r="G21" i="2"/>
  <c r="F21" i="2"/>
  <c r="E21" i="2"/>
  <c r="D21" i="2"/>
  <c r="C21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J6" i="2"/>
  <c r="I6" i="2"/>
  <c r="H6" i="2"/>
  <c r="G6" i="2"/>
  <c r="F6" i="2"/>
  <c r="E6" i="2"/>
  <c r="D6" i="2"/>
  <c r="C6" i="2"/>
  <c r="K47" i="1"/>
  <c r="J47" i="1"/>
  <c r="I47" i="1"/>
  <c r="H47" i="1"/>
  <c r="G47" i="1"/>
  <c r="F47" i="1"/>
  <c r="E47" i="1"/>
  <c r="D47" i="1"/>
  <c r="C47" i="1"/>
  <c r="I41" i="1"/>
  <c r="F41" i="1"/>
  <c r="C41" i="1"/>
  <c r="I40" i="1"/>
  <c r="F40" i="1"/>
  <c r="C40" i="1"/>
  <c r="I39" i="1"/>
  <c r="F39" i="1"/>
  <c r="C39" i="1"/>
  <c r="I38" i="1"/>
  <c r="F38" i="1"/>
  <c r="C38" i="1"/>
  <c r="I37" i="1"/>
  <c r="F37" i="1"/>
  <c r="C37" i="1"/>
  <c r="K36" i="1"/>
  <c r="J36" i="1"/>
  <c r="I36" i="1"/>
  <c r="H36" i="1"/>
  <c r="G36" i="1"/>
  <c r="F36" i="1"/>
  <c r="E36" i="1"/>
  <c r="D36" i="1"/>
  <c r="C36" i="1"/>
  <c r="K17" i="1"/>
  <c r="J17" i="1"/>
  <c r="I17" i="1"/>
  <c r="H17" i="1"/>
  <c r="G17" i="1"/>
  <c r="F17" i="1"/>
  <c r="E17" i="1"/>
  <c r="D17" i="1"/>
  <c r="C17" i="1"/>
  <c r="I10" i="1"/>
  <c r="F10" i="1"/>
  <c r="C10" i="1"/>
  <c r="I9" i="1"/>
  <c r="F9" i="1"/>
  <c r="C9" i="1"/>
  <c r="I8" i="1"/>
  <c r="F8" i="1"/>
  <c r="C8" i="1"/>
  <c r="I7" i="1"/>
  <c r="F7" i="1"/>
  <c r="C7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<sst xmlns="http://schemas.openxmlformats.org/spreadsheetml/2006/main" count="726" uniqueCount="214">
  <si>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</si>
  <si>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</si>
  <si>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</si>
  <si>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</si>
  <si>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</si>
  <si>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</si>
  <si>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</si>
  <si>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</si>
  <si>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</si>
  <si>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</si>
  <si>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</si>
  <si>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</si>
  <si>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</si>
  <si>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</si>
  <si>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</si>
  <si>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</si>
  <si>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</si>
  <si>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</si>
  <si>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</si>
  <si>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</si>
  <si>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</si>
  <si>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</si>
  <si>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</si>
  <si>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</si>
  <si>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</si>
  <si>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</si>
  <si>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</si>
  <si>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</si>
  <si>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</si>
  <si>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</si>
  <si>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</si>
  <si>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</si>
  <si>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</si>
  <si>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</si>
  <si>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</si>
  <si>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</si>
  <si>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</si>
  <si>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</si>
  <si>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</si>
  <si>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</si>
  <si>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</si>
  <si>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</si>
  <si>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</si>
  <si>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</si>
  <si>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</si>
  <si>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</si>
  <si>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</si>
  <si>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</si>
  <si>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</si>
  <si>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</si>
  <si>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</si>
  <si>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</si>
  <si>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</si>
  <si>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</si>
  <si>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</si>
  <si>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</si>
  <si>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</si>
  <si>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</si>
  <si>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</si>
  <si>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</si>
  <si>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</si>
  <si>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</si>
  <si>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</si>
  <si>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</si>
  <si>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</si>
  <si>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</si>
  <si>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</si>
  <si>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</si>
  <si>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</si>
  <si>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</si>
  <si>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</si>
  <si>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</si>
  <si>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</si>
  <si>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</si>
  <si>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</si>
  <si>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</si>
  <si>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</si>
  <si>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</si>
  <si>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</si>
  <si>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</si>
  <si>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</si>
  <si>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</si>
  <si>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</si>
  <si>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</si>
  <si>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</si>
  <si>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</si>
  <si>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</si>
  <si>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</si>
  <si>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</si>
  <si>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</si>
  <si>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</si>
  <si>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</si>
  <si>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</si>
  <si>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</si>
  <si>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</si>
  <si>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</si>
  <si>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Vendedor de Comércio Varejista</t>
  </si>
  <si>
    <t>Magarefe</t>
  </si>
  <si>
    <t>Abatedor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</si>
  <si>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</si>
  <si>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</si>
  <si>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</si>
  <si>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</si>
  <si>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</si>
  <si>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</si>
  <si>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</si>
  <si>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</si>
  <si>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</si>
  <si>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Idade</t>
  </si>
  <si>
    <t>menor que 20</t>
  </si>
  <si>
    <t>20 a 34</t>
  </si>
  <si>
    <t>35 a 49</t>
  </si>
  <si>
    <t>50 a 64</t>
  </si>
  <si>
    <t>65 ou mais</t>
  </si>
  <si>
    <t>Superior Completo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</si>
  <si>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</si>
  <si>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</si>
  <si>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</si>
  <si>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</si>
  <si>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</si>
  <si>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</si>
  <si>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</si>
  <si>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</si>
  <si>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</si>
  <si>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</si>
  <si>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</si>
  <si>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EUA</t>
  </si>
  <si>
    <t>ÍNDIA</t>
  </si>
  <si>
    <t>CORÉIA DO SUL</t>
  </si>
  <si>
    <t>POLÔNIA</t>
  </si>
  <si>
    <t>Mato Grosso</t>
  </si>
  <si>
    <t>Tipo de autorização</t>
  </si>
  <si>
    <t>Residência</t>
  </si>
  <si>
    <t>Residência Prévia</t>
  </si>
  <si>
    <t>Admitidos</t>
  </si>
  <si>
    <t>Demitidos</t>
  </si>
  <si>
    <t>Saldo</t>
  </si>
  <si>
    <t>Grupos de Idade</t>
  </si>
  <si>
    <t>Residente (*)</t>
  </si>
  <si>
    <t>Nota(*) inclui as antigas classificações permanentes, asilados, outros e provisórios.</t>
  </si>
  <si>
    <t>Fundamental Incompleto</t>
  </si>
  <si>
    <t>Fundamental Completo</t>
  </si>
  <si>
    <t>Mestrado</t>
  </si>
  <si>
    <t>Doutorado</t>
  </si>
  <si>
    <t>Permanente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</si>
  <si>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</si>
  <si>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</si>
  <si>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</si>
  <si>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</si>
  <si>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</si>
  <si>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</si>
  <si>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</si>
  <si>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</si>
  <si>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</si>
  <si>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</si>
  <si>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</si>
  <si>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</si>
  <si>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</si>
  <si>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SÍRIA</t>
  </si>
  <si>
    <t>CAMARÕES</t>
  </si>
  <si>
    <t>NIGÉRIA</t>
  </si>
  <si>
    <t>REP. DOMINICANA</t>
  </si>
  <si>
    <t>Grupos de idade</t>
  </si>
  <si>
    <t>Brasil, Grandes Regiões e Unidades da Federação</t>
  </si>
  <si>
    <t xml:space="preserve">Grupos de Idade </t>
  </si>
  <si>
    <t>Número de autorizações concedidas, por mês e sexo, segundo principais países - Brasil, fev/2018 e jan e fev/2019.</t>
  </si>
  <si>
    <t>Número de autorizações concedidas, por mês e sexo, segundo grupos de idade - Brasil, fev/2018 e jan e fev/2019.</t>
  </si>
  <si>
    <t>Número de autorizações concedidas, por mês e sexo, segundo escolaridade - Brasil, fev/2018 e jan e fev/2019.</t>
  </si>
  <si>
    <t>Número de autorizações concedidas, por mês e sexo, segundo o tipo de autorização - Brasil, fev/2018 e jan e fev/2019.</t>
  </si>
  <si>
    <t>Número de autorizações concedidas, por mês e sexo, segundo grupos ocupacionais - Brasil, fev/2018 e jan e fev/2019.</t>
  </si>
  <si>
    <t>Número de carteiras de trabalho e previdência social emitidas para migrantes, por mês e sexo, segundo principais países - Brasil, fev/2018 e jan e fev/2019.</t>
  </si>
  <si>
    <t>Movimentação de trabalhadores migrantes no mercado de trabalho formal, por mês e sexo, segundo principais países - Brasil, fev/2018 e jan e fev/2019.</t>
  </si>
  <si>
    <t>Movimentação de trabalhadores migrantes no mercado de trabalho formal, por mês e sexo, segundo Brasil, Grandes Regiões e Unidades da Federação, fev/2018 e jan e fev/2019.</t>
  </si>
  <si>
    <t>Movimentação de trabalhadores migrantes no mercado de trabalho formal, por mês e sexo, segundo grupos de idade - Brasil, fev/2018 e jan e fev/2019.</t>
  </si>
  <si>
    <t>Movimentação de trabalhadores migrantes no mercado de trabalho formal, por mês e sexo, segundo escolaridade - Brasil, fev/2018 e jan e fev/2019.</t>
  </si>
  <si>
    <t>Movimentação de trabalhadores migrantes no mercado de trabalho formal, por mês e sexo, segundo principais atividades econômicas - Brasil, fev/2018 e jan e fev/2019.</t>
  </si>
  <si>
    <t>Número de registros de migrantes, por mês de entrada e sexo, segundo principais países - Brasil, fev/2018 e jan e fev/2019.</t>
  </si>
  <si>
    <t>Número de registros de migrantes, por mês de entrada e sexo, segundo grupos de idade - Brasil, fev/2018 e jan e fev/2019.</t>
  </si>
  <si>
    <t>Número de registros de migrantes, por mês de entrada e sexo, segundo Brasil,  Grandes Regiões e Unidades da Federação, fev/2018 e jan e fev/2019.</t>
  </si>
  <si>
    <t>Fonte: Polícia Federal, Sistema de Tráfego Internacional (STI), fev/2018 e jan e fev/2019.</t>
  </si>
  <si>
    <t>Número de  solicitações de refúgio, por mês e sexo, segundo Brasil, Grandes Regiões e Unidades da Federação, fev/2018 e jan e fev/2019.</t>
  </si>
  <si>
    <t>Fonte: Departamento de Polícia Federal, Solicitações de refúgio, fev/2018 e jan e fev/2019.</t>
  </si>
  <si>
    <t>Fonte: Polícia Federal, Sistema de Registro Nacional Migratório (SISMIGRA), fev/2018 e jan e fev/2019.</t>
  </si>
  <si>
    <t>Fonte: Coordenação Geral de Imigração Laboral/ Ministério da Justiça e Segurança Pública, fev/2018 e jan e fev/2019.</t>
  </si>
  <si>
    <t>Número de autorizações concedidas, por mês e sexo, segundo Brasil, Grandes Regiões e Unidades da Federação, fev/2018 e jan e fev/2019.</t>
  </si>
  <si>
    <t>Fonte: Ministério da Economia, CTPS, fev/2018 e jan e fev/2019.</t>
  </si>
  <si>
    <t>Movimentação de trabalhadores migrantes no mercado de trabalho formal, por mês e sexo, segundo principais ocupações - Brasil, fev/2018 e jan e fev/2019.</t>
  </si>
  <si>
    <t>Número de registros de migrantes, por mês de entrada e sexo, segundo classificação - Brasil, fev/2018 e jan e fev/2019.</t>
  </si>
  <si>
    <t>Entrada e saídas do território brasileiro nos pontos de fronteira, por mês, segundo tipologias de classificação - Brasil, fev/2018 e jan e fev/2019.</t>
  </si>
  <si>
    <t>Entrada e saídas do território brasileiro nos pontos de fronteira, por mês, segundo principais países - Brasil, fev/2018 e jan e fev/2019.</t>
  </si>
  <si>
    <t>Entrada e saídas do território brasileiro nos pontos de fronteira, por mês, segundo Brasil, Grandes Regiões e Unidades da Federação, fev/2018 e jan e fev/2019.</t>
  </si>
  <si>
    <t>Entrada</t>
  </si>
  <si>
    <t>Saída</t>
  </si>
  <si>
    <t xml:space="preserve">Total </t>
  </si>
  <si>
    <t>HOLANDA</t>
  </si>
  <si>
    <t>NORUEGA</t>
  </si>
  <si>
    <t>BÉLGICA</t>
  </si>
  <si>
    <t>SUÉCIA</t>
  </si>
  <si>
    <t>CANADÁ</t>
  </si>
  <si>
    <t>TOGO</t>
  </si>
  <si>
    <t>LÍBANO</t>
  </si>
  <si>
    <t>REPÚBLICA DEMOCRÁTICA DO CONGO</t>
  </si>
  <si>
    <t>EGITO</t>
  </si>
  <si>
    <t>GUIANA</t>
  </si>
  <si>
    <t>China</t>
  </si>
  <si>
    <t>Menos de 20 anos</t>
  </si>
  <si>
    <t>De 20 a menos de 40 anos</t>
  </si>
  <si>
    <t>De 40 a menos de 65 anos</t>
  </si>
  <si>
    <t>Pedreiro</t>
  </si>
  <si>
    <t>Confecção de peças do vestuário, exceto roupas íntimas e as confeccionadas sob medida</t>
  </si>
  <si>
    <t>Ensino de idiomas</t>
  </si>
  <si>
    <t>Não especificado</t>
  </si>
  <si>
    <t>Número de solicitações de refúgio, por mês e sexo, segundo principais países - Brasil, fev/2018 e jan e fev/2019.</t>
  </si>
  <si>
    <t>Fonte: Ministério da Economia, CTPS/CAGED, fev/2018 e jan e fev/2019.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</si>
</sst>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theme="0"/>
        <bgColor rgb="FFFAEA2F"/>
      </patternFill>
    </fill>
    <fill>
      <patternFill patternType="solid">
        <fgColor rgb="FFC00000"/>
        <bgColor indexed="64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7CE"/>
        <bgColor indexed="64"/>
      </patternFill>
    </fill>
    <fill>
      <patternFill patternType="solid">
        <fgColor rgb="FF32C4D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theme="0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5" fillId="3" borderId="0" xfId="0" applyFont="1" applyFill="1" applyAlignment="1">
      <alignment horizontal="left" vertical="center" wrapText="1"/>
    </xf>
    <xf numFmtId="0" fontId="2" fillId="6" borderId="6" xfId="0" applyFont="1" applyFill="1" applyBorder="1"/>
    <xf numFmtId="0" fontId="2" fillId="9" borderId="0" xfId="0" applyFont="1" applyFill="1" applyAlignment="1">
      <alignment horizontal="center" wrapText="1"/>
    </xf>
    <xf numFmtId="0" fontId="6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3" fillId="9" borderId="2" xfId="0" applyFont="1" applyFill="1" applyBorder="1" applyAlignment="1">
      <alignment vertical="center"/>
    </xf>
    <xf numFmtId="0" fontId="0" fillId="8" borderId="0" xfId="0" applyFill="1" applyAlignment="1">
      <alignment horizontal="left"/>
    </xf>
    <xf numFmtId="0" fontId="0" fillId="8" borderId="0" xfId="0" applyFill="1"/>
    <xf numFmtId="0" fontId="0" fillId="0" borderId="13" xfId="0" applyBorder="1"/>
    <xf numFmtId="0" fontId="0" fillId="8" borderId="0" xfId="0" applyFill="1" applyAlignment="1">
      <alignment vertical="center" wrapText="1"/>
    </xf>
    <xf numFmtId="3" fontId="0" fillId="8" borderId="0" xfId="1" applyNumberFormat="1" applyFont="1" applyFill="1" applyAlignment="1">
      <alignment horizontal="center" vertical="center"/>
    </xf>
    <xf numFmtId="0" fontId="2" fillId="8" borderId="0" xfId="0" applyFont="1" applyFill="1"/>
    <xf numFmtId="164" fontId="2" fillId="7" borderId="0" xfId="1" applyNumberFormat="1" applyFont="1" applyFill="1" applyAlignment="1">
      <alignment horizontal="center" vertical="center"/>
    </xf>
    <xf numFmtId="164" fontId="0" fillId="6" borderId="0" xfId="1" applyNumberFormat="1" applyFont="1" applyFill="1" applyAlignment="1">
      <alignment horizontal="center" vertical="center"/>
    </xf>
    <xf numFmtId="164" fontId="0" fillId="7" borderId="0" xfId="1" applyNumberFormat="1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0" fillId="8" borderId="0" xfId="0" applyFill="1" applyAlignment="1">
      <alignment horizontal="left" wrapText="1"/>
    </xf>
    <xf numFmtId="0" fontId="8" fillId="11" borderId="18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vertical="center"/>
    </xf>
    <xf numFmtId="0" fontId="4" fillId="13" borderId="19" xfId="0" applyFont="1" applyFill="1" applyBorder="1" applyAlignment="1">
      <alignment vertical="center"/>
    </xf>
    <xf numFmtId="0" fontId="9" fillId="11" borderId="0" xfId="0" applyFont="1" applyFill="1" applyAlignment="1">
      <alignment vertical="center"/>
    </xf>
    <xf numFmtId="0" fontId="4" fillId="13" borderId="10" xfId="0" applyFont="1" applyFill="1" applyBorder="1" applyAlignment="1">
      <alignment vertical="center"/>
    </xf>
    <xf numFmtId="0" fontId="7" fillId="13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vertical="center"/>
    </xf>
    <xf numFmtId="164" fontId="4" fillId="8" borderId="9" xfId="1" applyNumberFormat="1" applyFont="1" applyFill="1" applyBorder="1" applyAlignment="1">
      <alignment horizontal="right" vertical="center"/>
    </xf>
    <xf numFmtId="0" fontId="4" fillId="12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164" fontId="1" fillId="6" borderId="0" xfId="1" applyNumberFormat="1" applyFont="1" applyFill="1" applyAlignment="1">
      <alignment horizontal="center" vertical="center"/>
    </xf>
    <xf numFmtId="164" fontId="1" fillId="7" borderId="0" xfId="1" applyNumberFormat="1" applyFont="1" applyFill="1" applyAlignment="1">
      <alignment horizontal="center" vertical="center"/>
    </xf>
    <xf numFmtId="164" fontId="1" fillId="6" borderId="2" xfId="1" applyNumberFormat="1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vertical="center"/>
    </xf>
    <xf numFmtId="0" fontId="4" fillId="13" borderId="33" xfId="0" applyFont="1" applyFill="1" applyBorder="1" applyAlignment="1">
      <alignment vertical="center"/>
    </xf>
    <xf numFmtId="0" fontId="10" fillId="11" borderId="0" xfId="0" applyFont="1" applyFill="1" applyAlignment="1">
      <alignment vertical="center"/>
    </xf>
    <xf numFmtId="0" fontId="12" fillId="17" borderId="37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164" fontId="7" fillId="8" borderId="37" xfId="1" applyNumberFormat="1" applyFont="1" applyFill="1" applyBorder="1" applyAlignment="1">
      <alignment horizontal="right" vertical="center"/>
    </xf>
    <xf numFmtId="164" fontId="4" fillId="18" borderId="37" xfId="1" applyNumberFormat="1" applyFont="1" applyFill="1" applyBorder="1" applyAlignment="1">
      <alignment horizontal="left" vertical="center"/>
    </xf>
    <xf numFmtId="164" fontId="4" fillId="18" borderId="37" xfId="1" applyNumberFormat="1" applyFont="1" applyFill="1" applyBorder="1" applyAlignment="1">
      <alignment horizontal="right" vertical="center"/>
    </xf>
    <xf numFmtId="164" fontId="4" fillId="19" borderId="37" xfId="1" applyNumberFormat="1" applyFont="1" applyFill="1" applyBorder="1" applyAlignment="1">
      <alignment horizontal="left" vertical="center"/>
    </xf>
    <xf numFmtId="164" fontId="4" fillId="19" borderId="37" xfId="1" applyNumberFormat="1" applyFont="1" applyFill="1" applyBorder="1" applyAlignment="1">
      <alignment horizontal="right" vertical="center"/>
    </xf>
    <xf numFmtId="0" fontId="4" fillId="18" borderId="37" xfId="0" applyFont="1" applyFill="1" applyBorder="1" applyAlignment="1">
      <alignment vertical="center"/>
    </xf>
    <xf numFmtId="0" fontId="4" fillId="19" borderId="37" xfId="0" applyFont="1" applyFill="1" applyBorder="1" applyAlignment="1">
      <alignment vertical="center"/>
    </xf>
    <xf numFmtId="0" fontId="4" fillId="18" borderId="37" xfId="0" applyFont="1" applyFill="1" applyBorder="1" applyAlignment="1">
      <alignment vertical="center" wrapText="1"/>
    </xf>
    <xf numFmtId="0" fontId="4" fillId="19" borderId="37" xfId="0" applyFont="1" applyFill="1" applyBorder="1" applyAlignment="1">
      <alignment vertical="center" wrapText="1"/>
    </xf>
    <xf numFmtId="0" fontId="7" fillId="18" borderId="37" xfId="0" applyFont="1" applyFill="1" applyBorder="1" applyAlignment="1">
      <alignment horizontal="center" vertical="center"/>
    </xf>
    <xf numFmtId="0" fontId="7" fillId="19" borderId="3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164" fontId="7" fillId="8" borderId="9" xfId="1" applyNumberFormat="1" applyFont="1" applyFill="1" applyBorder="1" applyAlignment="1">
      <alignment horizontal="right" vertical="center"/>
    </xf>
    <xf numFmtId="0" fontId="2" fillId="22" borderId="37" xfId="0" applyFont="1" applyFill="1" applyBorder="1" applyAlignment="1">
      <alignment horizontal="center" vertical="center" wrapText="1"/>
    </xf>
    <xf numFmtId="0" fontId="2" fillId="22" borderId="37" xfId="0" applyFont="1" applyFill="1" applyBorder="1"/>
    <xf numFmtId="0" fontId="2" fillId="8" borderId="37" xfId="0" applyFont="1" applyFill="1" applyBorder="1" applyAlignment="1">
      <alignment horizontal="center" wrapText="1"/>
    </xf>
    <xf numFmtId="3" fontId="2" fillId="8" borderId="37" xfId="1" applyNumberFormat="1" applyFont="1" applyFill="1" applyBorder="1" applyAlignment="1">
      <alignment horizontal="center" vertical="center"/>
    </xf>
    <xf numFmtId="0" fontId="0" fillId="7" borderId="37" xfId="0" applyFill="1" applyBorder="1"/>
    <xf numFmtId="3" fontId="1" fillId="7" borderId="37" xfId="1" applyNumberFormat="1" applyFont="1" applyFill="1" applyBorder="1" applyAlignment="1">
      <alignment horizontal="center" vertical="center"/>
    </xf>
    <xf numFmtId="0" fontId="0" fillId="23" borderId="37" xfId="0" applyFill="1" applyBorder="1"/>
    <xf numFmtId="3" fontId="1" fillId="23" borderId="37" xfId="1" applyNumberFormat="1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/>
    </xf>
    <xf numFmtId="0" fontId="3" fillId="23" borderId="37" xfId="0" applyFont="1" applyFill="1" applyBorder="1" applyAlignment="1">
      <alignment vertical="center"/>
    </xf>
    <xf numFmtId="0" fontId="2" fillId="7" borderId="3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0" fillId="22" borderId="37" xfId="0" applyFill="1" applyBorder="1"/>
    <xf numFmtId="3" fontId="0" fillId="22" borderId="37" xfId="1" applyNumberFormat="1" applyFont="1" applyFill="1" applyBorder="1" applyAlignment="1">
      <alignment horizontal="center" vertical="center"/>
    </xf>
    <xf numFmtId="0" fontId="0" fillId="6" borderId="37" xfId="0" applyFill="1" applyBorder="1"/>
    <xf numFmtId="3" fontId="0" fillId="6" borderId="37" xfId="1" applyNumberFormat="1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/>
    </xf>
    <xf numFmtId="3" fontId="2" fillId="22" borderId="37" xfId="1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/>
    </xf>
    <xf numFmtId="3" fontId="2" fillId="6" borderId="37" xfId="1" applyNumberFormat="1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23" borderId="37" xfId="0" applyFont="1" applyFill="1" applyBorder="1" applyAlignment="1">
      <alignment horizontal="center" vertical="center"/>
    </xf>
    <xf numFmtId="164" fontId="0" fillId="6" borderId="2" xfId="1" applyNumberFormat="1" applyFont="1" applyFill="1" applyBorder="1" applyAlignment="1">
      <alignment horizontal="center" vertical="center"/>
    </xf>
    <xf numFmtId="165" fontId="7" fillId="12" borderId="9" xfId="1" applyNumberFormat="1" applyFont="1" applyFill="1" applyBorder="1" applyAlignment="1">
      <alignment horizontal="right" vertical="center"/>
    </xf>
    <xf numFmtId="165" fontId="4" fillId="13" borderId="9" xfId="1" applyNumberFormat="1" applyFont="1" applyFill="1" applyBorder="1" applyAlignment="1">
      <alignment horizontal="right" vertical="center"/>
    </xf>
    <xf numFmtId="165" fontId="4" fillId="12" borderId="9" xfId="1" applyNumberFormat="1" applyFont="1" applyFill="1" applyBorder="1" applyAlignment="1">
      <alignment horizontal="right" vertical="center"/>
    </xf>
    <xf numFmtId="165" fontId="7" fillId="13" borderId="9" xfId="1" applyNumberFormat="1" applyFont="1" applyFill="1" applyBorder="1" applyAlignment="1">
      <alignment horizontal="right" vertical="center"/>
    </xf>
    <xf numFmtId="165" fontId="4" fillId="12" borderId="34" xfId="1" applyNumberFormat="1" applyFont="1" applyFill="1" applyBorder="1" applyAlignment="1">
      <alignment horizontal="right" vertical="center"/>
    </xf>
    <xf numFmtId="165" fontId="7" fillId="13" borderId="10" xfId="0" applyNumberFormat="1" applyFont="1" applyFill="1" applyBorder="1" applyAlignment="1">
      <alignment vertical="center"/>
    </xf>
    <xf numFmtId="165" fontId="7" fillId="12" borderId="10" xfId="0" applyNumberFormat="1" applyFont="1" applyFill="1" applyBorder="1" applyAlignment="1">
      <alignment vertical="center"/>
    </xf>
    <xf numFmtId="165" fontId="4" fillId="13" borderId="10" xfId="0" applyNumberFormat="1" applyFont="1" applyFill="1" applyBorder="1" applyAlignment="1">
      <alignment vertical="center"/>
    </xf>
    <xf numFmtId="165" fontId="4" fillId="12" borderId="10" xfId="0" applyNumberFormat="1" applyFont="1" applyFill="1" applyBorder="1" applyAlignment="1">
      <alignment vertical="center"/>
    </xf>
    <xf numFmtId="165" fontId="4" fillId="12" borderId="24" xfId="1" applyNumberFormat="1" applyFont="1" applyFill="1" applyBorder="1" applyAlignment="1">
      <alignment horizontal="right" vertical="center"/>
    </xf>
    <xf numFmtId="165" fontId="4" fillId="13" borderId="31" xfId="1" applyNumberFormat="1" applyFont="1" applyFill="1" applyBorder="1" applyAlignment="1">
      <alignment horizontal="right" vertical="center"/>
    </xf>
    <xf numFmtId="165" fontId="4" fillId="13" borderId="26" xfId="1" applyNumberFormat="1" applyFont="1" applyFill="1" applyBorder="1" applyAlignment="1">
      <alignment horizontal="right" vertical="center"/>
    </xf>
    <xf numFmtId="165" fontId="4" fillId="13" borderId="27" xfId="0" applyNumberFormat="1" applyFont="1" applyFill="1" applyBorder="1" applyAlignment="1">
      <alignment vertical="center"/>
    </xf>
    <xf numFmtId="165" fontId="4" fillId="13" borderId="28" xfId="1" applyNumberFormat="1" applyFont="1" applyFill="1" applyBorder="1" applyAlignment="1">
      <alignment horizontal="right" vertical="center"/>
    </xf>
    <xf numFmtId="165" fontId="4" fillId="13" borderId="29" xfId="0" applyNumberFormat="1" applyFont="1" applyFill="1" applyBorder="1" applyAlignment="1">
      <alignment vertical="center"/>
    </xf>
    <xf numFmtId="165" fontId="4" fillId="13" borderId="35" xfId="0" applyNumberFormat="1" applyFont="1" applyFill="1" applyBorder="1" applyAlignment="1">
      <alignment vertical="center"/>
    </xf>
    <xf numFmtId="165" fontId="4" fillId="13" borderId="32" xfId="1" applyNumberFormat="1" applyFont="1" applyFill="1" applyBorder="1" applyAlignment="1">
      <alignment horizontal="right" vertical="center"/>
    </xf>
    <xf numFmtId="165" fontId="4" fillId="13" borderId="34" xfId="1" applyNumberFormat="1" applyFont="1" applyFill="1" applyBorder="1" applyAlignment="1">
      <alignment horizontal="right" vertical="center"/>
    </xf>
    <xf numFmtId="165" fontId="4" fillId="13" borderId="33" xfId="0" applyNumberFormat="1" applyFont="1" applyFill="1" applyBorder="1" applyAlignment="1">
      <alignment vertical="center"/>
    </xf>
    <xf numFmtId="165" fontId="4" fillId="12" borderId="33" xfId="0" applyNumberFormat="1" applyFont="1" applyFill="1" applyBorder="1" applyAlignment="1">
      <alignment vertical="center"/>
    </xf>
    <xf numFmtId="165" fontId="4" fillId="13" borderId="24" xfId="1" applyNumberFormat="1" applyFont="1" applyFill="1" applyBorder="1" applyAlignment="1">
      <alignment horizontal="right" vertical="center"/>
    </xf>
    <xf numFmtId="165" fontId="4" fillId="12" borderId="25" xfId="1" applyNumberFormat="1" applyFont="1" applyFill="1" applyBorder="1" applyAlignment="1">
      <alignment horizontal="right" vertical="center"/>
    </xf>
    <xf numFmtId="165" fontId="4" fillId="12" borderId="26" xfId="1" applyNumberFormat="1" applyFont="1" applyFill="1" applyBorder="1" applyAlignment="1">
      <alignment horizontal="right" vertical="center"/>
    </xf>
    <xf numFmtId="165" fontId="4" fillId="12" borderId="27" xfId="0" applyNumberFormat="1" applyFont="1" applyFill="1" applyBorder="1" applyAlignment="1">
      <alignment vertical="center"/>
    </xf>
    <xf numFmtId="165" fontId="4" fillId="12" borderId="28" xfId="1" applyNumberFormat="1" applyFont="1" applyFill="1" applyBorder="1" applyAlignment="1">
      <alignment horizontal="right" vertical="center"/>
    </xf>
    <xf numFmtId="165" fontId="4" fillId="12" borderId="29" xfId="0" applyNumberFormat="1" applyFont="1" applyFill="1" applyBorder="1" applyAlignment="1">
      <alignment vertical="center"/>
    </xf>
    <xf numFmtId="165" fontId="4" fillId="12" borderId="32" xfId="1" applyNumberFormat="1" applyFont="1" applyFill="1" applyBorder="1" applyAlignment="1">
      <alignment horizontal="right" vertical="center"/>
    </xf>
    <xf numFmtId="165" fontId="4" fillId="12" borderId="31" xfId="1" applyNumberFormat="1" applyFont="1" applyFill="1" applyBorder="1" applyAlignment="1">
      <alignment horizontal="right" vertical="center"/>
    </xf>
    <xf numFmtId="165" fontId="4" fillId="12" borderId="30" xfId="0" applyNumberFormat="1" applyFont="1" applyFill="1" applyBorder="1" applyAlignment="1">
      <alignment vertical="center"/>
    </xf>
    <xf numFmtId="164" fontId="7" fillId="8" borderId="37" xfId="1" applyNumberFormat="1" applyFont="1" applyFill="1" applyBorder="1" applyAlignment="1">
      <alignment vertical="center"/>
    </xf>
    <xf numFmtId="164" fontId="7" fillId="18" borderId="37" xfId="1" applyNumberFormat="1" applyFont="1" applyFill="1" applyBorder="1" applyAlignment="1">
      <alignment vertical="center"/>
    </xf>
    <xf numFmtId="164" fontId="4" fillId="19" borderId="37" xfId="1" applyNumberFormat="1" applyFont="1" applyFill="1" applyBorder="1" applyAlignment="1">
      <alignment vertical="center"/>
    </xf>
    <xf numFmtId="164" fontId="4" fillId="18" borderId="37" xfId="1" applyNumberFormat="1" applyFont="1" applyFill="1" applyBorder="1" applyAlignment="1">
      <alignment vertical="center"/>
    </xf>
    <xf numFmtId="0" fontId="7" fillId="18" borderId="37" xfId="0" applyFont="1" applyFill="1" applyBorder="1" applyAlignment="1">
      <alignment vertical="center"/>
    </xf>
    <xf numFmtId="164" fontId="7" fillId="19" borderId="37" xfId="1" applyNumberFormat="1" applyFont="1" applyFill="1" applyBorder="1" applyAlignment="1">
      <alignment vertical="center"/>
    </xf>
    <xf numFmtId="3" fontId="2" fillId="23" borderId="37" xfId="1" applyNumberFormat="1" applyFont="1" applyFill="1" applyBorder="1" applyAlignment="1">
      <alignment horizontal="center" vertical="center"/>
    </xf>
    <xf numFmtId="3" fontId="2" fillId="7" borderId="37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22" borderId="37" xfId="0" applyFont="1" applyFill="1" applyBorder="1" applyAlignment="1">
      <alignment horizontal="center" wrapText="1"/>
    </xf>
    <xf numFmtId="0" fontId="2" fillId="22" borderId="37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2" fillId="14" borderId="37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17" fontId="12" fillId="16" borderId="37" xfId="0" applyNumberFormat="1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left" vertical="center"/>
    </xf>
    <xf numFmtId="17" fontId="8" fillId="11" borderId="21" xfId="0" applyNumberFormat="1" applyFont="1" applyFill="1" applyBorder="1" applyAlignment="1">
      <alignment horizontal="center" vertical="center"/>
    </xf>
    <xf numFmtId="17" fontId="8" fillId="11" borderId="23" xfId="0" applyNumberFormat="1" applyFont="1" applyFill="1" applyBorder="1" applyAlignment="1">
      <alignment horizontal="center" vertical="center"/>
    </xf>
    <xf numFmtId="17" fontId="8" fillId="11" borderId="36" xfId="0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17" fontId="8" fillId="11" borderId="16" xfId="0" applyNumberFormat="1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8" fillId="20" borderId="37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14" fillId="24" borderId="40" xfId="0" applyFont="1" applyFill="1" applyBorder="1" applyAlignment="1">
      <alignment horizontal="left"/>
    </xf>
    <xf numFmtId="0" fontId="14" fillId="24" borderId="41" xfId="0" applyFont="1" applyFill="1" applyBorder="1" applyAlignment="1">
      <alignment horizontal="left"/>
    </xf>
    <xf numFmtId="0" fontId="14" fillId="24" borderId="42" xfId="0" applyFont="1" applyFill="1" applyBorder="1" applyAlignment="1">
      <alignment horizontal="left"/>
    </xf>
    <xf numFmtId="17" fontId="2" fillId="21" borderId="37" xfId="0" applyNumberFormat="1" applyFont="1" applyFill="1" applyBorder="1" applyAlignment="1">
      <alignment horizontal="center"/>
    </xf>
    <xf numFmtId="17" fontId="2" fillId="21" borderId="37" xfId="0" applyNumberFormat="1" applyFont="1" applyFill="1" applyBorder="1" applyAlignment="1">
      <alignment horizontal="center" vertical="center"/>
    </xf>
    <xf numFmtId="0" fontId="14" fillId="24" borderId="40" xfId="0" applyFont="1" applyFill="1" applyBorder="1" applyAlignment="1">
      <alignment horizontal="left" wrapText="1"/>
    </xf>
    <xf numFmtId="0" fontId="11" fillId="24" borderId="41" xfId="0" applyFont="1" applyFill="1" applyBorder="1" applyAlignment="1">
      <alignment horizontal="left" wrapText="1"/>
    </xf>
    <xf numFmtId="0" fontId="11" fillId="24" borderId="42" xfId="0" applyFont="1" applyFill="1" applyBorder="1" applyAlignment="1">
      <alignment horizontal="left" wrapText="1"/>
    </xf>
    <xf numFmtId="0" fontId="11" fillId="26" borderId="37" xfId="0" applyFont="1" applyFill="1" applyBorder="1" applyAlignment="1">
      <alignment horizontal="left"/>
    </xf>
    <xf numFmtId="0" fontId="8" fillId="25" borderId="37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center" vertical="center" wrapText="1"/>
    </xf>
    <xf numFmtId="17" fontId="2" fillId="6" borderId="5" xfId="0" applyNumberFormat="1" applyFont="1" applyFill="1" applyBorder="1" applyAlignment="1">
      <alignment horizontal="center"/>
    </xf>
    <xf numFmtId="17" fontId="2" fillId="6" borderId="4" xfId="0" applyNumberFormat="1" applyFont="1" applyFill="1" applyBorder="1" applyAlignment="1">
      <alignment horizontal="center"/>
    </xf>
    <xf numFmtId="17" fontId="2" fillId="6" borderId="22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1" fontId="0" fillId="6" borderId="37" xfId="1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44" xfId="0" applyFont="1" applyFill="1" applyBorder="1" applyAlignment="1"/>
    <xf numFmtId="0" fontId="11" fillId="0" borderId="0" xfId="0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topLeftCell="A94" workbookViewId="0">
      <selection activeCell="B124" sqref="B124"/>
    </sheetView>
  </sheetViews>
  <sheetFormatPr defaultRowHeight="15" x14ac:dyDescent="0.25"/>
  <cols>
    <col min="2" max="2" width="42.125" customWidth="1"/>
    <col min="3" max="11" width="12.25" customWidth="1"/>
  </cols>
  <sheetData>
    <row r="2" spans="2:11" ht="32.450000000000003" customHeight="1" x14ac:dyDescent="0.25">
      <c r="B2" s="117" t="s">
        <v>165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20.25" customHeight="1" x14ac:dyDescent="0.25">
      <c r="B3" s="121" t="s">
        <v>125</v>
      </c>
      <c r="C3" s="120">
        <v>43132</v>
      </c>
      <c r="D3" s="120"/>
      <c r="E3" s="120"/>
      <c r="F3" s="120">
        <v>43466</v>
      </c>
      <c r="G3" s="120"/>
      <c r="H3" s="120"/>
      <c r="I3" s="120">
        <v>43497</v>
      </c>
      <c r="J3" s="120"/>
      <c r="K3" s="120"/>
    </row>
    <row r="4" spans="2:11" ht="15.75" x14ac:dyDescent="0.25">
      <c r="B4" s="121"/>
      <c r="C4" s="36" t="s">
        <v>1</v>
      </c>
      <c r="D4" s="36" t="s">
        <v>6</v>
      </c>
      <c r="E4" s="36" t="s">
        <v>7</v>
      </c>
      <c r="F4" s="36" t="s">
        <v>1</v>
      </c>
      <c r="G4" s="36" t="s">
        <v>6</v>
      </c>
      <c r="H4" s="36" t="s">
        <v>7</v>
      </c>
      <c r="I4" s="36" t="s">
        <v>1</v>
      </c>
      <c r="J4" s="36" t="s">
        <v>6</v>
      </c>
      <c r="K4" s="36" t="s">
        <v>7</v>
      </c>
    </row>
    <row r="5" spans="2:11" ht="15.75" x14ac:dyDescent="0.25">
      <c r="B5" s="37" t="s">
        <v>193</v>
      </c>
      <c r="C5" s="38">
        <v>2140</v>
      </c>
      <c r="D5" s="38">
        <v>2028</v>
      </c>
      <c r="E5" s="38">
        <v>112</v>
      </c>
      <c r="F5" s="38">
        <v>2781</v>
      </c>
      <c r="G5" s="38">
        <v>2494</v>
      </c>
      <c r="H5" s="38">
        <v>287</v>
      </c>
      <c r="I5" s="38">
        <v>2634</v>
      </c>
      <c r="J5" s="38">
        <v>2344</v>
      </c>
      <c r="K5" s="38">
        <v>290</v>
      </c>
    </row>
    <row r="6" spans="2:11" ht="15.75" x14ac:dyDescent="0.25">
      <c r="B6" s="39" t="s">
        <v>126</v>
      </c>
      <c r="C6" s="40">
        <v>170</v>
      </c>
      <c r="D6" s="40">
        <v>160</v>
      </c>
      <c r="E6" s="40">
        <v>10</v>
      </c>
      <c r="F6" s="40">
        <v>288</v>
      </c>
      <c r="G6" s="40">
        <v>240</v>
      </c>
      <c r="H6" s="40">
        <v>48</v>
      </c>
      <c r="I6" s="40">
        <v>344</v>
      </c>
      <c r="J6" s="40">
        <v>267</v>
      </c>
      <c r="K6" s="40">
        <v>77</v>
      </c>
    </row>
    <row r="7" spans="2:11" ht="15.75" x14ac:dyDescent="0.25">
      <c r="B7" s="41" t="s">
        <v>58</v>
      </c>
      <c r="C7" s="42">
        <v>214</v>
      </c>
      <c r="D7" s="42">
        <v>202</v>
      </c>
      <c r="E7" s="42">
        <v>12</v>
      </c>
      <c r="F7" s="42">
        <v>336</v>
      </c>
      <c r="G7" s="42">
        <v>307</v>
      </c>
      <c r="H7" s="42">
        <v>29</v>
      </c>
      <c r="I7" s="42">
        <v>237</v>
      </c>
      <c r="J7" s="42">
        <v>204</v>
      </c>
      <c r="K7" s="42">
        <v>33</v>
      </c>
    </row>
    <row r="8" spans="2:11" ht="15.75" x14ac:dyDescent="0.25">
      <c r="B8" s="39" t="s">
        <v>127</v>
      </c>
      <c r="C8" s="40">
        <v>148</v>
      </c>
      <c r="D8" s="40">
        <v>136</v>
      </c>
      <c r="E8" s="40">
        <v>12</v>
      </c>
      <c r="F8" s="40">
        <v>178</v>
      </c>
      <c r="G8" s="40">
        <v>168</v>
      </c>
      <c r="H8" s="40">
        <v>10</v>
      </c>
      <c r="I8" s="40">
        <v>202</v>
      </c>
      <c r="J8" s="40">
        <v>182</v>
      </c>
      <c r="K8" s="40">
        <v>20</v>
      </c>
    </row>
    <row r="9" spans="2:11" ht="15.75" x14ac:dyDescent="0.25">
      <c r="B9" s="41" t="s">
        <v>64</v>
      </c>
      <c r="C9" s="42">
        <v>88</v>
      </c>
      <c r="D9" s="42">
        <v>82</v>
      </c>
      <c r="E9" s="42">
        <v>6</v>
      </c>
      <c r="F9" s="42">
        <v>193</v>
      </c>
      <c r="G9" s="42">
        <v>148</v>
      </c>
      <c r="H9" s="42">
        <v>45</v>
      </c>
      <c r="I9" s="42">
        <v>168</v>
      </c>
      <c r="J9" s="42">
        <v>152</v>
      </c>
      <c r="K9" s="42">
        <v>16</v>
      </c>
    </row>
    <row r="10" spans="2:11" ht="15.75" x14ac:dyDescent="0.25">
      <c r="B10" s="39" t="s">
        <v>65</v>
      </c>
      <c r="C10" s="40">
        <v>166</v>
      </c>
      <c r="D10" s="40">
        <v>165</v>
      </c>
      <c r="E10" s="40">
        <v>1</v>
      </c>
      <c r="F10" s="40">
        <v>124</v>
      </c>
      <c r="G10" s="40">
        <v>121</v>
      </c>
      <c r="H10" s="40">
        <v>3</v>
      </c>
      <c r="I10" s="40">
        <v>168</v>
      </c>
      <c r="J10" s="40">
        <v>165</v>
      </c>
      <c r="K10" s="40">
        <v>3</v>
      </c>
    </row>
    <row r="11" spans="2:11" ht="15.75" x14ac:dyDescent="0.25">
      <c r="B11" s="41" t="s">
        <v>63</v>
      </c>
      <c r="C11" s="42">
        <v>124</v>
      </c>
      <c r="D11" s="42">
        <v>102</v>
      </c>
      <c r="E11" s="42">
        <v>22</v>
      </c>
      <c r="F11" s="42">
        <v>114</v>
      </c>
      <c r="G11" s="42">
        <v>87</v>
      </c>
      <c r="H11" s="42">
        <v>27</v>
      </c>
      <c r="I11" s="42">
        <v>157</v>
      </c>
      <c r="J11" s="42">
        <v>125</v>
      </c>
      <c r="K11" s="42">
        <v>32</v>
      </c>
    </row>
    <row r="12" spans="2:11" ht="15.75" x14ac:dyDescent="0.25">
      <c r="B12" s="39" t="s">
        <v>71</v>
      </c>
      <c r="C12" s="40">
        <v>62</v>
      </c>
      <c r="D12" s="40">
        <v>60</v>
      </c>
      <c r="E12" s="40">
        <v>2</v>
      </c>
      <c r="F12" s="40">
        <v>200</v>
      </c>
      <c r="G12" s="40">
        <v>194</v>
      </c>
      <c r="H12" s="40">
        <v>6</v>
      </c>
      <c r="I12" s="40">
        <v>140</v>
      </c>
      <c r="J12" s="40">
        <v>133</v>
      </c>
      <c r="K12" s="40">
        <v>7</v>
      </c>
    </row>
    <row r="13" spans="2:11" ht="15.75" x14ac:dyDescent="0.25">
      <c r="B13" s="41" t="s">
        <v>54</v>
      </c>
      <c r="C13" s="42">
        <v>118</v>
      </c>
      <c r="D13" s="42">
        <v>115</v>
      </c>
      <c r="E13" s="42">
        <v>3</v>
      </c>
      <c r="F13" s="42">
        <v>116</v>
      </c>
      <c r="G13" s="42">
        <v>105</v>
      </c>
      <c r="H13" s="42">
        <v>11</v>
      </c>
      <c r="I13" s="42">
        <v>129</v>
      </c>
      <c r="J13" s="42">
        <v>125</v>
      </c>
      <c r="K13" s="42">
        <v>4</v>
      </c>
    </row>
    <row r="14" spans="2:11" ht="15.75" x14ac:dyDescent="0.25">
      <c r="B14" s="39" t="s">
        <v>62</v>
      </c>
      <c r="C14" s="40">
        <v>252</v>
      </c>
      <c r="D14" s="40">
        <v>251</v>
      </c>
      <c r="E14" s="40">
        <v>1</v>
      </c>
      <c r="F14" s="40">
        <v>247</v>
      </c>
      <c r="G14" s="40">
        <v>238</v>
      </c>
      <c r="H14" s="40">
        <v>9</v>
      </c>
      <c r="I14" s="40">
        <v>111</v>
      </c>
      <c r="J14" s="40">
        <v>108</v>
      </c>
      <c r="K14" s="40">
        <v>3</v>
      </c>
    </row>
    <row r="15" spans="2:11" ht="15.75" x14ac:dyDescent="0.25">
      <c r="B15" s="41" t="s">
        <v>194</v>
      </c>
      <c r="C15" s="42">
        <v>14</v>
      </c>
      <c r="D15" s="42">
        <v>12</v>
      </c>
      <c r="E15" s="42">
        <v>2</v>
      </c>
      <c r="F15" s="42">
        <v>42</v>
      </c>
      <c r="G15" s="42">
        <v>40</v>
      </c>
      <c r="H15" s="42">
        <v>2</v>
      </c>
      <c r="I15" s="42">
        <v>108</v>
      </c>
      <c r="J15" s="42">
        <v>108</v>
      </c>
      <c r="K15" s="42">
        <v>0</v>
      </c>
    </row>
    <row r="16" spans="2:11" ht="15.75" x14ac:dyDescent="0.25">
      <c r="B16" s="39" t="s">
        <v>60</v>
      </c>
      <c r="C16" s="40">
        <v>63</v>
      </c>
      <c r="D16" s="40">
        <v>57</v>
      </c>
      <c r="E16" s="40">
        <v>6</v>
      </c>
      <c r="F16" s="40">
        <v>67</v>
      </c>
      <c r="G16" s="40">
        <v>56</v>
      </c>
      <c r="H16" s="40">
        <v>11</v>
      </c>
      <c r="I16" s="40">
        <v>92</v>
      </c>
      <c r="J16" s="40">
        <v>86</v>
      </c>
      <c r="K16" s="40">
        <v>6</v>
      </c>
    </row>
    <row r="17" spans="2:11" ht="15.75" x14ac:dyDescent="0.25">
      <c r="B17" s="41" t="s">
        <v>128</v>
      </c>
      <c r="C17" s="42">
        <v>77</v>
      </c>
      <c r="D17" s="42">
        <v>75</v>
      </c>
      <c r="E17" s="42">
        <v>2</v>
      </c>
      <c r="F17" s="42">
        <v>84</v>
      </c>
      <c r="G17" s="42">
        <v>82</v>
      </c>
      <c r="H17" s="42">
        <v>2</v>
      </c>
      <c r="I17" s="42">
        <v>87</v>
      </c>
      <c r="J17" s="42">
        <v>81</v>
      </c>
      <c r="K17" s="42">
        <v>6</v>
      </c>
    </row>
    <row r="18" spans="2:11" ht="15.75" x14ac:dyDescent="0.25">
      <c r="B18" s="39" t="s">
        <v>70</v>
      </c>
      <c r="C18" s="40">
        <v>28</v>
      </c>
      <c r="D18" s="40">
        <v>26</v>
      </c>
      <c r="E18" s="40">
        <v>2</v>
      </c>
      <c r="F18" s="40">
        <v>53</v>
      </c>
      <c r="G18" s="40">
        <v>46</v>
      </c>
      <c r="H18" s="40">
        <v>7</v>
      </c>
      <c r="I18" s="40">
        <v>79</v>
      </c>
      <c r="J18" s="40">
        <v>67</v>
      </c>
      <c r="K18" s="40">
        <v>12</v>
      </c>
    </row>
    <row r="19" spans="2:11" ht="15.75" x14ac:dyDescent="0.25">
      <c r="B19" s="41" t="s">
        <v>129</v>
      </c>
      <c r="C19" s="42">
        <v>65</v>
      </c>
      <c r="D19" s="42">
        <v>62</v>
      </c>
      <c r="E19" s="42">
        <v>3</v>
      </c>
      <c r="F19" s="42">
        <v>67</v>
      </c>
      <c r="G19" s="42">
        <v>64</v>
      </c>
      <c r="H19" s="42">
        <v>3</v>
      </c>
      <c r="I19" s="42">
        <v>74</v>
      </c>
      <c r="J19" s="42">
        <v>71</v>
      </c>
      <c r="K19" s="42">
        <v>3</v>
      </c>
    </row>
    <row r="20" spans="2:11" ht="15.75" x14ac:dyDescent="0.25">
      <c r="B20" s="39" t="s">
        <v>66</v>
      </c>
      <c r="C20" s="40">
        <v>49</v>
      </c>
      <c r="D20" s="40">
        <v>47</v>
      </c>
      <c r="E20" s="40">
        <v>2</v>
      </c>
      <c r="F20" s="40">
        <v>67</v>
      </c>
      <c r="G20" s="40">
        <v>59</v>
      </c>
      <c r="H20" s="40">
        <v>8</v>
      </c>
      <c r="I20" s="40">
        <v>57</v>
      </c>
      <c r="J20" s="40">
        <v>44</v>
      </c>
      <c r="K20" s="40">
        <v>13</v>
      </c>
    </row>
    <row r="21" spans="2:11" ht="15.75" x14ac:dyDescent="0.25">
      <c r="B21" s="41" t="s">
        <v>195</v>
      </c>
      <c r="C21" s="42">
        <v>32</v>
      </c>
      <c r="D21" s="42">
        <v>32</v>
      </c>
      <c r="E21" s="42">
        <v>0</v>
      </c>
      <c r="F21" s="42">
        <v>52</v>
      </c>
      <c r="G21" s="42">
        <v>52</v>
      </c>
      <c r="H21" s="42">
        <v>0</v>
      </c>
      <c r="I21" s="42">
        <v>33</v>
      </c>
      <c r="J21" s="42">
        <v>30</v>
      </c>
      <c r="K21" s="42">
        <v>3</v>
      </c>
    </row>
    <row r="22" spans="2:11" ht="15.75" x14ac:dyDescent="0.25">
      <c r="B22" s="39" t="s">
        <v>196</v>
      </c>
      <c r="C22" s="40">
        <v>17</v>
      </c>
      <c r="D22" s="40">
        <v>16</v>
      </c>
      <c r="E22" s="40">
        <v>1</v>
      </c>
      <c r="F22" s="40">
        <v>39</v>
      </c>
      <c r="G22" s="40">
        <v>38</v>
      </c>
      <c r="H22" s="40">
        <v>1</v>
      </c>
      <c r="I22" s="40">
        <v>32</v>
      </c>
      <c r="J22" s="40">
        <v>30</v>
      </c>
      <c r="K22" s="40">
        <v>2</v>
      </c>
    </row>
    <row r="23" spans="2:11" ht="15.75" x14ac:dyDescent="0.25">
      <c r="B23" s="41" t="s">
        <v>197</v>
      </c>
      <c r="C23" s="42">
        <v>42</v>
      </c>
      <c r="D23" s="42">
        <v>38</v>
      </c>
      <c r="E23" s="42">
        <v>4</v>
      </c>
      <c r="F23" s="42">
        <v>22</v>
      </c>
      <c r="G23" s="42">
        <v>19</v>
      </c>
      <c r="H23" s="42">
        <v>3</v>
      </c>
      <c r="I23" s="42">
        <v>21</v>
      </c>
      <c r="J23" s="42">
        <v>21</v>
      </c>
      <c r="K23" s="42">
        <v>0</v>
      </c>
    </row>
    <row r="24" spans="2:11" ht="15.75" x14ac:dyDescent="0.25">
      <c r="B24" s="39" t="s">
        <v>73</v>
      </c>
      <c r="C24" s="40">
        <v>27</v>
      </c>
      <c r="D24" s="40">
        <v>25</v>
      </c>
      <c r="E24" s="40">
        <v>2</v>
      </c>
      <c r="F24" s="40">
        <v>9</v>
      </c>
      <c r="G24" s="40">
        <v>8</v>
      </c>
      <c r="H24" s="40">
        <v>1</v>
      </c>
      <c r="I24" s="40">
        <v>21</v>
      </c>
      <c r="J24" s="40">
        <v>19</v>
      </c>
      <c r="K24" s="40">
        <v>2</v>
      </c>
    </row>
    <row r="25" spans="2:11" ht="15.75" x14ac:dyDescent="0.25">
      <c r="B25" s="41" t="s">
        <v>198</v>
      </c>
      <c r="C25" s="42">
        <v>30</v>
      </c>
      <c r="D25" s="42">
        <v>28</v>
      </c>
      <c r="E25" s="42">
        <v>2</v>
      </c>
      <c r="F25" s="42">
        <v>27</v>
      </c>
      <c r="G25" s="42">
        <v>25</v>
      </c>
      <c r="H25" s="42">
        <v>2</v>
      </c>
      <c r="I25" s="42">
        <v>20</v>
      </c>
      <c r="J25" s="42">
        <v>17</v>
      </c>
      <c r="K25" s="42">
        <v>3</v>
      </c>
    </row>
    <row r="26" spans="2:11" ht="15.75" x14ac:dyDescent="0.25">
      <c r="B26" s="39" t="s">
        <v>4</v>
      </c>
      <c r="C26" s="40">
        <v>354</v>
      </c>
      <c r="D26" s="40">
        <v>337</v>
      </c>
      <c r="E26" s="40">
        <v>17</v>
      </c>
      <c r="F26" s="40">
        <v>456</v>
      </c>
      <c r="G26" s="40">
        <v>397</v>
      </c>
      <c r="H26" s="40">
        <v>59</v>
      </c>
      <c r="I26" s="40">
        <v>354</v>
      </c>
      <c r="J26" s="40">
        <v>309</v>
      </c>
      <c r="K26" s="40">
        <v>45</v>
      </c>
    </row>
    <row r="27" spans="2:11" ht="15" customHeight="1" x14ac:dyDescent="0.25">
      <c r="B27" s="116" t="s">
        <v>183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9" spans="2:11" ht="26.1" customHeight="1" x14ac:dyDescent="0.25"/>
    <row r="32" spans="2:11" ht="42.6" customHeight="1" x14ac:dyDescent="0.25">
      <c r="B32" s="117" t="s">
        <v>166</v>
      </c>
      <c r="C32" s="117"/>
      <c r="D32" s="117"/>
      <c r="E32" s="117"/>
      <c r="F32" s="117"/>
      <c r="G32" s="117"/>
      <c r="H32" s="117"/>
      <c r="I32" s="117"/>
      <c r="J32" s="117"/>
      <c r="K32" s="117"/>
    </row>
    <row r="33" spans="2:11" ht="21" customHeight="1" x14ac:dyDescent="0.25">
      <c r="B33" s="121" t="s">
        <v>137</v>
      </c>
      <c r="C33" s="120">
        <v>43132</v>
      </c>
      <c r="D33" s="120"/>
      <c r="E33" s="120"/>
      <c r="F33" s="120">
        <v>43466</v>
      </c>
      <c r="G33" s="120"/>
      <c r="H33" s="120"/>
      <c r="I33" s="120">
        <v>43497</v>
      </c>
      <c r="J33" s="120"/>
      <c r="K33" s="120"/>
    </row>
    <row r="34" spans="2:11" ht="15.75" x14ac:dyDescent="0.25">
      <c r="B34" s="121" t="s">
        <v>108</v>
      </c>
      <c r="C34" s="36" t="s">
        <v>1</v>
      </c>
      <c r="D34" s="36" t="s">
        <v>6</v>
      </c>
      <c r="E34" s="36" t="s">
        <v>7</v>
      </c>
      <c r="F34" s="36" t="s">
        <v>1</v>
      </c>
      <c r="G34" s="36" t="s">
        <v>6</v>
      </c>
      <c r="H34" s="36" t="s">
        <v>7</v>
      </c>
      <c r="I34" s="36" t="s">
        <v>1</v>
      </c>
      <c r="J34" s="36" t="s">
        <v>6</v>
      </c>
      <c r="K34" s="36" t="s">
        <v>7</v>
      </c>
    </row>
    <row r="35" spans="2:11" ht="15.75" x14ac:dyDescent="0.25">
      <c r="B35" s="37" t="s">
        <v>1</v>
      </c>
      <c r="C35" s="38">
        <v>2140</v>
      </c>
      <c r="D35" s="38">
        <v>2028</v>
      </c>
      <c r="E35" s="38">
        <v>112</v>
      </c>
      <c r="F35" s="38">
        <v>2781</v>
      </c>
      <c r="G35" s="38">
        <v>2494</v>
      </c>
      <c r="H35" s="38">
        <v>287</v>
      </c>
      <c r="I35" s="38">
        <v>2634</v>
      </c>
      <c r="J35" s="38">
        <v>2344</v>
      </c>
      <c r="K35" s="38">
        <v>290</v>
      </c>
    </row>
    <row r="36" spans="2:11" ht="15.75" x14ac:dyDescent="0.25">
      <c r="B36" s="43" t="s">
        <v>109</v>
      </c>
      <c r="C36" s="40">
        <v>11</v>
      </c>
      <c r="D36" s="40">
        <v>11</v>
      </c>
      <c r="E36" s="40">
        <v>0</v>
      </c>
      <c r="F36" s="40">
        <v>40</v>
      </c>
      <c r="G36" s="40">
        <v>40</v>
      </c>
      <c r="H36" s="40">
        <v>0</v>
      </c>
      <c r="I36" s="40">
        <v>57</v>
      </c>
      <c r="J36" s="40">
        <v>55</v>
      </c>
      <c r="K36" s="40">
        <v>2</v>
      </c>
    </row>
    <row r="37" spans="2:11" ht="15.75" x14ac:dyDescent="0.25">
      <c r="B37" s="44" t="s">
        <v>110</v>
      </c>
      <c r="C37" s="42">
        <v>874</v>
      </c>
      <c r="D37" s="42">
        <v>802</v>
      </c>
      <c r="E37" s="42">
        <v>72</v>
      </c>
      <c r="F37" s="42">
        <v>1090</v>
      </c>
      <c r="G37" s="42">
        <v>906</v>
      </c>
      <c r="H37" s="42">
        <v>184</v>
      </c>
      <c r="I37" s="42">
        <v>1056</v>
      </c>
      <c r="J37" s="42">
        <v>856</v>
      </c>
      <c r="K37" s="42">
        <v>200</v>
      </c>
    </row>
    <row r="38" spans="2:11" ht="15.75" x14ac:dyDescent="0.25">
      <c r="B38" s="43" t="s">
        <v>111</v>
      </c>
      <c r="C38" s="40">
        <v>881</v>
      </c>
      <c r="D38" s="40">
        <v>849</v>
      </c>
      <c r="E38" s="40">
        <v>32</v>
      </c>
      <c r="F38" s="40">
        <v>1141</v>
      </c>
      <c r="G38" s="40">
        <v>1065</v>
      </c>
      <c r="H38" s="40">
        <v>76</v>
      </c>
      <c r="I38" s="40">
        <v>1038</v>
      </c>
      <c r="J38" s="40">
        <v>981</v>
      </c>
      <c r="K38" s="40">
        <v>57</v>
      </c>
    </row>
    <row r="39" spans="2:11" ht="15.75" x14ac:dyDescent="0.25">
      <c r="B39" s="44" t="s">
        <v>112</v>
      </c>
      <c r="C39" s="42">
        <v>359</v>
      </c>
      <c r="D39" s="42">
        <v>351</v>
      </c>
      <c r="E39" s="42">
        <v>8</v>
      </c>
      <c r="F39" s="42">
        <v>478</v>
      </c>
      <c r="G39" s="42">
        <v>457</v>
      </c>
      <c r="H39" s="42">
        <v>21</v>
      </c>
      <c r="I39" s="42">
        <v>453</v>
      </c>
      <c r="J39" s="42">
        <v>427</v>
      </c>
      <c r="K39" s="42">
        <v>26</v>
      </c>
    </row>
    <row r="40" spans="2:11" ht="15.75" x14ac:dyDescent="0.25">
      <c r="B40" s="43" t="s">
        <v>113</v>
      </c>
      <c r="C40" s="40">
        <v>11</v>
      </c>
      <c r="D40" s="40">
        <v>11</v>
      </c>
      <c r="E40" s="40">
        <v>0</v>
      </c>
      <c r="F40" s="40">
        <v>32</v>
      </c>
      <c r="G40" s="40">
        <v>26</v>
      </c>
      <c r="H40" s="40">
        <v>6</v>
      </c>
      <c r="I40" s="40">
        <v>30</v>
      </c>
      <c r="J40" s="40">
        <v>25</v>
      </c>
      <c r="K40" s="40">
        <v>5</v>
      </c>
    </row>
    <row r="41" spans="2:11" ht="15.75" x14ac:dyDescent="0.25">
      <c r="B41" s="44" t="s">
        <v>15</v>
      </c>
      <c r="C41" s="42">
        <v>4</v>
      </c>
      <c r="D41" s="42">
        <v>4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2:11" ht="16.5" customHeight="1" x14ac:dyDescent="0.25">
      <c r="B42" s="116" t="s">
        <v>183</v>
      </c>
      <c r="C42" s="116"/>
      <c r="D42" s="116"/>
      <c r="E42" s="116"/>
      <c r="F42" s="116"/>
      <c r="G42" s="116"/>
      <c r="H42" s="116"/>
      <c r="I42" s="116"/>
      <c r="J42" s="116"/>
      <c r="K42" s="116"/>
    </row>
    <row r="45" spans="2:11" ht="28.5" customHeight="1" x14ac:dyDescent="0.25">
      <c r="B45" s="117" t="s">
        <v>167</v>
      </c>
      <c r="C45" s="117"/>
      <c r="D45" s="117"/>
      <c r="E45" s="117"/>
      <c r="F45" s="117"/>
      <c r="G45" s="117"/>
      <c r="H45" s="117"/>
      <c r="I45" s="117"/>
      <c r="J45" s="117"/>
      <c r="K45" s="117"/>
    </row>
    <row r="46" spans="2:11" ht="21" customHeight="1" x14ac:dyDescent="0.25">
      <c r="B46" s="121" t="s">
        <v>81</v>
      </c>
      <c r="C46" s="120">
        <v>43132</v>
      </c>
      <c r="D46" s="120"/>
      <c r="E46" s="120"/>
      <c r="F46" s="120">
        <v>43466</v>
      </c>
      <c r="G46" s="120"/>
      <c r="H46" s="120"/>
      <c r="I46" s="120">
        <v>43497</v>
      </c>
      <c r="J46" s="120"/>
      <c r="K46" s="120"/>
    </row>
    <row r="47" spans="2:11" ht="15.75" x14ac:dyDescent="0.25">
      <c r="B47" s="121"/>
      <c r="C47" s="36" t="s">
        <v>1</v>
      </c>
      <c r="D47" s="36" t="s">
        <v>6</v>
      </c>
      <c r="E47" s="36" t="s">
        <v>7</v>
      </c>
      <c r="F47" s="36" t="s">
        <v>1</v>
      </c>
      <c r="G47" s="36" t="s">
        <v>6</v>
      </c>
      <c r="H47" s="36" t="s">
        <v>7</v>
      </c>
      <c r="I47" s="36" t="s">
        <v>1</v>
      </c>
      <c r="J47" s="36" t="s">
        <v>6</v>
      </c>
      <c r="K47" s="36" t="s">
        <v>7</v>
      </c>
    </row>
    <row r="48" spans="2:11" ht="15.75" x14ac:dyDescent="0.25">
      <c r="B48" s="37" t="s">
        <v>1</v>
      </c>
      <c r="C48" s="38">
        <v>2140</v>
      </c>
      <c r="D48" s="38">
        <v>2028</v>
      </c>
      <c r="E48" s="38">
        <v>112</v>
      </c>
      <c r="F48" s="38">
        <v>2781</v>
      </c>
      <c r="G48" s="38">
        <v>2494</v>
      </c>
      <c r="H48" s="38">
        <v>287</v>
      </c>
      <c r="I48" s="38">
        <v>2634</v>
      </c>
      <c r="J48" s="38">
        <v>2344</v>
      </c>
      <c r="K48" s="38">
        <v>290</v>
      </c>
    </row>
    <row r="49" spans="2:11" ht="15.75" x14ac:dyDescent="0.25">
      <c r="B49" s="43" t="s">
        <v>140</v>
      </c>
      <c r="C49" s="40">
        <v>1</v>
      </c>
      <c r="D49" s="40">
        <v>1</v>
      </c>
      <c r="E49" s="40">
        <v>0</v>
      </c>
      <c r="F49" s="40">
        <v>3</v>
      </c>
      <c r="G49" s="40">
        <v>2</v>
      </c>
      <c r="H49" s="40">
        <v>1</v>
      </c>
      <c r="I49" s="40">
        <v>0</v>
      </c>
      <c r="J49" s="40">
        <v>0</v>
      </c>
      <c r="K49" s="40">
        <v>0</v>
      </c>
    </row>
    <row r="50" spans="2:11" ht="15.75" x14ac:dyDescent="0.25">
      <c r="B50" s="44" t="s">
        <v>141</v>
      </c>
      <c r="C50" s="42">
        <v>4</v>
      </c>
      <c r="D50" s="42">
        <v>3</v>
      </c>
      <c r="E50" s="42">
        <v>1</v>
      </c>
      <c r="F50" s="42">
        <v>12</v>
      </c>
      <c r="G50" s="42">
        <v>10</v>
      </c>
      <c r="H50" s="42">
        <v>2</v>
      </c>
      <c r="I50" s="42">
        <v>19</v>
      </c>
      <c r="J50" s="42">
        <v>13</v>
      </c>
      <c r="K50" s="42">
        <v>6</v>
      </c>
    </row>
    <row r="51" spans="2:11" ht="15.75" x14ac:dyDescent="0.25">
      <c r="B51" s="43" t="s">
        <v>86</v>
      </c>
      <c r="C51" s="40">
        <v>680</v>
      </c>
      <c r="D51" s="40">
        <v>664</v>
      </c>
      <c r="E51" s="40">
        <v>16</v>
      </c>
      <c r="F51" s="40">
        <v>1045</v>
      </c>
      <c r="G51" s="40">
        <v>943</v>
      </c>
      <c r="H51" s="40">
        <v>102</v>
      </c>
      <c r="I51" s="40">
        <v>977</v>
      </c>
      <c r="J51" s="40">
        <v>872</v>
      </c>
      <c r="K51" s="40">
        <v>105</v>
      </c>
    </row>
    <row r="52" spans="2:11" ht="15.75" x14ac:dyDescent="0.25">
      <c r="B52" s="44" t="s">
        <v>114</v>
      </c>
      <c r="C52" s="42">
        <v>1344</v>
      </c>
      <c r="D52" s="42">
        <v>1264</v>
      </c>
      <c r="E52" s="42">
        <v>80</v>
      </c>
      <c r="F52" s="42">
        <v>1479</v>
      </c>
      <c r="G52" s="42">
        <v>1331</v>
      </c>
      <c r="H52" s="42">
        <v>148</v>
      </c>
      <c r="I52" s="42">
        <v>1346</v>
      </c>
      <c r="J52" s="42">
        <v>1222</v>
      </c>
      <c r="K52" s="42">
        <v>124</v>
      </c>
    </row>
    <row r="53" spans="2:11" ht="15.75" x14ac:dyDescent="0.25">
      <c r="B53" s="43" t="s">
        <v>142</v>
      </c>
      <c r="C53" s="40">
        <v>102</v>
      </c>
      <c r="D53" s="40">
        <v>89</v>
      </c>
      <c r="E53" s="40">
        <v>13</v>
      </c>
      <c r="F53" s="40">
        <v>197</v>
      </c>
      <c r="G53" s="40">
        <v>169</v>
      </c>
      <c r="H53" s="40">
        <v>28</v>
      </c>
      <c r="I53" s="40">
        <v>243</v>
      </c>
      <c r="J53" s="40">
        <v>198</v>
      </c>
      <c r="K53" s="40">
        <v>45</v>
      </c>
    </row>
    <row r="54" spans="2:11" ht="15.75" x14ac:dyDescent="0.25">
      <c r="B54" s="44" t="s">
        <v>143</v>
      </c>
      <c r="C54" s="42">
        <v>9</v>
      </c>
      <c r="D54" s="42">
        <v>7</v>
      </c>
      <c r="E54" s="42">
        <v>2</v>
      </c>
      <c r="F54" s="42">
        <v>45</v>
      </c>
      <c r="G54" s="42">
        <v>39</v>
      </c>
      <c r="H54" s="42">
        <v>6</v>
      </c>
      <c r="I54" s="42">
        <v>49</v>
      </c>
      <c r="J54" s="42">
        <v>39</v>
      </c>
      <c r="K54" s="42">
        <v>10</v>
      </c>
    </row>
    <row r="55" spans="2:11" ht="19.5" customHeight="1" x14ac:dyDescent="0.25">
      <c r="B55" s="116" t="s">
        <v>183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7" spans="2:11" ht="32.1" customHeight="1" x14ac:dyDescent="0.25">
      <c r="B57" s="117" t="s">
        <v>169</v>
      </c>
      <c r="C57" s="117"/>
      <c r="D57" s="117"/>
      <c r="E57" s="117"/>
      <c r="F57" s="117"/>
      <c r="G57" s="117"/>
      <c r="H57" s="117"/>
      <c r="I57" s="117"/>
      <c r="J57" s="117"/>
      <c r="K57" s="117"/>
    </row>
    <row r="58" spans="2:11" ht="16.5" customHeight="1" x14ac:dyDescent="0.25">
      <c r="B58" s="121" t="s">
        <v>115</v>
      </c>
      <c r="C58" s="120">
        <v>43132</v>
      </c>
      <c r="D58" s="120"/>
      <c r="E58" s="120"/>
      <c r="F58" s="120">
        <v>43466</v>
      </c>
      <c r="G58" s="120"/>
      <c r="H58" s="120"/>
      <c r="I58" s="120">
        <v>43497</v>
      </c>
      <c r="J58" s="120"/>
      <c r="K58" s="120"/>
    </row>
    <row r="59" spans="2:11" ht="15.75" x14ac:dyDescent="0.25">
      <c r="B59" s="121"/>
      <c r="C59" s="36" t="s">
        <v>1</v>
      </c>
      <c r="D59" s="36" t="s">
        <v>6</v>
      </c>
      <c r="E59" s="36" t="s">
        <v>7</v>
      </c>
      <c r="F59" s="36" t="s">
        <v>1</v>
      </c>
      <c r="G59" s="36" t="s">
        <v>6</v>
      </c>
      <c r="H59" s="36" t="s">
        <v>7</v>
      </c>
      <c r="I59" s="36" t="s">
        <v>1</v>
      </c>
      <c r="J59" s="36" t="s">
        <v>6</v>
      </c>
      <c r="K59" s="36" t="s">
        <v>7</v>
      </c>
    </row>
    <row r="60" spans="2:11" ht="15.75" x14ac:dyDescent="0.25">
      <c r="B60" s="37" t="s">
        <v>1</v>
      </c>
      <c r="C60" s="38">
        <v>2140</v>
      </c>
      <c r="D60" s="38">
        <v>2028</v>
      </c>
      <c r="E60" s="38">
        <v>112</v>
      </c>
      <c r="F60" s="38">
        <v>2781</v>
      </c>
      <c r="G60" s="38">
        <v>2494</v>
      </c>
      <c r="H60" s="38">
        <v>287</v>
      </c>
      <c r="I60" s="38">
        <v>2634</v>
      </c>
      <c r="J60" s="38">
        <v>2344</v>
      </c>
      <c r="K60" s="38">
        <v>290</v>
      </c>
    </row>
    <row r="61" spans="2:11" ht="31.5" x14ac:dyDescent="0.25">
      <c r="B61" s="45" t="s">
        <v>123</v>
      </c>
      <c r="C61" s="40">
        <v>2</v>
      </c>
      <c r="D61" s="40">
        <v>2</v>
      </c>
      <c r="E61" s="40">
        <v>0</v>
      </c>
      <c r="F61" s="40">
        <v>7</v>
      </c>
      <c r="G61" s="40">
        <v>6</v>
      </c>
      <c r="H61" s="40">
        <v>1</v>
      </c>
      <c r="I61" s="40">
        <v>1</v>
      </c>
      <c r="J61" s="40">
        <v>0</v>
      </c>
      <c r="K61" s="40">
        <v>1</v>
      </c>
    </row>
    <row r="62" spans="2:11" ht="47.25" x14ac:dyDescent="0.25">
      <c r="B62" s="46" t="s">
        <v>119</v>
      </c>
      <c r="C62" s="42">
        <v>133</v>
      </c>
      <c r="D62" s="42">
        <v>118</v>
      </c>
      <c r="E62" s="42">
        <v>15</v>
      </c>
      <c r="F62" s="42">
        <v>223</v>
      </c>
      <c r="G62" s="42">
        <v>185</v>
      </c>
      <c r="H62" s="42">
        <v>38</v>
      </c>
      <c r="I62" s="42">
        <v>309</v>
      </c>
      <c r="J62" s="42">
        <v>276</v>
      </c>
      <c r="K62" s="42">
        <v>33</v>
      </c>
    </row>
    <row r="63" spans="2:11" ht="15.75" x14ac:dyDescent="0.25">
      <c r="B63" s="45" t="s">
        <v>117</v>
      </c>
      <c r="C63" s="40">
        <v>626</v>
      </c>
      <c r="D63" s="40">
        <v>572</v>
      </c>
      <c r="E63" s="40">
        <v>54</v>
      </c>
      <c r="F63" s="40">
        <v>895</v>
      </c>
      <c r="G63" s="40">
        <v>748</v>
      </c>
      <c r="H63" s="40">
        <v>147</v>
      </c>
      <c r="I63" s="40">
        <v>887</v>
      </c>
      <c r="J63" s="40">
        <v>696</v>
      </c>
      <c r="K63" s="40">
        <v>191</v>
      </c>
    </row>
    <row r="64" spans="2:11" ht="15.75" x14ac:dyDescent="0.25">
      <c r="B64" s="46" t="s">
        <v>116</v>
      </c>
      <c r="C64" s="42">
        <v>892</v>
      </c>
      <c r="D64" s="42">
        <v>860</v>
      </c>
      <c r="E64" s="42">
        <v>32</v>
      </c>
      <c r="F64" s="42">
        <v>1044</v>
      </c>
      <c r="G64" s="42">
        <v>998</v>
      </c>
      <c r="H64" s="42">
        <v>46</v>
      </c>
      <c r="I64" s="42">
        <v>1080</v>
      </c>
      <c r="J64" s="42">
        <v>1037</v>
      </c>
      <c r="K64" s="42">
        <v>43</v>
      </c>
    </row>
    <row r="65" spans="1:11" ht="31.5" x14ac:dyDescent="0.25">
      <c r="B65" s="46" t="s">
        <v>124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1</v>
      </c>
      <c r="J65" s="42">
        <v>1</v>
      </c>
      <c r="K65" s="42">
        <v>0</v>
      </c>
    </row>
    <row r="66" spans="1:11" ht="31.5" x14ac:dyDescent="0.25">
      <c r="B66" s="45" t="s">
        <v>118</v>
      </c>
      <c r="C66" s="40">
        <v>282</v>
      </c>
      <c r="D66" s="40">
        <v>280</v>
      </c>
      <c r="E66" s="40">
        <v>2</v>
      </c>
      <c r="F66" s="40">
        <v>308</v>
      </c>
      <c r="G66" s="40">
        <v>304</v>
      </c>
      <c r="H66" s="40">
        <v>4</v>
      </c>
      <c r="I66" s="40">
        <v>217</v>
      </c>
      <c r="J66" s="40">
        <v>216</v>
      </c>
      <c r="K66" s="40">
        <v>1</v>
      </c>
    </row>
    <row r="67" spans="1:11" ht="31.5" x14ac:dyDescent="0.25">
      <c r="B67" s="46" t="s">
        <v>122</v>
      </c>
      <c r="C67" s="42">
        <v>11</v>
      </c>
      <c r="D67" s="42">
        <v>7</v>
      </c>
      <c r="E67" s="42">
        <v>4</v>
      </c>
      <c r="F67" s="42">
        <v>79</v>
      </c>
      <c r="G67" s="42">
        <v>52</v>
      </c>
      <c r="H67" s="42">
        <v>27</v>
      </c>
      <c r="I67" s="42">
        <v>35</v>
      </c>
      <c r="J67" s="42">
        <v>26</v>
      </c>
      <c r="K67" s="42">
        <v>9</v>
      </c>
    </row>
    <row r="68" spans="1:11" ht="31.5" x14ac:dyDescent="0.25">
      <c r="B68" s="45" t="s">
        <v>121</v>
      </c>
      <c r="C68" s="40">
        <v>86</v>
      </c>
      <c r="D68" s="40">
        <v>83</v>
      </c>
      <c r="E68" s="40">
        <v>3</v>
      </c>
      <c r="F68" s="40">
        <v>117</v>
      </c>
      <c r="G68" s="40">
        <v>94</v>
      </c>
      <c r="H68" s="40">
        <v>23</v>
      </c>
      <c r="I68" s="40">
        <v>46</v>
      </c>
      <c r="J68" s="40">
        <v>36</v>
      </c>
      <c r="K68" s="40">
        <v>10</v>
      </c>
    </row>
    <row r="69" spans="1:11" ht="30.95" customHeight="1" x14ac:dyDescent="0.25">
      <c r="B69" s="46" t="s">
        <v>120</v>
      </c>
      <c r="C69" s="42">
        <v>108</v>
      </c>
      <c r="D69" s="42">
        <v>106</v>
      </c>
      <c r="E69" s="42">
        <v>2</v>
      </c>
      <c r="F69" s="42">
        <v>108</v>
      </c>
      <c r="G69" s="42">
        <v>107</v>
      </c>
      <c r="H69" s="42">
        <v>1</v>
      </c>
      <c r="I69" s="42">
        <v>58</v>
      </c>
      <c r="J69" s="42">
        <v>56</v>
      </c>
      <c r="K69" s="42">
        <v>2</v>
      </c>
    </row>
    <row r="70" spans="1:11" ht="17.100000000000001" customHeight="1" x14ac:dyDescent="0.25">
      <c r="B70" s="116" t="s">
        <v>183</v>
      </c>
      <c r="C70" s="116"/>
      <c r="D70" s="116"/>
      <c r="E70" s="116"/>
      <c r="F70" s="116"/>
      <c r="G70" s="116"/>
      <c r="H70" s="116"/>
      <c r="I70" s="116"/>
      <c r="J70" s="116"/>
      <c r="K70" s="116"/>
    </row>
    <row r="74" spans="1:11" ht="42.6" customHeight="1" x14ac:dyDescent="0.25">
      <c r="B74" s="117" t="s">
        <v>184</v>
      </c>
      <c r="C74" s="117"/>
      <c r="D74" s="117"/>
      <c r="E74" s="117"/>
      <c r="F74" s="117"/>
      <c r="G74" s="117"/>
      <c r="H74" s="117"/>
      <c r="I74" s="117"/>
      <c r="J74" s="117"/>
      <c r="K74" s="117"/>
    </row>
    <row r="75" spans="1:11" ht="21.95" customHeight="1" x14ac:dyDescent="0.25">
      <c r="B75" s="118" t="s">
        <v>163</v>
      </c>
      <c r="C75" s="120">
        <v>43132</v>
      </c>
      <c r="D75" s="120"/>
      <c r="E75" s="120"/>
      <c r="F75" s="120">
        <v>43466</v>
      </c>
      <c r="G75" s="120"/>
      <c r="H75" s="120"/>
      <c r="I75" s="120">
        <v>43497</v>
      </c>
      <c r="J75" s="120"/>
      <c r="K75" s="120"/>
    </row>
    <row r="76" spans="1:11" ht="15.75" x14ac:dyDescent="0.25">
      <c r="B76" s="119"/>
      <c r="C76" s="36" t="s">
        <v>1</v>
      </c>
      <c r="D76" s="36" t="s">
        <v>6</v>
      </c>
      <c r="E76" s="36" t="s">
        <v>7</v>
      </c>
      <c r="F76" s="36" t="s">
        <v>1</v>
      </c>
      <c r="G76" s="36" t="s">
        <v>6</v>
      </c>
      <c r="H76" s="36" t="s">
        <v>7</v>
      </c>
      <c r="I76" s="36" t="s">
        <v>1</v>
      </c>
      <c r="J76" s="36" t="s">
        <v>6</v>
      </c>
      <c r="K76" s="36" t="s">
        <v>7</v>
      </c>
    </row>
    <row r="77" spans="1:11" ht="15.75" x14ac:dyDescent="0.25">
      <c r="A77" s="112"/>
      <c r="B77" s="37" t="s">
        <v>80</v>
      </c>
      <c r="C77" s="104">
        <v>2140</v>
      </c>
      <c r="D77" s="104">
        <v>2028</v>
      </c>
      <c r="E77" s="104">
        <v>112</v>
      </c>
      <c r="F77" s="104">
        <v>2781</v>
      </c>
      <c r="G77" s="104">
        <v>2494</v>
      </c>
      <c r="H77" s="104">
        <v>287</v>
      </c>
      <c r="I77" s="104">
        <v>2634</v>
      </c>
      <c r="J77" s="104">
        <v>2344</v>
      </c>
      <c r="K77" s="104">
        <v>290</v>
      </c>
    </row>
    <row r="78" spans="1:11" ht="15.75" x14ac:dyDescent="0.25">
      <c r="B78" s="47" t="s">
        <v>17</v>
      </c>
      <c r="C78" s="105">
        <f>SUM(C79:C85)</f>
        <v>83</v>
      </c>
      <c r="D78" s="105">
        <f t="shared" ref="D78:K78" si="0">SUM(D79:D85)</f>
        <v>83</v>
      </c>
      <c r="E78" s="105">
        <f t="shared" si="0"/>
        <v>0</v>
      </c>
      <c r="F78" s="105">
        <f t="shared" si="0"/>
        <v>92</v>
      </c>
      <c r="G78" s="105">
        <f t="shared" si="0"/>
        <v>88</v>
      </c>
      <c r="H78" s="105">
        <f t="shared" si="0"/>
        <v>4</v>
      </c>
      <c r="I78" s="105">
        <f t="shared" si="0"/>
        <v>134</v>
      </c>
      <c r="J78" s="105">
        <f t="shared" si="0"/>
        <v>121</v>
      </c>
      <c r="K78" s="105">
        <f t="shared" si="0"/>
        <v>13</v>
      </c>
    </row>
    <row r="79" spans="1:11" ht="15.75" x14ac:dyDescent="0.25">
      <c r="B79" s="44" t="s">
        <v>18</v>
      </c>
      <c r="C79" s="106">
        <v>0</v>
      </c>
      <c r="D79" s="106">
        <v>0</v>
      </c>
      <c r="E79" s="106">
        <v>0</v>
      </c>
      <c r="F79" s="106">
        <v>2</v>
      </c>
      <c r="G79" s="106">
        <v>0</v>
      </c>
      <c r="H79" s="106">
        <v>2</v>
      </c>
      <c r="I79" s="106">
        <v>2</v>
      </c>
      <c r="J79" s="106">
        <v>1</v>
      </c>
      <c r="K79" s="106">
        <v>1</v>
      </c>
    </row>
    <row r="80" spans="1:11" ht="15.75" x14ac:dyDescent="0.25">
      <c r="B80" s="43" t="s">
        <v>19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2</v>
      </c>
      <c r="J80" s="107">
        <v>2</v>
      </c>
      <c r="K80" s="107">
        <v>0</v>
      </c>
    </row>
    <row r="81" spans="2:11" ht="15.75" x14ac:dyDescent="0.25">
      <c r="B81" s="44" t="s">
        <v>20</v>
      </c>
      <c r="C81" s="106">
        <v>75</v>
      </c>
      <c r="D81" s="106">
        <v>75</v>
      </c>
      <c r="E81" s="106">
        <v>0</v>
      </c>
      <c r="F81" s="106">
        <v>53</v>
      </c>
      <c r="G81" s="106">
        <v>52</v>
      </c>
      <c r="H81" s="106">
        <v>1</v>
      </c>
      <c r="I81" s="106">
        <v>42</v>
      </c>
      <c r="J81" s="106">
        <v>38</v>
      </c>
      <c r="K81" s="106">
        <v>4</v>
      </c>
    </row>
    <row r="82" spans="2:11" ht="15.75" x14ac:dyDescent="0.25">
      <c r="B82" s="43" t="s">
        <v>21</v>
      </c>
      <c r="C82" s="107">
        <v>0</v>
      </c>
      <c r="D82" s="107">
        <v>0</v>
      </c>
      <c r="E82" s="107">
        <v>0</v>
      </c>
      <c r="F82" s="107">
        <v>1</v>
      </c>
      <c r="G82" s="107">
        <v>1</v>
      </c>
      <c r="H82" s="107">
        <v>0</v>
      </c>
      <c r="I82" s="107">
        <v>0</v>
      </c>
      <c r="J82" s="107">
        <v>0</v>
      </c>
      <c r="K82" s="107">
        <v>0</v>
      </c>
    </row>
    <row r="83" spans="2:11" ht="15.75" x14ac:dyDescent="0.25">
      <c r="B83" s="44" t="s">
        <v>22</v>
      </c>
      <c r="C83" s="106">
        <v>8</v>
      </c>
      <c r="D83" s="106">
        <v>8</v>
      </c>
      <c r="E83" s="106">
        <v>0</v>
      </c>
      <c r="F83" s="106">
        <v>34</v>
      </c>
      <c r="G83" s="106">
        <v>33</v>
      </c>
      <c r="H83" s="106">
        <v>1</v>
      </c>
      <c r="I83" s="106">
        <v>87</v>
      </c>
      <c r="J83" s="106">
        <v>80</v>
      </c>
      <c r="K83" s="106">
        <v>7</v>
      </c>
    </row>
    <row r="84" spans="2:11" ht="15.75" x14ac:dyDescent="0.25">
      <c r="B84" s="43" t="s">
        <v>23</v>
      </c>
      <c r="C84" s="107">
        <v>0</v>
      </c>
      <c r="D84" s="107">
        <v>0</v>
      </c>
      <c r="E84" s="107">
        <v>0</v>
      </c>
      <c r="F84" s="107">
        <v>1</v>
      </c>
      <c r="G84" s="107">
        <v>1</v>
      </c>
      <c r="H84" s="107">
        <v>0</v>
      </c>
      <c r="I84" s="107">
        <v>0</v>
      </c>
      <c r="J84" s="107">
        <v>0</v>
      </c>
      <c r="K84" s="107">
        <v>0</v>
      </c>
    </row>
    <row r="85" spans="2:11" ht="15.75" x14ac:dyDescent="0.25">
      <c r="B85" s="44" t="s">
        <v>24</v>
      </c>
      <c r="C85" s="106">
        <v>0</v>
      </c>
      <c r="D85" s="106">
        <v>0</v>
      </c>
      <c r="E85" s="106">
        <v>0</v>
      </c>
      <c r="F85" s="106">
        <v>1</v>
      </c>
      <c r="G85" s="106">
        <v>1</v>
      </c>
      <c r="H85" s="106">
        <v>0</v>
      </c>
      <c r="I85" s="106">
        <v>1</v>
      </c>
      <c r="J85" s="106">
        <v>0</v>
      </c>
      <c r="K85" s="106">
        <v>1</v>
      </c>
    </row>
    <row r="86" spans="2:11" ht="15.75" x14ac:dyDescent="0.25">
      <c r="B86" s="47" t="s">
        <v>25</v>
      </c>
      <c r="C86" s="105">
        <f>SUM(C87:C95)</f>
        <v>177</v>
      </c>
      <c r="D86" s="105">
        <f t="shared" ref="D86:K86" si="1">SUM(D87:D95)</f>
        <v>170</v>
      </c>
      <c r="E86" s="105">
        <f t="shared" si="1"/>
        <v>7</v>
      </c>
      <c r="F86" s="105">
        <f t="shared" si="1"/>
        <v>182</v>
      </c>
      <c r="G86" s="105">
        <f t="shared" si="1"/>
        <v>158</v>
      </c>
      <c r="H86" s="105">
        <f t="shared" si="1"/>
        <v>24</v>
      </c>
      <c r="I86" s="105">
        <f t="shared" si="1"/>
        <v>247</v>
      </c>
      <c r="J86" s="105">
        <f t="shared" si="1"/>
        <v>224</v>
      </c>
      <c r="K86" s="105">
        <f t="shared" si="1"/>
        <v>23</v>
      </c>
    </row>
    <row r="87" spans="2:11" ht="15.75" x14ac:dyDescent="0.25">
      <c r="B87" s="44" t="s">
        <v>26</v>
      </c>
      <c r="C87" s="106">
        <v>1</v>
      </c>
      <c r="D87" s="106">
        <v>1</v>
      </c>
      <c r="E87" s="106">
        <v>0</v>
      </c>
      <c r="F87" s="106">
        <v>9</v>
      </c>
      <c r="G87" s="106">
        <v>6</v>
      </c>
      <c r="H87" s="106">
        <v>3</v>
      </c>
      <c r="I87" s="106">
        <v>5</v>
      </c>
      <c r="J87" s="106">
        <v>5</v>
      </c>
      <c r="K87" s="106">
        <v>0</v>
      </c>
    </row>
    <row r="88" spans="2:11" ht="15.75" x14ac:dyDescent="0.25">
      <c r="B88" s="43" t="s">
        <v>27</v>
      </c>
      <c r="C88" s="107">
        <v>10</v>
      </c>
      <c r="D88" s="107">
        <v>10</v>
      </c>
      <c r="E88" s="107">
        <v>0</v>
      </c>
      <c r="F88" s="107">
        <v>0</v>
      </c>
      <c r="G88" s="107">
        <v>0</v>
      </c>
      <c r="H88" s="107">
        <v>0</v>
      </c>
      <c r="I88" s="107">
        <v>14</v>
      </c>
      <c r="J88" s="107">
        <v>11</v>
      </c>
      <c r="K88" s="107">
        <v>3</v>
      </c>
    </row>
    <row r="89" spans="2:11" ht="15.75" x14ac:dyDescent="0.25">
      <c r="B89" s="44" t="s">
        <v>28</v>
      </c>
      <c r="C89" s="106">
        <v>25</v>
      </c>
      <c r="D89" s="106">
        <v>25</v>
      </c>
      <c r="E89" s="106">
        <v>0</v>
      </c>
      <c r="F89" s="106">
        <v>30</v>
      </c>
      <c r="G89" s="106">
        <v>24</v>
      </c>
      <c r="H89" s="106">
        <v>6</v>
      </c>
      <c r="I89" s="106">
        <v>77</v>
      </c>
      <c r="J89" s="106">
        <v>74</v>
      </c>
      <c r="K89" s="106">
        <v>3</v>
      </c>
    </row>
    <row r="90" spans="2:11" ht="15.75" x14ac:dyDescent="0.25">
      <c r="B90" s="43" t="s">
        <v>29</v>
      </c>
      <c r="C90" s="107">
        <v>3</v>
      </c>
      <c r="D90" s="107">
        <v>3</v>
      </c>
      <c r="E90" s="107">
        <v>0</v>
      </c>
      <c r="F90" s="107">
        <v>5</v>
      </c>
      <c r="G90" s="107">
        <v>2</v>
      </c>
      <c r="H90" s="107">
        <v>3</v>
      </c>
      <c r="I90" s="107">
        <v>22</v>
      </c>
      <c r="J90" s="107">
        <v>19</v>
      </c>
      <c r="K90" s="107">
        <v>3</v>
      </c>
    </row>
    <row r="91" spans="2:11" ht="15.75" x14ac:dyDescent="0.25">
      <c r="B91" s="44" t="s">
        <v>30</v>
      </c>
      <c r="C91" s="106">
        <v>5</v>
      </c>
      <c r="D91" s="106">
        <v>5</v>
      </c>
      <c r="E91" s="106">
        <v>0</v>
      </c>
      <c r="F91" s="106">
        <v>7</v>
      </c>
      <c r="G91" s="106">
        <v>7</v>
      </c>
      <c r="H91" s="106">
        <v>0</v>
      </c>
      <c r="I91" s="106">
        <v>6</v>
      </c>
      <c r="J91" s="106">
        <v>3</v>
      </c>
      <c r="K91" s="106">
        <v>3</v>
      </c>
    </row>
    <row r="92" spans="2:11" ht="15.75" x14ac:dyDescent="0.25">
      <c r="B92" s="43" t="s">
        <v>31</v>
      </c>
      <c r="C92" s="107">
        <v>56</v>
      </c>
      <c r="D92" s="107">
        <v>54</v>
      </c>
      <c r="E92" s="107">
        <v>2</v>
      </c>
      <c r="F92" s="107">
        <v>43</v>
      </c>
      <c r="G92" s="107">
        <v>41</v>
      </c>
      <c r="H92" s="107">
        <v>2</v>
      </c>
      <c r="I92" s="107">
        <v>38</v>
      </c>
      <c r="J92" s="107">
        <v>32</v>
      </c>
      <c r="K92" s="107">
        <v>6</v>
      </c>
    </row>
    <row r="93" spans="2:11" ht="15.75" x14ac:dyDescent="0.25">
      <c r="B93" s="44" t="s">
        <v>32</v>
      </c>
      <c r="C93" s="106">
        <v>22</v>
      </c>
      <c r="D93" s="106">
        <v>22</v>
      </c>
      <c r="E93" s="106">
        <v>0</v>
      </c>
      <c r="F93" s="106">
        <v>27</v>
      </c>
      <c r="G93" s="106">
        <v>26</v>
      </c>
      <c r="H93" s="106">
        <v>1</v>
      </c>
      <c r="I93" s="106">
        <v>1</v>
      </c>
      <c r="J93" s="106">
        <v>1</v>
      </c>
      <c r="K93" s="106">
        <v>0</v>
      </c>
    </row>
    <row r="94" spans="2:11" ht="15.75" x14ac:dyDescent="0.25">
      <c r="B94" s="43" t="s">
        <v>33</v>
      </c>
      <c r="C94" s="107">
        <v>2</v>
      </c>
      <c r="D94" s="107">
        <v>2</v>
      </c>
      <c r="E94" s="107">
        <v>0</v>
      </c>
      <c r="F94" s="107">
        <v>18</v>
      </c>
      <c r="G94" s="107">
        <v>18</v>
      </c>
      <c r="H94" s="107">
        <v>0</v>
      </c>
      <c r="I94" s="107">
        <v>37</v>
      </c>
      <c r="J94" s="107">
        <v>36</v>
      </c>
      <c r="K94" s="107">
        <v>1</v>
      </c>
    </row>
    <row r="95" spans="2:11" ht="15.75" x14ac:dyDescent="0.25">
      <c r="B95" s="44" t="s">
        <v>34</v>
      </c>
      <c r="C95" s="106">
        <v>53</v>
      </c>
      <c r="D95" s="106">
        <v>48</v>
      </c>
      <c r="E95" s="106">
        <v>5</v>
      </c>
      <c r="F95" s="106">
        <v>43</v>
      </c>
      <c r="G95" s="106">
        <v>34</v>
      </c>
      <c r="H95" s="106">
        <v>9</v>
      </c>
      <c r="I95" s="106">
        <v>47</v>
      </c>
      <c r="J95" s="106">
        <v>43</v>
      </c>
      <c r="K95" s="106">
        <v>4</v>
      </c>
    </row>
    <row r="96" spans="2:11" ht="15.75" x14ac:dyDescent="0.25">
      <c r="B96" s="47" t="s">
        <v>35</v>
      </c>
      <c r="C96" s="108">
        <f>SUM(C97:C100)</f>
        <v>1676</v>
      </c>
      <c r="D96" s="108">
        <f t="shared" ref="D96:K96" si="2">SUM(D97:D100)</f>
        <v>1579</v>
      </c>
      <c r="E96" s="108">
        <f t="shared" si="2"/>
        <v>97</v>
      </c>
      <c r="F96" s="108">
        <f t="shared" si="2"/>
        <v>2187</v>
      </c>
      <c r="G96" s="108">
        <f t="shared" si="2"/>
        <v>1966</v>
      </c>
      <c r="H96" s="108">
        <f t="shared" si="2"/>
        <v>221</v>
      </c>
      <c r="I96" s="108">
        <f t="shared" si="2"/>
        <v>2010</v>
      </c>
      <c r="J96" s="108">
        <f t="shared" si="2"/>
        <v>1795</v>
      </c>
      <c r="K96" s="108">
        <f t="shared" si="2"/>
        <v>215</v>
      </c>
    </row>
    <row r="97" spans="2:11" ht="15.75" x14ac:dyDescent="0.25">
      <c r="B97" s="44" t="s">
        <v>36</v>
      </c>
      <c r="C97" s="106">
        <v>67</v>
      </c>
      <c r="D97" s="106">
        <v>66</v>
      </c>
      <c r="E97" s="106">
        <v>1</v>
      </c>
      <c r="F97" s="106">
        <v>87</v>
      </c>
      <c r="G97" s="106">
        <v>73</v>
      </c>
      <c r="H97" s="106">
        <v>14</v>
      </c>
      <c r="I97" s="106">
        <v>123</v>
      </c>
      <c r="J97" s="106">
        <v>109</v>
      </c>
      <c r="K97" s="106">
        <v>14</v>
      </c>
    </row>
    <row r="98" spans="2:11" ht="15.75" x14ac:dyDescent="0.25">
      <c r="B98" s="43" t="s">
        <v>37</v>
      </c>
      <c r="C98" s="107">
        <v>39</v>
      </c>
      <c r="D98" s="107">
        <v>39</v>
      </c>
      <c r="E98" s="107">
        <v>0</v>
      </c>
      <c r="F98" s="107">
        <v>41</v>
      </c>
      <c r="G98" s="107">
        <v>39</v>
      </c>
      <c r="H98" s="107">
        <v>2</v>
      </c>
      <c r="I98" s="107">
        <v>42</v>
      </c>
      <c r="J98" s="107">
        <v>39</v>
      </c>
      <c r="K98" s="107">
        <v>3</v>
      </c>
    </row>
    <row r="99" spans="2:11" ht="15.75" x14ac:dyDescent="0.25">
      <c r="B99" s="44" t="s">
        <v>38</v>
      </c>
      <c r="C99" s="106">
        <v>871</v>
      </c>
      <c r="D99" s="106">
        <v>832</v>
      </c>
      <c r="E99" s="106">
        <v>39</v>
      </c>
      <c r="F99" s="106">
        <v>1006</v>
      </c>
      <c r="G99" s="106">
        <v>944</v>
      </c>
      <c r="H99" s="106">
        <v>62</v>
      </c>
      <c r="I99" s="106">
        <v>775</v>
      </c>
      <c r="J99" s="106">
        <v>716</v>
      </c>
      <c r="K99" s="106">
        <v>59</v>
      </c>
    </row>
    <row r="100" spans="2:11" ht="15.75" x14ac:dyDescent="0.25">
      <c r="B100" s="43" t="s">
        <v>39</v>
      </c>
      <c r="C100" s="107">
        <v>699</v>
      </c>
      <c r="D100" s="107">
        <v>642</v>
      </c>
      <c r="E100" s="107">
        <v>57</v>
      </c>
      <c r="F100" s="107">
        <v>1053</v>
      </c>
      <c r="G100" s="107">
        <v>910</v>
      </c>
      <c r="H100" s="107">
        <v>143</v>
      </c>
      <c r="I100" s="107">
        <v>1070</v>
      </c>
      <c r="J100" s="107">
        <v>931</v>
      </c>
      <c r="K100" s="107">
        <v>139</v>
      </c>
    </row>
    <row r="101" spans="2:11" ht="15.75" x14ac:dyDescent="0.25">
      <c r="B101" s="48" t="s">
        <v>40</v>
      </c>
      <c r="C101" s="109">
        <f>SUM(C102:C104)</f>
        <v>174</v>
      </c>
      <c r="D101" s="109">
        <f t="shared" ref="D101:K101" si="3">SUM(D102:D104)</f>
        <v>167</v>
      </c>
      <c r="E101" s="109">
        <f t="shared" si="3"/>
        <v>7</v>
      </c>
      <c r="F101" s="109">
        <f t="shared" si="3"/>
        <v>289</v>
      </c>
      <c r="G101" s="109">
        <f t="shared" si="3"/>
        <v>258</v>
      </c>
      <c r="H101" s="109">
        <f t="shared" si="3"/>
        <v>31</v>
      </c>
      <c r="I101" s="109">
        <f t="shared" si="3"/>
        <v>184</v>
      </c>
      <c r="J101" s="109">
        <f t="shared" si="3"/>
        <v>160</v>
      </c>
      <c r="K101" s="109">
        <f t="shared" si="3"/>
        <v>24</v>
      </c>
    </row>
    <row r="102" spans="2:11" ht="15.75" x14ac:dyDescent="0.25">
      <c r="B102" s="43" t="s">
        <v>41</v>
      </c>
      <c r="C102" s="107">
        <v>78</v>
      </c>
      <c r="D102" s="107">
        <v>74</v>
      </c>
      <c r="E102" s="107">
        <v>4</v>
      </c>
      <c r="F102" s="107">
        <v>108</v>
      </c>
      <c r="G102" s="107">
        <v>96</v>
      </c>
      <c r="H102" s="107">
        <v>12</v>
      </c>
      <c r="I102" s="107">
        <v>72</v>
      </c>
      <c r="J102" s="107">
        <v>59</v>
      </c>
      <c r="K102" s="107">
        <v>13</v>
      </c>
    </row>
    <row r="103" spans="2:11" ht="15.75" x14ac:dyDescent="0.25">
      <c r="B103" s="44" t="s">
        <v>42</v>
      </c>
      <c r="C103" s="106">
        <v>54</v>
      </c>
      <c r="D103" s="106">
        <v>52</v>
      </c>
      <c r="E103" s="106">
        <v>2</v>
      </c>
      <c r="F103" s="106">
        <v>37</v>
      </c>
      <c r="G103" s="106">
        <v>35</v>
      </c>
      <c r="H103" s="106">
        <v>2</v>
      </c>
      <c r="I103" s="106">
        <v>36</v>
      </c>
      <c r="J103" s="106">
        <v>34</v>
      </c>
      <c r="K103" s="106">
        <v>2</v>
      </c>
    </row>
    <row r="104" spans="2:11" ht="15.75" x14ac:dyDescent="0.25">
      <c r="B104" s="43" t="s">
        <v>43</v>
      </c>
      <c r="C104" s="107">
        <v>42</v>
      </c>
      <c r="D104" s="107">
        <v>41</v>
      </c>
      <c r="E104" s="107">
        <v>1</v>
      </c>
      <c r="F104" s="107">
        <v>144</v>
      </c>
      <c r="G104" s="107">
        <v>127</v>
      </c>
      <c r="H104" s="107">
        <v>17</v>
      </c>
      <c r="I104" s="107">
        <v>76</v>
      </c>
      <c r="J104" s="107">
        <v>67</v>
      </c>
      <c r="K104" s="107">
        <v>9</v>
      </c>
    </row>
    <row r="105" spans="2:11" ht="15.75" x14ac:dyDescent="0.25">
      <c r="B105" s="48" t="s">
        <v>44</v>
      </c>
      <c r="C105" s="109">
        <f>SUM(C106:C109)</f>
        <v>30</v>
      </c>
      <c r="D105" s="109">
        <f t="shared" ref="D105:K105" si="4">SUM(D106:D109)</f>
        <v>29</v>
      </c>
      <c r="E105" s="109">
        <f t="shared" si="4"/>
        <v>1</v>
      </c>
      <c r="F105" s="109">
        <f t="shared" si="4"/>
        <v>31</v>
      </c>
      <c r="G105" s="109">
        <f t="shared" si="4"/>
        <v>24</v>
      </c>
      <c r="H105" s="109">
        <f t="shared" si="4"/>
        <v>7</v>
      </c>
      <c r="I105" s="109">
        <f t="shared" si="4"/>
        <v>59</v>
      </c>
      <c r="J105" s="109">
        <f t="shared" si="4"/>
        <v>44</v>
      </c>
      <c r="K105" s="109">
        <f t="shared" si="4"/>
        <v>15</v>
      </c>
    </row>
    <row r="106" spans="2:11" ht="15.75" x14ac:dyDescent="0.25">
      <c r="B106" s="43" t="s">
        <v>45</v>
      </c>
      <c r="C106" s="107">
        <v>0</v>
      </c>
      <c r="D106" s="107">
        <v>0</v>
      </c>
      <c r="E106" s="107">
        <v>0</v>
      </c>
      <c r="F106" s="107">
        <v>8</v>
      </c>
      <c r="G106" s="107">
        <v>7</v>
      </c>
      <c r="H106" s="107">
        <v>1</v>
      </c>
      <c r="I106" s="107">
        <v>12</v>
      </c>
      <c r="J106" s="107">
        <v>10</v>
      </c>
      <c r="K106" s="107">
        <v>2</v>
      </c>
    </row>
    <row r="107" spans="2:11" ht="15.75" x14ac:dyDescent="0.25">
      <c r="B107" s="44" t="s">
        <v>130</v>
      </c>
      <c r="C107" s="106">
        <v>11</v>
      </c>
      <c r="D107" s="106">
        <v>11</v>
      </c>
      <c r="E107" s="106">
        <v>0</v>
      </c>
      <c r="F107" s="106">
        <v>9</v>
      </c>
      <c r="G107" s="106">
        <v>9</v>
      </c>
      <c r="H107" s="106">
        <v>0</v>
      </c>
      <c r="I107" s="106">
        <v>11</v>
      </c>
      <c r="J107" s="106">
        <v>7</v>
      </c>
      <c r="K107" s="106">
        <v>4</v>
      </c>
    </row>
    <row r="108" spans="2:11" ht="15.75" x14ac:dyDescent="0.25">
      <c r="B108" s="43" t="s">
        <v>47</v>
      </c>
      <c r="C108" s="107">
        <v>17</v>
      </c>
      <c r="D108" s="107">
        <v>16</v>
      </c>
      <c r="E108" s="107">
        <v>1</v>
      </c>
      <c r="F108" s="107">
        <v>3</v>
      </c>
      <c r="G108" s="107">
        <v>2</v>
      </c>
      <c r="H108" s="107">
        <v>1</v>
      </c>
      <c r="I108" s="107">
        <v>5</v>
      </c>
      <c r="J108" s="107">
        <v>5</v>
      </c>
      <c r="K108" s="107">
        <v>0</v>
      </c>
    </row>
    <row r="109" spans="2:11" ht="15.75" x14ac:dyDescent="0.25">
      <c r="B109" s="44" t="s">
        <v>48</v>
      </c>
      <c r="C109" s="106">
        <v>2</v>
      </c>
      <c r="D109" s="106">
        <v>2</v>
      </c>
      <c r="E109" s="106">
        <v>0</v>
      </c>
      <c r="F109" s="106">
        <v>11</v>
      </c>
      <c r="G109" s="106">
        <v>6</v>
      </c>
      <c r="H109" s="106">
        <v>5</v>
      </c>
      <c r="I109" s="106">
        <v>31</v>
      </c>
      <c r="J109" s="106">
        <v>22</v>
      </c>
      <c r="K109" s="106">
        <v>9</v>
      </c>
    </row>
    <row r="110" spans="2:11" ht="15" customHeight="1" x14ac:dyDescent="0.25">
      <c r="B110" s="116" t="s">
        <v>183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2:11" ht="30" customHeight="1" x14ac:dyDescent="0.25"/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4" spans="2:12" ht="30.95" customHeight="1" x14ac:dyDescent="0.25">
      <c r="B114" s="117" t="s">
        <v>168</v>
      </c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2:12" ht="17.45" customHeight="1" x14ac:dyDescent="0.25">
      <c r="B115" s="118" t="s">
        <v>131</v>
      </c>
      <c r="C115" s="120">
        <v>43132</v>
      </c>
      <c r="D115" s="120"/>
      <c r="E115" s="120"/>
      <c r="F115" s="120">
        <v>43466</v>
      </c>
      <c r="G115" s="120"/>
      <c r="H115" s="120"/>
      <c r="I115" s="120">
        <v>43497</v>
      </c>
      <c r="J115" s="120"/>
      <c r="K115" s="120"/>
    </row>
    <row r="116" spans="2:12" ht="15.75" x14ac:dyDescent="0.25">
      <c r="B116" s="119"/>
      <c r="C116" s="36" t="s">
        <v>1</v>
      </c>
      <c r="D116" s="36" t="s">
        <v>6</v>
      </c>
      <c r="E116" s="36" t="s">
        <v>7</v>
      </c>
      <c r="F116" s="36" t="s">
        <v>1</v>
      </c>
      <c r="G116" s="36" t="s">
        <v>6</v>
      </c>
      <c r="H116" s="36" t="s">
        <v>7</v>
      </c>
      <c r="I116" s="36" t="s">
        <v>1</v>
      </c>
      <c r="J116" s="36" t="s">
        <v>6</v>
      </c>
      <c r="K116" s="36" t="s">
        <v>7</v>
      </c>
    </row>
    <row r="117" spans="2:12" ht="16.5" thickBot="1" x14ac:dyDescent="0.3">
      <c r="B117" s="49" t="s">
        <v>1</v>
      </c>
      <c r="C117" s="50">
        <v>2140</v>
      </c>
      <c r="D117" s="50">
        <v>2028</v>
      </c>
      <c r="E117" s="50">
        <v>112</v>
      </c>
      <c r="F117" s="50">
        <v>2781</v>
      </c>
      <c r="G117" s="50">
        <v>2494</v>
      </c>
      <c r="H117" s="50">
        <v>287</v>
      </c>
      <c r="I117" s="50">
        <v>2634</v>
      </c>
      <c r="J117" s="50">
        <v>2344</v>
      </c>
      <c r="K117" s="50">
        <v>290</v>
      </c>
    </row>
    <row r="118" spans="2:12" ht="15.75" x14ac:dyDescent="0.25">
      <c r="B118" s="43" t="s">
        <v>144</v>
      </c>
      <c r="C118" s="40">
        <v>0</v>
      </c>
      <c r="D118" s="40">
        <v>0</v>
      </c>
      <c r="E118" s="40">
        <v>0</v>
      </c>
      <c r="F118" s="40">
        <v>2</v>
      </c>
      <c r="G118" s="40">
        <v>2</v>
      </c>
      <c r="H118" s="40">
        <v>0</v>
      </c>
      <c r="I118" s="40">
        <v>0</v>
      </c>
      <c r="J118" s="40">
        <v>0</v>
      </c>
      <c r="K118" s="40">
        <v>0</v>
      </c>
    </row>
    <row r="119" spans="2:12" ht="15.75" x14ac:dyDescent="0.25">
      <c r="B119" s="44" t="s">
        <v>2</v>
      </c>
      <c r="C119" s="42">
        <v>7</v>
      </c>
      <c r="D119" s="42">
        <v>7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</row>
    <row r="120" spans="2:12" ht="15.75" x14ac:dyDescent="0.25">
      <c r="B120" s="43" t="s">
        <v>132</v>
      </c>
      <c r="C120" s="40">
        <v>92</v>
      </c>
      <c r="D120" s="40">
        <v>87</v>
      </c>
      <c r="E120" s="40">
        <v>5</v>
      </c>
      <c r="F120" s="40">
        <v>574</v>
      </c>
      <c r="G120" s="40">
        <v>433</v>
      </c>
      <c r="H120" s="40">
        <v>141</v>
      </c>
      <c r="I120" s="40">
        <v>789</v>
      </c>
      <c r="J120" s="40">
        <v>624</v>
      </c>
      <c r="K120" s="40">
        <v>165</v>
      </c>
      <c r="L120" s="9"/>
    </row>
    <row r="121" spans="2:12" ht="15.75" x14ac:dyDescent="0.25">
      <c r="B121" s="44" t="s">
        <v>133</v>
      </c>
      <c r="C121" s="42">
        <v>2041</v>
      </c>
      <c r="D121" s="42">
        <v>1934</v>
      </c>
      <c r="E121" s="42">
        <v>107</v>
      </c>
      <c r="F121" s="42">
        <v>2205</v>
      </c>
      <c r="G121" s="42">
        <v>2059</v>
      </c>
      <c r="H121" s="42">
        <v>146</v>
      </c>
      <c r="I121" s="42">
        <v>1845</v>
      </c>
      <c r="J121" s="42">
        <v>1720</v>
      </c>
      <c r="K121" s="42">
        <v>125</v>
      </c>
    </row>
    <row r="122" spans="2:12" ht="16.5" customHeight="1" x14ac:dyDescent="0.25">
      <c r="B122" s="116" t="s">
        <v>183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</sheetData>
  <mergeCells count="36">
    <mergeCell ref="B110:K110"/>
    <mergeCell ref="B2:K2"/>
    <mergeCell ref="B3:B4"/>
    <mergeCell ref="C3:E3"/>
    <mergeCell ref="F3:H3"/>
    <mergeCell ref="I3:K3"/>
    <mergeCell ref="B27:K27"/>
    <mergeCell ref="B32:K32"/>
    <mergeCell ref="B33:B34"/>
    <mergeCell ref="B46:B47"/>
    <mergeCell ref="C46:E46"/>
    <mergeCell ref="B70:K70"/>
    <mergeCell ref="B74:K74"/>
    <mergeCell ref="B75:B76"/>
    <mergeCell ref="C75:E75"/>
    <mergeCell ref="F75:H75"/>
    <mergeCell ref="I75:K75"/>
    <mergeCell ref="C33:E33"/>
    <mergeCell ref="F33:H33"/>
    <mergeCell ref="I33:K33"/>
    <mergeCell ref="B42:K42"/>
    <mergeCell ref="B45:K45"/>
    <mergeCell ref="F46:H46"/>
    <mergeCell ref="I46:K46"/>
    <mergeCell ref="B55:K55"/>
    <mergeCell ref="B57:K57"/>
    <mergeCell ref="B58:B59"/>
    <mergeCell ref="C58:E58"/>
    <mergeCell ref="F58:H58"/>
    <mergeCell ref="I58:K58"/>
    <mergeCell ref="B122:K122"/>
    <mergeCell ref="B114:K114"/>
    <mergeCell ref="B115:B116"/>
    <mergeCell ref="C115:E115"/>
    <mergeCell ref="F115:H115"/>
    <mergeCell ref="I115:K1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6"/>
  <sheetViews>
    <sheetView topLeftCell="C1" workbookViewId="0">
      <selection activeCell="C142" sqref="C142"/>
    </sheetView>
  </sheetViews>
  <sheetFormatPr defaultRowHeight="15" x14ac:dyDescent="0.25"/>
  <cols>
    <col min="3" max="3" width="59.75" bestFit="1" customWidth="1"/>
    <col min="4" max="5" width="10.5" customWidth="1"/>
    <col min="6" max="6" width="9.5" bestFit="1" customWidth="1"/>
    <col min="9" max="9" width="9.5" bestFit="1" customWidth="1"/>
    <col min="12" max="12" width="9.5" bestFit="1" customWidth="1"/>
  </cols>
  <sheetData>
    <row r="2" spans="3:12" ht="33" customHeight="1" thickBot="1" x14ac:dyDescent="0.3">
      <c r="C2" s="126" t="s">
        <v>170</v>
      </c>
      <c r="D2" s="126"/>
      <c r="E2" s="126"/>
      <c r="F2" s="126"/>
      <c r="G2" s="126"/>
      <c r="H2" s="126"/>
      <c r="I2" s="126"/>
      <c r="J2" s="126"/>
      <c r="K2" s="126"/>
      <c r="L2" s="126"/>
    </row>
    <row r="3" spans="3:12" ht="22.5" customHeight="1" thickBot="1" x14ac:dyDescent="0.3">
      <c r="C3" s="127" t="s">
        <v>8</v>
      </c>
      <c r="D3" s="132">
        <v>43132</v>
      </c>
      <c r="E3" s="133"/>
      <c r="F3" s="134"/>
      <c r="G3" s="132">
        <v>43466</v>
      </c>
      <c r="H3" s="133"/>
      <c r="I3" s="134"/>
      <c r="J3" s="132">
        <v>43497</v>
      </c>
      <c r="K3" s="133"/>
      <c r="L3" s="134"/>
    </row>
    <row r="4" spans="3:12" ht="16.5" thickBot="1" x14ac:dyDescent="0.3">
      <c r="C4" s="131"/>
      <c r="D4" s="18" t="s">
        <v>1</v>
      </c>
      <c r="E4" s="18" t="s">
        <v>6</v>
      </c>
      <c r="F4" s="18" t="s">
        <v>7</v>
      </c>
      <c r="G4" s="18" t="s">
        <v>1</v>
      </c>
      <c r="H4" s="18" t="s">
        <v>6</v>
      </c>
      <c r="I4" s="18" t="s">
        <v>7</v>
      </c>
      <c r="J4" s="18" t="s">
        <v>1</v>
      </c>
      <c r="K4" s="18" t="s">
        <v>6</v>
      </c>
      <c r="L4" s="18" t="s">
        <v>7</v>
      </c>
    </row>
    <row r="5" spans="3:12" ht="17.25" thickTop="1" thickBot="1" x14ac:dyDescent="0.3">
      <c r="C5" s="24" t="s">
        <v>1</v>
      </c>
      <c r="D5" s="75">
        <v>3307</v>
      </c>
      <c r="E5" s="75">
        <v>2042</v>
      </c>
      <c r="F5" s="75">
        <v>1265</v>
      </c>
      <c r="G5" s="75">
        <v>6960</v>
      </c>
      <c r="H5" s="75">
        <v>3916</v>
      </c>
      <c r="I5" s="75">
        <v>3044</v>
      </c>
      <c r="J5" s="75">
        <v>8356</v>
      </c>
      <c r="K5" s="75">
        <v>4775</v>
      </c>
      <c r="L5" s="75">
        <v>3581</v>
      </c>
    </row>
    <row r="6" spans="3:12" ht="14.45" customHeight="1" thickBot="1" x14ac:dyDescent="0.3">
      <c r="C6" s="22" t="s">
        <v>75</v>
      </c>
      <c r="D6" s="76">
        <v>1091</v>
      </c>
      <c r="E6" s="76">
        <v>744</v>
      </c>
      <c r="F6" s="76">
        <v>347</v>
      </c>
      <c r="G6" s="76">
        <v>4104</v>
      </c>
      <c r="H6" s="76">
        <v>2256</v>
      </c>
      <c r="I6" s="76">
        <v>1848</v>
      </c>
      <c r="J6" s="76">
        <v>5073</v>
      </c>
      <c r="K6" s="76">
        <v>2861</v>
      </c>
      <c r="L6" s="76">
        <v>2212</v>
      </c>
    </row>
    <row r="7" spans="3:12" ht="14.45" customHeight="1" thickBot="1" x14ac:dyDescent="0.3">
      <c r="C7" s="19" t="s">
        <v>9</v>
      </c>
      <c r="D7" s="77">
        <v>976</v>
      </c>
      <c r="E7" s="77">
        <v>518</v>
      </c>
      <c r="F7" s="77">
        <v>458</v>
      </c>
      <c r="G7" s="77">
        <v>1231</v>
      </c>
      <c r="H7" s="77">
        <v>708</v>
      </c>
      <c r="I7" s="77">
        <v>523</v>
      </c>
      <c r="J7" s="77">
        <v>1353</v>
      </c>
      <c r="K7" s="77">
        <v>769</v>
      </c>
      <c r="L7" s="77">
        <v>584</v>
      </c>
    </row>
    <row r="8" spans="3:12" ht="14.45" customHeight="1" thickBot="1" x14ac:dyDescent="0.3">
      <c r="C8" s="22" t="s">
        <v>76</v>
      </c>
      <c r="D8" s="76">
        <v>155</v>
      </c>
      <c r="E8" s="76">
        <v>94</v>
      </c>
      <c r="F8" s="76">
        <v>61</v>
      </c>
      <c r="G8" s="76">
        <v>494</v>
      </c>
      <c r="H8" s="76">
        <v>231</v>
      </c>
      <c r="I8" s="76">
        <v>263</v>
      </c>
      <c r="J8" s="76">
        <v>629</v>
      </c>
      <c r="K8" s="76">
        <v>320</v>
      </c>
      <c r="L8" s="76">
        <v>309</v>
      </c>
    </row>
    <row r="9" spans="3:12" ht="14.45" customHeight="1" thickBot="1" x14ac:dyDescent="0.3">
      <c r="C9" s="19" t="s">
        <v>77</v>
      </c>
      <c r="D9" s="77">
        <v>131</v>
      </c>
      <c r="E9" s="77">
        <v>73</v>
      </c>
      <c r="F9" s="77">
        <v>58</v>
      </c>
      <c r="G9" s="77">
        <v>164</v>
      </c>
      <c r="H9" s="77">
        <v>96</v>
      </c>
      <c r="I9" s="77">
        <v>68</v>
      </c>
      <c r="J9" s="77">
        <v>168</v>
      </c>
      <c r="K9" s="77">
        <v>88</v>
      </c>
      <c r="L9" s="77">
        <v>80</v>
      </c>
    </row>
    <row r="10" spans="3:12" ht="14.45" customHeight="1" thickBot="1" x14ac:dyDescent="0.3">
      <c r="C10" s="22" t="s">
        <v>11</v>
      </c>
      <c r="D10" s="76">
        <v>85</v>
      </c>
      <c r="E10" s="76">
        <v>60</v>
      </c>
      <c r="F10" s="76">
        <v>25</v>
      </c>
      <c r="G10" s="76">
        <v>103</v>
      </c>
      <c r="H10" s="76">
        <v>63</v>
      </c>
      <c r="I10" s="76">
        <v>40</v>
      </c>
      <c r="J10" s="76">
        <v>130</v>
      </c>
      <c r="K10" s="76">
        <v>72</v>
      </c>
      <c r="L10" s="76">
        <v>58</v>
      </c>
    </row>
    <row r="11" spans="3:12" ht="16.5" thickBot="1" x14ac:dyDescent="0.3">
      <c r="C11" s="19" t="s">
        <v>10</v>
      </c>
      <c r="D11" s="77">
        <v>97</v>
      </c>
      <c r="E11" s="77">
        <v>44</v>
      </c>
      <c r="F11" s="77">
        <v>53</v>
      </c>
      <c r="G11" s="77">
        <v>96</v>
      </c>
      <c r="H11" s="77">
        <v>49</v>
      </c>
      <c r="I11" s="77">
        <v>47</v>
      </c>
      <c r="J11" s="77">
        <v>95</v>
      </c>
      <c r="K11" s="77">
        <v>51</v>
      </c>
      <c r="L11" s="77">
        <v>44</v>
      </c>
    </row>
    <row r="12" spans="3:12" ht="16.5" thickBot="1" x14ac:dyDescent="0.3">
      <c r="C12" s="22" t="s">
        <v>13</v>
      </c>
      <c r="D12" s="76">
        <v>108</v>
      </c>
      <c r="E12" s="76">
        <v>53</v>
      </c>
      <c r="F12" s="76">
        <v>55</v>
      </c>
      <c r="G12" s="76">
        <v>54</v>
      </c>
      <c r="H12" s="76">
        <v>32</v>
      </c>
      <c r="I12" s="76">
        <v>22</v>
      </c>
      <c r="J12" s="76">
        <v>89</v>
      </c>
      <c r="K12" s="76">
        <v>48</v>
      </c>
      <c r="L12" s="76">
        <v>41</v>
      </c>
    </row>
    <row r="13" spans="3:12" ht="16.5" thickBot="1" x14ac:dyDescent="0.3">
      <c r="C13" s="19" t="s">
        <v>12</v>
      </c>
      <c r="D13" s="77">
        <v>71</v>
      </c>
      <c r="E13" s="77">
        <v>44</v>
      </c>
      <c r="F13" s="77">
        <v>27</v>
      </c>
      <c r="G13" s="77">
        <v>67</v>
      </c>
      <c r="H13" s="77">
        <v>37</v>
      </c>
      <c r="I13" s="77">
        <v>30</v>
      </c>
      <c r="J13" s="77">
        <v>89</v>
      </c>
      <c r="K13" s="77">
        <v>46</v>
      </c>
      <c r="L13" s="77">
        <v>43</v>
      </c>
    </row>
    <row r="14" spans="3:12" ht="16.5" thickBot="1" x14ac:dyDescent="0.3">
      <c r="C14" s="22" t="s">
        <v>78</v>
      </c>
      <c r="D14" s="76">
        <v>57</v>
      </c>
      <c r="E14" s="76">
        <v>28</v>
      </c>
      <c r="F14" s="76">
        <v>29</v>
      </c>
      <c r="G14" s="76">
        <v>52</v>
      </c>
      <c r="H14" s="76">
        <v>28</v>
      </c>
      <c r="I14" s="76">
        <v>24</v>
      </c>
      <c r="J14" s="76">
        <v>78</v>
      </c>
      <c r="K14" s="76">
        <v>45</v>
      </c>
      <c r="L14" s="76">
        <v>33</v>
      </c>
    </row>
    <row r="15" spans="3:12" ht="16.5" thickBot="1" x14ac:dyDescent="0.3">
      <c r="C15" s="19" t="s">
        <v>204</v>
      </c>
      <c r="D15" s="77">
        <v>62</v>
      </c>
      <c r="E15" s="77">
        <v>48</v>
      </c>
      <c r="F15" s="77">
        <v>14</v>
      </c>
      <c r="G15" s="77">
        <v>53</v>
      </c>
      <c r="H15" s="77">
        <v>30</v>
      </c>
      <c r="I15" s="77">
        <v>23</v>
      </c>
      <c r="J15" s="77">
        <v>62</v>
      </c>
      <c r="K15" s="77">
        <v>41</v>
      </c>
      <c r="L15" s="77">
        <v>21</v>
      </c>
    </row>
    <row r="16" spans="3:12" ht="17.25" thickTop="1" thickBot="1" x14ac:dyDescent="0.3">
      <c r="C16" s="20" t="s">
        <v>4</v>
      </c>
      <c r="D16" s="76">
        <v>474</v>
      </c>
      <c r="E16" s="76">
        <v>336</v>
      </c>
      <c r="F16" s="76">
        <v>138</v>
      </c>
      <c r="G16" s="76">
        <v>542</v>
      </c>
      <c r="H16" s="76">
        <v>386</v>
      </c>
      <c r="I16" s="76">
        <v>156</v>
      </c>
      <c r="J16" s="76">
        <v>590</v>
      </c>
      <c r="K16" s="76">
        <v>434</v>
      </c>
      <c r="L16" s="76">
        <v>156</v>
      </c>
    </row>
    <row r="17" spans="3:21" ht="15" customHeight="1" x14ac:dyDescent="0.25">
      <c r="C17" s="35" t="s">
        <v>185</v>
      </c>
      <c r="D17" s="21"/>
      <c r="E17" s="21"/>
      <c r="F17" s="21"/>
      <c r="G17" s="21"/>
      <c r="H17" s="21"/>
      <c r="I17" s="21"/>
      <c r="J17" s="21"/>
      <c r="K17" s="21"/>
      <c r="L17" s="21"/>
    </row>
    <row r="19" spans="3:21" ht="15" customHeight="1" thickBot="1" x14ac:dyDescent="0.3">
      <c r="C19" s="126" t="s">
        <v>171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3:21" ht="20.25" customHeight="1" thickBot="1" x14ac:dyDescent="0.3">
      <c r="C20" s="127" t="s">
        <v>8</v>
      </c>
      <c r="D20" s="123">
        <v>43132</v>
      </c>
      <c r="E20" s="124"/>
      <c r="F20" s="124"/>
      <c r="G20" s="124"/>
      <c r="H20" s="124"/>
      <c r="I20" s="125"/>
      <c r="J20" s="123">
        <v>43466</v>
      </c>
      <c r="K20" s="124"/>
      <c r="L20" s="124"/>
      <c r="M20" s="124"/>
      <c r="N20" s="124"/>
      <c r="O20" s="125"/>
      <c r="P20" s="123">
        <v>43497</v>
      </c>
      <c r="Q20" s="124"/>
      <c r="R20" s="124"/>
      <c r="S20" s="124"/>
      <c r="T20" s="124"/>
      <c r="U20" s="124"/>
    </row>
    <row r="21" spans="3:21" ht="15" customHeight="1" thickBot="1" x14ac:dyDescent="0.3">
      <c r="C21" s="128"/>
      <c r="D21" s="129" t="s">
        <v>134</v>
      </c>
      <c r="E21" s="130"/>
      <c r="F21" s="129" t="s">
        <v>135</v>
      </c>
      <c r="G21" s="130"/>
      <c r="H21" s="129" t="s">
        <v>136</v>
      </c>
      <c r="I21" s="130"/>
      <c r="J21" s="129" t="s">
        <v>134</v>
      </c>
      <c r="K21" s="130"/>
      <c r="L21" s="129" t="s">
        <v>135</v>
      </c>
      <c r="M21" s="130"/>
      <c r="N21" s="129" t="s">
        <v>136</v>
      </c>
      <c r="O21" s="130"/>
      <c r="P21" s="129" t="s">
        <v>134</v>
      </c>
      <c r="Q21" s="130"/>
      <c r="R21" s="129" t="s">
        <v>135</v>
      </c>
      <c r="S21" s="130"/>
      <c r="T21" s="129" t="s">
        <v>136</v>
      </c>
      <c r="U21" s="130"/>
    </row>
    <row r="22" spans="3:21" ht="16.5" thickBot="1" x14ac:dyDescent="0.3">
      <c r="C22" s="128"/>
      <c r="D22" s="18" t="s">
        <v>6</v>
      </c>
      <c r="E22" s="18" t="s">
        <v>7</v>
      </c>
      <c r="F22" s="18" t="s">
        <v>6</v>
      </c>
      <c r="G22" s="18" t="s">
        <v>7</v>
      </c>
      <c r="H22" s="18" t="s">
        <v>6</v>
      </c>
      <c r="I22" s="18" t="s">
        <v>7</v>
      </c>
      <c r="J22" s="18" t="s">
        <v>6</v>
      </c>
      <c r="K22" s="18" t="s">
        <v>7</v>
      </c>
      <c r="L22" s="18" t="s">
        <v>6</v>
      </c>
      <c r="M22" s="18" t="s">
        <v>7</v>
      </c>
      <c r="N22" s="18" t="s">
        <v>6</v>
      </c>
      <c r="O22" s="18" t="s">
        <v>7</v>
      </c>
      <c r="P22" s="18" t="s">
        <v>6</v>
      </c>
      <c r="Q22" s="18" t="s">
        <v>7</v>
      </c>
      <c r="R22" s="18" t="s">
        <v>6</v>
      </c>
      <c r="S22" s="18" t="s">
        <v>7</v>
      </c>
      <c r="T22" s="18" t="s">
        <v>6</v>
      </c>
      <c r="U22" s="18" t="s">
        <v>7</v>
      </c>
    </row>
    <row r="23" spans="3:21" ht="16.5" thickBot="1" x14ac:dyDescent="0.3">
      <c r="C23" s="23" t="s">
        <v>1</v>
      </c>
      <c r="D23" s="78">
        <v>4220</v>
      </c>
      <c r="E23" s="78">
        <v>1632</v>
      </c>
      <c r="F23" s="78">
        <v>3763</v>
      </c>
      <c r="G23" s="78">
        <v>1404</v>
      </c>
      <c r="H23" s="78">
        <v>457</v>
      </c>
      <c r="I23" s="78">
        <v>228</v>
      </c>
      <c r="J23" s="78">
        <v>6075</v>
      </c>
      <c r="K23" s="78">
        <v>2090</v>
      </c>
      <c r="L23" s="78">
        <v>4843</v>
      </c>
      <c r="M23" s="78">
        <v>1734</v>
      </c>
      <c r="N23" s="78">
        <v>1232</v>
      </c>
      <c r="O23" s="78">
        <v>356</v>
      </c>
      <c r="P23" s="78">
        <v>5251</v>
      </c>
      <c r="Q23" s="78">
        <v>2193</v>
      </c>
      <c r="R23" s="78">
        <v>4446</v>
      </c>
      <c r="S23" s="78">
        <v>1682</v>
      </c>
      <c r="T23" s="78">
        <v>805</v>
      </c>
      <c r="U23" s="78">
        <v>511</v>
      </c>
    </row>
    <row r="24" spans="3:21" ht="16.5" thickBot="1" x14ac:dyDescent="0.3">
      <c r="C24" s="19" t="s">
        <v>9</v>
      </c>
      <c r="D24" s="77">
        <v>1690</v>
      </c>
      <c r="E24" s="77">
        <v>478</v>
      </c>
      <c r="F24" s="77">
        <v>1260</v>
      </c>
      <c r="G24" s="77">
        <v>296</v>
      </c>
      <c r="H24" s="77">
        <v>430</v>
      </c>
      <c r="I24" s="77">
        <v>182</v>
      </c>
      <c r="J24" s="77">
        <v>2331</v>
      </c>
      <c r="K24" s="77">
        <v>738</v>
      </c>
      <c r="L24" s="77">
        <v>1522</v>
      </c>
      <c r="M24" s="77">
        <v>477</v>
      </c>
      <c r="N24" s="77">
        <v>809</v>
      </c>
      <c r="O24" s="77">
        <v>261</v>
      </c>
      <c r="P24" s="77">
        <v>1974</v>
      </c>
      <c r="Q24" s="77">
        <v>709</v>
      </c>
      <c r="R24" s="77">
        <v>1614</v>
      </c>
      <c r="S24" s="77">
        <v>457</v>
      </c>
      <c r="T24" s="77">
        <v>360</v>
      </c>
      <c r="U24" s="77">
        <v>252</v>
      </c>
    </row>
    <row r="25" spans="3:21" ht="16.5" thickBot="1" x14ac:dyDescent="0.3">
      <c r="C25" s="22" t="s">
        <v>75</v>
      </c>
      <c r="D25" s="76">
        <v>241</v>
      </c>
      <c r="E25" s="76">
        <v>90</v>
      </c>
      <c r="F25" s="76">
        <v>122</v>
      </c>
      <c r="G25" s="76">
        <v>58</v>
      </c>
      <c r="H25" s="76">
        <v>119</v>
      </c>
      <c r="I25" s="76">
        <v>32</v>
      </c>
      <c r="J25" s="76">
        <v>772</v>
      </c>
      <c r="K25" s="76">
        <v>293</v>
      </c>
      <c r="L25" s="76">
        <v>362</v>
      </c>
      <c r="M25" s="76">
        <v>132</v>
      </c>
      <c r="N25" s="76">
        <v>410</v>
      </c>
      <c r="O25" s="76">
        <v>161</v>
      </c>
      <c r="P25" s="76">
        <v>843</v>
      </c>
      <c r="Q25" s="76">
        <v>316</v>
      </c>
      <c r="R25" s="76">
        <v>327</v>
      </c>
      <c r="S25" s="76">
        <v>146</v>
      </c>
      <c r="T25" s="76">
        <v>516</v>
      </c>
      <c r="U25" s="76">
        <v>170</v>
      </c>
    </row>
    <row r="26" spans="3:21" ht="16.5" thickBot="1" x14ac:dyDescent="0.3">
      <c r="C26" s="19" t="s">
        <v>13</v>
      </c>
      <c r="D26" s="77">
        <v>318</v>
      </c>
      <c r="E26" s="77">
        <v>219</v>
      </c>
      <c r="F26" s="77">
        <v>255</v>
      </c>
      <c r="G26" s="77">
        <v>179</v>
      </c>
      <c r="H26" s="77">
        <v>63</v>
      </c>
      <c r="I26" s="77">
        <v>40</v>
      </c>
      <c r="J26" s="77">
        <v>320</v>
      </c>
      <c r="K26" s="77">
        <v>184</v>
      </c>
      <c r="L26" s="77">
        <v>275</v>
      </c>
      <c r="M26" s="77">
        <v>219</v>
      </c>
      <c r="N26" s="77">
        <v>45</v>
      </c>
      <c r="O26" s="77">
        <v>-35</v>
      </c>
      <c r="P26" s="77">
        <v>273</v>
      </c>
      <c r="Q26" s="77">
        <v>218</v>
      </c>
      <c r="R26" s="77">
        <v>311</v>
      </c>
      <c r="S26" s="77">
        <v>189</v>
      </c>
      <c r="T26" s="77">
        <v>-38</v>
      </c>
      <c r="U26" s="77">
        <v>29</v>
      </c>
    </row>
    <row r="27" spans="3:21" ht="16.5" thickBot="1" x14ac:dyDescent="0.3">
      <c r="C27" s="22" t="s">
        <v>77</v>
      </c>
      <c r="D27" s="76">
        <v>183</v>
      </c>
      <c r="E27" s="76">
        <v>116</v>
      </c>
      <c r="F27" s="76">
        <v>233</v>
      </c>
      <c r="G27" s="76">
        <v>142</v>
      </c>
      <c r="H27" s="76">
        <v>-50</v>
      </c>
      <c r="I27" s="76">
        <v>-26</v>
      </c>
      <c r="J27" s="76">
        <v>269</v>
      </c>
      <c r="K27" s="76">
        <v>169</v>
      </c>
      <c r="L27" s="76">
        <v>179</v>
      </c>
      <c r="M27" s="76">
        <v>137</v>
      </c>
      <c r="N27" s="76">
        <v>90</v>
      </c>
      <c r="O27" s="76">
        <v>32</v>
      </c>
      <c r="P27" s="76">
        <v>214</v>
      </c>
      <c r="Q27" s="76">
        <v>157</v>
      </c>
      <c r="R27" s="76">
        <v>200</v>
      </c>
      <c r="S27" s="76">
        <v>120</v>
      </c>
      <c r="T27" s="76">
        <v>14</v>
      </c>
      <c r="U27" s="76">
        <v>37</v>
      </c>
    </row>
    <row r="28" spans="3:21" ht="16.5" thickBot="1" x14ac:dyDescent="0.3">
      <c r="C28" s="19" t="s">
        <v>10</v>
      </c>
      <c r="D28" s="77">
        <v>193</v>
      </c>
      <c r="E28" s="77">
        <v>70</v>
      </c>
      <c r="F28" s="77">
        <v>204</v>
      </c>
      <c r="G28" s="77">
        <v>71</v>
      </c>
      <c r="H28" s="77">
        <v>-11</v>
      </c>
      <c r="I28" s="77">
        <v>-1</v>
      </c>
      <c r="J28" s="77">
        <v>187</v>
      </c>
      <c r="K28" s="77">
        <v>61</v>
      </c>
      <c r="L28" s="77">
        <v>143</v>
      </c>
      <c r="M28" s="77">
        <v>69</v>
      </c>
      <c r="N28" s="77">
        <v>44</v>
      </c>
      <c r="O28" s="77">
        <v>-8</v>
      </c>
      <c r="P28" s="77">
        <v>169</v>
      </c>
      <c r="Q28" s="77">
        <v>74</v>
      </c>
      <c r="R28" s="77">
        <v>148</v>
      </c>
      <c r="S28" s="77">
        <v>86</v>
      </c>
      <c r="T28" s="77">
        <v>21</v>
      </c>
      <c r="U28" s="77">
        <v>-12</v>
      </c>
    </row>
    <row r="29" spans="3:21" ht="16.5" thickBot="1" x14ac:dyDescent="0.3">
      <c r="C29" s="22" t="s">
        <v>14</v>
      </c>
      <c r="D29" s="76">
        <v>125</v>
      </c>
      <c r="E29" s="76">
        <v>51</v>
      </c>
      <c r="F29" s="76">
        <v>177</v>
      </c>
      <c r="G29" s="76">
        <v>60</v>
      </c>
      <c r="H29" s="76">
        <v>-52</v>
      </c>
      <c r="I29" s="76">
        <v>-9</v>
      </c>
      <c r="J29" s="76">
        <v>125</v>
      </c>
      <c r="K29" s="76">
        <v>53</v>
      </c>
      <c r="L29" s="76">
        <v>166</v>
      </c>
      <c r="M29" s="76">
        <v>74</v>
      </c>
      <c r="N29" s="76">
        <v>-41</v>
      </c>
      <c r="O29" s="76">
        <v>-21</v>
      </c>
      <c r="P29" s="76">
        <v>124</v>
      </c>
      <c r="Q29" s="76">
        <v>54</v>
      </c>
      <c r="R29" s="76">
        <v>162</v>
      </c>
      <c r="S29" s="76">
        <v>73</v>
      </c>
      <c r="T29" s="76">
        <v>-38</v>
      </c>
      <c r="U29" s="76">
        <v>-19</v>
      </c>
    </row>
    <row r="30" spans="3:21" ht="16.5" thickBot="1" x14ac:dyDescent="0.3">
      <c r="C30" s="19" t="s">
        <v>78</v>
      </c>
      <c r="D30" s="77">
        <v>110</v>
      </c>
      <c r="E30" s="77">
        <v>78</v>
      </c>
      <c r="F30" s="77">
        <v>117</v>
      </c>
      <c r="G30" s="77">
        <v>73</v>
      </c>
      <c r="H30" s="77">
        <v>-7</v>
      </c>
      <c r="I30" s="77">
        <v>5</v>
      </c>
      <c r="J30" s="77">
        <v>144</v>
      </c>
      <c r="K30" s="77">
        <v>72</v>
      </c>
      <c r="L30" s="77">
        <v>124</v>
      </c>
      <c r="M30" s="77">
        <v>75</v>
      </c>
      <c r="N30" s="77">
        <v>20</v>
      </c>
      <c r="O30" s="77">
        <v>-3</v>
      </c>
      <c r="P30" s="77">
        <v>95</v>
      </c>
      <c r="Q30" s="77">
        <v>82</v>
      </c>
      <c r="R30" s="77">
        <v>100</v>
      </c>
      <c r="S30" s="77">
        <v>92</v>
      </c>
      <c r="T30" s="77">
        <v>-5</v>
      </c>
      <c r="U30" s="77">
        <v>-10</v>
      </c>
    </row>
    <row r="31" spans="3:21" ht="16.5" thickBot="1" x14ac:dyDescent="0.3">
      <c r="C31" s="22" t="s">
        <v>12</v>
      </c>
      <c r="D31" s="76">
        <v>115</v>
      </c>
      <c r="E31" s="76">
        <v>53</v>
      </c>
      <c r="F31" s="76">
        <v>109</v>
      </c>
      <c r="G31" s="76">
        <v>41</v>
      </c>
      <c r="H31" s="76">
        <v>6</v>
      </c>
      <c r="I31" s="76">
        <v>12</v>
      </c>
      <c r="J31" s="76">
        <v>111</v>
      </c>
      <c r="K31" s="76">
        <v>38</v>
      </c>
      <c r="L31" s="76">
        <v>105</v>
      </c>
      <c r="M31" s="76">
        <v>50</v>
      </c>
      <c r="N31" s="76">
        <v>6</v>
      </c>
      <c r="O31" s="76">
        <v>-12</v>
      </c>
      <c r="P31" s="76">
        <v>119</v>
      </c>
      <c r="Q31" s="76">
        <v>57</v>
      </c>
      <c r="R31" s="76">
        <v>93</v>
      </c>
      <c r="S31" s="76">
        <v>50</v>
      </c>
      <c r="T31" s="76">
        <v>26</v>
      </c>
      <c r="U31" s="76">
        <v>7</v>
      </c>
    </row>
    <row r="32" spans="3:21" ht="16.5" thickBot="1" x14ac:dyDescent="0.3">
      <c r="C32" s="19" t="s">
        <v>204</v>
      </c>
      <c r="D32" s="77">
        <v>85</v>
      </c>
      <c r="E32" s="77">
        <v>27</v>
      </c>
      <c r="F32" s="77">
        <v>57</v>
      </c>
      <c r="G32" s="77">
        <v>30</v>
      </c>
      <c r="H32" s="77">
        <v>28</v>
      </c>
      <c r="I32" s="77">
        <v>-3</v>
      </c>
      <c r="J32" s="77">
        <v>45</v>
      </c>
      <c r="K32" s="77">
        <v>33</v>
      </c>
      <c r="L32" s="77">
        <v>174</v>
      </c>
      <c r="M32" s="77">
        <v>23</v>
      </c>
      <c r="N32" s="77">
        <v>-129</v>
      </c>
      <c r="O32" s="77">
        <v>10</v>
      </c>
      <c r="P32" s="77">
        <v>96</v>
      </c>
      <c r="Q32" s="77">
        <v>39</v>
      </c>
      <c r="R32" s="77">
        <v>137</v>
      </c>
      <c r="S32" s="77">
        <v>46</v>
      </c>
      <c r="T32" s="77">
        <v>-41</v>
      </c>
      <c r="U32" s="77">
        <v>-7</v>
      </c>
    </row>
    <row r="33" spans="3:21" ht="16.5" thickBot="1" x14ac:dyDescent="0.3">
      <c r="C33" s="22" t="s">
        <v>76</v>
      </c>
      <c r="D33" s="76">
        <v>58</v>
      </c>
      <c r="E33" s="76">
        <v>20</v>
      </c>
      <c r="F33" s="76">
        <v>38</v>
      </c>
      <c r="G33" s="76">
        <v>7</v>
      </c>
      <c r="H33" s="76">
        <v>20</v>
      </c>
      <c r="I33" s="76">
        <v>13</v>
      </c>
      <c r="J33" s="76">
        <v>118</v>
      </c>
      <c r="K33" s="76">
        <v>62</v>
      </c>
      <c r="L33" s="76">
        <v>79</v>
      </c>
      <c r="M33" s="76">
        <v>27</v>
      </c>
      <c r="N33" s="76">
        <v>39</v>
      </c>
      <c r="O33" s="76">
        <v>35</v>
      </c>
      <c r="P33" s="76">
        <v>135</v>
      </c>
      <c r="Q33" s="76">
        <v>65</v>
      </c>
      <c r="R33" s="76">
        <v>91</v>
      </c>
      <c r="S33" s="76">
        <v>26</v>
      </c>
      <c r="T33" s="76">
        <v>44</v>
      </c>
      <c r="U33" s="76">
        <v>39</v>
      </c>
    </row>
    <row r="34" spans="3:21" ht="16.5" thickBot="1" x14ac:dyDescent="0.3">
      <c r="C34" s="33" t="s">
        <v>4</v>
      </c>
      <c r="D34" s="79">
        <v>1102</v>
      </c>
      <c r="E34" s="79">
        <v>430</v>
      </c>
      <c r="F34" s="79">
        <v>1191</v>
      </c>
      <c r="G34" s="79">
        <v>447</v>
      </c>
      <c r="H34" s="79">
        <v>-89</v>
      </c>
      <c r="I34" s="79">
        <v>-17</v>
      </c>
      <c r="J34" s="79">
        <v>1653</v>
      </c>
      <c r="K34" s="79">
        <v>387</v>
      </c>
      <c r="L34" s="79">
        <v>1714</v>
      </c>
      <c r="M34" s="79">
        <v>451</v>
      </c>
      <c r="N34" s="79">
        <v>-61</v>
      </c>
      <c r="O34" s="79">
        <v>-64</v>
      </c>
      <c r="P34" s="79">
        <v>1209</v>
      </c>
      <c r="Q34" s="79">
        <v>422</v>
      </c>
      <c r="R34" s="79">
        <v>1263</v>
      </c>
      <c r="S34" s="79">
        <v>397</v>
      </c>
      <c r="T34" s="79">
        <v>-54</v>
      </c>
      <c r="U34" s="79">
        <v>25</v>
      </c>
    </row>
    <row r="35" spans="3:21" ht="15" customHeight="1" x14ac:dyDescent="0.25">
      <c r="C35" s="122" t="s">
        <v>213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7" spans="3:21" ht="15" customHeight="1" thickBot="1" x14ac:dyDescent="0.3">
      <c r="C37" s="126" t="s">
        <v>172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3:21" ht="26.25" customHeight="1" thickBot="1" x14ac:dyDescent="0.3">
      <c r="C38" s="127" t="s">
        <v>79</v>
      </c>
      <c r="D38" s="123">
        <v>43132</v>
      </c>
      <c r="E38" s="124"/>
      <c r="F38" s="124"/>
      <c r="G38" s="124"/>
      <c r="H38" s="124"/>
      <c r="I38" s="125"/>
      <c r="J38" s="123">
        <v>43466</v>
      </c>
      <c r="K38" s="124"/>
      <c r="L38" s="124"/>
      <c r="M38" s="124"/>
      <c r="N38" s="124"/>
      <c r="O38" s="125"/>
      <c r="P38" s="123">
        <v>43497</v>
      </c>
      <c r="Q38" s="124"/>
      <c r="R38" s="124"/>
      <c r="S38" s="124"/>
      <c r="T38" s="124"/>
      <c r="U38" s="124"/>
    </row>
    <row r="39" spans="3:21" ht="16.5" thickBot="1" x14ac:dyDescent="0.3">
      <c r="C39" s="128"/>
      <c r="D39" s="129" t="s">
        <v>134</v>
      </c>
      <c r="E39" s="130"/>
      <c r="F39" s="129" t="s">
        <v>135</v>
      </c>
      <c r="G39" s="130"/>
      <c r="H39" s="129" t="s">
        <v>136</v>
      </c>
      <c r="I39" s="130"/>
      <c r="J39" s="129" t="s">
        <v>134</v>
      </c>
      <c r="K39" s="130"/>
      <c r="L39" s="129" t="s">
        <v>135</v>
      </c>
      <c r="M39" s="130"/>
      <c r="N39" s="129" t="s">
        <v>136</v>
      </c>
      <c r="O39" s="130"/>
      <c r="P39" s="129" t="s">
        <v>134</v>
      </c>
      <c r="Q39" s="130"/>
      <c r="R39" s="129" t="s">
        <v>135</v>
      </c>
      <c r="S39" s="130"/>
      <c r="T39" s="129" t="s">
        <v>136</v>
      </c>
      <c r="U39" s="130"/>
    </row>
    <row r="40" spans="3:21" ht="16.5" thickBot="1" x14ac:dyDescent="0.3">
      <c r="C40" s="128"/>
      <c r="D40" s="18" t="s">
        <v>6</v>
      </c>
      <c r="E40" s="18" t="s">
        <v>7</v>
      </c>
      <c r="F40" s="18" t="s">
        <v>6</v>
      </c>
      <c r="G40" s="18" t="s">
        <v>7</v>
      </c>
      <c r="H40" s="18" t="s">
        <v>6</v>
      </c>
      <c r="I40" s="18" t="s">
        <v>7</v>
      </c>
      <c r="J40" s="18" t="s">
        <v>6</v>
      </c>
      <c r="K40" s="18" t="s">
        <v>7</v>
      </c>
      <c r="L40" s="18" t="s">
        <v>6</v>
      </c>
      <c r="M40" s="18" t="s">
        <v>7</v>
      </c>
      <c r="N40" s="18" t="s">
        <v>6</v>
      </c>
      <c r="O40" s="18" t="s">
        <v>7</v>
      </c>
      <c r="P40" s="18" t="s">
        <v>6</v>
      </c>
      <c r="Q40" s="18" t="s">
        <v>7</v>
      </c>
      <c r="R40" s="18" t="s">
        <v>6</v>
      </c>
      <c r="S40" s="18" t="s">
        <v>7</v>
      </c>
      <c r="T40" s="18" t="s">
        <v>6</v>
      </c>
      <c r="U40" s="18" t="s">
        <v>7</v>
      </c>
    </row>
    <row r="41" spans="3:21" ht="16.5" thickBot="1" x14ac:dyDescent="0.3">
      <c r="C41" s="23" t="s">
        <v>80</v>
      </c>
      <c r="D41" s="78">
        <v>4220</v>
      </c>
      <c r="E41" s="78">
        <v>1632</v>
      </c>
      <c r="F41" s="80">
        <v>3763</v>
      </c>
      <c r="G41" s="78">
        <v>1404</v>
      </c>
      <c r="H41" s="78">
        <v>457</v>
      </c>
      <c r="I41" s="80">
        <v>228</v>
      </c>
      <c r="J41" s="78">
        <v>6075</v>
      </c>
      <c r="K41" s="78">
        <v>2090</v>
      </c>
      <c r="L41" s="80">
        <v>4843</v>
      </c>
      <c r="M41" s="80">
        <v>1734</v>
      </c>
      <c r="N41" s="78">
        <v>1232</v>
      </c>
      <c r="O41" s="78">
        <v>356</v>
      </c>
      <c r="P41" s="80">
        <v>5251</v>
      </c>
      <c r="Q41" s="78">
        <v>2193</v>
      </c>
      <c r="R41" s="78">
        <v>4446</v>
      </c>
      <c r="S41" s="80">
        <v>1682</v>
      </c>
      <c r="T41" s="78">
        <v>805</v>
      </c>
      <c r="U41" s="78">
        <v>511</v>
      </c>
    </row>
    <row r="42" spans="3:21" ht="16.5" thickBot="1" x14ac:dyDescent="0.3">
      <c r="C42" s="24" t="s">
        <v>17</v>
      </c>
      <c r="D42" s="75">
        <v>233</v>
      </c>
      <c r="E42" s="75">
        <v>76</v>
      </c>
      <c r="F42" s="81">
        <v>158</v>
      </c>
      <c r="G42" s="75">
        <v>47</v>
      </c>
      <c r="H42" s="75">
        <v>75</v>
      </c>
      <c r="I42" s="81">
        <v>29</v>
      </c>
      <c r="J42" s="75">
        <v>418</v>
      </c>
      <c r="K42" s="75">
        <v>124</v>
      </c>
      <c r="L42" s="81">
        <v>253</v>
      </c>
      <c r="M42" s="81">
        <v>73</v>
      </c>
      <c r="N42" s="75">
        <v>165</v>
      </c>
      <c r="O42" s="75">
        <v>51</v>
      </c>
      <c r="P42" s="81">
        <v>341</v>
      </c>
      <c r="Q42" s="75">
        <v>93</v>
      </c>
      <c r="R42" s="75">
        <v>223</v>
      </c>
      <c r="S42" s="81">
        <v>65</v>
      </c>
      <c r="T42" s="75">
        <v>118</v>
      </c>
      <c r="U42" s="75">
        <v>28</v>
      </c>
    </row>
    <row r="43" spans="3:21" ht="16.5" thickBot="1" x14ac:dyDescent="0.3">
      <c r="C43" s="22" t="s">
        <v>18</v>
      </c>
      <c r="D43" s="76">
        <v>32</v>
      </c>
      <c r="E43" s="76">
        <v>9</v>
      </c>
      <c r="F43" s="82">
        <v>15</v>
      </c>
      <c r="G43" s="76">
        <v>3</v>
      </c>
      <c r="H43" s="76">
        <v>17</v>
      </c>
      <c r="I43" s="82">
        <v>6</v>
      </c>
      <c r="J43" s="76">
        <v>39</v>
      </c>
      <c r="K43" s="76">
        <v>13</v>
      </c>
      <c r="L43" s="82">
        <v>31</v>
      </c>
      <c r="M43" s="82">
        <v>9</v>
      </c>
      <c r="N43" s="76">
        <v>8</v>
      </c>
      <c r="O43" s="76">
        <v>4</v>
      </c>
      <c r="P43" s="82">
        <v>34</v>
      </c>
      <c r="Q43" s="76">
        <v>16</v>
      </c>
      <c r="R43" s="76">
        <v>35</v>
      </c>
      <c r="S43" s="82">
        <v>10</v>
      </c>
      <c r="T43" s="76">
        <v>-1</v>
      </c>
      <c r="U43" s="76">
        <v>6</v>
      </c>
    </row>
    <row r="44" spans="3:21" ht="16.5" thickBot="1" x14ac:dyDescent="0.3">
      <c r="C44" s="19" t="s">
        <v>19</v>
      </c>
      <c r="D44" s="77">
        <v>2</v>
      </c>
      <c r="E44" s="77">
        <v>0</v>
      </c>
      <c r="F44" s="83">
        <v>1</v>
      </c>
      <c r="G44" s="77">
        <v>1</v>
      </c>
      <c r="H44" s="77">
        <v>1</v>
      </c>
      <c r="I44" s="83">
        <v>-1</v>
      </c>
      <c r="J44" s="77">
        <v>2</v>
      </c>
      <c r="K44" s="77">
        <v>3</v>
      </c>
      <c r="L44" s="83">
        <v>8</v>
      </c>
      <c r="M44" s="83">
        <v>4</v>
      </c>
      <c r="N44" s="77">
        <v>-6</v>
      </c>
      <c r="O44" s="77">
        <v>-1</v>
      </c>
      <c r="P44" s="83">
        <v>2</v>
      </c>
      <c r="Q44" s="77">
        <v>0</v>
      </c>
      <c r="R44" s="77">
        <v>3</v>
      </c>
      <c r="S44" s="83">
        <v>3</v>
      </c>
      <c r="T44" s="77">
        <v>-1</v>
      </c>
      <c r="U44" s="77">
        <v>-3</v>
      </c>
    </row>
    <row r="45" spans="3:21" ht="16.5" thickBot="1" x14ac:dyDescent="0.3">
      <c r="C45" s="22" t="s">
        <v>20</v>
      </c>
      <c r="D45" s="76">
        <v>69</v>
      </c>
      <c r="E45" s="76">
        <v>28</v>
      </c>
      <c r="F45" s="82">
        <v>37</v>
      </c>
      <c r="G45" s="76">
        <v>15</v>
      </c>
      <c r="H45" s="76">
        <v>32</v>
      </c>
      <c r="I45" s="82">
        <v>13</v>
      </c>
      <c r="J45" s="76">
        <v>150</v>
      </c>
      <c r="K45" s="76">
        <v>35</v>
      </c>
      <c r="L45" s="82">
        <v>74</v>
      </c>
      <c r="M45" s="82">
        <v>24</v>
      </c>
      <c r="N45" s="76">
        <v>76</v>
      </c>
      <c r="O45" s="76">
        <v>11</v>
      </c>
      <c r="P45" s="82">
        <v>127</v>
      </c>
      <c r="Q45" s="76">
        <v>37</v>
      </c>
      <c r="R45" s="76">
        <v>73</v>
      </c>
      <c r="S45" s="82">
        <v>16</v>
      </c>
      <c r="T45" s="76">
        <v>54</v>
      </c>
      <c r="U45" s="76">
        <v>21</v>
      </c>
    </row>
    <row r="46" spans="3:21" ht="16.5" thickBot="1" x14ac:dyDescent="0.3">
      <c r="C46" s="19" t="s">
        <v>21</v>
      </c>
      <c r="D46" s="77">
        <v>114</v>
      </c>
      <c r="E46" s="77">
        <v>33</v>
      </c>
      <c r="F46" s="83">
        <v>66</v>
      </c>
      <c r="G46" s="77">
        <v>21</v>
      </c>
      <c r="H46" s="77">
        <v>48</v>
      </c>
      <c r="I46" s="83">
        <v>12</v>
      </c>
      <c r="J46" s="77">
        <v>190</v>
      </c>
      <c r="K46" s="77">
        <v>64</v>
      </c>
      <c r="L46" s="83">
        <v>111</v>
      </c>
      <c r="M46" s="83">
        <v>27</v>
      </c>
      <c r="N46" s="77">
        <v>79</v>
      </c>
      <c r="O46" s="77">
        <v>37</v>
      </c>
      <c r="P46" s="83">
        <v>147</v>
      </c>
      <c r="Q46" s="77">
        <v>38</v>
      </c>
      <c r="R46" s="77">
        <v>87</v>
      </c>
      <c r="S46" s="83">
        <v>34</v>
      </c>
      <c r="T46" s="77">
        <v>60</v>
      </c>
      <c r="U46" s="77">
        <v>4</v>
      </c>
    </row>
    <row r="47" spans="3:21" ht="16.5" thickBot="1" x14ac:dyDescent="0.3">
      <c r="C47" s="22" t="s">
        <v>22</v>
      </c>
      <c r="D47" s="76">
        <v>11</v>
      </c>
      <c r="E47" s="76">
        <v>4</v>
      </c>
      <c r="F47" s="82">
        <v>34</v>
      </c>
      <c r="G47" s="76">
        <v>6</v>
      </c>
      <c r="H47" s="76">
        <v>-23</v>
      </c>
      <c r="I47" s="82">
        <v>-2</v>
      </c>
      <c r="J47" s="76">
        <v>25</v>
      </c>
      <c r="K47" s="76">
        <v>3</v>
      </c>
      <c r="L47" s="82">
        <v>19</v>
      </c>
      <c r="M47" s="82">
        <v>5</v>
      </c>
      <c r="N47" s="76">
        <v>6</v>
      </c>
      <c r="O47" s="76">
        <v>-2</v>
      </c>
      <c r="P47" s="82">
        <v>20</v>
      </c>
      <c r="Q47" s="76">
        <v>2</v>
      </c>
      <c r="R47" s="76">
        <v>20</v>
      </c>
      <c r="S47" s="82">
        <v>2</v>
      </c>
      <c r="T47" s="76">
        <v>0</v>
      </c>
      <c r="U47" s="76">
        <v>0</v>
      </c>
    </row>
    <row r="48" spans="3:21" ht="16.5" thickBot="1" x14ac:dyDescent="0.3">
      <c r="C48" s="19" t="s">
        <v>23</v>
      </c>
      <c r="D48" s="77">
        <v>1</v>
      </c>
      <c r="E48" s="77">
        <v>0</v>
      </c>
      <c r="F48" s="83">
        <v>0</v>
      </c>
      <c r="G48" s="77">
        <v>1</v>
      </c>
      <c r="H48" s="77">
        <v>1</v>
      </c>
      <c r="I48" s="83">
        <v>-1</v>
      </c>
      <c r="J48" s="77">
        <v>5</v>
      </c>
      <c r="K48" s="77">
        <v>2</v>
      </c>
      <c r="L48" s="83">
        <v>6</v>
      </c>
      <c r="M48" s="83">
        <v>1</v>
      </c>
      <c r="N48" s="77">
        <v>-1</v>
      </c>
      <c r="O48" s="77">
        <v>1</v>
      </c>
      <c r="P48" s="83">
        <v>4</v>
      </c>
      <c r="Q48" s="77">
        <v>0</v>
      </c>
      <c r="R48" s="77">
        <v>0</v>
      </c>
      <c r="S48" s="83">
        <v>0</v>
      </c>
      <c r="T48" s="77">
        <v>4</v>
      </c>
      <c r="U48" s="77">
        <v>0</v>
      </c>
    </row>
    <row r="49" spans="3:21" ht="16.5" thickBot="1" x14ac:dyDescent="0.3">
      <c r="C49" s="22" t="s">
        <v>24</v>
      </c>
      <c r="D49" s="76">
        <v>4</v>
      </c>
      <c r="E49" s="76">
        <v>2</v>
      </c>
      <c r="F49" s="82">
        <v>5</v>
      </c>
      <c r="G49" s="76">
        <v>0</v>
      </c>
      <c r="H49" s="76">
        <v>-1</v>
      </c>
      <c r="I49" s="82">
        <v>2</v>
      </c>
      <c r="J49" s="76">
        <v>7</v>
      </c>
      <c r="K49" s="76">
        <v>4</v>
      </c>
      <c r="L49" s="82">
        <v>4</v>
      </c>
      <c r="M49" s="82">
        <v>3</v>
      </c>
      <c r="N49" s="76">
        <v>3</v>
      </c>
      <c r="O49" s="76">
        <v>1</v>
      </c>
      <c r="P49" s="82">
        <v>7</v>
      </c>
      <c r="Q49" s="76">
        <v>0</v>
      </c>
      <c r="R49" s="76">
        <v>5</v>
      </c>
      <c r="S49" s="82">
        <v>0</v>
      </c>
      <c r="T49" s="76">
        <v>2</v>
      </c>
      <c r="U49" s="76">
        <v>0</v>
      </c>
    </row>
    <row r="50" spans="3:21" ht="16.5" thickBot="1" x14ac:dyDescent="0.3">
      <c r="C50" s="24" t="s">
        <v>25</v>
      </c>
      <c r="D50" s="75">
        <v>142</v>
      </c>
      <c r="E50" s="75">
        <v>56</v>
      </c>
      <c r="F50" s="81">
        <v>139</v>
      </c>
      <c r="G50" s="75">
        <v>43</v>
      </c>
      <c r="H50" s="75">
        <v>3</v>
      </c>
      <c r="I50" s="81">
        <v>13</v>
      </c>
      <c r="J50" s="75">
        <v>136</v>
      </c>
      <c r="K50" s="75">
        <v>63</v>
      </c>
      <c r="L50" s="81">
        <v>157</v>
      </c>
      <c r="M50" s="81">
        <v>56</v>
      </c>
      <c r="N50" s="75">
        <v>-21</v>
      </c>
      <c r="O50" s="75">
        <v>7</v>
      </c>
      <c r="P50" s="81">
        <v>167</v>
      </c>
      <c r="Q50" s="75">
        <v>78</v>
      </c>
      <c r="R50" s="75">
        <v>137</v>
      </c>
      <c r="S50" s="81">
        <v>35</v>
      </c>
      <c r="T50" s="75">
        <v>30</v>
      </c>
      <c r="U50" s="75">
        <v>43</v>
      </c>
    </row>
    <row r="51" spans="3:21" ht="16.5" thickBot="1" x14ac:dyDescent="0.3">
      <c r="C51" s="22" t="s">
        <v>26</v>
      </c>
      <c r="D51" s="76">
        <v>8</v>
      </c>
      <c r="E51" s="76">
        <v>1</v>
      </c>
      <c r="F51" s="82">
        <v>6</v>
      </c>
      <c r="G51" s="76">
        <v>1</v>
      </c>
      <c r="H51" s="76">
        <v>2</v>
      </c>
      <c r="I51" s="82">
        <v>0</v>
      </c>
      <c r="J51" s="76">
        <v>8</v>
      </c>
      <c r="K51" s="76">
        <v>6</v>
      </c>
      <c r="L51" s="82">
        <v>6</v>
      </c>
      <c r="M51" s="82">
        <v>6</v>
      </c>
      <c r="N51" s="76">
        <v>2</v>
      </c>
      <c r="O51" s="76">
        <v>0</v>
      </c>
      <c r="P51" s="82">
        <v>7</v>
      </c>
      <c r="Q51" s="76">
        <v>1</v>
      </c>
      <c r="R51" s="76">
        <v>10</v>
      </c>
      <c r="S51" s="82">
        <v>1</v>
      </c>
      <c r="T51" s="76">
        <v>-3</v>
      </c>
      <c r="U51" s="76">
        <v>0</v>
      </c>
    </row>
    <row r="52" spans="3:21" ht="16.5" thickBot="1" x14ac:dyDescent="0.3">
      <c r="C52" s="19" t="s">
        <v>27</v>
      </c>
      <c r="D52" s="77">
        <v>0</v>
      </c>
      <c r="E52" s="77">
        <v>3</v>
      </c>
      <c r="F52" s="83">
        <v>4</v>
      </c>
      <c r="G52" s="77">
        <v>3</v>
      </c>
      <c r="H52" s="77">
        <v>-4</v>
      </c>
      <c r="I52" s="83">
        <v>0</v>
      </c>
      <c r="J52" s="77">
        <v>1</v>
      </c>
      <c r="K52" s="77">
        <v>0</v>
      </c>
      <c r="L52" s="83">
        <v>2</v>
      </c>
      <c r="M52" s="83">
        <v>0</v>
      </c>
      <c r="N52" s="77">
        <v>-1</v>
      </c>
      <c r="O52" s="77">
        <v>0</v>
      </c>
      <c r="P52" s="83">
        <v>5</v>
      </c>
      <c r="Q52" s="77">
        <v>1</v>
      </c>
      <c r="R52" s="77">
        <v>2</v>
      </c>
      <c r="S52" s="83">
        <v>0</v>
      </c>
      <c r="T52" s="77">
        <v>3</v>
      </c>
      <c r="U52" s="77">
        <v>1</v>
      </c>
    </row>
    <row r="53" spans="3:21" ht="16.5" thickBot="1" x14ac:dyDescent="0.3">
      <c r="C53" s="22" t="s">
        <v>28</v>
      </c>
      <c r="D53" s="76">
        <v>49</v>
      </c>
      <c r="E53" s="76">
        <v>10</v>
      </c>
      <c r="F53" s="82">
        <v>30</v>
      </c>
      <c r="G53" s="76">
        <v>5</v>
      </c>
      <c r="H53" s="76">
        <v>19</v>
      </c>
      <c r="I53" s="82">
        <v>5</v>
      </c>
      <c r="J53" s="76">
        <v>34</v>
      </c>
      <c r="K53" s="76">
        <v>7</v>
      </c>
      <c r="L53" s="82">
        <v>47</v>
      </c>
      <c r="M53" s="82">
        <v>11</v>
      </c>
      <c r="N53" s="76">
        <v>-13</v>
      </c>
      <c r="O53" s="76">
        <v>-4</v>
      </c>
      <c r="P53" s="82">
        <v>47</v>
      </c>
      <c r="Q53" s="76">
        <v>15</v>
      </c>
      <c r="R53" s="76">
        <v>43</v>
      </c>
      <c r="S53" s="82">
        <v>7</v>
      </c>
      <c r="T53" s="76">
        <v>4</v>
      </c>
      <c r="U53" s="76">
        <v>8</v>
      </c>
    </row>
    <row r="54" spans="3:21" ht="16.5" thickBot="1" x14ac:dyDescent="0.3">
      <c r="C54" s="19" t="s">
        <v>29</v>
      </c>
      <c r="D54" s="77">
        <v>9</v>
      </c>
      <c r="E54" s="77">
        <v>0</v>
      </c>
      <c r="F54" s="83">
        <v>15</v>
      </c>
      <c r="G54" s="77">
        <v>4</v>
      </c>
      <c r="H54" s="77">
        <v>-6</v>
      </c>
      <c r="I54" s="83">
        <v>-4</v>
      </c>
      <c r="J54" s="77">
        <v>12</v>
      </c>
      <c r="K54" s="77">
        <v>5</v>
      </c>
      <c r="L54" s="83">
        <v>9</v>
      </c>
      <c r="M54" s="83">
        <v>0</v>
      </c>
      <c r="N54" s="77">
        <v>3</v>
      </c>
      <c r="O54" s="77">
        <v>5</v>
      </c>
      <c r="P54" s="83">
        <v>9</v>
      </c>
      <c r="Q54" s="77">
        <v>8</v>
      </c>
      <c r="R54" s="77">
        <v>10</v>
      </c>
      <c r="S54" s="83">
        <v>2</v>
      </c>
      <c r="T54" s="77">
        <v>-1</v>
      </c>
      <c r="U54" s="77">
        <v>6</v>
      </c>
    </row>
    <row r="55" spans="3:21" ht="16.5" thickBot="1" x14ac:dyDescent="0.3">
      <c r="C55" s="22" t="s">
        <v>30</v>
      </c>
      <c r="D55" s="76">
        <v>8</v>
      </c>
      <c r="E55" s="76">
        <v>5</v>
      </c>
      <c r="F55" s="82">
        <v>5</v>
      </c>
      <c r="G55" s="76">
        <v>4</v>
      </c>
      <c r="H55" s="76">
        <v>3</v>
      </c>
      <c r="I55" s="82">
        <v>1</v>
      </c>
      <c r="J55" s="76">
        <v>6</v>
      </c>
      <c r="K55" s="76">
        <v>1</v>
      </c>
      <c r="L55" s="82">
        <v>6</v>
      </c>
      <c r="M55" s="82">
        <v>3</v>
      </c>
      <c r="N55" s="76">
        <v>0</v>
      </c>
      <c r="O55" s="76">
        <v>-2</v>
      </c>
      <c r="P55" s="82">
        <v>5</v>
      </c>
      <c r="Q55" s="76">
        <v>4</v>
      </c>
      <c r="R55" s="76">
        <v>11</v>
      </c>
      <c r="S55" s="82">
        <v>3</v>
      </c>
      <c r="T55" s="76">
        <v>-6</v>
      </c>
      <c r="U55" s="76">
        <v>1</v>
      </c>
    </row>
    <row r="56" spans="3:21" ht="16.5" thickBot="1" x14ac:dyDescent="0.3">
      <c r="C56" s="19" t="s">
        <v>31</v>
      </c>
      <c r="D56" s="77">
        <v>27</v>
      </c>
      <c r="E56" s="77">
        <v>8</v>
      </c>
      <c r="F56" s="83">
        <v>25</v>
      </c>
      <c r="G56" s="77">
        <v>7</v>
      </c>
      <c r="H56" s="77">
        <v>2</v>
      </c>
      <c r="I56" s="83">
        <v>1</v>
      </c>
      <c r="J56" s="77">
        <v>34</v>
      </c>
      <c r="K56" s="77">
        <v>10</v>
      </c>
      <c r="L56" s="83">
        <v>30</v>
      </c>
      <c r="M56" s="83">
        <v>6</v>
      </c>
      <c r="N56" s="77">
        <v>4</v>
      </c>
      <c r="O56" s="77">
        <v>4</v>
      </c>
      <c r="P56" s="83">
        <v>28</v>
      </c>
      <c r="Q56" s="77">
        <v>10</v>
      </c>
      <c r="R56" s="77">
        <v>19</v>
      </c>
      <c r="S56" s="83">
        <v>7</v>
      </c>
      <c r="T56" s="77">
        <v>9</v>
      </c>
      <c r="U56" s="77">
        <v>3</v>
      </c>
    </row>
    <row r="57" spans="3:21" ht="16.5" thickBot="1" x14ac:dyDescent="0.3">
      <c r="C57" s="22" t="s">
        <v>32</v>
      </c>
      <c r="D57" s="76">
        <v>3</v>
      </c>
      <c r="E57" s="76">
        <v>2</v>
      </c>
      <c r="F57" s="82">
        <v>6</v>
      </c>
      <c r="G57" s="76">
        <v>3</v>
      </c>
      <c r="H57" s="76">
        <v>-3</v>
      </c>
      <c r="I57" s="82">
        <v>-1</v>
      </c>
      <c r="J57" s="76">
        <v>0</v>
      </c>
      <c r="K57" s="76">
        <v>3</v>
      </c>
      <c r="L57" s="82">
        <v>7</v>
      </c>
      <c r="M57" s="82">
        <v>4</v>
      </c>
      <c r="N57" s="76">
        <v>-7</v>
      </c>
      <c r="O57" s="76">
        <v>-1</v>
      </c>
      <c r="P57" s="82">
        <v>9</v>
      </c>
      <c r="Q57" s="76">
        <v>4</v>
      </c>
      <c r="R57" s="76">
        <v>3</v>
      </c>
      <c r="S57" s="82">
        <v>1</v>
      </c>
      <c r="T57" s="76">
        <v>6</v>
      </c>
      <c r="U57" s="76">
        <v>3</v>
      </c>
    </row>
    <row r="58" spans="3:21" ht="16.5" thickBot="1" x14ac:dyDescent="0.3">
      <c r="C58" s="19" t="s">
        <v>33</v>
      </c>
      <c r="D58" s="77">
        <v>5</v>
      </c>
      <c r="E58" s="77">
        <v>2</v>
      </c>
      <c r="F58" s="83">
        <v>5</v>
      </c>
      <c r="G58" s="77">
        <v>0</v>
      </c>
      <c r="H58" s="77">
        <v>0</v>
      </c>
      <c r="I58" s="83">
        <v>2</v>
      </c>
      <c r="J58" s="77">
        <v>8</v>
      </c>
      <c r="K58" s="77">
        <v>2</v>
      </c>
      <c r="L58" s="83">
        <v>7</v>
      </c>
      <c r="M58" s="83">
        <v>0</v>
      </c>
      <c r="N58" s="77">
        <v>1</v>
      </c>
      <c r="O58" s="77">
        <v>2</v>
      </c>
      <c r="P58" s="83">
        <v>7</v>
      </c>
      <c r="Q58" s="77">
        <v>1</v>
      </c>
      <c r="R58" s="77">
        <v>4</v>
      </c>
      <c r="S58" s="83">
        <v>1</v>
      </c>
      <c r="T58" s="77">
        <v>3</v>
      </c>
      <c r="U58" s="77">
        <v>0</v>
      </c>
    </row>
    <row r="59" spans="3:21" ht="16.5" thickBot="1" x14ac:dyDescent="0.3">
      <c r="C59" s="22" t="s">
        <v>34</v>
      </c>
      <c r="D59" s="76">
        <v>33</v>
      </c>
      <c r="E59" s="76">
        <v>25</v>
      </c>
      <c r="F59" s="82">
        <v>43</v>
      </c>
      <c r="G59" s="76">
        <v>16</v>
      </c>
      <c r="H59" s="76">
        <v>-10</v>
      </c>
      <c r="I59" s="82">
        <v>9</v>
      </c>
      <c r="J59" s="76">
        <v>33</v>
      </c>
      <c r="K59" s="76">
        <v>29</v>
      </c>
      <c r="L59" s="82">
        <v>43</v>
      </c>
      <c r="M59" s="82">
        <v>26</v>
      </c>
      <c r="N59" s="76">
        <v>-10</v>
      </c>
      <c r="O59" s="76">
        <v>3</v>
      </c>
      <c r="P59" s="82">
        <v>50</v>
      </c>
      <c r="Q59" s="76">
        <v>34</v>
      </c>
      <c r="R59" s="76">
        <v>35</v>
      </c>
      <c r="S59" s="82">
        <v>13</v>
      </c>
      <c r="T59" s="76">
        <v>15</v>
      </c>
      <c r="U59" s="76">
        <v>21</v>
      </c>
    </row>
    <row r="60" spans="3:21" ht="16.5" thickBot="1" x14ac:dyDescent="0.3">
      <c r="C60" s="24" t="s">
        <v>35</v>
      </c>
      <c r="D60" s="75">
        <v>1689</v>
      </c>
      <c r="E60" s="75">
        <v>623</v>
      </c>
      <c r="F60" s="81">
        <v>1673</v>
      </c>
      <c r="G60" s="75">
        <v>631</v>
      </c>
      <c r="H60" s="75">
        <v>16</v>
      </c>
      <c r="I60" s="81">
        <v>-8</v>
      </c>
      <c r="J60" s="75">
        <v>1809</v>
      </c>
      <c r="K60" s="75">
        <v>664</v>
      </c>
      <c r="L60" s="81">
        <v>1786</v>
      </c>
      <c r="M60" s="81">
        <v>670</v>
      </c>
      <c r="N60" s="75">
        <v>23</v>
      </c>
      <c r="O60" s="75">
        <v>-6</v>
      </c>
      <c r="P60" s="81">
        <v>1870</v>
      </c>
      <c r="Q60" s="75">
        <v>801</v>
      </c>
      <c r="R60" s="75">
        <v>1831</v>
      </c>
      <c r="S60" s="81">
        <v>714</v>
      </c>
      <c r="T60" s="75">
        <v>39</v>
      </c>
      <c r="U60" s="75">
        <v>87</v>
      </c>
    </row>
    <row r="61" spans="3:21" ht="16.5" thickBot="1" x14ac:dyDescent="0.3">
      <c r="C61" s="22" t="s">
        <v>36</v>
      </c>
      <c r="D61" s="76">
        <v>226</v>
      </c>
      <c r="E61" s="76">
        <v>78</v>
      </c>
      <c r="F61" s="82">
        <v>184</v>
      </c>
      <c r="G61" s="76">
        <v>56</v>
      </c>
      <c r="H61" s="76">
        <v>42</v>
      </c>
      <c r="I61" s="82">
        <v>22</v>
      </c>
      <c r="J61" s="76">
        <v>246</v>
      </c>
      <c r="K61" s="76">
        <v>80</v>
      </c>
      <c r="L61" s="82">
        <v>236</v>
      </c>
      <c r="M61" s="82">
        <v>69</v>
      </c>
      <c r="N61" s="76">
        <v>10</v>
      </c>
      <c r="O61" s="76">
        <v>11</v>
      </c>
      <c r="P61" s="82">
        <v>238</v>
      </c>
      <c r="Q61" s="76">
        <v>106</v>
      </c>
      <c r="R61" s="76">
        <v>199</v>
      </c>
      <c r="S61" s="82">
        <v>66</v>
      </c>
      <c r="T61" s="76">
        <v>39</v>
      </c>
      <c r="U61" s="76">
        <v>40</v>
      </c>
    </row>
    <row r="62" spans="3:21" ht="16.5" thickBot="1" x14ac:dyDescent="0.3">
      <c r="C62" s="19" t="s">
        <v>37</v>
      </c>
      <c r="D62" s="77">
        <v>27</v>
      </c>
      <c r="E62" s="77">
        <v>9</v>
      </c>
      <c r="F62" s="83">
        <v>27</v>
      </c>
      <c r="G62" s="77">
        <v>7</v>
      </c>
      <c r="H62" s="77">
        <v>0</v>
      </c>
      <c r="I62" s="83">
        <v>2</v>
      </c>
      <c r="J62" s="77">
        <v>26</v>
      </c>
      <c r="K62" s="77">
        <v>7</v>
      </c>
      <c r="L62" s="83">
        <v>19</v>
      </c>
      <c r="M62" s="83">
        <v>11</v>
      </c>
      <c r="N62" s="77">
        <v>7</v>
      </c>
      <c r="O62" s="77">
        <v>-4</v>
      </c>
      <c r="P62" s="83">
        <v>30</v>
      </c>
      <c r="Q62" s="77">
        <v>16</v>
      </c>
      <c r="R62" s="77">
        <v>31</v>
      </c>
      <c r="S62" s="83">
        <v>3</v>
      </c>
      <c r="T62" s="77">
        <v>-1</v>
      </c>
      <c r="U62" s="77">
        <v>13</v>
      </c>
    </row>
    <row r="63" spans="3:21" ht="16.5" thickBot="1" x14ac:dyDescent="0.3">
      <c r="C63" s="22" t="s">
        <v>38</v>
      </c>
      <c r="D63" s="76">
        <v>236</v>
      </c>
      <c r="E63" s="76">
        <v>101</v>
      </c>
      <c r="F63" s="82">
        <v>289</v>
      </c>
      <c r="G63" s="76">
        <v>118</v>
      </c>
      <c r="H63" s="76">
        <v>-53</v>
      </c>
      <c r="I63" s="82">
        <v>-17</v>
      </c>
      <c r="J63" s="76">
        <v>263</v>
      </c>
      <c r="K63" s="76">
        <v>103</v>
      </c>
      <c r="L63" s="82">
        <v>264</v>
      </c>
      <c r="M63" s="82">
        <v>125</v>
      </c>
      <c r="N63" s="76">
        <v>-1</v>
      </c>
      <c r="O63" s="76">
        <v>-22</v>
      </c>
      <c r="P63" s="82">
        <v>311</v>
      </c>
      <c r="Q63" s="76">
        <v>146</v>
      </c>
      <c r="R63" s="76">
        <v>252</v>
      </c>
      <c r="S63" s="82">
        <v>118</v>
      </c>
      <c r="T63" s="76">
        <v>59</v>
      </c>
      <c r="U63" s="76">
        <v>28</v>
      </c>
    </row>
    <row r="64" spans="3:21" ht="16.5" thickBot="1" x14ac:dyDescent="0.3">
      <c r="C64" s="19" t="s">
        <v>39</v>
      </c>
      <c r="D64" s="77">
        <v>1200</v>
      </c>
      <c r="E64" s="77">
        <v>435</v>
      </c>
      <c r="F64" s="83">
        <v>1173</v>
      </c>
      <c r="G64" s="77">
        <v>450</v>
      </c>
      <c r="H64" s="77">
        <v>27</v>
      </c>
      <c r="I64" s="83">
        <v>-15</v>
      </c>
      <c r="J64" s="77">
        <v>1274</v>
      </c>
      <c r="K64" s="77">
        <v>474</v>
      </c>
      <c r="L64" s="83">
        <v>1267</v>
      </c>
      <c r="M64" s="83">
        <v>465</v>
      </c>
      <c r="N64" s="77">
        <v>7</v>
      </c>
      <c r="O64" s="77">
        <v>9</v>
      </c>
      <c r="P64" s="83">
        <v>1291</v>
      </c>
      <c r="Q64" s="77">
        <v>533</v>
      </c>
      <c r="R64" s="77">
        <v>1349</v>
      </c>
      <c r="S64" s="83">
        <v>527</v>
      </c>
      <c r="T64" s="77">
        <v>-58</v>
      </c>
      <c r="U64" s="77">
        <v>6</v>
      </c>
    </row>
    <row r="65" spans="3:21" ht="16.5" thickBot="1" x14ac:dyDescent="0.3">
      <c r="C65" s="23" t="s">
        <v>40</v>
      </c>
      <c r="D65" s="78">
        <v>1814</v>
      </c>
      <c r="E65" s="78">
        <v>760</v>
      </c>
      <c r="F65" s="80">
        <v>1510</v>
      </c>
      <c r="G65" s="78">
        <v>588</v>
      </c>
      <c r="H65" s="78">
        <v>304</v>
      </c>
      <c r="I65" s="80">
        <v>172</v>
      </c>
      <c r="J65" s="78">
        <v>3152</v>
      </c>
      <c r="K65" s="78">
        <v>1072</v>
      </c>
      <c r="L65" s="80">
        <v>2279</v>
      </c>
      <c r="M65" s="80">
        <v>808</v>
      </c>
      <c r="N65" s="78">
        <v>873</v>
      </c>
      <c r="O65" s="78">
        <v>264</v>
      </c>
      <c r="P65" s="80">
        <v>2375</v>
      </c>
      <c r="Q65" s="78">
        <v>1071</v>
      </c>
      <c r="R65" s="78">
        <v>1917</v>
      </c>
      <c r="S65" s="80">
        <v>759</v>
      </c>
      <c r="T65" s="78">
        <v>458</v>
      </c>
      <c r="U65" s="78">
        <v>312</v>
      </c>
    </row>
    <row r="66" spans="3:21" ht="16.5" thickBot="1" x14ac:dyDescent="0.3">
      <c r="C66" s="19" t="s">
        <v>41</v>
      </c>
      <c r="D66" s="77">
        <v>574</v>
      </c>
      <c r="E66" s="77">
        <v>240</v>
      </c>
      <c r="F66" s="83">
        <v>484</v>
      </c>
      <c r="G66" s="77">
        <v>238</v>
      </c>
      <c r="H66" s="77">
        <v>90</v>
      </c>
      <c r="I66" s="83">
        <v>2</v>
      </c>
      <c r="J66" s="77">
        <v>902</v>
      </c>
      <c r="K66" s="77">
        <v>404</v>
      </c>
      <c r="L66" s="83">
        <v>629</v>
      </c>
      <c r="M66" s="83">
        <v>346</v>
      </c>
      <c r="N66" s="77">
        <v>273</v>
      </c>
      <c r="O66" s="77">
        <v>58</v>
      </c>
      <c r="P66" s="83">
        <v>710</v>
      </c>
      <c r="Q66" s="77">
        <v>382</v>
      </c>
      <c r="R66" s="77">
        <v>635</v>
      </c>
      <c r="S66" s="83">
        <v>279</v>
      </c>
      <c r="T66" s="77">
        <v>75</v>
      </c>
      <c r="U66" s="77">
        <v>103</v>
      </c>
    </row>
    <row r="67" spans="3:21" ht="16.5" thickBot="1" x14ac:dyDescent="0.3">
      <c r="C67" s="22" t="s">
        <v>42</v>
      </c>
      <c r="D67" s="76">
        <v>686</v>
      </c>
      <c r="E67" s="76">
        <v>323</v>
      </c>
      <c r="F67" s="82">
        <v>596</v>
      </c>
      <c r="G67" s="76">
        <v>246</v>
      </c>
      <c r="H67" s="76">
        <v>90</v>
      </c>
      <c r="I67" s="82">
        <v>77</v>
      </c>
      <c r="J67" s="76">
        <v>1555</v>
      </c>
      <c r="K67" s="76">
        <v>406</v>
      </c>
      <c r="L67" s="82">
        <v>1095</v>
      </c>
      <c r="M67" s="82">
        <v>271</v>
      </c>
      <c r="N67" s="76">
        <v>460</v>
      </c>
      <c r="O67" s="76">
        <v>135</v>
      </c>
      <c r="P67" s="82">
        <v>964</v>
      </c>
      <c r="Q67" s="76">
        <v>399</v>
      </c>
      <c r="R67" s="76">
        <v>782</v>
      </c>
      <c r="S67" s="82">
        <v>282</v>
      </c>
      <c r="T67" s="76">
        <v>182</v>
      </c>
      <c r="U67" s="76">
        <v>117</v>
      </c>
    </row>
    <row r="68" spans="3:21" ht="16.5" thickBot="1" x14ac:dyDescent="0.3">
      <c r="C68" s="19" t="s">
        <v>43</v>
      </c>
      <c r="D68" s="77">
        <v>554</v>
      </c>
      <c r="E68" s="77">
        <v>197</v>
      </c>
      <c r="F68" s="83">
        <v>430</v>
      </c>
      <c r="G68" s="77">
        <v>104</v>
      </c>
      <c r="H68" s="77">
        <v>124</v>
      </c>
      <c r="I68" s="83">
        <v>93</v>
      </c>
      <c r="J68" s="77">
        <v>695</v>
      </c>
      <c r="K68" s="77">
        <v>262</v>
      </c>
      <c r="L68" s="83">
        <v>555</v>
      </c>
      <c r="M68" s="83">
        <v>191</v>
      </c>
      <c r="N68" s="77">
        <v>140</v>
      </c>
      <c r="O68" s="77">
        <v>71</v>
      </c>
      <c r="P68" s="83">
        <v>701</v>
      </c>
      <c r="Q68" s="77">
        <v>290</v>
      </c>
      <c r="R68" s="77">
        <v>500</v>
      </c>
      <c r="S68" s="83">
        <v>198</v>
      </c>
      <c r="T68" s="77">
        <v>201</v>
      </c>
      <c r="U68" s="77">
        <v>92</v>
      </c>
    </row>
    <row r="69" spans="3:21" ht="16.5" thickBot="1" x14ac:dyDescent="0.3">
      <c r="C69" s="23" t="s">
        <v>44</v>
      </c>
      <c r="D69" s="78">
        <v>342</v>
      </c>
      <c r="E69" s="78">
        <v>117</v>
      </c>
      <c r="F69" s="80">
        <v>283</v>
      </c>
      <c r="G69" s="78">
        <v>95</v>
      </c>
      <c r="H69" s="78">
        <v>59</v>
      </c>
      <c r="I69" s="80">
        <v>22</v>
      </c>
      <c r="J69" s="78">
        <v>560</v>
      </c>
      <c r="K69" s="78">
        <v>167</v>
      </c>
      <c r="L69" s="80">
        <v>368</v>
      </c>
      <c r="M69" s="80">
        <v>127</v>
      </c>
      <c r="N69" s="78">
        <v>192</v>
      </c>
      <c r="O69" s="78">
        <v>40</v>
      </c>
      <c r="P69" s="80">
        <v>498</v>
      </c>
      <c r="Q69" s="78">
        <v>150</v>
      </c>
      <c r="R69" s="78">
        <v>338</v>
      </c>
      <c r="S69" s="80">
        <v>109</v>
      </c>
      <c r="T69" s="78">
        <v>160</v>
      </c>
      <c r="U69" s="78">
        <v>41</v>
      </c>
    </row>
    <row r="70" spans="3:21" ht="16.5" thickBot="1" x14ac:dyDescent="0.3">
      <c r="C70" s="19" t="s">
        <v>45</v>
      </c>
      <c r="D70" s="77">
        <v>87</v>
      </c>
      <c r="E70" s="77">
        <v>35</v>
      </c>
      <c r="F70" s="83">
        <v>54</v>
      </c>
      <c r="G70" s="77">
        <v>24</v>
      </c>
      <c r="H70" s="77">
        <v>33</v>
      </c>
      <c r="I70" s="83">
        <v>11</v>
      </c>
      <c r="J70" s="77">
        <v>145</v>
      </c>
      <c r="K70" s="77">
        <v>54</v>
      </c>
      <c r="L70" s="83">
        <v>93</v>
      </c>
      <c r="M70" s="83">
        <v>38</v>
      </c>
      <c r="N70" s="77">
        <v>52</v>
      </c>
      <c r="O70" s="77">
        <v>16</v>
      </c>
      <c r="P70" s="83">
        <v>163</v>
      </c>
      <c r="Q70" s="77">
        <v>47</v>
      </c>
      <c r="R70" s="77">
        <v>76</v>
      </c>
      <c r="S70" s="83">
        <v>23</v>
      </c>
      <c r="T70" s="77">
        <v>87</v>
      </c>
      <c r="U70" s="77">
        <v>24</v>
      </c>
    </row>
    <row r="71" spans="3:21" ht="16.5" thickBot="1" x14ac:dyDescent="0.3">
      <c r="C71" s="22" t="s">
        <v>130</v>
      </c>
      <c r="D71" s="76">
        <v>109</v>
      </c>
      <c r="E71" s="76">
        <v>31</v>
      </c>
      <c r="F71" s="82">
        <v>116</v>
      </c>
      <c r="G71" s="76">
        <v>20</v>
      </c>
      <c r="H71" s="76">
        <v>-7</v>
      </c>
      <c r="I71" s="82">
        <v>11</v>
      </c>
      <c r="J71" s="76">
        <v>261</v>
      </c>
      <c r="K71" s="76">
        <v>54</v>
      </c>
      <c r="L71" s="82">
        <v>147</v>
      </c>
      <c r="M71" s="82">
        <v>36</v>
      </c>
      <c r="N71" s="76">
        <v>114</v>
      </c>
      <c r="O71" s="76">
        <v>18</v>
      </c>
      <c r="P71" s="82">
        <v>146</v>
      </c>
      <c r="Q71" s="76">
        <v>47</v>
      </c>
      <c r="R71" s="76">
        <v>138</v>
      </c>
      <c r="S71" s="82">
        <v>40</v>
      </c>
      <c r="T71" s="76">
        <v>8</v>
      </c>
      <c r="U71" s="76">
        <v>7</v>
      </c>
    </row>
    <row r="72" spans="3:21" ht="16.5" thickBot="1" x14ac:dyDescent="0.3">
      <c r="C72" s="19" t="s">
        <v>47</v>
      </c>
      <c r="D72" s="77">
        <v>87</v>
      </c>
      <c r="E72" s="77">
        <v>31</v>
      </c>
      <c r="F72" s="83">
        <v>55</v>
      </c>
      <c r="G72" s="84">
        <v>25</v>
      </c>
      <c r="H72" s="84">
        <v>32</v>
      </c>
      <c r="I72" s="83">
        <v>6</v>
      </c>
      <c r="J72" s="84">
        <v>87</v>
      </c>
      <c r="K72" s="84">
        <v>28</v>
      </c>
      <c r="L72" s="83">
        <v>71</v>
      </c>
      <c r="M72" s="83">
        <v>31</v>
      </c>
      <c r="N72" s="84">
        <v>16</v>
      </c>
      <c r="O72" s="84">
        <v>-3</v>
      </c>
      <c r="P72" s="83">
        <v>108</v>
      </c>
      <c r="Q72" s="84">
        <v>31</v>
      </c>
      <c r="R72" s="84">
        <v>69</v>
      </c>
      <c r="S72" s="83">
        <v>28</v>
      </c>
      <c r="T72" s="84">
        <v>39</v>
      </c>
      <c r="U72" s="77">
        <v>3</v>
      </c>
    </row>
    <row r="73" spans="3:21" ht="16.5" thickBot="1" x14ac:dyDescent="0.3">
      <c r="C73" s="34" t="s">
        <v>48</v>
      </c>
      <c r="D73" s="85">
        <v>59</v>
      </c>
      <c r="E73" s="86">
        <v>20</v>
      </c>
      <c r="F73" s="87">
        <v>58</v>
      </c>
      <c r="G73" s="88">
        <v>26</v>
      </c>
      <c r="H73" s="88">
        <v>1</v>
      </c>
      <c r="I73" s="89">
        <v>-6</v>
      </c>
      <c r="J73" s="88">
        <v>67</v>
      </c>
      <c r="K73" s="88">
        <v>31</v>
      </c>
      <c r="L73" s="89">
        <v>57</v>
      </c>
      <c r="M73" s="90">
        <v>22</v>
      </c>
      <c r="N73" s="88">
        <v>10</v>
      </c>
      <c r="O73" s="88">
        <v>9</v>
      </c>
      <c r="P73" s="89">
        <v>81</v>
      </c>
      <c r="Q73" s="88">
        <v>25</v>
      </c>
      <c r="R73" s="88">
        <v>55</v>
      </c>
      <c r="S73" s="89">
        <v>18</v>
      </c>
      <c r="T73" s="91">
        <v>26</v>
      </c>
      <c r="U73" s="85">
        <v>7</v>
      </c>
    </row>
    <row r="74" spans="3:21" ht="15" customHeight="1" x14ac:dyDescent="0.25">
      <c r="C74" s="122" t="s">
        <v>213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6" spans="3:21" ht="15" customHeight="1" thickBot="1" x14ac:dyDescent="0.3">
      <c r="C76" s="126" t="s">
        <v>173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</row>
    <row r="77" spans="3:21" ht="23.25" customHeight="1" thickBot="1" x14ac:dyDescent="0.3">
      <c r="C77" s="127" t="s">
        <v>162</v>
      </c>
      <c r="D77" s="123">
        <v>43132</v>
      </c>
      <c r="E77" s="124"/>
      <c r="F77" s="124"/>
      <c r="G77" s="124"/>
      <c r="H77" s="124"/>
      <c r="I77" s="125"/>
      <c r="J77" s="123">
        <v>43466</v>
      </c>
      <c r="K77" s="124"/>
      <c r="L77" s="124"/>
      <c r="M77" s="124"/>
      <c r="N77" s="124"/>
      <c r="O77" s="125"/>
      <c r="P77" s="123">
        <v>43497</v>
      </c>
      <c r="Q77" s="124"/>
      <c r="R77" s="124"/>
      <c r="S77" s="124"/>
      <c r="T77" s="124"/>
      <c r="U77" s="124"/>
    </row>
    <row r="78" spans="3:21" ht="16.5" thickBot="1" x14ac:dyDescent="0.3">
      <c r="C78" s="128"/>
      <c r="D78" s="129" t="s">
        <v>134</v>
      </c>
      <c r="E78" s="130"/>
      <c r="F78" s="129" t="s">
        <v>135</v>
      </c>
      <c r="G78" s="130"/>
      <c r="H78" s="129" t="s">
        <v>136</v>
      </c>
      <c r="I78" s="130"/>
      <c r="J78" s="129" t="s">
        <v>134</v>
      </c>
      <c r="K78" s="130"/>
      <c r="L78" s="129" t="s">
        <v>135</v>
      </c>
      <c r="M78" s="130"/>
      <c r="N78" s="129" t="s">
        <v>136</v>
      </c>
      <c r="O78" s="130"/>
      <c r="P78" s="129" t="s">
        <v>134</v>
      </c>
      <c r="Q78" s="130"/>
      <c r="R78" s="129" t="s">
        <v>135</v>
      </c>
      <c r="S78" s="130"/>
      <c r="T78" s="129" t="s">
        <v>136</v>
      </c>
      <c r="U78" s="130"/>
    </row>
    <row r="79" spans="3:21" ht="16.5" thickBot="1" x14ac:dyDescent="0.3">
      <c r="C79" s="128"/>
      <c r="D79" s="18" t="s">
        <v>6</v>
      </c>
      <c r="E79" s="18" t="s">
        <v>7</v>
      </c>
      <c r="F79" s="18" t="s">
        <v>6</v>
      </c>
      <c r="G79" s="18" t="s">
        <v>7</v>
      </c>
      <c r="H79" s="18" t="s">
        <v>6</v>
      </c>
      <c r="I79" s="18" t="s">
        <v>7</v>
      </c>
      <c r="J79" s="18" t="s">
        <v>6</v>
      </c>
      <c r="K79" s="18" t="s">
        <v>7</v>
      </c>
      <c r="L79" s="18" t="s">
        <v>6</v>
      </c>
      <c r="M79" s="18" t="s">
        <v>7</v>
      </c>
      <c r="N79" s="18" t="s">
        <v>6</v>
      </c>
      <c r="O79" s="18" t="s">
        <v>7</v>
      </c>
      <c r="P79" s="18" t="s">
        <v>6</v>
      </c>
      <c r="Q79" s="18" t="s">
        <v>7</v>
      </c>
      <c r="R79" s="18" t="s">
        <v>6</v>
      </c>
      <c r="S79" s="18" t="s">
        <v>7</v>
      </c>
      <c r="T79" s="18" t="s">
        <v>6</v>
      </c>
      <c r="U79" s="18" t="s">
        <v>7</v>
      </c>
    </row>
    <row r="80" spans="3:21" ht="16.5" thickBot="1" x14ac:dyDescent="0.3">
      <c r="C80" s="23" t="s">
        <v>1</v>
      </c>
      <c r="D80" s="78">
        <v>4220</v>
      </c>
      <c r="E80" s="78">
        <v>1632</v>
      </c>
      <c r="F80" s="80">
        <v>3763</v>
      </c>
      <c r="G80" s="78">
        <v>1404</v>
      </c>
      <c r="H80" s="78">
        <v>457</v>
      </c>
      <c r="I80" s="80">
        <v>228</v>
      </c>
      <c r="J80" s="78">
        <v>6075</v>
      </c>
      <c r="K80" s="78">
        <v>2090</v>
      </c>
      <c r="L80" s="80">
        <v>4843</v>
      </c>
      <c r="M80" s="80">
        <v>1734</v>
      </c>
      <c r="N80" s="78">
        <v>1232</v>
      </c>
      <c r="O80" s="78">
        <v>356</v>
      </c>
      <c r="P80" s="80">
        <v>5251</v>
      </c>
      <c r="Q80" s="78">
        <v>2193</v>
      </c>
      <c r="R80" s="78">
        <v>4446</v>
      </c>
      <c r="S80" s="80">
        <v>1682</v>
      </c>
      <c r="T80" s="78">
        <v>805</v>
      </c>
      <c r="U80" s="78">
        <v>511</v>
      </c>
    </row>
    <row r="81" spans="3:21" ht="16.5" thickBot="1" x14ac:dyDescent="0.3">
      <c r="C81" s="19" t="s">
        <v>205</v>
      </c>
      <c r="D81" s="77">
        <v>95</v>
      </c>
      <c r="E81" s="77">
        <v>54</v>
      </c>
      <c r="F81" s="83">
        <v>59</v>
      </c>
      <c r="G81" s="77">
        <v>38</v>
      </c>
      <c r="H81" s="77">
        <v>36</v>
      </c>
      <c r="I81" s="83">
        <v>16</v>
      </c>
      <c r="J81" s="77">
        <v>138</v>
      </c>
      <c r="K81" s="77">
        <v>63</v>
      </c>
      <c r="L81" s="83">
        <v>75</v>
      </c>
      <c r="M81" s="83">
        <v>39</v>
      </c>
      <c r="N81" s="77">
        <v>63</v>
      </c>
      <c r="O81" s="77">
        <v>24</v>
      </c>
      <c r="P81" s="83">
        <v>111</v>
      </c>
      <c r="Q81" s="77">
        <v>63</v>
      </c>
      <c r="R81" s="77">
        <v>55</v>
      </c>
      <c r="S81" s="83">
        <v>47</v>
      </c>
      <c r="T81" s="77">
        <v>56</v>
      </c>
      <c r="U81" s="77">
        <v>16</v>
      </c>
    </row>
    <row r="82" spans="3:21" ht="16.5" thickBot="1" x14ac:dyDescent="0.3">
      <c r="C82" s="22" t="s">
        <v>206</v>
      </c>
      <c r="D82" s="76">
        <v>3050</v>
      </c>
      <c r="E82" s="76">
        <v>1194</v>
      </c>
      <c r="F82" s="82">
        <v>2602</v>
      </c>
      <c r="G82" s="76">
        <v>1007</v>
      </c>
      <c r="H82" s="76">
        <v>448</v>
      </c>
      <c r="I82" s="82">
        <v>187</v>
      </c>
      <c r="J82" s="76">
        <v>4519</v>
      </c>
      <c r="K82" s="76">
        <v>1597</v>
      </c>
      <c r="L82" s="82">
        <v>3415</v>
      </c>
      <c r="M82" s="82">
        <v>1287</v>
      </c>
      <c r="N82" s="76">
        <v>1104</v>
      </c>
      <c r="O82" s="76">
        <v>310</v>
      </c>
      <c r="P82" s="82">
        <v>3841</v>
      </c>
      <c r="Q82" s="76">
        <v>1665</v>
      </c>
      <c r="R82" s="76">
        <v>3171</v>
      </c>
      <c r="S82" s="82">
        <v>1210</v>
      </c>
      <c r="T82" s="76">
        <v>670</v>
      </c>
      <c r="U82" s="76">
        <v>455</v>
      </c>
    </row>
    <row r="83" spans="3:21" ht="16.5" thickBot="1" x14ac:dyDescent="0.3">
      <c r="C83" s="19" t="s">
        <v>207</v>
      </c>
      <c r="D83" s="77">
        <v>1046</v>
      </c>
      <c r="E83" s="77">
        <v>375</v>
      </c>
      <c r="F83" s="83">
        <v>1014</v>
      </c>
      <c r="G83" s="77">
        <v>343</v>
      </c>
      <c r="H83" s="77">
        <v>32</v>
      </c>
      <c r="I83" s="83">
        <v>32</v>
      </c>
      <c r="J83" s="77">
        <v>1382</v>
      </c>
      <c r="K83" s="77">
        <v>418</v>
      </c>
      <c r="L83" s="83">
        <v>1269</v>
      </c>
      <c r="M83" s="83">
        <v>377</v>
      </c>
      <c r="N83" s="77">
        <v>113</v>
      </c>
      <c r="O83" s="77">
        <v>41</v>
      </c>
      <c r="P83" s="83">
        <v>1261</v>
      </c>
      <c r="Q83" s="77">
        <v>446</v>
      </c>
      <c r="R83" s="77">
        <v>1141</v>
      </c>
      <c r="S83" s="83">
        <v>396</v>
      </c>
      <c r="T83" s="77">
        <v>120</v>
      </c>
      <c r="U83" s="77">
        <v>50</v>
      </c>
    </row>
    <row r="84" spans="3:21" ht="16.5" thickBot="1" x14ac:dyDescent="0.3">
      <c r="C84" s="34" t="s">
        <v>89</v>
      </c>
      <c r="D84" s="92">
        <v>29</v>
      </c>
      <c r="E84" s="92">
        <v>9</v>
      </c>
      <c r="F84" s="93">
        <v>88</v>
      </c>
      <c r="G84" s="92">
        <v>16</v>
      </c>
      <c r="H84" s="92">
        <v>-59</v>
      </c>
      <c r="I84" s="93">
        <v>-7</v>
      </c>
      <c r="J84" s="92">
        <v>36</v>
      </c>
      <c r="K84" s="92">
        <v>12</v>
      </c>
      <c r="L84" s="93">
        <v>84</v>
      </c>
      <c r="M84" s="93">
        <v>31</v>
      </c>
      <c r="N84" s="92">
        <v>-48</v>
      </c>
      <c r="O84" s="92">
        <v>-19</v>
      </c>
      <c r="P84" s="93">
        <v>38</v>
      </c>
      <c r="Q84" s="92">
        <v>19</v>
      </c>
      <c r="R84" s="92">
        <v>79</v>
      </c>
      <c r="S84" s="93">
        <v>29</v>
      </c>
      <c r="T84" s="92">
        <v>-41</v>
      </c>
      <c r="U84" s="76">
        <v>-10</v>
      </c>
    </row>
    <row r="85" spans="3:21" ht="15" customHeight="1" x14ac:dyDescent="0.25">
      <c r="C85" s="122" t="s">
        <v>213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</row>
    <row r="88" spans="3:21" ht="15" customHeight="1" thickBot="1" x14ac:dyDescent="0.3">
      <c r="C88" s="126" t="s">
        <v>174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</row>
    <row r="89" spans="3:21" ht="24.75" customHeight="1" thickBot="1" x14ac:dyDescent="0.3">
      <c r="C89" s="127" t="s">
        <v>81</v>
      </c>
      <c r="D89" s="123">
        <v>43132</v>
      </c>
      <c r="E89" s="124"/>
      <c r="F89" s="124"/>
      <c r="G89" s="124"/>
      <c r="H89" s="124"/>
      <c r="I89" s="125"/>
      <c r="J89" s="123">
        <v>43466</v>
      </c>
      <c r="K89" s="124"/>
      <c r="L89" s="124"/>
      <c r="M89" s="124"/>
      <c r="N89" s="124"/>
      <c r="O89" s="125"/>
      <c r="P89" s="123">
        <v>43497</v>
      </c>
      <c r="Q89" s="124"/>
      <c r="R89" s="124"/>
      <c r="S89" s="124"/>
      <c r="T89" s="124"/>
      <c r="U89" s="124"/>
    </row>
    <row r="90" spans="3:21" ht="14.45" customHeight="1" thickBot="1" x14ac:dyDescent="0.3">
      <c r="C90" s="128"/>
      <c r="D90" s="129" t="s">
        <v>134</v>
      </c>
      <c r="E90" s="130"/>
      <c r="F90" s="129" t="s">
        <v>135</v>
      </c>
      <c r="G90" s="130"/>
      <c r="H90" s="129" t="s">
        <v>136</v>
      </c>
      <c r="I90" s="130"/>
      <c r="J90" s="129" t="s">
        <v>134</v>
      </c>
      <c r="K90" s="130"/>
      <c r="L90" s="129" t="s">
        <v>135</v>
      </c>
      <c r="M90" s="130"/>
      <c r="N90" s="129" t="s">
        <v>136</v>
      </c>
      <c r="O90" s="130"/>
      <c r="P90" s="129" t="s">
        <v>134</v>
      </c>
      <c r="Q90" s="130"/>
      <c r="R90" s="129" t="s">
        <v>135</v>
      </c>
      <c r="S90" s="130"/>
      <c r="T90" s="129" t="s">
        <v>136</v>
      </c>
      <c r="U90" s="130"/>
    </row>
    <row r="91" spans="3:21" ht="16.5" thickBot="1" x14ac:dyDescent="0.3">
      <c r="C91" s="128"/>
      <c r="D91" s="18" t="s">
        <v>6</v>
      </c>
      <c r="E91" s="18" t="s">
        <v>7</v>
      </c>
      <c r="F91" s="18" t="s">
        <v>6</v>
      </c>
      <c r="G91" s="18" t="s">
        <v>7</v>
      </c>
      <c r="H91" s="18" t="s">
        <v>6</v>
      </c>
      <c r="I91" s="18" t="s">
        <v>7</v>
      </c>
      <c r="J91" s="18" t="s">
        <v>6</v>
      </c>
      <c r="K91" s="18" t="s">
        <v>7</v>
      </c>
      <c r="L91" s="18" t="s">
        <v>6</v>
      </c>
      <c r="M91" s="18" t="s">
        <v>7</v>
      </c>
      <c r="N91" s="18" t="s">
        <v>6</v>
      </c>
      <c r="O91" s="18" t="s">
        <v>7</v>
      </c>
      <c r="P91" s="18" t="s">
        <v>6</v>
      </c>
      <c r="Q91" s="18" t="s">
        <v>7</v>
      </c>
      <c r="R91" s="18" t="s">
        <v>6</v>
      </c>
      <c r="S91" s="18" t="s">
        <v>7</v>
      </c>
      <c r="T91" s="18" t="s">
        <v>6</v>
      </c>
      <c r="U91" s="18" t="s">
        <v>7</v>
      </c>
    </row>
    <row r="92" spans="3:21" ht="16.5" thickBot="1" x14ac:dyDescent="0.3">
      <c r="C92" s="23" t="s">
        <v>1</v>
      </c>
      <c r="D92" s="78">
        <v>4220</v>
      </c>
      <c r="E92" s="78">
        <v>1632</v>
      </c>
      <c r="F92" s="80">
        <v>3763</v>
      </c>
      <c r="G92" s="78">
        <v>1404</v>
      </c>
      <c r="H92" s="78">
        <v>457</v>
      </c>
      <c r="I92" s="80">
        <v>228</v>
      </c>
      <c r="J92" s="78">
        <v>6075</v>
      </c>
      <c r="K92" s="78">
        <v>2090</v>
      </c>
      <c r="L92" s="80">
        <v>4843</v>
      </c>
      <c r="M92" s="80">
        <v>1734</v>
      </c>
      <c r="N92" s="78">
        <v>1232</v>
      </c>
      <c r="O92" s="78">
        <v>356</v>
      </c>
      <c r="P92" s="80">
        <v>5251</v>
      </c>
      <c r="Q92" s="78">
        <v>2193</v>
      </c>
      <c r="R92" s="78">
        <v>4446</v>
      </c>
      <c r="S92" s="80">
        <v>1682</v>
      </c>
      <c r="T92" s="78">
        <v>805</v>
      </c>
      <c r="U92" s="78">
        <v>511</v>
      </c>
    </row>
    <row r="93" spans="3:21" ht="16.5" thickBot="1" x14ac:dyDescent="0.3">
      <c r="C93" s="19" t="s">
        <v>82</v>
      </c>
      <c r="D93" s="77">
        <v>64</v>
      </c>
      <c r="E93" s="77">
        <v>29</v>
      </c>
      <c r="F93" s="83">
        <v>47</v>
      </c>
      <c r="G93" s="77">
        <v>4</v>
      </c>
      <c r="H93" s="77">
        <v>17</v>
      </c>
      <c r="I93" s="83">
        <v>25</v>
      </c>
      <c r="J93" s="77">
        <v>119</v>
      </c>
      <c r="K93" s="77">
        <v>46</v>
      </c>
      <c r="L93" s="83">
        <v>38</v>
      </c>
      <c r="M93" s="83">
        <v>13</v>
      </c>
      <c r="N93" s="77">
        <v>81</v>
      </c>
      <c r="O93" s="77">
        <v>33</v>
      </c>
      <c r="P93" s="83">
        <v>83</v>
      </c>
      <c r="Q93" s="77">
        <v>66</v>
      </c>
      <c r="R93" s="77">
        <v>58</v>
      </c>
      <c r="S93" s="83">
        <v>16</v>
      </c>
      <c r="T93" s="77">
        <v>25</v>
      </c>
      <c r="U93" s="77">
        <v>50</v>
      </c>
    </row>
    <row r="94" spans="3:21" ht="16.5" thickBot="1" x14ac:dyDescent="0.3">
      <c r="C94" s="22" t="s">
        <v>83</v>
      </c>
      <c r="D94" s="76">
        <v>525</v>
      </c>
      <c r="E94" s="76">
        <v>148</v>
      </c>
      <c r="F94" s="82">
        <v>423</v>
      </c>
      <c r="G94" s="76">
        <v>100</v>
      </c>
      <c r="H94" s="76">
        <v>102</v>
      </c>
      <c r="I94" s="82">
        <v>48</v>
      </c>
      <c r="J94" s="76">
        <v>734</v>
      </c>
      <c r="K94" s="76">
        <v>190</v>
      </c>
      <c r="L94" s="82">
        <v>479</v>
      </c>
      <c r="M94" s="82">
        <v>130</v>
      </c>
      <c r="N94" s="76">
        <v>255</v>
      </c>
      <c r="O94" s="76">
        <v>60</v>
      </c>
      <c r="P94" s="82">
        <v>556</v>
      </c>
      <c r="Q94" s="76">
        <v>163</v>
      </c>
      <c r="R94" s="76">
        <v>497</v>
      </c>
      <c r="S94" s="82">
        <v>137</v>
      </c>
      <c r="T94" s="76">
        <v>59</v>
      </c>
      <c r="U94" s="76">
        <v>26</v>
      </c>
    </row>
    <row r="95" spans="3:21" ht="15" customHeight="1" thickBot="1" x14ac:dyDescent="0.3">
      <c r="C95" s="19" t="s">
        <v>84</v>
      </c>
      <c r="D95" s="77">
        <v>478</v>
      </c>
      <c r="E95" s="77">
        <v>130</v>
      </c>
      <c r="F95" s="83">
        <v>434</v>
      </c>
      <c r="G95" s="77">
        <v>107</v>
      </c>
      <c r="H95" s="77">
        <v>44</v>
      </c>
      <c r="I95" s="83">
        <v>23</v>
      </c>
      <c r="J95" s="77">
        <v>639</v>
      </c>
      <c r="K95" s="77">
        <v>192</v>
      </c>
      <c r="L95" s="83">
        <v>527</v>
      </c>
      <c r="M95" s="83">
        <v>144</v>
      </c>
      <c r="N95" s="77">
        <v>112</v>
      </c>
      <c r="O95" s="77">
        <v>48</v>
      </c>
      <c r="P95" s="83">
        <v>569</v>
      </c>
      <c r="Q95" s="77">
        <v>211</v>
      </c>
      <c r="R95" s="77">
        <v>502</v>
      </c>
      <c r="S95" s="83">
        <v>122</v>
      </c>
      <c r="T95" s="77">
        <v>67</v>
      </c>
      <c r="U95" s="77">
        <v>89</v>
      </c>
    </row>
    <row r="96" spans="3:21" ht="16.5" thickBot="1" x14ac:dyDescent="0.3">
      <c r="C96" s="22" t="s">
        <v>85</v>
      </c>
      <c r="D96" s="76">
        <v>278</v>
      </c>
      <c r="E96" s="76">
        <v>120</v>
      </c>
      <c r="F96" s="82">
        <v>290</v>
      </c>
      <c r="G96" s="76">
        <v>117</v>
      </c>
      <c r="H96" s="76">
        <v>-12</v>
      </c>
      <c r="I96" s="82">
        <v>3</v>
      </c>
      <c r="J96" s="76">
        <v>573</v>
      </c>
      <c r="K96" s="76">
        <v>182</v>
      </c>
      <c r="L96" s="82">
        <v>406</v>
      </c>
      <c r="M96" s="82">
        <v>133</v>
      </c>
      <c r="N96" s="76">
        <v>167</v>
      </c>
      <c r="O96" s="76">
        <v>49</v>
      </c>
      <c r="P96" s="82">
        <v>473</v>
      </c>
      <c r="Q96" s="76">
        <v>143</v>
      </c>
      <c r="R96" s="76">
        <v>313</v>
      </c>
      <c r="S96" s="82">
        <v>123</v>
      </c>
      <c r="T96" s="76">
        <v>160</v>
      </c>
      <c r="U96" s="76">
        <v>20</v>
      </c>
    </row>
    <row r="97" spans="3:21" ht="16.5" thickBot="1" x14ac:dyDescent="0.3">
      <c r="C97" s="19" t="s">
        <v>86</v>
      </c>
      <c r="D97" s="77">
        <v>2040</v>
      </c>
      <c r="E97" s="77">
        <v>726</v>
      </c>
      <c r="F97" s="83">
        <v>1738</v>
      </c>
      <c r="G97" s="77">
        <v>644</v>
      </c>
      <c r="H97" s="77">
        <v>302</v>
      </c>
      <c r="I97" s="83">
        <v>82</v>
      </c>
      <c r="J97" s="77">
        <v>3079</v>
      </c>
      <c r="K97" s="77">
        <v>931</v>
      </c>
      <c r="L97" s="83">
        <v>2470</v>
      </c>
      <c r="M97" s="83">
        <v>839</v>
      </c>
      <c r="N97" s="77">
        <v>609</v>
      </c>
      <c r="O97" s="77">
        <v>92</v>
      </c>
      <c r="P97" s="83">
        <v>2511</v>
      </c>
      <c r="Q97" s="77">
        <v>977</v>
      </c>
      <c r="R97" s="77">
        <v>2127</v>
      </c>
      <c r="S97" s="83">
        <v>794</v>
      </c>
      <c r="T97" s="77">
        <v>384</v>
      </c>
      <c r="U97" s="77">
        <v>183</v>
      </c>
    </row>
    <row r="98" spans="3:21" ht="16.5" thickBot="1" x14ac:dyDescent="0.3">
      <c r="C98" s="22" t="s">
        <v>87</v>
      </c>
      <c r="D98" s="76">
        <v>99</v>
      </c>
      <c r="E98" s="76">
        <v>62</v>
      </c>
      <c r="F98" s="82">
        <v>110</v>
      </c>
      <c r="G98" s="76">
        <v>59</v>
      </c>
      <c r="H98" s="76">
        <v>-11</v>
      </c>
      <c r="I98" s="82">
        <v>3</v>
      </c>
      <c r="J98" s="76">
        <v>148</v>
      </c>
      <c r="K98" s="76">
        <v>64</v>
      </c>
      <c r="L98" s="82">
        <v>120</v>
      </c>
      <c r="M98" s="82">
        <v>74</v>
      </c>
      <c r="N98" s="76">
        <v>28</v>
      </c>
      <c r="O98" s="76">
        <v>-10</v>
      </c>
      <c r="P98" s="82">
        <v>137</v>
      </c>
      <c r="Q98" s="76">
        <v>83</v>
      </c>
      <c r="R98" s="76">
        <v>130</v>
      </c>
      <c r="S98" s="82">
        <v>72</v>
      </c>
      <c r="T98" s="76">
        <v>7</v>
      </c>
      <c r="U98" s="76">
        <v>11</v>
      </c>
    </row>
    <row r="99" spans="3:21" ht="16.5" thickBot="1" x14ac:dyDescent="0.3">
      <c r="C99" s="33" t="s">
        <v>88</v>
      </c>
      <c r="D99" s="79">
        <v>736</v>
      </c>
      <c r="E99" s="79">
        <v>417</v>
      </c>
      <c r="F99" s="94">
        <v>721</v>
      </c>
      <c r="G99" s="79">
        <v>373</v>
      </c>
      <c r="H99" s="79">
        <v>15</v>
      </c>
      <c r="I99" s="94">
        <v>44</v>
      </c>
      <c r="J99" s="79">
        <v>783</v>
      </c>
      <c r="K99" s="79">
        <v>485</v>
      </c>
      <c r="L99" s="94">
        <v>803</v>
      </c>
      <c r="M99" s="94">
        <v>401</v>
      </c>
      <c r="N99" s="79">
        <v>-20</v>
      </c>
      <c r="O99" s="79">
        <v>84</v>
      </c>
      <c r="P99" s="94">
        <v>922</v>
      </c>
      <c r="Q99" s="79">
        <v>550</v>
      </c>
      <c r="R99" s="79">
        <v>819</v>
      </c>
      <c r="S99" s="94">
        <v>418</v>
      </c>
      <c r="T99" s="79">
        <v>103</v>
      </c>
      <c r="U99" s="79">
        <v>132</v>
      </c>
    </row>
    <row r="100" spans="3:21" ht="15.6" customHeight="1" x14ac:dyDescent="0.25">
      <c r="C100" s="122" t="s">
        <v>213</v>
      </c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</row>
    <row r="102" spans="3:21" ht="15" customHeight="1" thickBot="1" x14ac:dyDescent="0.3">
      <c r="C102" s="126" t="s">
        <v>186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</row>
    <row r="103" spans="3:21" ht="24" customHeight="1" thickBot="1" x14ac:dyDescent="0.3">
      <c r="C103" s="127" t="s">
        <v>90</v>
      </c>
      <c r="D103" s="123">
        <v>43132</v>
      </c>
      <c r="E103" s="124"/>
      <c r="F103" s="124"/>
      <c r="G103" s="124"/>
      <c r="H103" s="124"/>
      <c r="I103" s="125"/>
      <c r="J103" s="123">
        <v>43466</v>
      </c>
      <c r="K103" s="124"/>
      <c r="L103" s="124"/>
      <c r="M103" s="124"/>
      <c r="N103" s="124"/>
      <c r="O103" s="125"/>
      <c r="P103" s="123">
        <v>43497</v>
      </c>
      <c r="Q103" s="124"/>
      <c r="R103" s="124"/>
      <c r="S103" s="124"/>
      <c r="T103" s="124"/>
      <c r="U103" s="124"/>
    </row>
    <row r="104" spans="3:21" ht="16.5" thickBot="1" x14ac:dyDescent="0.3">
      <c r="C104" s="128"/>
      <c r="D104" s="129" t="s">
        <v>134</v>
      </c>
      <c r="E104" s="130"/>
      <c r="F104" s="129" t="s">
        <v>135</v>
      </c>
      <c r="G104" s="130"/>
      <c r="H104" s="129" t="s">
        <v>136</v>
      </c>
      <c r="I104" s="130"/>
      <c r="J104" s="129" t="s">
        <v>134</v>
      </c>
      <c r="K104" s="130"/>
      <c r="L104" s="129" t="s">
        <v>135</v>
      </c>
      <c r="M104" s="130"/>
      <c r="N104" s="129" t="s">
        <v>136</v>
      </c>
      <c r="O104" s="130"/>
      <c r="P104" s="129" t="s">
        <v>134</v>
      </c>
      <c r="Q104" s="130"/>
      <c r="R104" s="129" t="s">
        <v>135</v>
      </c>
      <c r="S104" s="130"/>
      <c r="T104" s="129" t="s">
        <v>136</v>
      </c>
      <c r="U104" s="130"/>
    </row>
    <row r="105" spans="3:21" ht="16.5" thickBot="1" x14ac:dyDescent="0.3">
      <c r="C105" s="128"/>
      <c r="D105" s="18" t="s">
        <v>6</v>
      </c>
      <c r="E105" s="18" t="s">
        <v>7</v>
      </c>
      <c r="F105" s="18" t="s">
        <v>6</v>
      </c>
      <c r="G105" s="18" t="s">
        <v>7</v>
      </c>
      <c r="H105" s="18" t="s">
        <v>6</v>
      </c>
      <c r="I105" s="18" t="s">
        <v>7</v>
      </c>
      <c r="J105" s="18" t="s">
        <v>6</v>
      </c>
      <c r="K105" s="18" t="s">
        <v>7</v>
      </c>
      <c r="L105" s="18" t="s">
        <v>6</v>
      </c>
      <c r="M105" s="18" t="s">
        <v>7</v>
      </c>
      <c r="N105" s="18" t="s">
        <v>6</v>
      </c>
      <c r="O105" s="18" t="s">
        <v>7</v>
      </c>
      <c r="P105" s="18" t="s">
        <v>6</v>
      </c>
      <c r="Q105" s="18" t="s">
        <v>7</v>
      </c>
      <c r="R105" s="18" t="s">
        <v>6</v>
      </c>
      <c r="S105" s="18" t="s">
        <v>7</v>
      </c>
      <c r="T105" s="18" t="s">
        <v>6</v>
      </c>
      <c r="U105" s="18" t="s">
        <v>7</v>
      </c>
    </row>
    <row r="106" spans="3:21" ht="16.5" thickBot="1" x14ac:dyDescent="0.3">
      <c r="C106" s="23" t="s">
        <v>1</v>
      </c>
      <c r="D106" s="78">
        <v>4220</v>
      </c>
      <c r="E106" s="78">
        <v>1632</v>
      </c>
      <c r="F106" s="80">
        <v>3763</v>
      </c>
      <c r="G106" s="78">
        <v>1404</v>
      </c>
      <c r="H106" s="78">
        <v>457</v>
      </c>
      <c r="I106" s="80">
        <v>228</v>
      </c>
      <c r="J106" s="78">
        <v>6075</v>
      </c>
      <c r="K106" s="78">
        <v>2090</v>
      </c>
      <c r="L106" s="80">
        <v>4843</v>
      </c>
      <c r="M106" s="80">
        <v>1734</v>
      </c>
      <c r="N106" s="78">
        <v>1232</v>
      </c>
      <c r="O106" s="78">
        <v>356</v>
      </c>
      <c r="P106" s="80">
        <v>5251</v>
      </c>
      <c r="Q106" s="78">
        <v>2193</v>
      </c>
      <c r="R106" s="78">
        <v>4446</v>
      </c>
      <c r="S106" s="80">
        <v>1682</v>
      </c>
      <c r="T106" s="78">
        <v>805</v>
      </c>
      <c r="U106" s="78">
        <v>511</v>
      </c>
    </row>
    <row r="107" spans="3:21" ht="15.6" customHeight="1" thickBot="1" x14ac:dyDescent="0.3">
      <c r="C107" s="19" t="s">
        <v>91</v>
      </c>
      <c r="D107" s="77">
        <v>329</v>
      </c>
      <c r="E107" s="77">
        <v>80</v>
      </c>
      <c r="F107" s="83">
        <v>212</v>
      </c>
      <c r="G107" s="77">
        <v>40</v>
      </c>
      <c r="H107" s="77">
        <v>117</v>
      </c>
      <c r="I107" s="83">
        <v>40</v>
      </c>
      <c r="J107" s="77">
        <v>558</v>
      </c>
      <c r="K107" s="77">
        <v>155</v>
      </c>
      <c r="L107" s="83">
        <v>285</v>
      </c>
      <c r="M107" s="83">
        <v>80</v>
      </c>
      <c r="N107" s="77">
        <v>273</v>
      </c>
      <c r="O107" s="77">
        <v>75</v>
      </c>
      <c r="P107" s="83">
        <v>637</v>
      </c>
      <c r="Q107" s="77">
        <v>155</v>
      </c>
      <c r="R107" s="77">
        <v>353</v>
      </c>
      <c r="S107" s="83">
        <v>83</v>
      </c>
      <c r="T107" s="77">
        <v>284</v>
      </c>
      <c r="U107" s="77">
        <v>72</v>
      </c>
    </row>
    <row r="108" spans="3:21" ht="16.5" thickBot="1" x14ac:dyDescent="0.3">
      <c r="C108" s="22" t="s">
        <v>93</v>
      </c>
      <c r="D108" s="76">
        <v>143</v>
      </c>
      <c r="E108" s="76">
        <v>162</v>
      </c>
      <c r="F108" s="82">
        <v>120</v>
      </c>
      <c r="G108" s="76">
        <v>117</v>
      </c>
      <c r="H108" s="76">
        <v>23</v>
      </c>
      <c r="I108" s="82">
        <v>45</v>
      </c>
      <c r="J108" s="76">
        <v>260</v>
      </c>
      <c r="K108" s="76">
        <v>234</v>
      </c>
      <c r="L108" s="82">
        <v>170</v>
      </c>
      <c r="M108" s="82">
        <v>187</v>
      </c>
      <c r="N108" s="76">
        <v>90</v>
      </c>
      <c r="O108" s="76">
        <v>47</v>
      </c>
      <c r="P108" s="82">
        <v>206</v>
      </c>
      <c r="Q108" s="76">
        <v>228</v>
      </c>
      <c r="R108" s="76">
        <v>177</v>
      </c>
      <c r="S108" s="82">
        <v>178</v>
      </c>
      <c r="T108" s="76">
        <v>29</v>
      </c>
      <c r="U108" s="76">
        <v>50</v>
      </c>
    </row>
    <row r="109" spans="3:21" ht="16.5" thickBot="1" x14ac:dyDescent="0.3">
      <c r="C109" s="19" t="s">
        <v>92</v>
      </c>
      <c r="D109" s="77">
        <v>280</v>
      </c>
      <c r="E109" s="77">
        <v>2</v>
      </c>
      <c r="F109" s="83">
        <v>308</v>
      </c>
      <c r="G109" s="77">
        <v>4</v>
      </c>
      <c r="H109" s="77">
        <v>-28</v>
      </c>
      <c r="I109" s="83">
        <v>-2</v>
      </c>
      <c r="J109" s="77">
        <v>352</v>
      </c>
      <c r="K109" s="77">
        <v>2</v>
      </c>
      <c r="L109" s="83">
        <v>246</v>
      </c>
      <c r="M109" s="83">
        <v>1</v>
      </c>
      <c r="N109" s="77">
        <v>106</v>
      </c>
      <c r="O109" s="77">
        <v>1</v>
      </c>
      <c r="P109" s="83">
        <v>277</v>
      </c>
      <c r="Q109" s="77">
        <v>6</v>
      </c>
      <c r="R109" s="77">
        <v>279</v>
      </c>
      <c r="S109" s="83">
        <v>2</v>
      </c>
      <c r="T109" s="77">
        <v>-2</v>
      </c>
      <c r="U109" s="77">
        <v>4</v>
      </c>
    </row>
    <row r="110" spans="3:21" ht="16.5" thickBot="1" x14ac:dyDescent="0.3">
      <c r="C110" s="22" t="s">
        <v>94</v>
      </c>
      <c r="D110" s="76">
        <v>96</v>
      </c>
      <c r="E110" s="76">
        <v>51</v>
      </c>
      <c r="F110" s="82">
        <v>85</v>
      </c>
      <c r="G110" s="76">
        <v>55</v>
      </c>
      <c r="H110" s="76">
        <v>11</v>
      </c>
      <c r="I110" s="82">
        <v>-4</v>
      </c>
      <c r="J110" s="76">
        <v>178</v>
      </c>
      <c r="K110" s="76">
        <v>129</v>
      </c>
      <c r="L110" s="82">
        <v>120</v>
      </c>
      <c r="M110" s="82">
        <v>75</v>
      </c>
      <c r="N110" s="76">
        <v>58</v>
      </c>
      <c r="O110" s="76">
        <v>54</v>
      </c>
      <c r="P110" s="82">
        <v>125</v>
      </c>
      <c r="Q110" s="76">
        <v>104</v>
      </c>
      <c r="R110" s="76">
        <v>106</v>
      </c>
      <c r="S110" s="82">
        <v>77</v>
      </c>
      <c r="T110" s="76">
        <v>19</v>
      </c>
      <c r="U110" s="76">
        <v>27</v>
      </c>
    </row>
    <row r="111" spans="3:21" ht="15" customHeight="1" thickBot="1" x14ac:dyDescent="0.3">
      <c r="C111" s="19" t="s">
        <v>97</v>
      </c>
      <c r="D111" s="77">
        <v>100</v>
      </c>
      <c r="E111" s="77">
        <v>51</v>
      </c>
      <c r="F111" s="83">
        <v>51</v>
      </c>
      <c r="G111" s="77">
        <v>6</v>
      </c>
      <c r="H111" s="77">
        <v>49</v>
      </c>
      <c r="I111" s="83">
        <v>45</v>
      </c>
      <c r="J111" s="77">
        <v>188</v>
      </c>
      <c r="K111" s="77">
        <v>83</v>
      </c>
      <c r="L111" s="83">
        <v>52</v>
      </c>
      <c r="M111" s="83">
        <v>20</v>
      </c>
      <c r="N111" s="77">
        <v>136</v>
      </c>
      <c r="O111" s="77">
        <v>63</v>
      </c>
      <c r="P111" s="83">
        <v>130</v>
      </c>
      <c r="Q111" s="77">
        <v>137</v>
      </c>
      <c r="R111" s="77">
        <v>78</v>
      </c>
      <c r="S111" s="83">
        <v>23</v>
      </c>
      <c r="T111" s="77">
        <v>52</v>
      </c>
      <c r="U111" s="77">
        <v>114</v>
      </c>
    </row>
    <row r="112" spans="3:21" ht="16.5" thickBot="1" x14ac:dyDescent="0.3">
      <c r="C112" s="22" t="s">
        <v>96</v>
      </c>
      <c r="D112" s="76">
        <v>81</v>
      </c>
      <c r="E112" s="76">
        <v>74</v>
      </c>
      <c r="F112" s="82">
        <v>85</v>
      </c>
      <c r="G112" s="76">
        <v>98</v>
      </c>
      <c r="H112" s="76">
        <v>-4</v>
      </c>
      <c r="I112" s="82">
        <v>-24</v>
      </c>
      <c r="J112" s="76">
        <v>72</v>
      </c>
      <c r="K112" s="76">
        <v>84</v>
      </c>
      <c r="L112" s="82">
        <v>77</v>
      </c>
      <c r="M112" s="82">
        <v>119</v>
      </c>
      <c r="N112" s="76">
        <v>-5</v>
      </c>
      <c r="O112" s="76">
        <v>-35</v>
      </c>
      <c r="P112" s="82">
        <v>81</v>
      </c>
      <c r="Q112" s="76">
        <v>89</v>
      </c>
      <c r="R112" s="76">
        <v>80</v>
      </c>
      <c r="S112" s="82">
        <v>108</v>
      </c>
      <c r="T112" s="76">
        <v>1</v>
      </c>
      <c r="U112" s="76">
        <v>-19</v>
      </c>
    </row>
    <row r="113" spans="3:21" ht="16.5" thickBot="1" x14ac:dyDescent="0.3">
      <c r="C113" s="19" t="s">
        <v>98</v>
      </c>
      <c r="D113" s="77">
        <v>47</v>
      </c>
      <c r="E113" s="77">
        <v>11</v>
      </c>
      <c r="F113" s="83">
        <v>38</v>
      </c>
      <c r="G113" s="77">
        <v>3</v>
      </c>
      <c r="H113" s="77">
        <v>9</v>
      </c>
      <c r="I113" s="83">
        <v>8</v>
      </c>
      <c r="J113" s="77">
        <v>614</v>
      </c>
      <c r="K113" s="77">
        <v>29</v>
      </c>
      <c r="L113" s="83">
        <v>654</v>
      </c>
      <c r="M113" s="83">
        <v>85</v>
      </c>
      <c r="N113" s="77">
        <v>-40</v>
      </c>
      <c r="O113" s="77">
        <v>-56</v>
      </c>
      <c r="P113" s="83">
        <v>161</v>
      </c>
      <c r="Q113" s="77">
        <v>43</v>
      </c>
      <c r="R113" s="77">
        <v>108</v>
      </c>
      <c r="S113" s="83">
        <v>12</v>
      </c>
      <c r="T113" s="77">
        <v>53</v>
      </c>
      <c r="U113" s="77">
        <v>31</v>
      </c>
    </row>
    <row r="114" spans="3:21" ht="16.5" thickBot="1" x14ac:dyDescent="0.3">
      <c r="C114" s="22" t="s">
        <v>95</v>
      </c>
      <c r="D114" s="76">
        <v>84</v>
      </c>
      <c r="E114" s="76">
        <v>62</v>
      </c>
      <c r="F114" s="82">
        <v>90</v>
      </c>
      <c r="G114" s="76">
        <v>64</v>
      </c>
      <c r="H114" s="76">
        <v>-6</v>
      </c>
      <c r="I114" s="82">
        <v>-2</v>
      </c>
      <c r="J114" s="76">
        <v>101</v>
      </c>
      <c r="K114" s="76">
        <v>69</v>
      </c>
      <c r="L114" s="82">
        <v>111</v>
      </c>
      <c r="M114" s="82">
        <v>64</v>
      </c>
      <c r="N114" s="76">
        <v>-10</v>
      </c>
      <c r="O114" s="76">
        <v>5</v>
      </c>
      <c r="P114" s="82">
        <v>80</v>
      </c>
      <c r="Q114" s="76">
        <v>68</v>
      </c>
      <c r="R114" s="76">
        <v>80</v>
      </c>
      <c r="S114" s="82">
        <v>65</v>
      </c>
      <c r="T114" s="76">
        <v>0</v>
      </c>
      <c r="U114" s="76">
        <v>3</v>
      </c>
    </row>
    <row r="115" spans="3:21" ht="16.5" thickBot="1" x14ac:dyDescent="0.3">
      <c r="C115" s="19" t="s">
        <v>151</v>
      </c>
      <c r="D115" s="77">
        <v>74</v>
      </c>
      <c r="E115" s="77">
        <v>9</v>
      </c>
      <c r="F115" s="83">
        <v>65</v>
      </c>
      <c r="G115" s="77">
        <v>11</v>
      </c>
      <c r="H115" s="77">
        <v>9</v>
      </c>
      <c r="I115" s="83">
        <v>-2</v>
      </c>
      <c r="J115" s="77">
        <v>102</v>
      </c>
      <c r="K115" s="77">
        <v>15</v>
      </c>
      <c r="L115" s="83">
        <v>112</v>
      </c>
      <c r="M115" s="83">
        <v>24</v>
      </c>
      <c r="N115" s="77">
        <v>-10</v>
      </c>
      <c r="O115" s="77">
        <v>-9</v>
      </c>
      <c r="P115" s="83">
        <v>90</v>
      </c>
      <c r="Q115" s="77">
        <v>21</v>
      </c>
      <c r="R115" s="77">
        <v>98</v>
      </c>
      <c r="S115" s="83">
        <v>26</v>
      </c>
      <c r="T115" s="77">
        <v>-8</v>
      </c>
      <c r="U115" s="77">
        <v>-5</v>
      </c>
    </row>
    <row r="116" spans="3:21" ht="16.5" thickBot="1" x14ac:dyDescent="0.3">
      <c r="C116" s="22" t="s">
        <v>208</v>
      </c>
      <c r="D116" s="76">
        <v>95</v>
      </c>
      <c r="E116" s="76">
        <v>0</v>
      </c>
      <c r="F116" s="82">
        <v>88</v>
      </c>
      <c r="G116" s="95">
        <v>0</v>
      </c>
      <c r="H116" s="95">
        <v>7</v>
      </c>
      <c r="I116" s="82">
        <v>0</v>
      </c>
      <c r="J116" s="95">
        <v>112</v>
      </c>
      <c r="K116" s="95">
        <v>0</v>
      </c>
      <c r="L116" s="82">
        <v>93</v>
      </c>
      <c r="M116" s="82">
        <v>0</v>
      </c>
      <c r="N116" s="95">
        <v>19</v>
      </c>
      <c r="O116" s="95">
        <v>0</v>
      </c>
      <c r="P116" s="82">
        <v>107</v>
      </c>
      <c r="Q116" s="95">
        <v>1</v>
      </c>
      <c r="R116" s="76">
        <v>116</v>
      </c>
      <c r="S116" s="82">
        <v>0</v>
      </c>
      <c r="T116" s="76">
        <v>-9</v>
      </c>
      <c r="U116" s="76">
        <v>1</v>
      </c>
    </row>
    <row r="117" spans="3:21" ht="16.5" thickBot="1" x14ac:dyDescent="0.3">
      <c r="C117" s="33" t="s">
        <v>4</v>
      </c>
      <c r="D117" s="96">
        <v>2891</v>
      </c>
      <c r="E117" s="97">
        <v>1130</v>
      </c>
      <c r="F117" s="98">
        <v>2621</v>
      </c>
      <c r="G117" s="99">
        <v>1006</v>
      </c>
      <c r="H117" s="99">
        <v>270</v>
      </c>
      <c r="I117" s="100">
        <v>124</v>
      </c>
      <c r="J117" s="99">
        <v>3538</v>
      </c>
      <c r="K117" s="99">
        <v>1290</v>
      </c>
      <c r="L117" s="100">
        <v>2923</v>
      </c>
      <c r="M117" s="100">
        <v>1079</v>
      </c>
      <c r="N117" s="99">
        <v>615</v>
      </c>
      <c r="O117" s="99">
        <v>211</v>
      </c>
      <c r="P117" s="100">
        <v>3357</v>
      </c>
      <c r="Q117" s="101">
        <v>1341</v>
      </c>
      <c r="R117" s="102">
        <v>2971</v>
      </c>
      <c r="S117" s="94">
        <v>1108</v>
      </c>
      <c r="T117" s="102">
        <v>386</v>
      </c>
      <c r="U117" s="102">
        <v>233</v>
      </c>
    </row>
    <row r="118" spans="3:21" ht="14.45" customHeight="1" x14ac:dyDescent="0.25">
      <c r="C118" s="122" t="s">
        <v>213</v>
      </c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</row>
    <row r="120" spans="3:21" ht="15" customHeight="1" thickBot="1" x14ac:dyDescent="0.3">
      <c r="C120" s="126" t="s">
        <v>175</v>
      </c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</row>
    <row r="121" spans="3:21" ht="20.25" customHeight="1" thickBot="1" x14ac:dyDescent="0.3">
      <c r="C121" s="127" t="s">
        <v>99</v>
      </c>
      <c r="D121" s="123">
        <v>43132</v>
      </c>
      <c r="E121" s="124"/>
      <c r="F121" s="124"/>
      <c r="G121" s="124"/>
      <c r="H121" s="124"/>
      <c r="I121" s="125"/>
      <c r="J121" s="123">
        <v>43466</v>
      </c>
      <c r="K121" s="124"/>
      <c r="L121" s="124"/>
      <c r="M121" s="124"/>
      <c r="N121" s="124"/>
      <c r="O121" s="125"/>
      <c r="P121" s="123">
        <v>43497</v>
      </c>
      <c r="Q121" s="124"/>
      <c r="R121" s="124"/>
      <c r="S121" s="124"/>
      <c r="T121" s="124"/>
      <c r="U121" s="124"/>
    </row>
    <row r="122" spans="3:21" ht="16.5" thickBot="1" x14ac:dyDescent="0.3">
      <c r="C122" s="128"/>
      <c r="D122" s="129" t="s">
        <v>134</v>
      </c>
      <c r="E122" s="130"/>
      <c r="F122" s="129" t="s">
        <v>135</v>
      </c>
      <c r="G122" s="130"/>
      <c r="H122" s="129" t="s">
        <v>136</v>
      </c>
      <c r="I122" s="130"/>
      <c r="J122" s="129" t="s">
        <v>134</v>
      </c>
      <c r="K122" s="130"/>
      <c r="L122" s="129" t="s">
        <v>135</v>
      </c>
      <c r="M122" s="130"/>
      <c r="N122" s="129" t="s">
        <v>136</v>
      </c>
      <c r="O122" s="130"/>
      <c r="P122" s="129" t="s">
        <v>134</v>
      </c>
      <c r="Q122" s="130"/>
      <c r="R122" s="129" t="s">
        <v>135</v>
      </c>
      <c r="S122" s="130"/>
      <c r="T122" s="129" t="s">
        <v>136</v>
      </c>
      <c r="U122" s="130"/>
    </row>
    <row r="123" spans="3:21" ht="16.5" thickBot="1" x14ac:dyDescent="0.3">
      <c r="C123" s="128"/>
      <c r="D123" s="18" t="s">
        <v>6</v>
      </c>
      <c r="E123" s="18" t="s">
        <v>7</v>
      </c>
      <c r="F123" s="18" t="s">
        <v>6</v>
      </c>
      <c r="G123" s="18" t="s">
        <v>7</v>
      </c>
      <c r="H123" s="18" t="s">
        <v>6</v>
      </c>
      <c r="I123" s="18" t="s">
        <v>7</v>
      </c>
      <c r="J123" s="18" t="s">
        <v>6</v>
      </c>
      <c r="K123" s="18" t="s">
        <v>7</v>
      </c>
      <c r="L123" s="18" t="s">
        <v>6</v>
      </c>
      <c r="M123" s="18" t="s">
        <v>7</v>
      </c>
      <c r="N123" s="18" t="s">
        <v>6</v>
      </c>
      <c r="O123" s="18" t="s">
        <v>7</v>
      </c>
      <c r="P123" s="18" t="s">
        <v>6</v>
      </c>
      <c r="Q123" s="18" t="s">
        <v>7</v>
      </c>
      <c r="R123" s="18" t="s">
        <v>6</v>
      </c>
      <c r="S123" s="18" t="s">
        <v>7</v>
      </c>
      <c r="T123" s="18" t="s">
        <v>6</v>
      </c>
      <c r="U123" s="18" t="s">
        <v>7</v>
      </c>
    </row>
    <row r="124" spans="3:21" ht="16.5" thickBot="1" x14ac:dyDescent="0.3">
      <c r="C124" s="23" t="s">
        <v>1</v>
      </c>
      <c r="D124" s="78">
        <v>4220</v>
      </c>
      <c r="E124" s="78">
        <v>1632</v>
      </c>
      <c r="F124" s="80">
        <v>3763</v>
      </c>
      <c r="G124" s="78">
        <v>1404</v>
      </c>
      <c r="H124" s="78">
        <v>457</v>
      </c>
      <c r="I124" s="80">
        <v>228</v>
      </c>
      <c r="J124" s="78">
        <v>6075</v>
      </c>
      <c r="K124" s="78">
        <v>2090</v>
      </c>
      <c r="L124" s="80">
        <v>4843</v>
      </c>
      <c r="M124" s="80">
        <v>1734</v>
      </c>
      <c r="N124" s="78">
        <v>1232</v>
      </c>
      <c r="O124" s="78">
        <v>356</v>
      </c>
      <c r="P124" s="80">
        <v>5251</v>
      </c>
      <c r="Q124" s="78">
        <v>2193</v>
      </c>
      <c r="R124" s="78">
        <v>4446</v>
      </c>
      <c r="S124" s="80">
        <v>1682</v>
      </c>
      <c r="T124" s="78">
        <v>805</v>
      </c>
      <c r="U124" s="78">
        <v>511</v>
      </c>
    </row>
    <row r="125" spans="3:21" ht="16.5" thickBot="1" x14ac:dyDescent="0.3">
      <c r="C125" s="27" t="s">
        <v>100</v>
      </c>
      <c r="D125" s="77">
        <v>232</v>
      </c>
      <c r="E125" s="77">
        <v>122</v>
      </c>
      <c r="F125" s="83">
        <v>227</v>
      </c>
      <c r="G125" s="77">
        <v>127</v>
      </c>
      <c r="H125" s="77">
        <v>5</v>
      </c>
      <c r="I125" s="83">
        <v>-5</v>
      </c>
      <c r="J125" s="77">
        <v>342</v>
      </c>
      <c r="K125" s="77">
        <v>202</v>
      </c>
      <c r="L125" s="83">
        <v>257</v>
      </c>
      <c r="M125" s="83">
        <v>139</v>
      </c>
      <c r="N125" s="77">
        <v>85</v>
      </c>
      <c r="O125" s="77">
        <v>63</v>
      </c>
      <c r="P125" s="83">
        <v>237</v>
      </c>
      <c r="Q125" s="77">
        <v>185</v>
      </c>
      <c r="R125" s="77">
        <v>259</v>
      </c>
      <c r="S125" s="83">
        <v>161</v>
      </c>
      <c r="T125" s="77">
        <v>-22</v>
      </c>
      <c r="U125" s="77">
        <v>24</v>
      </c>
    </row>
    <row r="126" spans="3:21" ht="16.5" thickBot="1" x14ac:dyDescent="0.3">
      <c r="C126" s="28" t="s">
        <v>102</v>
      </c>
      <c r="D126" s="76">
        <v>88</v>
      </c>
      <c r="E126" s="76">
        <v>37</v>
      </c>
      <c r="F126" s="82">
        <v>73</v>
      </c>
      <c r="G126" s="76">
        <v>24</v>
      </c>
      <c r="H126" s="76">
        <v>15</v>
      </c>
      <c r="I126" s="82">
        <v>13</v>
      </c>
      <c r="J126" s="76">
        <v>341</v>
      </c>
      <c r="K126" s="76">
        <v>178</v>
      </c>
      <c r="L126" s="82">
        <v>713</v>
      </c>
      <c r="M126" s="82">
        <v>118</v>
      </c>
      <c r="N126" s="76">
        <v>-372</v>
      </c>
      <c r="O126" s="76">
        <v>60</v>
      </c>
      <c r="P126" s="82">
        <v>200</v>
      </c>
      <c r="Q126" s="76">
        <v>167</v>
      </c>
      <c r="R126" s="76">
        <v>173</v>
      </c>
      <c r="S126" s="82">
        <v>44</v>
      </c>
      <c r="T126" s="76">
        <v>27</v>
      </c>
      <c r="U126" s="76">
        <v>123</v>
      </c>
    </row>
    <row r="127" spans="3:21" ht="16.5" thickBot="1" x14ac:dyDescent="0.3">
      <c r="C127" s="27" t="s">
        <v>101</v>
      </c>
      <c r="D127" s="77">
        <v>193</v>
      </c>
      <c r="E127" s="77">
        <v>7</v>
      </c>
      <c r="F127" s="83">
        <v>255</v>
      </c>
      <c r="G127" s="77">
        <v>5</v>
      </c>
      <c r="H127" s="77">
        <v>-62</v>
      </c>
      <c r="I127" s="83">
        <v>2</v>
      </c>
      <c r="J127" s="77">
        <v>319</v>
      </c>
      <c r="K127" s="77">
        <v>5</v>
      </c>
      <c r="L127" s="83">
        <v>213</v>
      </c>
      <c r="M127" s="83">
        <v>3</v>
      </c>
      <c r="N127" s="77">
        <v>106</v>
      </c>
      <c r="O127" s="77">
        <v>2</v>
      </c>
      <c r="P127" s="83">
        <v>258</v>
      </c>
      <c r="Q127" s="77">
        <v>5</v>
      </c>
      <c r="R127" s="77">
        <v>242</v>
      </c>
      <c r="S127" s="83">
        <v>10</v>
      </c>
      <c r="T127" s="77">
        <v>16</v>
      </c>
      <c r="U127" s="77">
        <v>-5</v>
      </c>
    </row>
    <row r="128" spans="3:21" ht="16.5" thickBot="1" x14ac:dyDescent="0.3">
      <c r="C128" s="28" t="s">
        <v>106</v>
      </c>
      <c r="D128" s="76">
        <v>109</v>
      </c>
      <c r="E128" s="76">
        <v>55</v>
      </c>
      <c r="F128" s="82">
        <v>37</v>
      </c>
      <c r="G128" s="76">
        <v>3</v>
      </c>
      <c r="H128" s="76">
        <v>72</v>
      </c>
      <c r="I128" s="82">
        <v>52</v>
      </c>
      <c r="J128" s="76">
        <v>119</v>
      </c>
      <c r="K128" s="76">
        <v>84</v>
      </c>
      <c r="L128" s="82">
        <v>65</v>
      </c>
      <c r="M128" s="82">
        <v>30</v>
      </c>
      <c r="N128" s="76">
        <v>54</v>
      </c>
      <c r="O128" s="76">
        <v>54</v>
      </c>
      <c r="P128" s="82">
        <v>182</v>
      </c>
      <c r="Q128" s="76">
        <v>84</v>
      </c>
      <c r="R128" s="76">
        <v>64</v>
      </c>
      <c r="S128" s="82">
        <v>28</v>
      </c>
      <c r="T128" s="76">
        <v>118</v>
      </c>
      <c r="U128" s="76">
        <v>56</v>
      </c>
    </row>
    <row r="129" spans="1:34" ht="32.25" thickBot="1" x14ac:dyDescent="0.3">
      <c r="C129" s="27" t="s">
        <v>105</v>
      </c>
      <c r="D129" s="77">
        <v>69</v>
      </c>
      <c r="E129" s="77">
        <v>35</v>
      </c>
      <c r="F129" s="83">
        <v>83</v>
      </c>
      <c r="G129" s="77">
        <v>52</v>
      </c>
      <c r="H129" s="77">
        <v>-14</v>
      </c>
      <c r="I129" s="83">
        <v>-17</v>
      </c>
      <c r="J129" s="77">
        <v>115</v>
      </c>
      <c r="K129" s="77">
        <v>61</v>
      </c>
      <c r="L129" s="83">
        <v>128</v>
      </c>
      <c r="M129" s="83">
        <v>56</v>
      </c>
      <c r="N129" s="77">
        <v>-13</v>
      </c>
      <c r="O129" s="77">
        <v>5</v>
      </c>
      <c r="P129" s="83">
        <v>105</v>
      </c>
      <c r="Q129" s="77">
        <v>60</v>
      </c>
      <c r="R129" s="77">
        <v>114</v>
      </c>
      <c r="S129" s="83">
        <v>45</v>
      </c>
      <c r="T129" s="77">
        <v>-9</v>
      </c>
      <c r="U129" s="77">
        <v>15</v>
      </c>
    </row>
    <row r="130" spans="1:34" ht="16.5" thickBot="1" x14ac:dyDescent="0.3">
      <c r="C130" s="28" t="s">
        <v>104</v>
      </c>
      <c r="D130" s="76">
        <v>86</v>
      </c>
      <c r="E130" s="76">
        <v>62</v>
      </c>
      <c r="F130" s="82">
        <v>86</v>
      </c>
      <c r="G130" s="76">
        <v>57</v>
      </c>
      <c r="H130" s="76">
        <v>0</v>
      </c>
      <c r="I130" s="82">
        <v>5</v>
      </c>
      <c r="J130" s="76">
        <v>86</v>
      </c>
      <c r="K130" s="76">
        <v>70</v>
      </c>
      <c r="L130" s="82">
        <v>93</v>
      </c>
      <c r="M130" s="82">
        <v>50</v>
      </c>
      <c r="N130" s="76">
        <v>-7</v>
      </c>
      <c r="O130" s="76">
        <v>20</v>
      </c>
      <c r="P130" s="82">
        <v>76</v>
      </c>
      <c r="Q130" s="76">
        <v>61</v>
      </c>
      <c r="R130" s="76">
        <v>84</v>
      </c>
      <c r="S130" s="82">
        <v>60</v>
      </c>
      <c r="T130" s="76">
        <v>-8</v>
      </c>
      <c r="U130" s="76">
        <v>1</v>
      </c>
    </row>
    <row r="131" spans="1:34" ht="16.5" thickBot="1" x14ac:dyDescent="0.3">
      <c r="C131" s="27" t="s">
        <v>103</v>
      </c>
      <c r="D131" s="77">
        <v>51</v>
      </c>
      <c r="E131" s="77">
        <v>52</v>
      </c>
      <c r="F131" s="83">
        <v>82</v>
      </c>
      <c r="G131" s="77">
        <v>60</v>
      </c>
      <c r="H131" s="77">
        <v>-31</v>
      </c>
      <c r="I131" s="83">
        <v>-8</v>
      </c>
      <c r="J131" s="77">
        <v>86</v>
      </c>
      <c r="K131" s="77">
        <v>78</v>
      </c>
      <c r="L131" s="83">
        <v>62</v>
      </c>
      <c r="M131" s="83">
        <v>66</v>
      </c>
      <c r="N131" s="77">
        <v>24</v>
      </c>
      <c r="O131" s="77">
        <v>12</v>
      </c>
      <c r="P131" s="83">
        <v>72</v>
      </c>
      <c r="Q131" s="77">
        <v>51</v>
      </c>
      <c r="R131" s="77">
        <v>77</v>
      </c>
      <c r="S131" s="83">
        <v>64</v>
      </c>
      <c r="T131" s="77">
        <v>-5</v>
      </c>
      <c r="U131" s="77">
        <v>-13</v>
      </c>
    </row>
    <row r="132" spans="1:34" ht="16.5" thickBot="1" x14ac:dyDescent="0.3">
      <c r="C132" s="28" t="s">
        <v>107</v>
      </c>
      <c r="D132" s="76">
        <v>40</v>
      </c>
      <c r="E132" s="76">
        <v>36</v>
      </c>
      <c r="F132" s="82">
        <v>48</v>
      </c>
      <c r="G132" s="76">
        <v>28</v>
      </c>
      <c r="H132" s="76">
        <v>-8</v>
      </c>
      <c r="I132" s="82">
        <v>8</v>
      </c>
      <c r="J132" s="76">
        <v>65</v>
      </c>
      <c r="K132" s="76">
        <v>55</v>
      </c>
      <c r="L132" s="82">
        <v>62</v>
      </c>
      <c r="M132" s="82">
        <v>48</v>
      </c>
      <c r="N132" s="76">
        <v>3</v>
      </c>
      <c r="O132" s="76">
        <v>7</v>
      </c>
      <c r="P132" s="82">
        <v>53</v>
      </c>
      <c r="Q132" s="76">
        <v>64</v>
      </c>
      <c r="R132" s="76">
        <v>70</v>
      </c>
      <c r="S132" s="82">
        <v>67</v>
      </c>
      <c r="T132" s="76">
        <v>-17</v>
      </c>
      <c r="U132" s="76">
        <v>-3</v>
      </c>
    </row>
    <row r="133" spans="1:34" s="8" customFormat="1" ht="32.25" thickBot="1" x14ac:dyDescent="0.3">
      <c r="A133"/>
      <c r="B133"/>
      <c r="C133" s="115" t="s">
        <v>209</v>
      </c>
      <c r="D133" s="77">
        <v>70</v>
      </c>
      <c r="E133" s="77">
        <v>47</v>
      </c>
      <c r="F133" s="83">
        <v>73</v>
      </c>
      <c r="G133" s="77">
        <v>37</v>
      </c>
      <c r="H133" s="77">
        <v>-3</v>
      </c>
      <c r="I133" s="83">
        <v>10</v>
      </c>
      <c r="J133" s="77">
        <v>69</v>
      </c>
      <c r="K133" s="77">
        <v>43</v>
      </c>
      <c r="L133" s="83">
        <v>53</v>
      </c>
      <c r="M133" s="83">
        <v>33</v>
      </c>
      <c r="N133" s="77">
        <v>16</v>
      </c>
      <c r="O133" s="77">
        <v>10</v>
      </c>
      <c r="P133" s="83">
        <v>81</v>
      </c>
      <c r="Q133" s="77">
        <v>45</v>
      </c>
      <c r="R133" s="77">
        <v>78</v>
      </c>
      <c r="S133" s="83">
        <v>45</v>
      </c>
      <c r="T133" s="77">
        <v>3</v>
      </c>
      <c r="U133" s="77">
        <v>0</v>
      </c>
      <c r="V133" s="25"/>
      <c r="W133" s="26"/>
      <c r="X133" s="26"/>
      <c r="Y133" s="25"/>
      <c r="Z133" s="25"/>
      <c r="AA133" s="26"/>
      <c r="AB133" s="26"/>
      <c r="AC133" s="25"/>
      <c r="AD133" s="26"/>
      <c r="AE133" s="26"/>
      <c r="AF133" s="25"/>
      <c r="AG133" s="26"/>
      <c r="AH133" s="26"/>
    </row>
    <row r="134" spans="1:34" s="8" customFormat="1" ht="16.5" thickBot="1" x14ac:dyDescent="0.3">
      <c r="A134"/>
      <c r="B134"/>
      <c r="C134" s="28" t="s">
        <v>210</v>
      </c>
      <c r="D134" s="76">
        <v>51</v>
      </c>
      <c r="E134" s="76">
        <v>52</v>
      </c>
      <c r="F134" s="82">
        <v>29</v>
      </c>
      <c r="G134" s="95">
        <v>35</v>
      </c>
      <c r="H134" s="95">
        <v>22</v>
      </c>
      <c r="I134" s="82">
        <v>17</v>
      </c>
      <c r="J134" s="95">
        <v>16</v>
      </c>
      <c r="K134" s="95">
        <v>23</v>
      </c>
      <c r="L134" s="82">
        <v>42</v>
      </c>
      <c r="M134" s="82">
        <v>38</v>
      </c>
      <c r="N134" s="95">
        <v>-26</v>
      </c>
      <c r="O134" s="95">
        <v>-15</v>
      </c>
      <c r="P134" s="82">
        <v>59</v>
      </c>
      <c r="Q134" s="95">
        <v>58</v>
      </c>
      <c r="R134" s="95">
        <v>43</v>
      </c>
      <c r="S134" s="82">
        <v>30</v>
      </c>
      <c r="T134" s="76">
        <v>16</v>
      </c>
      <c r="U134" s="76">
        <v>28</v>
      </c>
      <c r="V134" s="25"/>
      <c r="W134" s="26"/>
      <c r="X134" s="26"/>
      <c r="Y134" s="25"/>
      <c r="Z134" s="25"/>
      <c r="AA134" s="26"/>
      <c r="AB134" s="26"/>
      <c r="AC134" s="25"/>
      <c r="AD134" s="26"/>
      <c r="AE134" s="26"/>
      <c r="AF134" s="25"/>
      <c r="AG134" s="26"/>
      <c r="AH134" s="26"/>
    </row>
    <row r="135" spans="1:34" ht="16.5" thickBot="1" x14ac:dyDescent="0.3">
      <c r="C135" s="33" t="s">
        <v>4</v>
      </c>
      <c r="D135" s="96">
        <v>3231</v>
      </c>
      <c r="E135" s="97">
        <v>1127</v>
      </c>
      <c r="F135" s="98">
        <v>2770</v>
      </c>
      <c r="G135" s="99">
        <v>976</v>
      </c>
      <c r="H135" s="99">
        <v>461</v>
      </c>
      <c r="I135" s="100">
        <v>151</v>
      </c>
      <c r="J135" s="99">
        <v>4517</v>
      </c>
      <c r="K135" s="99">
        <v>1291</v>
      </c>
      <c r="L135" s="100">
        <v>3155</v>
      </c>
      <c r="M135" s="100">
        <v>1153</v>
      </c>
      <c r="N135" s="99">
        <v>1362</v>
      </c>
      <c r="O135" s="99">
        <v>138</v>
      </c>
      <c r="P135" s="100">
        <v>3928</v>
      </c>
      <c r="Q135" s="99">
        <v>1413</v>
      </c>
      <c r="R135" s="99">
        <v>3242</v>
      </c>
      <c r="S135" s="103">
        <v>1128</v>
      </c>
      <c r="T135" s="102">
        <v>686</v>
      </c>
      <c r="U135" s="102">
        <v>285</v>
      </c>
    </row>
    <row r="136" spans="1:34" ht="14.45" customHeight="1" x14ac:dyDescent="0.25">
      <c r="C136" s="122" t="s">
        <v>213</v>
      </c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</row>
  </sheetData>
  <mergeCells count="95">
    <mergeCell ref="C88:U88"/>
    <mergeCell ref="C89:C91"/>
    <mergeCell ref="D89:I89"/>
    <mergeCell ref="C2:L2"/>
    <mergeCell ref="C3:C4"/>
    <mergeCell ref="D3:F3"/>
    <mergeCell ref="G3:I3"/>
    <mergeCell ref="J3:L3"/>
    <mergeCell ref="C19:U19"/>
    <mergeCell ref="C20:C22"/>
    <mergeCell ref="D20:I20"/>
    <mergeCell ref="J20:O20"/>
    <mergeCell ref="P20:U20"/>
    <mergeCell ref="D21:E21"/>
    <mergeCell ref="P21:Q21"/>
    <mergeCell ref="R21:S21"/>
    <mergeCell ref="C103:C105"/>
    <mergeCell ref="D103:I103"/>
    <mergeCell ref="J103:O103"/>
    <mergeCell ref="P103:U103"/>
    <mergeCell ref="J104:K104"/>
    <mergeCell ref="L104:M104"/>
    <mergeCell ref="N104:O104"/>
    <mergeCell ref="P104:Q104"/>
    <mergeCell ref="R104:S104"/>
    <mergeCell ref="T104:U104"/>
    <mergeCell ref="F104:G104"/>
    <mergeCell ref="H104:I104"/>
    <mergeCell ref="D104:E104"/>
    <mergeCell ref="T21:U21"/>
    <mergeCell ref="C37:U37"/>
    <mergeCell ref="F21:G21"/>
    <mergeCell ref="H21:I21"/>
    <mergeCell ref="J21:K21"/>
    <mergeCell ref="L21:M21"/>
    <mergeCell ref="N21:O21"/>
    <mergeCell ref="C35:U35"/>
    <mergeCell ref="C38:C40"/>
    <mergeCell ref="D38:I38"/>
    <mergeCell ref="J38:O38"/>
    <mergeCell ref="P38:U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C76:U76"/>
    <mergeCell ref="C77:C79"/>
    <mergeCell ref="D77:I77"/>
    <mergeCell ref="J77:O77"/>
    <mergeCell ref="P77:U77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D90:E90"/>
    <mergeCell ref="F90:G90"/>
    <mergeCell ref="H90:I90"/>
    <mergeCell ref="J90:K90"/>
    <mergeCell ref="L90:M90"/>
    <mergeCell ref="J122:K122"/>
    <mergeCell ref="N90:O90"/>
    <mergeCell ref="P90:Q90"/>
    <mergeCell ref="R90:S90"/>
    <mergeCell ref="T90:U90"/>
    <mergeCell ref="L122:M122"/>
    <mergeCell ref="N122:O122"/>
    <mergeCell ref="P122:Q122"/>
    <mergeCell ref="R122:S122"/>
    <mergeCell ref="T122:U122"/>
    <mergeCell ref="C74:U74"/>
    <mergeCell ref="C85:U85"/>
    <mergeCell ref="C100:U100"/>
    <mergeCell ref="C118:U118"/>
    <mergeCell ref="C136:U136"/>
    <mergeCell ref="J89:O89"/>
    <mergeCell ref="P89:U89"/>
    <mergeCell ref="C102:U102"/>
    <mergeCell ref="C120:U120"/>
    <mergeCell ref="C121:C123"/>
    <mergeCell ref="D121:I121"/>
    <mergeCell ref="J121:O121"/>
    <mergeCell ref="P121:U121"/>
    <mergeCell ref="D122:E122"/>
    <mergeCell ref="F122:G122"/>
    <mergeCell ref="H122:I12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3"/>
  <sheetViews>
    <sheetView workbookViewId="0">
      <selection activeCell="C46" sqref="C46:K46"/>
    </sheetView>
  </sheetViews>
  <sheetFormatPr defaultRowHeight="15" x14ac:dyDescent="0.25"/>
  <cols>
    <col min="2" max="2" width="29.5" customWidth="1"/>
    <col min="3" max="11" width="12.125" customWidth="1"/>
    <col min="14" max="14" width="9.75" customWidth="1"/>
  </cols>
  <sheetData>
    <row r="2" spans="2:13" x14ac:dyDescent="0.25">
      <c r="B2" s="12"/>
      <c r="C2" s="12"/>
    </row>
    <row r="3" spans="2:13" s="8" customFormat="1" ht="14.45" customHeight="1" x14ac:dyDescent="0.25">
      <c r="B3" s="136" t="s">
        <v>187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2:13" s="8" customFormat="1" ht="18.95" customHeight="1" x14ac:dyDescent="0.25">
      <c r="B4" s="137" t="s">
        <v>0</v>
      </c>
      <c r="C4" s="141">
        <v>43132</v>
      </c>
      <c r="D4" s="141"/>
      <c r="E4" s="141"/>
      <c r="F4" s="141">
        <v>43466</v>
      </c>
      <c r="G4" s="141"/>
      <c r="H4" s="141"/>
      <c r="I4" s="141">
        <v>43497</v>
      </c>
      <c r="J4" s="141"/>
      <c r="K4" s="141"/>
      <c r="L4" s="10"/>
      <c r="M4" s="10"/>
    </row>
    <row r="5" spans="2:13" s="8" customFormat="1" x14ac:dyDescent="0.25">
      <c r="B5" s="137"/>
      <c r="C5" s="51" t="s">
        <v>1</v>
      </c>
      <c r="D5" s="52" t="s">
        <v>6</v>
      </c>
      <c r="E5" s="52" t="s">
        <v>7</v>
      </c>
      <c r="F5" s="51" t="s">
        <v>1</v>
      </c>
      <c r="G5" s="52" t="s">
        <v>6</v>
      </c>
      <c r="H5" s="52" t="s">
        <v>7</v>
      </c>
      <c r="I5" s="51" t="s">
        <v>1</v>
      </c>
      <c r="J5" s="52" t="s">
        <v>6</v>
      </c>
      <c r="K5" s="52" t="s">
        <v>7</v>
      </c>
      <c r="L5" s="135"/>
      <c r="M5" s="135"/>
    </row>
    <row r="6" spans="2:13" s="8" customFormat="1" x14ac:dyDescent="0.25">
      <c r="B6" s="53" t="s">
        <v>1</v>
      </c>
      <c r="C6" s="54">
        <f>SUM(C7:C10)</f>
        <v>1329</v>
      </c>
      <c r="D6" s="54">
        <f t="shared" ref="D6:K6" si="0">SUM(D7:D10)</f>
        <v>762</v>
      </c>
      <c r="E6" s="54">
        <f t="shared" si="0"/>
        <v>567</v>
      </c>
      <c r="F6" s="54">
        <f t="shared" si="0"/>
        <v>3575</v>
      </c>
      <c r="G6" s="54">
        <f t="shared" si="0"/>
        <v>1998</v>
      </c>
      <c r="H6" s="54">
        <f t="shared" si="0"/>
        <v>1577</v>
      </c>
      <c r="I6" s="54">
        <f t="shared" si="0"/>
        <v>3726</v>
      </c>
      <c r="J6" s="54">
        <f t="shared" si="0"/>
        <v>2130</v>
      </c>
      <c r="K6" s="54">
        <f t="shared" si="0"/>
        <v>1596</v>
      </c>
      <c r="L6" s="12"/>
      <c r="M6" s="12"/>
    </row>
    <row r="7" spans="2:13" s="8" customFormat="1" x14ac:dyDescent="0.25">
      <c r="B7" s="55" t="s">
        <v>138</v>
      </c>
      <c r="C7" s="56">
        <f>D7+E7</f>
        <v>330</v>
      </c>
      <c r="D7" s="56">
        <v>191</v>
      </c>
      <c r="E7" s="56">
        <v>139</v>
      </c>
      <c r="F7" s="56">
        <f>G7+H7</f>
        <v>219</v>
      </c>
      <c r="G7" s="56">
        <v>127</v>
      </c>
      <c r="H7" s="56">
        <v>92</v>
      </c>
      <c r="I7" s="56">
        <f>J7+K7</f>
        <v>256</v>
      </c>
      <c r="J7" s="56">
        <v>160</v>
      </c>
      <c r="K7" s="56">
        <v>96</v>
      </c>
      <c r="L7" s="11"/>
      <c r="M7" s="11"/>
    </row>
    <row r="8" spans="2:13" s="8" customFormat="1" x14ac:dyDescent="0.25">
      <c r="B8" s="57" t="s">
        <v>2</v>
      </c>
      <c r="C8" s="58">
        <f t="shared" ref="C8:C10" si="1">D8+E8</f>
        <v>950</v>
      </c>
      <c r="D8" s="58">
        <v>546</v>
      </c>
      <c r="E8" s="58">
        <v>404</v>
      </c>
      <c r="F8" s="58">
        <f t="shared" ref="F8:F10" si="2">G8+H8</f>
        <v>3276</v>
      </c>
      <c r="G8" s="58">
        <v>1826</v>
      </c>
      <c r="H8" s="58">
        <v>1450</v>
      </c>
      <c r="I8" s="58">
        <f t="shared" ref="I8:I10" si="3">J8+K8</f>
        <v>3377</v>
      </c>
      <c r="J8" s="58">
        <v>1916</v>
      </c>
      <c r="K8" s="58">
        <v>1461</v>
      </c>
      <c r="L8" s="11"/>
      <c r="M8" s="11"/>
    </row>
    <row r="9" spans="2:13" s="8" customFormat="1" x14ac:dyDescent="0.25">
      <c r="B9" s="55" t="s">
        <v>3</v>
      </c>
      <c r="C9" s="56">
        <f t="shared" si="1"/>
        <v>42</v>
      </c>
      <c r="D9" s="56">
        <v>21</v>
      </c>
      <c r="E9" s="56">
        <v>21</v>
      </c>
      <c r="F9" s="56">
        <f t="shared" si="2"/>
        <v>18</v>
      </c>
      <c r="G9" s="56">
        <v>9</v>
      </c>
      <c r="H9" s="56">
        <v>9</v>
      </c>
      <c r="I9" s="56">
        <f t="shared" si="3"/>
        <v>41</v>
      </c>
      <c r="J9" s="56">
        <v>26</v>
      </c>
      <c r="K9" s="56">
        <v>15</v>
      </c>
      <c r="L9" s="11"/>
      <c r="M9" s="11"/>
    </row>
    <row r="10" spans="2:13" s="8" customFormat="1" x14ac:dyDescent="0.25">
      <c r="B10" s="57" t="s">
        <v>5</v>
      </c>
      <c r="C10" s="58">
        <f t="shared" si="1"/>
        <v>7</v>
      </c>
      <c r="D10" s="58">
        <v>4</v>
      </c>
      <c r="E10" s="58">
        <v>3</v>
      </c>
      <c r="F10" s="58">
        <f t="shared" si="2"/>
        <v>62</v>
      </c>
      <c r="G10" s="58">
        <v>36</v>
      </c>
      <c r="H10" s="58">
        <v>26</v>
      </c>
      <c r="I10" s="58">
        <f t="shared" si="3"/>
        <v>52</v>
      </c>
      <c r="J10" s="58">
        <v>28</v>
      </c>
      <c r="K10" s="58">
        <v>24</v>
      </c>
      <c r="L10" s="11"/>
      <c r="M10" s="11"/>
    </row>
    <row r="11" spans="2:13" s="8" customFormat="1" x14ac:dyDescent="0.25">
      <c r="B11" s="143" t="s">
        <v>182</v>
      </c>
      <c r="C11" s="144"/>
      <c r="D11" s="144"/>
      <c r="E11" s="144"/>
      <c r="F11" s="144"/>
      <c r="G11" s="144"/>
      <c r="H11" s="144"/>
      <c r="I11" s="144"/>
      <c r="J11" s="144"/>
      <c r="K11" s="145"/>
      <c r="L11" s="11"/>
      <c r="M11" s="11"/>
    </row>
    <row r="12" spans="2:13" s="8" customFormat="1" ht="15.6" customHeight="1" x14ac:dyDescent="0.25">
      <c r="B12" s="143" t="s">
        <v>139</v>
      </c>
      <c r="C12" s="144"/>
      <c r="D12" s="144"/>
      <c r="E12" s="144"/>
      <c r="F12" s="144"/>
      <c r="G12" s="144"/>
      <c r="H12" s="144"/>
      <c r="I12" s="144"/>
      <c r="J12" s="144"/>
      <c r="K12" s="145"/>
    </row>
    <row r="13" spans="2:13" s="8" customFormat="1" x14ac:dyDescent="0.25"/>
    <row r="14" spans="2:13" s="8" customFormat="1" ht="14.45" customHeight="1" x14ac:dyDescent="0.25">
      <c r="B14" s="136" t="s">
        <v>176</v>
      </c>
      <c r="C14" s="136"/>
      <c r="D14" s="136"/>
      <c r="E14" s="136"/>
      <c r="F14" s="136"/>
      <c r="G14" s="136"/>
      <c r="H14" s="136"/>
      <c r="I14" s="136"/>
      <c r="J14" s="136"/>
      <c r="K14" s="136"/>
    </row>
    <row r="15" spans="2:13" s="8" customFormat="1" x14ac:dyDescent="0.25">
      <c r="B15" s="137" t="s">
        <v>8</v>
      </c>
      <c r="C15" s="141">
        <v>43132</v>
      </c>
      <c r="D15" s="141"/>
      <c r="E15" s="141"/>
      <c r="F15" s="141">
        <v>43466</v>
      </c>
      <c r="G15" s="141"/>
      <c r="H15" s="141"/>
      <c r="I15" s="141">
        <v>43497</v>
      </c>
      <c r="J15" s="141"/>
      <c r="K15" s="141"/>
    </row>
    <row r="16" spans="2:13" s="8" customFormat="1" ht="19.5" customHeight="1" x14ac:dyDescent="0.25">
      <c r="B16" s="137"/>
      <c r="C16" s="51" t="s">
        <v>1</v>
      </c>
      <c r="D16" s="114" t="s">
        <v>6</v>
      </c>
      <c r="E16" s="114" t="s">
        <v>7</v>
      </c>
      <c r="F16" s="51" t="s">
        <v>1</v>
      </c>
      <c r="G16" s="114" t="s">
        <v>6</v>
      </c>
      <c r="H16" s="114" t="s">
        <v>7</v>
      </c>
      <c r="I16" s="51" t="s">
        <v>1</v>
      </c>
      <c r="J16" s="114" t="s">
        <v>6</v>
      </c>
      <c r="K16" s="114" t="s">
        <v>7</v>
      </c>
      <c r="L16" s="10"/>
      <c r="M16" s="10"/>
    </row>
    <row r="17" spans="2:15" s="8" customFormat="1" x14ac:dyDescent="0.25">
      <c r="B17" s="53" t="s">
        <v>1</v>
      </c>
      <c r="C17" s="54">
        <f>SUM(C18:C29)</f>
        <v>1329</v>
      </c>
      <c r="D17" s="54">
        <f t="shared" ref="D17:K17" si="4">SUM(D18:D29)</f>
        <v>762</v>
      </c>
      <c r="E17" s="54">
        <f t="shared" si="4"/>
        <v>567</v>
      </c>
      <c r="F17" s="54">
        <f t="shared" si="4"/>
        <v>3575</v>
      </c>
      <c r="G17" s="54">
        <f t="shared" si="4"/>
        <v>1998</v>
      </c>
      <c r="H17" s="54">
        <f t="shared" si="4"/>
        <v>1577</v>
      </c>
      <c r="I17" s="54">
        <f t="shared" si="4"/>
        <v>3726</v>
      </c>
      <c r="J17" s="54">
        <f t="shared" si="4"/>
        <v>2130</v>
      </c>
      <c r="K17" s="54">
        <f t="shared" si="4"/>
        <v>1596</v>
      </c>
      <c r="L17" s="135"/>
      <c r="M17" s="135"/>
    </row>
    <row r="18" spans="2:15" s="8" customFormat="1" x14ac:dyDescent="0.25">
      <c r="B18" s="60" t="s">
        <v>73</v>
      </c>
      <c r="C18" s="58">
        <f t="shared" ref="C18:C28" si="5">D18+E18</f>
        <v>103</v>
      </c>
      <c r="D18" s="58">
        <v>51</v>
      </c>
      <c r="E18" s="58">
        <v>52</v>
      </c>
      <c r="F18" s="58">
        <f t="shared" ref="F18:F28" si="6">G18+H18</f>
        <v>2430</v>
      </c>
      <c r="G18" s="58">
        <v>1225</v>
      </c>
      <c r="H18" s="58">
        <v>1205</v>
      </c>
      <c r="I18" s="58">
        <f t="shared" ref="I18:I28" si="7">J18+K18</f>
        <v>2305</v>
      </c>
      <c r="J18" s="58">
        <v>1253</v>
      </c>
      <c r="K18" s="58">
        <v>1052</v>
      </c>
      <c r="L18" s="12"/>
      <c r="M18" s="12"/>
    </row>
    <row r="19" spans="2:15" s="8" customFormat="1" x14ac:dyDescent="0.25">
      <c r="B19" s="59" t="s">
        <v>59</v>
      </c>
      <c r="C19" s="56">
        <f t="shared" si="5"/>
        <v>168</v>
      </c>
      <c r="D19" s="56">
        <v>93</v>
      </c>
      <c r="E19" s="56">
        <v>75</v>
      </c>
      <c r="F19" s="56">
        <f t="shared" si="6"/>
        <v>54</v>
      </c>
      <c r="G19" s="56">
        <v>33</v>
      </c>
      <c r="H19" s="56">
        <v>21</v>
      </c>
      <c r="I19" s="56">
        <f t="shared" si="7"/>
        <v>153</v>
      </c>
      <c r="J19" s="56">
        <v>81</v>
      </c>
      <c r="K19" s="56">
        <v>72</v>
      </c>
      <c r="L19" s="11"/>
      <c r="M19" s="11"/>
    </row>
    <row r="20" spans="2:15" s="8" customFormat="1" x14ac:dyDescent="0.25">
      <c r="B20" s="60" t="s">
        <v>72</v>
      </c>
      <c r="C20" s="58">
        <f t="shared" si="5"/>
        <v>108</v>
      </c>
      <c r="D20" s="58">
        <v>64</v>
      </c>
      <c r="E20" s="58">
        <v>44</v>
      </c>
      <c r="F20" s="58">
        <f t="shared" si="6"/>
        <v>121</v>
      </c>
      <c r="G20" s="58">
        <v>70</v>
      </c>
      <c r="H20" s="58">
        <v>51</v>
      </c>
      <c r="I20" s="58">
        <f t="shared" si="7"/>
        <v>132</v>
      </c>
      <c r="J20" s="58">
        <v>85</v>
      </c>
      <c r="K20" s="58">
        <v>47</v>
      </c>
      <c r="L20" s="11"/>
      <c r="M20" s="11"/>
    </row>
    <row r="21" spans="2:15" s="8" customFormat="1" x14ac:dyDescent="0.25">
      <c r="B21" s="59" t="s">
        <v>153</v>
      </c>
      <c r="C21" s="56">
        <f t="shared" si="5"/>
        <v>173</v>
      </c>
      <c r="D21" s="56">
        <v>93</v>
      </c>
      <c r="E21" s="56">
        <v>80</v>
      </c>
      <c r="F21" s="56">
        <f t="shared" si="6"/>
        <v>102</v>
      </c>
      <c r="G21" s="56">
        <v>61</v>
      </c>
      <c r="H21" s="56">
        <v>41</v>
      </c>
      <c r="I21" s="56">
        <f t="shared" si="7"/>
        <v>91</v>
      </c>
      <c r="J21" s="56">
        <v>59</v>
      </c>
      <c r="K21" s="56">
        <v>32</v>
      </c>
      <c r="L21" s="11"/>
      <c r="M21" s="11"/>
    </row>
    <row r="22" spans="2:15" s="8" customFormat="1" x14ac:dyDescent="0.25">
      <c r="B22" s="60" t="s">
        <v>67</v>
      </c>
      <c r="C22" s="58">
        <f t="shared" si="5"/>
        <v>48</v>
      </c>
      <c r="D22" s="58">
        <v>29</v>
      </c>
      <c r="E22" s="58">
        <v>19</v>
      </c>
      <c r="F22" s="58">
        <f t="shared" si="6"/>
        <v>28</v>
      </c>
      <c r="G22" s="58">
        <v>17</v>
      </c>
      <c r="H22" s="58">
        <v>11</v>
      </c>
      <c r="I22" s="58">
        <f t="shared" si="7"/>
        <v>90</v>
      </c>
      <c r="J22" s="58">
        <v>46</v>
      </c>
      <c r="K22" s="58">
        <v>44</v>
      </c>
      <c r="L22" s="11"/>
      <c r="M22" s="11"/>
    </row>
    <row r="23" spans="2:15" s="8" customFormat="1" x14ac:dyDescent="0.25">
      <c r="B23" s="59" t="s">
        <v>55</v>
      </c>
      <c r="C23" s="56">
        <f t="shared" si="5"/>
        <v>66</v>
      </c>
      <c r="D23" s="56">
        <v>36</v>
      </c>
      <c r="E23" s="56">
        <v>30</v>
      </c>
      <c r="F23" s="56">
        <f t="shared" si="6"/>
        <v>97</v>
      </c>
      <c r="G23" s="56">
        <v>53</v>
      </c>
      <c r="H23" s="56">
        <v>44</v>
      </c>
      <c r="I23" s="56">
        <f t="shared" si="7"/>
        <v>88</v>
      </c>
      <c r="J23" s="56">
        <v>45</v>
      </c>
      <c r="K23" s="56">
        <v>43</v>
      </c>
      <c r="L23" s="11"/>
      <c r="M23" s="11"/>
    </row>
    <row r="24" spans="2:15" s="8" customFormat="1" x14ac:dyDescent="0.25">
      <c r="B24" s="60" t="s">
        <v>56</v>
      </c>
      <c r="C24" s="58">
        <f t="shared" si="5"/>
        <v>60</v>
      </c>
      <c r="D24" s="58">
        <v>29</v>
      </c>
      <c r="E24" s="58">
        <v>31</v>
      </c>
      <c r="F24" s="58">
        <f t="shared" si="6"/>
        <v>56</v>
      </c>
      <c r="G24" s="58">
        <v>23</v>
      </c>
      <c r="H24" s="58">
        <v>33</v>
      </c>
      <c r="I24" s="58">
        <f t="shared" si="7"/>
        <v>79</v>
      </c>
      <c r="J24" s="58">
        <v>41</v>
      </c>
      <c r="K24" s="58">
        <v>38</v>
      </c>
      <c r="L24" s="11"/>
      <c r="M24" s="11"/>
    </row>
    <row r="25" spans="2:15" s="8" customFormat="1" x14ac:dyDescent="0.25">
      <c r="B25" s="59" t="s">
        <v>69</v>
      </c>
      <c r="C25" s="56">
        <f t="shared" si="5"/>
        <v>70</v>
      </c>
      <c r="D25" s="56">
        <v>35</v>
      </c>
      <c r="E25" s="56">
        <v>35</v>
      </c>
      <c r="F25" s="56">
        <f t="shared" si="6"/>
        <v>33</v>
      </c>
      <c r="G25" s="56">
        <v>15</v>
      </c>
      <c r="H25" s="56">
        <v>18</v>
      </c>
      <c r="I25" s="56">
        <f t="shared" si="7"/>
        <v>60</v>
      </c>
      <c r="J25" s="56">
        <v>35</v>
      </c>
      <c r="K25" s="56">
        <v>25</v>
      </c>
      <c r="L25" s="11"/>
      <c r="M25" s="11"/>
    </row>
    <row r="26" spans="2:15" s="8" customFormat="1" x14ac:dyDescent="0.25">
      <c r="B26" s="60" t="s">
        <v>63</v>
      </c>
      <c r="C26" s="58">
        <f t="shared" si="5"/>
        <v>29</v>
      </c>
      <c r="D26" s="58">
        <v>21</v>
      </c>
      <c r="E26" s="58">
        <v>8</v>
      </c>
      <c r="F26" s="58">
        <f t="shared" si="6"/>
        <v>52</v>
      </c>
      <c r="G26" s="58">
        <v>30</v>
      </c>
      <c r="H26" s="58">
        <v>22</v>
      </c>
      <c r="I26" s="58">
        <f t="shared" si="7"/>
        <v>37</v>
      </c>
      <c r="J26" s="58">
        <v>23</v>
      </c>
      <c r="K26" s="58">
        <v>14</v>
      </c>
      <c r="L26" s="11"/>
      <c r="M26" s="11"/>
    </row>
    <row r="27" spans="2:15" s="8" customFormat="1" x14ac:dyDescent="0.25">
      <c r="B27" s="59" t="s">
        <v>58</v>
      </c>
      <c r="C27" s="56">
        <f t="shared" si="5"/>
        <v>48</v>
      </c>
      <c r="D27" s="56">
        <v>36</v>
      </c>
      <c r="E27" s="56">
        <v>12</v>
      </c>
      <c r="F27" s="56">
        <f t="shared" si="6"/>
        <v>49</v>
      </c>
      <c r="G27" s="56">
        <v>44</v>
      </c>
      <c r="H27" s="56">
        <v>5</v>
      </c>
      <c r="I27" s="56">
        <f t="shared" si="7"/>
        <v>19</v>
      </c>
      <c r="J27" s="56">
        <v>14</v>
      </c>
      <c r="K27" s="56">
        <v>5</v>
      </c>
      <c r="L27" s="11"/>
      <c r="M27" s="11"/>
    </row>
    <row r="28" spans="2:15" s="8" customFormat="1" x14ac:dyDescent="0.25">
      <c r="B28" s="60" t="s">
        <v>152</v>
      </c>
      <c r="C28" s="58">
        <f t="shared" si="5"/>
        <v>70</v>
      </c>
      <c r="D28" s="58">
        <v>31</v>
      </c>
      <c r="E28" s="58">
        <v>39</v>
      </c>
      <c r="F28" s="58">
        <f t="shared" si="6"/>
        <v>9</v>
      </c>
      <c r="G28" s="58">
        <v>4</v>
      </c>
      <c r="H28" s="58">
        <v>5</v>
      </c>
      <c r="I28" s="58">
        <f t="shared" si="7"/>
        <v>15</v>
      </c>
      <c r="J28" s="58">
        <v>9</v>
      </c>
      <c r="K28" s="58">
        <v>6</v>
      </c>
      <c r="L28" s="11"/>
      <c r="M28" s="11"/>
    </row>
    <row r="29" spans="2:15" s="8" customFormat="1" x14ac:dyDescent="0.25">
      <c r="B29" s="59" t="s">
        <v>16</v>
      </c>
      <c r="C29" s="56">
        <f t="shared" ref="C29" si="8">D29+E29</f>
        <v>386</v>
      </c>
      <c r="D29" s="56">
        <v>244</v>
      </c>
      <c r="E29" s="56">
        <v>142</v>
      </c>
      <c r="F29" s="56">
        <f t="shared" ref="F29" si="9">G29+H29</f>
        <v>544</v>
      </c>
      <c r="G29" s="56">
        <v>423</v>
      </c>
      <c r="H29" s="56">
        <v>121</v>
      </c>
      <c r="I29" s="56">
        <f t="shared" ref="I29" si="10">J29+K29</f>
        <v>657</v>
      </c>
      <c r="J29" s="56">
        <v>439</v>
      </c>
      <c r="K29" s="56">
        <v>218</v>
      </c>
      <c r="L29" s="11"/>
      <c r="N29"/>
      <c r="O29"/>
    </row>
    <row r="30" spans="2:15" s="8" customFormat="1" x14ac:dyDescent="0.25">
      <c r="B30" s="138" t="s">
        <v>182</v>
      </c>
      <c r="C30" s="139"/>
      <c r="D30" s="139"/>
      <c r="E30" s="139"/>
      <c r="F30" s="139"/>
      <c r="G30" s="139"/>
      <c r="H30" s="139"/>
      <c r="I30" s="139"/>
      <c r="J30" s="139"/>
      <c r="K30" s="140"/>
      <c r="L30" s="11"/>
      <c r="M30" s="11"/>
    </row>
    <row r="31" spans="2:15" s="8" customFormat="1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5" s="8" customForma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s="8" customFormat="1" ht="14.45" customHeight="1" x14ac:dyDescent="0.25">
      <c r="B33" s="136" t="s">
        <v>177</v>
      </c>
      <c r="C33" s="136"/>
      <c r="D33" s="136"/>
      <c r="E33" s="136"/>
      <c r="F33" s="136"/>
      <c r="G33" s="136"/>
      <c r="H33" s="136"/>
      <c r="I33" s="136"/>
      <c r="J33" s="136"/>
      <c r="K33" s="136"/>
      <c r="L33" s="7"/>
      <c r="M33" s="7"/>
    </row>
    <row r="34" spans="2:13" s="8" customFormat="1" x14ac:dyDescent="0.25">
      <c r="B34" s="137" t="s">
        <v>164</v>
      </c>
      <c r="C34" s="141">
        <v>43132</v>
      </c>
      <c r="D34" s="141"/>
      <c r="E34" s="141"/>
      <c r="F34" s="141">
        <v>43466</v>
      </c>
      <c r="G34" s="141"/>
      <c r="H34" s="141"/>
      <c r="I34" s="141">
        <v>43497</v>
      </c>
      <c r="J34" s="141"/>
      <c r="K34" s="141"/>
      <c r="L34" s="7"/>
      <c r="M34" s="7"/>
    </row>
    <row r="35" spans="2:13" s="8" customFormat="1" x14ac:dyDescent="0.25">
      <c r="B35" s="137"/>
      <c r="C35" s="113" t="s">
        <v>1</v>
      </c>
      <c r="D35" s="68" t="s">
        <v>6</v>
      </c>
      <c r="E35" s="68" t="s">
        <v>7</v>
      </c>
      <c r="F35" s="113" t="s">
        <v>1</v>
      </c>
      <c r="G35" s="68" t="s">
        <v>6</v>
      </c>
      <c r="H35" s="68" t="s">
        <v>7</v>
      </c>
      <c r="I35" s="113" t="s">
        <v>1</v>
      </c>
      <c r="J35" s="68" t="s">
        <v>6</v>
      </c>
      <c r="K35" s="68" t="s">
        <v>7</v>
      </c>
      <c r="L35" s="7"/>
      <c r="M35" s="7"/>
    </row>
    <row r="36" spans="2:13" s="8" customFormat="1" x14ac:dyDescent="0.25">
      <c r="B36" s="53" t="s">
        <v>1</v>
      </c>
      <c r="C36" s="54">
        <f>SUM(C37:C41)</f>
        <v>1329</v>
      </c>
      <c r="D36" s="54">
        <f>SUM(D37:D41)</f>
        <v>762</v>
      </c>
      <c r="E36" s="54">
        <f>SUM(E37:E41)</f>
        <v>567</v>
      </c>
      <c r="F36" s="54">
        <f t="shared" ref="F36:K36" si="11">SUM(F37:F41)</f>
        <v>3575</v>
      </c>
      <c r="G36" s="54">
        <f t="shared" si="11"/>
        <v>1998</v>
      </c>
      <c r="H36" s="54">
        <f t="shared" si="11"/>
        <v>1577</v>
      </c>
      <c r="I36" s="54">
        <f t="shared" si="11"/>
        <v>3726</v>
      </c>
      <c r="J36" s="54">
        <f t="shared" si="11"/>
        <v>2130</v>
      </c>
      <c r="K36" s="54">
        <f t="shared" si="11"/>
        <v>1596</v>
      </c>
      <c r="L36" s="7"/>
      <c r="M36" s="7"/>
    </row>
    <row r="37" spans="2:13" s="8" customFormat="1" x14ac:dyDescent="0.25">
      <c r="B37" s="60" t="s">
        <v>49</v>
      </c>
      <c r="C37" s="58">
        <f>D37+E37</f>
        <v>66</v>
      </c>
      <c r="D37" s="58">
        <v>35</v>
      </c>
      <c r="E37" s="58">
        <v>31</v>
      </c>
      <c r="F37" s="58">
        <f t="shared" ref="F37:F41" si="12">G37+H37</f>
        <v>311</v>
      </c>
      <c r="G37" s="58">
        <v>152</v>
      </c>
      <c r="H37" s="58">
        <v>159</v>
      </c>
      <c r="I37" s="58">
        <f t="shared" ref="I37:I41" si="13">J37+K37</f>
        <v>257</v>
      </c>
      <c r="J37" s="58">
        <v>130</v>
      </c>
      <c r="K37" s="58">
        <v>127</v>
      </c>
      <c r="L37" s="7"/>
      <c r="M37" s="7"/>
    </row>
    <row r="38" spans="2:13" s="8" customFormat="1" x14ac:dyDescent="0.25">
      <c r="B38" s="59" t="s">
        <v>50</v>
      </c>
      <c r="C38" s="56">
        <f t="shared" ref="C38:C41" si="14">D38+E38</f>
        <v>308</v>
      </c>
      <c r="D38" s="56">
        <v>162</v>
      </c>
      <c r="E38" s="56">
        <v>146</v>
      </c>
      <c r="F38" s="56">
        <f t="shared" si="12"/>
        <v>896</v>
      </c>
      <c r="G38" s="56">
        <v>489</v>
      </c>
      <c r="H38" s="56">
        <v>407</v>
      </c>
      <c r="I38" s="56">
        <f t="shared" si="13"/>
        <v>1107</v>
      </c>
      <c r="J38" s="56">
        <v>603</v>
      </c>
      <c r="K38" s="56">
        <v>504</v>
      </c>
      <c r="L38" s="7"/>
      <c r="M38" s="7"/>
    </row>
    <row r="39" spans="2:13" s="8" customFormat="1" x14ac:dyDescent="0.25">
      <c r="B39" s="60" t="s">
        <v>51</v>
      </c>
      <c r="C39" s="58">
        <f t="shared" si="14"/>
        <v>665</v>
      </c>
      <c r="D39" s="58">
        <v>361</v>
      </c>
      <c r="E39" s="58">
        <v>304</v>
      </c>
      <c r="F39" s="58">
        <f t="shared" si="12"/>
        <v>1428</v>
      </c>
      <c r="G39" s="58">
        <v>797</v>
      </c>
      <c r="H39" s="58">
        <v>631</v>
      </c>
      <c r="I39" s="58">
        <f t="shared" si="13"/>
        <v>1456</v>
      </c>
      <c r="J39" s="58">
        <v>860</v>
      </c>
      <c r="K39" s="58">
        <v>596</v>
      </c>
      <c r="L39" s="7"/>
      <c r="M39" s="7"/>
    </row>
    <row r="40" spans="2:13" s="8" customFormat="1" x14ac:dyDescent="0.25">
      <c r="B40" s="59" t="s">
        <v>52</v>
      </c>
      <c r="C40" s="56">
        <f t="shared" si="14"/>
        <v>261</v>
      </c>
      <c r="D40" s="56">
        <v>187</v>
      </c>
      <c r="E40" s="56">
        <v>74</v>
      </c>
      <c r="F40" s="56">
        <f t="shared" si="12"/>
        <v>883</v>
      </c>
      <c r="G40" s="56">
        <v>532</v>
      </c>
      <c r="H40" s="56">
        <v>351</v>
      </c>
      <c r="I40" s="56">
        <f t="shared" si="13"/>
        <v>843</v>
      </c>
      <c r="J40" s="56">
        <v>501</v>
      </c>
      <c r="K40" s="56">
        <v>342</v>
      </c>
      <c r="L40" s="7"/>
      <c r="M40" s="7"/>
    </row>
    <row r="41" spans="2:13" s="8" customFormat="1" x14ac:dyDescent="0.25">
      <c r="B41" s="60" t="s">
        <v>53</v>
      </c>
      <c r="C41" s="58">
        <f t="shared" si="14"/>
        <v>29</v>
      </c>
      <c r="D41" s="58">
        <v>17</v>
      </c>
      <c r="E41" s="58">
        <v>12</v>
      </c>
      <c r="F41" s="58">
        <f t="shared" si="12"/>
        <v>57</v>
      </c>
      <c r="G41" s="58">
        <v>28</v>
      </c>
      <c r="H41" s="58">
        <v>29</v>
      </c>
      <c r="I41" s="58">
        <f t="shared" si="13"/>
        <v>63</v>
      </c>
      <c r="J41" s="58">
        <v>36</v>
      </c>
      <c r="K41" s="58">
        <v>27</v>
      </c>
      <c r="L41" s="7"/>
      <c r="M41" s="7"/>
    </row>
    <row r="42" spans="2:13" s="8" customFormat="1" x14ac:dyDescent="0.25">
      <c r="B42" s="138" t="s">
        <v>182</v>
      </c>
      <c r="C42" s="139"/>
      <c r="D42" s="139"/>
      <c r="E42" s="139"/>
      <c r="F42" s="139"/>
      <c r="G42" s="139"/>
      <c r="H42" s="139"/>
      <c r="I42" s="139"/>
      <c r="J42" s="139"/>
      <c r="K42" s="140"/>
      <c r="L42" s="7"/>
      <c r="M42" s="7"/>
    </row>
    <row r="43" spans="2:13" s="8" customForma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s="8" customFormat="1" ht="31.5" customHeight="1" x14ac:dyDescent="0.25">
      <c r="B44" s="136" t="s">
        <v>178</v>
      </c>
      <c r="C44" s="136"/>
      <c r="D44" s="136"/>
      <c r="E44" s="136"/>
      <c r="F44" s="136"/>
      <c r="G44" s="136"/>
      <c r="H44" s="136"/>
      <c r="I44" s="136"/>
      <c r="J44" s="136"/>
      <c r="K44" s="136"/>
    </row>
    <row r="45" spans="2:13" s="8" customFormat="1" ht="18" customHeight="1" x14ac:dyDescent="0.25">
      <c r="B45" s="137" t="s">
        <v>163</v>
      </c>
      <c r="C45" s="142">
        <v>43132</v>
      </c>
      <c r="D45" s="142"/>
      <c r="E45" s="142"/>
      <c r="F45" s="142">
        <v>43466</v>
      </c>
      <c r="G45" s="142"/>
      <c r="H45" s="142"/>
      <c r="I45" s="142">
        <v>43497</v>
      </c>
      <c r="J45" s="142"/>
      <c r="K45" s="142"/>
      <c r="L45" s="10"/>
      <c r="M45" s="10"/>
    </row>
    <row r="46" spans="2:13" s="8" customFormat="1" x14ac:dyDescent="0.25">
      <c r="B46" s="137"/>
      <c r="C46" s="51" t="s">
        <v>1</v>
      </c>
      <c r="D46" s="68" t="s">
        <v>6</v>
      </c>
      <c r="E46" s="68" t="s">
        <v>7</v>
      </c>
      <c r="F46" s="51" t="s">
        <v>1</v>
      </c>
      <c r="G46" s="68" t="s">
        <v>6</v>
      </c>
      <c r="H46" s="68" t="s">
        <v>7</v>
      </c>
      <c r="I46" s="51" t="s">
        <v>1</v>
      </c>
      <c r="J46" s="68" t="s">
        <v>6</v>
      </c>
      <c r="K46" s="68" t="s">
        <v>7</v>
      </c>
      <c r="L46" s="135"/>
      <c r="M46" s="135"/>
    </row>
    <row r="47" spans="2:13" s="8" customFormat="1" x14ac:dyDescent="0.25">
      <c r="B47" s="53" t="s">
        <v>80</v>
      </c>
      <c r="C47" s="54">
        <f>C49+C50+C51+C52+C53+C54+C55+C57+C58+C59+C60+C61+C62+C63+C64+C65+C67+C68+C69+C70+C72+C73+C74+C76+C77+C78+C79+C80</f>
        <v>1329</v>
      </c>
      <c r="D47" s="54">
        <f t="shared" ref="D47:K47" si="15">D49+D50+D51+D52+D53+D54+D55+D57+D58+D59+D60+D61+D62+D63+D64+D65+D67+D68+D69+D70+D72+D73+D74+D76+D77+D78+D79+D80</f>
        <v>762</v>
      </c>
      <c r="E47" s="54">
        <f t="shared" si="15"/>
        <v>567</v>
      </c>
      <c r="F47" s="54">
        <f t="shared" si="15"/>
        <v>3575</v>
      </c>
      <c r="G47" s="54">
        <f t="shared" si="15"/>
        <v>1998</v>
      </c>
      <c r="H47" s="54">
        <f t="shared" si="15"/>
        <v>1577</v>
      </c>
      <c r="I47" s="54">
        <f t="shared" si="15"/>
        <v>3726</v>
      </c>
      <c r="J47" s="54">
        <f t="shared" si="15"/>
        <v>2130</v>
      </c>
      <c r="K47" s="54">
        <f t="shared" si="15"/>
        <v>1596</v>
      </c>
      <c r="L47" s="12"/>
      <c r="M47" s="12"/>
    </row>
    <row r="48" spans="2:13" s="8" customFormat="1" x14ac:dyDescent="0.25">
      <c r="B48" s="73" t="s">
        <v>17</v>
      </c>
      <c r="C48" s="110">
        <f>SUM(C49:C55)</f>
        <v>110</v>
      </c>
      <c r="D48" s="110">
        <f t="shared" ref="D48:K48" si="16">SUM(D49:D55)</f>
        <v>69</v>
      </c>
      <c r="E48" s="110">
        <f t="shared" si="16"/>
        <v>41</v>
      </c>
      <c r="F48" s="110">
        <f t="shared" si="16"/>
        <v>2220</v>
      </c>
      <c r="G48" s="110">
        <f t="shared" si="16"/>
        <v>1129</v>
      </c>
      <c r="H48" s="110">
        <f t="shared" si="16"/>
        <v>1091</v>
      </c>
      <c r="I48" s="110">
        <f t="shared" si="16"/>
        <v>2076</v>
      </c>
      <c r="J48" s="110">
        <f t="shared" si="16"/>
        <v>1143</v>
      </c>
      <c r="K48" s="110">
        <f t="shared" si="16"/>
        <v>933</v>
      </c>
      <c r="L48" s="11"/>
    </row>
    <row r="49" spans="2:12" s="8" customFormat="1" x14ac:dyDescent="0.25">
      <c r="B49" s="59" t="s">
        <v>18</v>
      </c>
      <c r="C49" s="56">
        <f t="shared" ref="C49:C55" si="17">D49+E49</f>
        <v>9</v>
      </c>
      <c r="D49" s="56">
        <v>5</v>
      </c>
      <c r="E49" s="56">
        <v>4</v>
      </c>
      <c r="F49" s="56">
        <f t="shared" ref="F49:F55" si="18">G49+H49</f>
        <v>37</v>
      </c>
      <c r="G49" s="56">
        <v>17</v>
      </c>
      <c r="H49" s="56">
        <v>20</v>
      </c>
      <c r="I49" s="56">
        <f t="shared" ref="I49:I55" si="19">J49+K49</f>
        <v>39</v>
      </c>
      <c r="J49" s="56">
        <v>19</v>
      </c>
      <c r="K49" s="56">
        <v>20</v>
      </c>
      <c r="L49" s="11"/>
    </row>
    <row r="50" spans="2:12" s="8" customFormat="1" x14ac:dyDescent="0.25">
      <c r="B50" s="60" t="s">
        <v>19</v>
      </c>
      <c r="C50" s="58">
        <f t="shared" si="17"/>
        <v>0</v>
      </c>
      <c r="D50" s="58">
        <v>0</v>
      </c>
      <c r="E50" s="58">
        <v>0</v>
      </c>
      <c r="F50" s="58">
        <f t="shared" si="18"/>
        <v>0</v>
      </c>
      <c r="G50" s="58">
        <v>0</v>
      </c>
      <c r="H50" s="58">
        <v>0</v>
      </c>
      <c r="I50" s="58">
        <f t="shared" si="19"/>
        <v>3</v>
      </c>
      <c r="J50" s="58">
        <v>1</v>
      </c>
      <c r="K50" s="58">
        <v>2</v>
      </c>
      <c r="L50" s="11"/>
    </row>
    <row r="51" spans="2:12" s="8" customFormat="1" x14ac:dyDescent="0.25">
      <c r="B51" s="59" t="s">
        <v>20</v>
      </c>
      <c r="C51" s="56">
        <f t="shared" si="17"/>
        <v>16</v>
      </c>
      <c r="D51" s="56">
        <v>10</v>
      </c>
      <c r="E51" s="56">
        <v>6</v>
      </c>
      <c r="F51" s="56">
        <f t="shared" si="18"/>
        <v>375</v>
      </c>
      <c r="G51" s="56">
        <v>199</v>
      </c>
      <c r="H51" s="56">
        <v>176</v>
      </c>
      <c r="I51" s="56">
        <f t="shared" si="19"/>
        <v>363</v>
      </c>
      <c r="J51" s="56">
        <v>226</v>
      </c>
      <c r="K51" s="56">
        <v>137</v>
      </c>
      <c r="L51" s="11"/>
    </row>
    <row r="52" spans="2:12" s="8" customFormat="1" x14ac:dyDescent="0.25">
      <c r="B52" s="60" t="s">
        <v>21</v>
      </c>
      <c r="C52" s="58">
        <f t="shared" si="17"/>
        <v>48</v>
      </c>
      <c r="D52" s="58">
        <v>30</v>
      </c>
      <c r="E52" s="58">
        <v>18</v>
      </c>
      <c r="F52" s="58">
        <f t="shared" si="18"/>
        <v>1795</v>
      </c>
      <c r="G52" s="58">
        <v>903</v>
      </c>
      <c r="H52" s="58">
        <v>892</v>
      </c>
      <c r="I52" s="58">
        <f t="shared" si="19"/>
        <v>1617</v>
      </c>
      <c r="J52" s="58">
        <v>865</v>
      </c>
      <c r="K52" s="58">
        <v>752</v>
      </c>
      <c r="L52" s="11"/>
    </row>
    <row r="53" spans="2:12" s="8" customFormat="1" x14ac:dyDescent="0.25">
      <c r="B53" s="59" t="s">
        <v>22</v>
      </c>
      <c r="C53" s="56">
        <f t="shared" si="17"/>
        <v>29</v>
      </c>
      <c r="D53" s="56">
        <v>20</v>
      </c>
      <c r="E53" s="56">
        <v>9</v>
      </c>
      <c r="F53" s="56">
        <f t="shared" si="18"/>
        <v>12</v>
      </c>
      <c r="G53" s="56">
        <v>9</v>
      </c>
      <c r="H53" s="56">
        <v>3</v>
      </c>
      <c r="I53" s="56">
        <f t="shared" si="19"/>
        <v>37</v>
      </c>
      <c r="J53" s="56">
        <v>20</v>
      </c>
      <c r="K53" s="56">
        <v>17</v>
      </c>
      <c r="L53" s="11"/>
    </row>
    <row r="54" spans="2:12" s="8" customFormat="1" x14ac:dyDescent="0.25">
      <c r="B54" s="60" t="s">
        <v>23</v>
      </c>
      <c r="C54" s="58">
        <f t="shared" si="17"/>
        <v>6</v>
      </c>
      <c r="D54" s="58">
        <v>3</v>
      </c>
      <c r="E54" s="58">
        <v>3</v>
      </c>
      <c r="F54" s="58">
        <f t="shared" si="18"/>
        <v>1</v>
      </c>
      <c r="G54" s="58">
        <v>1</v>
      </c>
      <c r="H54" s="58">
        <v>0</v>
      </c>
      <c r="I54" s="58">
        <f t="shared" si="19"/>
        <v>16</v>
      </c>
      <c r="J54" s="58">
        <v>11</v>
      </c>
      <c r="K54" s="58">
        <v>5</v>
      </c>
      <c r="L54" s="11"/>
    </row>
    <row r="55" spans="2:12" s="8" customFormat="1" x14ac:dyDescent="0.25">
      <c r="B55" s="59" t="s">
        <v>24</v>
      </c>
      <c r="C55" s="56">
        <f t="shared" si="17"/>
        <v>2</v>
      </c>
      <c r="D55" s="56">
        <v>1</v>
      </c>
      <c r="E55" s="56">
        <v>1</v>
      </c>
      <c r="F55" s="56">
        <f t="shared" si="18"/>
        <v>0</v>
      </c>
      <c r="G55" s="56">
        <v>0</v>
      </c>
      <c r="H55" s="56">
        <v>0</v>
      </c>
      <c r="I55" s="56">
        <f t="shared" si="19"/>
        <v>1</v>
      </c>
      <c r="J55" s="56">
        <v>1</v>
      </c>
      <c r="K55" s="56">
        <v>0</v>
      </c>
      <c r="L55" s="11"/>
    </row>
    <row r="56" spans="2:12" s="8" customFormat="1" x14ac:dyDescent="0.25">
      <c r="B56" s="73" t="s">
        <v>25</v>
      </c>
      <c r="C56" s="110">
        <f>SUM(C57:C65)</f>
        <v>150</v>
      </c>
      <c r="D56" s="110">
        <f t="shared" ref="D56:K56" si="20">SUM(D57:D65)</f>
        <v>94</v>
      </c>
      <c r="E56" s="110">
        <f t="shared" si="20"/>
        <v>56</v>
      </c>
      <c r="F56" s="110">
        <f t="shared" si="20"/>
        <v>128</v>
      </c>
      <c r="G56" s="110">
        <f t="shared" si="20"/>
        <v>91</v>
      </c>
      <c r="H56" s="110">
        <f t="shared" si="20"/>
        <v>37</v>
      </c>
      <c r="I56" s="110">
        <f t="shared" si="20"/>
        <v>176</v>
      </c>
      <c r="J56" s="110">
        <f t="shared" si="20"/>
        <v>107</v>
      </c>
      <c r="K56" s="110">
        <f t="shared" si="20"/>
        <v>69</v>
      </c>
      <c r="L56" s="11"/>
    </row>
    <row r="57" spans="2:12" s="8" customFormat="1" x14ac:dyDescent="0.25">
      <c r="B57" s="59" t="s">
        <v>26</v>
      </c>
      <c r="C57" s="56">
        <f t="shared" ref="C57:C65" si="21">D57+E57</f>
        <v>4</v>
      </c>
      <c r="D57" s="56">
        <v>1</v>
      </c>
      <c r="E57" s="56">
        <v>3</v>
      </c>
      <c r="F57" s="56">
        <f t="shared" ref="F57:F65" si="22">G57+H57</f>
        <v>2</v>
      </c>
      <c r="G57" s="56">
        <v>2</v>
      </c>
      <c r="H57" s="56">
        <v>0</v>
      </c>
      <c r="I57" s="56">
        <f t="shared" ref="I57:I65" si="23">J57+K57</f>
        <v>12</v>
      </c>
      <c r="J57" s="56">
        <v>10</v>
      </c>
      <c r="K57" s="56">
        <v>2</v>
      </c>
      <c r="L57" s="11"/>
    </row>
    <row r="58" spans="2:12" s="8" customFormat="1" x14ac:dyDescent="0.25">
      <c r="B58" s="60" t="s">
        <v>27</v>
      </c>
      <c r="C58" s="58">
        <f t="shared" si="21"/>
        <v>8</v>
      </c>
      <c r="D58" s="58">
        <v>7</v>
      </c>
      <c r="E58" s="58">
        <v>1</v>
      </c>
      <c r="F58" s="58">
        <f t="shared" si="22"/>
        <v>4</v>
      </c>
      <c r="G58" s="58">
        <v>3</v>
      </c>
      <c r="H58" s="58">
        <v>1</v>
      </c>
      <c r="I58" s="58">
        <f t="shared" si="23"/>
        <v>12</v>
      </c>
      <c r="J58" s="58">
        <v>3</v>
      </c>
      <c r="K58" s="58">
        <v>9</v>
      </c>
      <c r="L58" s="11"/>
    </row>
    <row r="59" spans="2:12" s="8" customFormat="1" x14ac:dyDescent="0.25">
      <c r="B59" s="59" t="s">
        <v>28</v>
      </c>
      <c r="C59" s="56">
        <f t="shared" si="21"/>
        <v>44</v>
      </c>
      <c r="D59" s="56">
        <v>25</v>
      </c>
      <c r="E59" s="56">
        <v>19</v>
      </c>
      <c r="F59" s="56">
        <f t="shared" si="22"/>
        <v>38</v>
      </c>
      <c r="G59" s="56">
        <v>37</v>
      </c>
      <c r="H59" s="56">
        <v>1</v>
      </c>
      <c r="I59" s="56">
        <f t="shared" si="23"/>
        <v>37</v>
      </c>
      <c r="J59" s="56">
        <v>20</v>
      </c>
      <c r="K59" s="56">
        <v>17</v>
      </c>
      <c r="L59" s="11"/>
    </row>
    <row r="60" spans="2:12" s="8" customFormat="1" x14ac:dyDescent="0.25">
      <c r="B60" s="60" t="s">
        <v>29</v>
      </c>
      <c r="C60" s="58">
        <f t="shared" si="21"/>
        <v>4</v>
      </c>
      <c r="D60" s="58">
        <v>3</v>
      </c>
      <c r="E60" s="58">
        <v>1</v>
      </c>
      <c r="F60" s="58">
        <f t="shared" si="22"/>
        <v>8</v>
      </c>
      <c r="G60" s="58">
        <v>2</v>
      </c>
      <c r="H60" s="58">
        <v>6</v>
      </c>
      <c r="I60" s="58">
        <f t="shared" si="23"/>
        <v>22</v>
      </c>
      <c r="J60" s="58">
        <v>11</v>
      </c>
      <c r="K60" s="58">
        <v>11</v>
      </c>
      <c r="L60" s="11"/>
    </row>
    <row r="61" spans="2:12" s="8" customFormat="1" x14ac:dyDescent="0.25">
      <c r="B61" s="59" t="s">
        <v>30</v>
      </c>
      <c r="C61" s="56">
        <f t="shared" si="21"/>
        <v>0</v>
      </c>
      <c r="D61" s="56">
        <v>0</v>
      </c>
      <c r="E61" s="56">
        <v>0</v>
      </c>
      <c r="F61" s="56">
        <f t="shared" si="22"/>
        <v>2</v>
      </c>
      <c r="G61" s="56">
        <v>2</v>
      </c>
      <c r="H61" s="56">
        <v>0</v>
      </c>
      <c r="I61" s="56">
        <f t="shared" si="23"/>
        <v>5</v>
      </c>
      <c r="J61" s="56">
        <v>3</v>
      </c>
      <c r="K61" s="56">
        <v>2</v>
      </c>
      <c r="L61" s="11"/>
    </row>
    <row r="62" spans="2:12" s="8" customFormat="1" x14ac:dyDescent="0.25">
      <c r="B62" s="60" t="s">
        <v>31</v>
      </c>
      <c r="C62" s="58">
        <f t="shared" si="21"/>
        <v>47</v>
      </c>
      <c r="D62" s="58">
        <v>27</v>
      </c>
      <c r="E62" s="58">
        <v>20</v>
      </c>
      <c r="F62" s="58">
        <f t="shared" si="22"/>
        <v>34</v>
      </c>
      <c r="G62" s="58">
        <v>22</v>
      </c>
      <c r="H62" s="58">
        <v>12</v>
      </c>
      <c r="I62" s="58">
        <f t="shared" si="23"/>
        <v>30</v>
      </c>
      <c r="J62" s="58">
        <v>24</v>
      </c>
      <c r="K62" s="58">
        <v>6</v>
      </c>
      <c r="L62" s="11"/>
    </row>
    <row r="63" spans="2:12" s="8" customFormat="1" x14ac:dyDescent="0.25">
      <c r="B63" s="59" t="s">
        <v>32</v>
      </c>
      <c r="C63" s="56">
        <f t="shared" si="21"/>
        <v>1</v>
      </c>
      <c r="D63" s="56">
        <v>1</v>
      </c>
      <c r="E63" s="56">
        <v>0</v>
      </c>
      <c r="F63" s="56">
        <f t="shared" si="22"/>
        <v>2</v>
      </c>
      <c r="G63" s="56">
        <v>1</v>
      </c>
      <c r="H63" s="56">
        <v>1</v>
      </c>
      <c r="I63" s="56">
        <f t="shared" si="23"/>
        <v>2</v>
      </c>
      <c r="J63" s="56">
        <v>2</v>
      </c>
      <c r="K63" s="56">
        <v>0</v>
      </c>
      <c r="L63" s="11"/>
    </row>
    <row r="64" spans="2:12" s="8" customFormat="1" x14ac:dyDescent="0.25">
      <c r="B64" s="60" t="s">
        <v>33</v>
      </c>
      <c r="C64" s="58">
        <f t="shared" si="21"/>
        <v>4</v>
      </c>
      <c r="D64" s="58">
        <v>4</v>
      </c>
      <c r="E64" s="58">
        <v>0</v>
      </c>
      <c r="F64" s="58">
        <f t="shared" si="22"/>
        <v>6</v>
      </c>
      <c r="G64" s="58">
        <v>5</v>
      </c>
      <c r="H64" s="58">
        <v>1</v>
      </c>
      <c r="I64" s="58">
        <f t="shared" si="23"/>
        <v>7</v>
      </c>
      <c r="J64" s="58">
        <v>7</v>
      </c>
      <c r="K64" s="58">
        <v>0</v>
      </c>
      <c r="L64" s="11"/>
    </row>
    <row r="65" spans="2:12" s="8" customFormat="1" x14ac:dyDescent="0.25">
      <c r="B65" s="59" t="s">
        <v>34</v>
      </c>
      <c r="C65" s="56">
        <f t="shared" si="21"/>
        <v>38</v>
      </c>
      <c r="D65" s="56">
        <v>26</v>
      </c>
      <c r="E65" s="56">
        <v>12</v>
      </c>
      <c r="F65" s="56">
        <f t="shared" si="22"/>
        <v>32</v>
      </c>
      <c r="G65" s="56">
        <v>17</v>
      </c>
      <c r="H65" s="56">
        <v>15</v>
      </c>
      <c r="I65" s="56">
        <f t="shared" si="23"/>
        <v>49</v>
      </c>
      <c r="J65" s="56">
        <v>27</v>
      </c>
      <c r="K65" s="56">
        <v>22</v>
      </c>
      <c r="L65" s="11"/>
    </row>
    <row r="66" spans="2:12" s="8" customFormat="1" x14ac:dyDescent="0.25">
      <c r="B66" s="73" t="s">
        <v>35</v>
      </c>
      <c r="C66" s="110">
        <f>SUM(C67:C70)</f>
        <v>562</v>
      </c>
      <c r="D66" s="110">
        <f t="shared" ref="D66:K66" si="24">SUM(D67:D70)</f>
        <v>323</v>
      </c>
      <c r="E66" s="110">
        <f t="shared" si="24"/>
        <v>239</v>
      </c>
      <c r="F66" s="110">
        <f t="shared" si="24"/>
        <v>766</v>
      </c>
      <c r="G66" s="110">
        <f t="shared" si="24"/>
        <v>504</v>
      </c>
      <c r="H66" s="110">
        <f t="shared" si="24"/>
        <v>262</v>
      </c>
      <c r="I66" s="110">
        <f t="shared" si="24"/>
        <v>739</v>
      </c>
      <c r="J66" s="110">
        <f t="shared" si="24"/>
        <v>466</v>
      </c>
      <c r="K66" s="110">
        <f t="shared" si="24"/>
        <v>273</v>
      </c>
      <c r="L66" s="11"/>
    </row>
    <row r="67" spans="2:12" s="8" customFormat="1" x14ac:dyDescent="0.25">
      <c r="B67" s="59" t="s">
        <v>36</v>
      </c>
      <c r="C67" s="56">
        <f t="shared" ref="C67:C70" si="25">D67+E67</f>
        <v>79</v>
      </c>
      <c r="D67" s="56">
        <v>38</v>
      </c>
      <c r="E67" s="56">
        <v>41</v>
      </c>
      <c r="F67" s="56">
        <f t="shared" ref="F67:F70" si="26">G67+H67</f>
        <v>79</v>
      </c>
      <c r="G67" s="56">
        <v>37</v>
      </c>
      <c r="H67" s="56">
        <v>42</v>
      </c>
      <c r="I67" s="56">
        <f t="shared" ref="I67:I70" si="27">J67+K67</f>
        <v>115</v>
      </c>
      <c r="J67" s="56">
        <v>66</v>
      </c>
      <c r="K67" s="56">
        <v>49</v>
      </c>
      <c r="L67" s="11"/>
    </row>
    <row r="68" spans="2:12" s="8" customFormat="1" x14ac:dyDescent="0.25">
      <c r="B68" s="60" t="s">
        <v>37</v>
      </c>
      <c r="C68" s="58">
        <f t="shared" si="25"/>
        <v>16</v>
      </c>
      <c r="D68" s="58">
        <v>14</v>
      </c>
      <c r="E68" s="58">
        <v>2</v>
      </c>
      <c r="F68" s="58">
        <f t="shared" si="26"/>
        <v>8</v>
      </c>
      <c r="G68" s="58">
        <v>7</v>
      </c>
      <c r="H68" s="58">
        <v>1</v>
      </c>
      <c r="I68" s="58">
        <f t="shared" si="27"/>
        <v>14</v>
      </c>
      <c r="J68" s="58">
        <v>9</v>
      </c>
      <c r="K68" s="58">
        <v>5</v>
      </c>
      <c r="L68" s="11"/>
    </row>
    <row r="69" spans="2:12" s="8" customFormat="1" x14ac:dyDescent="0.25">
      <c r="B69" s="59" t="s">
        <v>38</v>
      </c>
      <c r="C69" s="56">
        <f t="shared" si="25"/>
        <v>82</v>
      </c>
      <c r="D69" s="56">
        <v>59</v>
      </c>
      <c r="E69" s="56">
        <v>23</v>
      </c>
      <c r="F69" s="56">
        <f t="shared" si="26"/>
        <v>163</v>
      </c>
      <c r="G69" s="56">
        <v>124</v>
      </c>
      <c r="H69" s="56">
        <v>39</v>
      </c>
      <c r="I69" s="56">
        <f t="shared" si="27"/>
        <v>123</v>
      </c>
      <c r="J69" s="56">
        <v>86</v>
      </c>
      <c r="K69" s="56">
        <v>37</v>
      </c>
      <c r="L69" s="11"/>
    </row>
    <row r="70" spans="2:12" s="8" customFormat="1" x14ac:dyDescent="0.25">
      <c r="B70" s="60" t="s">
        <v>39</v>
      </c>
      <c r="C70" s="58">
        <f t="shared" si="25"/>
        <v>385</v>
      </c>
      <c r="D70" s="58">
        <v>212</v>
      </c>
      <c r="E70" s="58">
        <v>173</v>
      </c>
      <c r="F70" s="58">
        <f t="shared" si="26"/>
        <v>516</v>
      </c>
      <c r="G70" s="58">
        <v>336</v>
      </c>
      <c r="H70" s="58">
        <v>180</v>
      </c>
      <c r="I70" s="58">
        <f t="shared" si="27"/>
        <v>487</v>
      </c>
      <c r="J70" s="58">
        <v>305</v>
      </c>
      <c r="K70" s="58">
        <v>182</v>
      </c>
      <c r="L70" s="11"/>
    </row>
    <row r="71" spans="2:12" s="8" customFormat="1" x14ac:dyDescent="0.25">
      <c r="B71" s="72" t="s">
        <v>40</v>
      </c>
      <c r="C71" s="111">
        <f>SUM(C72:C74)</f>
        <v>341</v>
      </c>
      <c r="D71" s="111">
        <f t="shared" ref="D71:K71" si="28">SUM(D72:D74)</f>
        <v>204</v>
      </c>
      <c r="E71" s="111">
        <f t="shared" si="28"/>
        <v>137</v>
      </c>
      <c r="F71" s="111">
        <f t="shared" si="28"/>
        <v>383</v>
      </c>
      <c r="G71" s="111">
        <f t="shared" si="28"/>
        <v>236</v>
      </c>
      <c r="H71" s="111">
        <f t="shared" si="28"/>
        <v>147</v>
      </c>
      <c r="I71" s="111">
        <f t="shared" si="28"/>
        <v>541</v>
      </c>
      <c r="J71" s="111">
        <f t="shared" si="28"/>
        <v>312</v>
      </c>
      <c r="K71" s="111">
        <f t="shared" si="28"/>
        <v>229</v>
      </c>
      <c r="L71" s="11"/>
    </row>
    <row r="72" spans="2:12" s="8" customFormat="1" x14ac:dyDescent="0.25">
      <c r="B72" s="60" t="s">
        <v>41</v>
      </c>
      <c r="C72" s="58">
        <f t="shared" ref="C72:C74" si="29">D72+E72</f>
        <v>61</v>
      </c>
      <c r="D72" s="58">
        <v>35</v>
      </c>
      <c r="E72" s="58">
        <v>26</v>
      </c>
      <c r="F72" s="58">
        <f t="shared" ref="F72:F74" si="30">G72+H72</f>
        <v>99</v>
      </c>
      <c r="G72" s="58">
        <v>62</v>
      </c>
      <c r="H72" s="58">
        <v>37</v>
      </c>
      <c r="I72" s="58">
        <f t="shared" ref="I72:I74" si="31">J72+K72</f>
        <v>207</v>
      </c>
      <c r="J72" s="58">
        <v>109</v>
      </c>
      <c r="K72" s="58">
        <v>98</v>
      </c>
      <c r="L72" s="11"/>
    </row>
    <row r="73" spans="2:12" s="8" customFormat="1" x14ac:dyDescent="0.25">
      <c r="B73" s="59" t="s">
        <v>42</v>
      </c>
      <c r="C73" s="56">
        <f t="shared" si="29"/>
        <v>85</v>
      </c>
      <c r="D73" s="56">
        <v>49</v>
      </c>
      <c r="E73" s="56">
        <v>36</v>
      </c>
      <c r="F73" s="56">
        <f t="shared" si="30"/>
        <v>82</v>
      </c>
      <c r="G73" s="56">
        <v>47</v>
      </c>
      <c r="H73" s="56">
        <v>35</v>
      </c>
      <c r="I73" s="56">
        <f t="shared" si="31"/>
        <v>101</v>
      </c>
      <c r="J73" s="56">
        <v>61</v>
      </c>
      <c r="K73" s="56">
        <v>40</v>
      </c>
      <c r="L73" s="11"/>
    </row>
    <row r="74" spans="2:12" s="8" customFormat="1" x14ac:dyDescent="0.25">
      <c r="B74" s="60" t="s">
        <v>43</v>
      </c>
      <c r="C74" s="58">
        <f t="shared" si="29"/>
        <v>195</v>
      </c>
      <c r="D74" s="58">
        <v>120</v>
      </c>
      <c r="E74" s="58">
        <v>75</v>
      </c>
      <c r="F74" s="58">
        <f t="shared" si="30"/>
        <v>202</v>
      </c>
      <c r="G74" s="58">
        <v>127</v>
      </c>
      <c r="H74" s="58">
        <v>75</v>
      </c>
      <c r="I74" s="58">
        <f t="shared" si="31"/>
        <v>233</v>
      </c>
      <c r="J74" s="58">
        <v>142</v>
      </c>
      <c r="K74" s="58">
        <v>91</v>
      </c>
      <c r="L74" s="11"/>
    </row>
    <row r="75" spans="2:12" s="8" customFormat="1" x14ac:dyDescent="0.25">
      <c r="B75" s="72" t="s">
        <v>44</v>
      </c>
      <c r="C75" s="72">
        <f>SUM(C76:C79)</f>
        <v>124</v>
      </c>
      <c r="D75" s="72">
        <f t="shared" ref="D75:K75" si="32">SUM(D76:D79)</f>
        <v>51</v>
      </c>
      <c r="E75" s="72">
        <f t="shared" si="32"/>
        <v>73</v>
      </c>
      <c r="F75" s="72">
        <f t="shared" si="32"/>
        <v>62</v>
      </c>
      <c r="G75" s="72">
        <f t="shared" si="32"/>
        <v>30</v>
      </c>
      <c r="H75" s="72">
        <f t="shared" si="32"/>
        <v>32</v>
      </c>
      <c r="I75" s="72">
        <f t="shared" si="32"/>
        <v>166</v>
      </c>
      <c r="J75" s="72">
        <f t="shared" si="32"/>
        <v>88</v>
      </c>
      <c r="K75" s="72">
        <f t="shared" si="32"/>
        <v>78</v>
      </c>
      <c r="L75" s="11"/>
    </row>
    <row r="76" spans="2:12" s="8" customFormat="1" x14ac:dyDescent="0.25">
      <c r="B76" s="60" t="s">
        <v>45</v>
      </c>
      <c r="C76" s="58">
        <f t="shared" ref="C76:C80" si="33">D76+E76</f>
        <v>25</v>
      </c>
      <c r="D76" s="58">
        <v>12</v>
      </c>
      <c r="E76" s="58">
        <v>13</v>
      </c>
      <c r="F76" s="58">
        <f t="shared" ref="F76:F80" si="34">G76+H76</f>
        <v>19</v>
      </c>
      <c r="G76" s="58">
        <v>10</v>
      </c>
      <c r="H76" s="58">
        <v>9</v>
      </c>
      <c r="I76" s="58">
        <f t="shared" ref="I76:I80" si="35">J76+K76</f>
        <v>47</v>
      </c>
      <c r="J76" s="58">
        <v>26</v>
      </c>
      <c r="K76" s="58">
        <v>21</v>
      </c>
      <c r="L76" s="11"/>
    </row>
    <row r="77" spans="2:12" s="8" customFormat="1" x14ac:dyDescent="0.25">
      <c r="B77" s="59" t="s">
        <v>46</v>
      </c>
      <c r="C77" s="56">
        <f t="shared" si="33"/>
        <v>28</v>
      </c>
      <c r="D77" s="56">
        <v>12</v>
      </c>
      <c r="E77" s="56">
        <v>16</v>
      </c>
      <c r="F77" s="56">
        <f t="shared" si="34"/>
        <v>27</v>
      </c>
      <c r="G77" s="56">
        <v>14</v>
      </c>
      <c r="H77" s="56">
        <v>13</v>
      </c>
      <c r="I77" s="56">
        <f t="shared" si="35"/>
        <v>58</v>
      </c>
      <c r="J77" s="56">
        <v>26</v>
      </c>
      <c r="K77" s="56">
        <v>32</v>
      </c>
      <c r="L77" s="11"/>
    </row>
    <row r="78" spans="2:12" s="8" customFormat="1" x14ac:dyDescent="0.25">
      <c r="B78" s="60" t="s">
        <v>47</v>
      </c>
      <c r="C78" s="58">
        <f t="shared" si="33"/>
        <v>14</v>
      </c>
      <c r="D78" s="58">
        <v>8</v>
      </c>
      <c r="E78" s="58">
        <v>6</v>
      </c>
      <c r="F78" s="58">
        <f t="shared" si="34"/>
        <v>4</v>
      </c>
      <c r="G78" s="58">
        <v>2</v>
      </c>
      <c r="H78" s="58">
        <v>2</v>
      </c>
      <c r="I78" s="58">
        <f t="shared" si="35"/>
        <v>17</v>
      </c>
      <c r="J78" s="58">
        <v>10</v>
      </c>
      <c r="K78" s="58">
        <v>7</v>
      </c>
      <c r="L78" s="11"/>
    </row>
    <row r="79" spans="2:12" s="8" customFormat="1" x14ac:dyDescent="0.25">
      <c r="B79" s="59" t="s">
        <v>48</v>
      </c>
      <c r="C79" s="56">
        <f t="shared" si="33"/>
        <v>57</v>
      </c>
      <c r="D79" s="56">
        <v>19</v>
      </c>
      <c r="E79" s="56">
        <v>38</v>
      </c>
      <c r="F79" s="56">
        <f t="shared" si="34"/>
        <v>12</v>
      </c>
      <c r="G79" s="56">
        <v>4</v>
      </c>
      <c r="H79" s="56">
        <v>8</v>
      </c>
      <c r="I79" s="56">
        <f t="shared" si="35"/>
        <v>44</v>
      </c>
      <c r="J79" s="56">
        <v>26</v>
      </c>
      <c r="K79" s="56">
        <v>18</v>
      </c>
      <c r="L79" s="11"/>
    </row>
    <row r="80" spans="2:12" s="8" customFormat="1" x14ac:dyDescent="0.25">
      <c r="B80" s="60" t="s">
        <v>15</v>
      </c>
      <c r="C80" s="58">
        <f t="shared" si="33"/>
        <v>42</v>
      </c>
      <c r="D80" s="58">
        <v>21</v>
      </c>
      <c r="E80" s="58">
        <v>21</v>
      </c>
      <c r="F80" s="58">
        <f t="shared" si="34"/>
        <v>16</v>
      </c>
      <c r="G80" s="58">
        <v>8</v>
      </c>
      <c r="H80" s="58">
        <v>8</v>
      </c>
      <c r="I80" s="58">
        <f t="shared" si="35"/>
        <v>28</v>
      </c>
      <c r="J80" s="58">
        <v>14</v>
      </c>
      <c r="K80" s="58">
        <v>14</v>
      </c>
      <c r="L80" s="11"/>
    </row>
    <row r="81" spans="2:13" s="8" customFormat="1" x14ac:dyDescent="0.25">
      <c r="B81" s="138" t="s">
        <v>182</v>
      </c>
      <c r="C81" s="139"/>
      <c r="D81" s="139"/>
      <c r="E81" s="139"/>
      <c r="F81" s="139"/>
      <c r="G81" s="139"/>
      <c r="H81" s="139"/>
      <c r="I81" s="139"/>
      <c r="J81" s="139"/>
      <c r="K81" s="140"/>
      <c r="L81" s="11"/>
      <c r="M81" s="11"/>
    </row>
    <row r="82" spans="2:13" s="8" customFormat="1" x14ac:dyDescent="0.25">
      <c r="B82" s="7"/>
      <c r="C82" s="7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s="8" customFormat="1" x14ac:dyDescent="0.25">
      <c r="L83" s="7"/>
      <c r="M83" s="7"/>
    </row>
  </sheetData>
  <mergeCells count="28">
    <mergeCell ref="B81:K81"/>
    <mergeCell ref="B3:K3"/>
    <mergeCell ref="B4:B5"/>
    <mergeCell ref="C4:E4"/>
    <mergeCell ref="F4:H4"/>
    <mergeCell ref="I4:K4"/>
    <mergeCell ref="B11:K11"/>
    <mergeCell ref="B12:K12"/>
    <mergeCell ref="B30:K30"/>
    <mergeCell ref="L5:M5"/>
    <mergeCell ref="B14:K14"/>
    <mergeCell ref="B15:B16"/>
    <mergeCell ref="C15:E15"/>
    <mergeCell ref="F15:H15"/>
    <mergeCell ref="I15:K15"/>
    <mergeCell ref="L17:M17"/>
    <mergeCell ref="B44:K44"/>
    <mergeCell ref="B45:B46"/>
    <mergeCell ref="B33:K33"/>
    <mergeCell ref="B42:K42"/>
    <mergeCell ref="L46:M46"/>
    <mergeCell ref="B34:B35"/>
    <mergeCell ref="C34:E34"/>
    <mergeCell ref="F34:H34"/>
    <mergeCell ref="I34:K34"/>
    <mergeCell ref="C45:E45"/>
    <mergeCell ref="F45:H45"/>
    <mergeCell ref="I45:K4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3"/>
  <sheetViews>
    <sheetView tabSelected="1" topLeftCell="A56" workbookViewId="0">
      <selection activeCell="E67" sqref="E67"/>
    </sheetView>
  </sheetViews>
  <sheetFormatPr defaultRowHeight="15" x14ac:dyDescent="0.25"/>
  <cols>
    <col min="2" max="2" width="45.125" customWidth="1"/>
    <col min="3" max="11" width="12.25" customWidth="1"/>
    <col min="13" max="13" width="20" customWidth="1"/>
  </cols>
  <sheetData>
    <row r="2" spans="2:15" s="8" customFormat="1" x14ac:dyDescent="0.25">
      <c r="B2" s="12"/>
      <c r="C2" s="12"/>
    </row>
    <row r="3" spans="2:15" ht="30.75" customHeight="1" x14ac:dyDescent="0.25">
      <c r="B3" s="147" t="s">
        <v>188</v>
      </c>
      <c r="C3" s="147"/>
      <c r="D3" s="147"/>
      <c r="E3" s="147"/>
      <c r="F3" s="147"/>
      <c r="G3" s="147"/>
      <c r="H3" s="147"/>
      <c r="I3" s="147"/>
      <c r="J3" s="147"/>
      <c r="K3" s="147"/>
      <c r="M3" s="8"/>
      <c r="N3" s="8"/>
      <c r="O3" s="8"/>
    </row>
    <row r="4" spans="2:15" x14ac:dyDescent="0.25">
      <c r="B4" s="137" t="s">
        <v>150</v>
      </c>
      <c r="C4" s="141">
        <v>43132</v>
      </c>
      <c r="D4" s="141"/>
      <c r="E4" s="141"/>
      <c r="F4" s="141">
        <v>43466</v>
      </c>
      <c r="G4" s="141"/>
      <c r="H4" s="141"/>
      <c r="I4" s="141">
        <v>43497</v>
      </c>
      <c r="J4" s="141"/>
      <c r="K4" s="141"/>
    </row>
    <row r="5" spans="2:15" x14ac:dyDescent="0.25">
      <c r="B5" s="137"/>
      <c r="C5" s="61" t="s">
        <v>191</v>
      </c>
      <c r="D5" s="62" t="s">
        <v>192</v>
      </c>
      <c r="E5" s="62" t="s">
        <v>136</v>
      </c>
      <c r="F5" s="61" t="s">
        <v>191</v>
      </c>
      <c r="G5" s="62" t="s">
        <v>192</v>
      </c>
      <c r="H5" s="62" t="s">
        <v>136</v>
      </c>
      <c r="I5" s="61" t="s">
        <v>191</v>
      </c>
      <c r="J5" s="62" t="s">
        <v>192</v>
      </c>
      <c r="K5" s="62" t="s">
        <v>136</v>
      </c>
    </row>
    <row r="6" spans="2:15" x14ac:dyDescent="0.25">
      <c r="B6" s="63" t="s">
        <v>1</v>
      </c>
      <c r="C6" s="54">
        <f>SUM(C7:C14)</f>
        <v>1448694</v>
      </c>
      <c r="D6" s="54">
        <f t="shared" ref="D6:E6" si="0">SUM(D7:D14)</f>
        <v>1456671</v>
      </c>
      <c r="E6" s="54">
        <f t="shared" si="0"/>
        <v>-7977</v>
      </c>
      <c r="F6" s="54">
        <f>SUM(F7:F14)</f>
        <v>1744487</v>
      </c>
      <c r="G6" s="54">
        <f t="shared" ref="G6:K6" si="1">SUM(G7:G14)</f>
        <v>1672524</v>
      </c>
      <c r="H6" s="54">
        <f t="shared" si="1"/>
        <v>71963</v>
      </c>
      <c r="I6" s="54">
        <f t="shared" si="1"/>
        <v>1386635</v>
      </c>
      <c r="J6" s="54">
        <f t="shared" si="1"/>
        <v>1417670</v>
      </c>
      <c r="K6" s="54">
        <f t="shared" si="1"/>
        <v>-31035</v>
      </c>
    </row>
    <row r="7" spans="2:15" x14ac:dyDescent="0.25">
      <c r="B7" s="64" t="s">
        <v>145</v>
      </c>
      <c r="C7" s="65">
        <v>583395</v>
      </c>
      <c r="D7" s="65">
        <v>537192</v>
      </c>
      <c r="E7" s="65">
        <f>C7-D7</f>
        <v>46203</v>
      </c>
      <c r="F7" s="65">
        <v>812539</v>
      </c>
      <c r="G7" s="65">
        <v>776214</v>
      </c>
      <c r="H7" s="65">
        <f>F7-G7</f>
        <v>36325</v>
      </c>
      <c r="I7" s="65">
        <v>559175</v>
      </c>
      <c r="J7" s="65">
        <v>573387</v>
      </c>
      <c r="K7" s="65">
        <f t="shared" ref="K7:K14" si="2">I7-J7</f>
        <v>-14212</v>
      </c>
    </row>
    <row r="8" spans="2:15" x14ac:dyDescent="0.25">
      <c r="B8" s="66" t="s">
        <v>146</v>
      </c>
      <c r="C8" s="67">
        <v>40132</v>
      </c>
      <c r="D8" s="67">
        <v>34449</v>
      </c>
      <c r="E8" s="67">
        <f t="shared" ref="E8:E14" si="3">C8-D8</f>
        <v>5683</v>
      </c>
      <c r="F8" s="67">
        <v>62874</v>
      </c>
      <c r="G8" s="67">
        <v>41398</v>
      </c>
      <c r="H8" s="67">
        <f t="shared" ref="H8:H14" si="4">F8-G8</f>
        <v>21476</v>
      </c>
      <c r="I8" s="67">
        <v>42071</v>
      </c>
      <c r="J8" s="67">
        <v>36310</v>
      </c>
      <c r="K8" s="67">
        <f t="shared" si="2"/>
        <v>5761</v>
      </c>
    </row>
    <row r="9" spans="2:15" x14ac:dyDescent="0.25">
      <c r="B9" s="64" t="s">
        <v>2</v>
      </c>
      <c r="C9" s="65">
        <v>38465</v>
      </c>
      <c r="D9" s="65">
        <v>32037</v>
      </c>
      <c r="E9" s="65">
        <f t="shared" si="3"/>
        <v>6428</v>
      </c>
      <c r="F9" s="65">
        <v>35922</v>
      </c>
      <c r="G9" s="65">
        <v>22959</v>
      </c>
      <c r="H9" s="65">
        <f t="shared" si="4"/>
        <v>12963</v>
      </c>
      <c r="I9" s="65">
        <v>44456</v>
      </c>
      <c r="J9" s="65">
        <v>37081</v>
      </c>
      <c r="K9" s="65">
        <f t="shared" si="2"/>
        <v>7375</v>
      </c>
    </row>
    <row r="10" spans="2:15" x14ac:dyDescent="0.25">
      <c r="B10" s="66" t="s">
        <v>147</v>
      </c>
      <c r="C10" s="67">
        <v>71682</v>
      </c>
      <c r="D10" s="67">
        <v>67663</v>
      </c>
      <c r="E10" s="67">
        <f t="shared" si="3"/>
        <v>4019</v>
      </c>
      <c r="F10" s="67">
        <v>75027</v>
      </c>
      <c r="G10" s="67">
        <v>74583</v>
      </c>
      <c r="H10" s="67">
        <f t="shared" si="4"/>
        <v>444</v>
      </c>
      <c r="I10" s="67">
        <v>68774</v>
      </c>
      <c r="J10" s="67">
        <v>68542</v>
      </c>
      <c r="K10" s="67">
        <f t="shared" si="2"/>
        <v>232</v>
      </c>
    </row>
    <row r="11" spans="2:15" x14ac:dyDescent="0.25">
      <c r="B11" s="64" t="s">
        <v>3</v>
      </c>
      <c r="C11" s="65">
        <v>1730</v>
      </c>
      <c r="D11" s="65">
        <v>1656</v>
      </c>
      <c r="E11" s="65">
        <f t="shared" si="3"/>
        <v>74</v>
      </c>
      <c r="F11" s="65">
        <v>1208</v>
      </c>
      <c r="G11" s="65">
        <v>1222</v>
      </c>
      <c r="H11" s="65">
        <f t="shared" si="4"/>
        <v>-14</v>
      </c>
      <c r="I11" s="65">
        <v>1143</v>
      </c>
      <c r="J11" s="65">
        <v>1152</v>
      </c>
      <c r="K11" s="65">
        <f t="shared" si="2"/>
        <v>-9</v>
      </c>
    </row>
    <row r="12" spans="2:15" x14ac:dyDescent="0.25">
      <c r="B12" s="66" t="s">
        <v>148</v>
      </c>
      <c r="C12" s="67">
        <v>0</v>
      </c>
      <c r="D12" s="67">
        <v>11</v>
      </c>
      <c r="E12" s="67">
        <f t="shared" si="3"/>
        <v>-11</v>
      </c>
      <c r="F12" s="67">
        <v>3</v>
      </c>
      <c r="G12" s="67">
        <v>9</v>
      </c>
      <c r="H12" s="67">
        <f t="shared" si="4"/>
        <v>-6</v>
      </c>
      <c r="I12" s="67">
        <v>7</v>
      </c>
      <c r="J12" s="67">
        <v>12</v>
      </c>
      <c r="K12" s="67">
        <f t="shared" si="2"/>
        <v>-5</v>
      </c>
    </row>
    <row r="13" spans="2:15" x14ac:dyDescent="0.25">
      <c r="B13" s="64" t="s">
        <v>149</v>
      </c>
      <c r="C13" s="65">
        <v>713284</v>
      </c>
      <c r="D13" s="65">
        <v>783660</v>
      </c>
      <c r="E13" s="65">
        <f t="shared" si="3"/>
        <v>-70376</v>
      </c>
      <c r="F13" s="65">
        <v>756883</v>
      </c>
      <c r="G13" s="65">
        <v>756124</v>
      </c>
      <c r="H13" s="65">
        <f t="shared" si="4"/>
        <v>759</v>
      </c>
      <c r="I13" s="65">
        <v>670988</v>
      </c>
      <c r="J13" s="65">
        <v>701175</v>
      </c>
      <c r="K13" s="65">
        <f t="shared" si="2"/>
        <v>-30187</v>
      </c>
    </row>
    <row r="14" spans="2:15" x14ac:dyDescent="0.25">
      <c r="B14" s="66" t="s">
        <v>211</v>
      </c>
      <c r="C14" s="67">
        <v>6</v>
      </c>
      <c r="D14" s="67">
        <v>3</v>
      </c>
      <c r="E14" s="67">
        <f t="shared" si="3"/>
        <v>3</v>
      </c>
      <c r="F14" s="67">
        <v>31</v>
      </c>
      <c r="G14" s="67">
        <v>15</v>
      </c>
      <c r="H14" s="67">
        <f t="shared" si="4"/>
        <v>16</v>
      </c>
      <c r="I14" s="67">
        <v>21</v>
      </c>
      <c r="J14" s="67">
        <v>11</v>
      </c>
      <c r="K14" s="67">
        <f t="shared" si="2"/>
        <v>10</v>
      </c>
    </row>
    <row r="15" spans="2:15" x14ac:dyDescent="0.25">
      <c r="B15" s="146" t="s">
        <v>179</v>
      </c>
      <c r="C15" s="146"/>
      <c r="D15" s="146"/>
      <c r="E15" s="146"/>
      <c r="F15" s="146"/>
      <c r="G15" s="146"/>
      <c r="H15" s="146"/>
      <c r="I15" s="146"/>
      <c r="J15" s="146"/>
      <c r="K15" s="146"/>
    </row>
    <row r="18" spans="2:11" ht="35.25" customHeight="1" x14ac:dyDescent="0.25">
      <c r="B18" s="147" t="s">
        <v>189</v>
      </c>
      <c r="C18" s="147"/>
      <c r="D18" s="147"/>
      <c r="E18" s="147"/>
      <c r="F18" s="147"/>
      <c r="G18" s="147"/>
      <c r="H18" s="147"/>
      <c r="I18" s="147"/>
      <c r="J18" s="147"/>
      <c r="K18" s="147"/>
    </row>
    <row r="19" spans="2:11" x14ac:dyDescent="0.25">
      <c r="B19" s="137" t="s">
        <v>8</v>
      </c>
      <c r="C19" s="141">
        <v>43132</v>
      </c>
      <c r="D19" s="141"/>
      <c r="E19" s="141"/>
      <c r="F19" s="141">
        <v>43466</v>
      </c>
      <c r="G19" s="141"/>
      <c r="H19" s="141"/>
      <c r="I19" s="141">
        <v>43497</v>
      </c>
      <c r="J19" s="141"/>
      <c r="K19" s="141"/>
    </row>
    <row r="20" spans="2:11" x14ac:dyDescent="0.25">
      <c r="B20" s="137"/>
      <c r="C20" s="61" t="s">
        <v>191</v>
      </c>
      <c r="D20" s="62" t="s">
        <v>192</v>
      </c>
      <c r="E20" s="62" t="s">
        <v>136</v>
      </c>
      <c r="F20" s="61" t="s">
        <v>191</v>
      </c>
      <c r="G20" s="62" t="s">
        <v>192</v>
      </c>
      <c r="H20" s="62" t="s">
        <v>136</v>
      </c>
      <c r="I20" s="61" t="s">
        <v>191</v>
      </c>
      <c r="J20" s="62" t="s">
        <v>192</v>
      </c>
      <c r="K20" s="62" t="s">
        <v>136</v>
      </c>
    </row>
    <row r="21" spans="2:11" x14ac:dyDescent="0.25">
      <c r="B21" s="63" t="s">
        <v>1</v>
      </c>
      <c r="C21" s="54">
        <f>SUM(C22:C42)</f>
        <v>1448694</v>
      </c>
      <c r="D21" s="54">
        <f>SUM(D22:D42)</f>
        <v>1456671</v>
      </c>
      <c r="E21" s="54">
        <f>SUM(E22:E42)</f>
        <v>-7977</v>
      </c>
      <c r="F21" s="54">
        <f t="shared" ref="F21:K21" si="5">SUM(F22:F42)</f>
        <v>1744487</v>
      </c>
      <c r="G21" s="54">
        <f t="shared" si="5"/>
        <v>1672524</v>
      </c>
      <c r="H21" s="54">
        <f t="shared" si="5"/>
        <v>71963</v>
      </c>
      <c r="I21" s="54">
        <f t="shared" si="5"/>
        <v>1386635</v>
      </c>
      <c r="J21" s="54">
        <f t="shared" si="5"/>
        <v>1417670</v>
      </c>
      <c r="K21" s="54">
        <f t="shared" si="5"/>
        <v>-31035</v>
      </c>
    </row>
    <row r="22" spans="2:11" x14ac:dyDescent="0.25">
      <c r="B22" s="64" t="s">
        <v>55</v>
      </c>
      <c r="C22" s="65">
        <v>442325</v>
      </c>
      <c r="D22" s="65">
        <v>509519</v>
      </c>
      <c r="E22" s="65">
        <f t="shared" ref="E22:E41" si="6">C22-D22</f>
        <v>-67194</v>
      </c>
      <c r="F22" s="65">
        <v>427904</v>
      </c>
      <c r="G22" s="65">
        <v>368477</v>
      </c>
      <c r="H22" s="65">
        <f t="shared" ref="H22:H41" si="7">F22-G22</f>
        <v>59427</v>
      </c>
      <c r="I22" s="65">
        <v>363871</v>
      </c>
      <c r="J22" s="65">
        <v>405508</v>
      </c>
      <c r="K22" s="65">
        <f t="shared" ref="K22:K41" si="8">I22-J22</f>
        <v>-41637</v>
      </c>
    </row>
    <row r="23" spans="2:11" x14ac:dyDescent="0.25">
      <c r="B23" s="66" t="s">
        <v>57</v>
      </c>
      <c r="C23" s="67">
        <v>52902</v>
      </c>
      <c r="D23" s="67">
        <v>55609</v>
      </c>
      <c r="E23" s="67">
        <f t="shared" si="6"/>
        <v>-2707</v>
      </c>
      <c r="F23" s="67">
        <v>52140</v>
      </c>
      <c r="G23" s="67">
        <v>46579</v>
      </c>
      <c r="H23" s="67">
        <f t="shared" si="7"/>
        <v>5561</v>
      </c>
      <c r="I23" s="67">
        <v>62611</v>
      </c>
      <c r="J23" s="67">
        <v>66695</v>
      </c>
      <c r="K23" s="67">
        <f t="shared" si="8"/>
        <v>-4084</v>
      </c>
    </row>
    <row r="24" spans="2:11" x14ac:dyDescent="0.25">
      <c r="B24" s="64" t="s">
        <v>67</v>
      </c>
      <c r="C24" s="65">
        <v>33432</v>
      </c>
      <c r="D24" s="65">
        <v>41441</v>
      </c>
      <c r="E24" s="65">
        <f t="shared" si="6"/>
        <v>-8009</v>
      </c>
      <c r="F24" s="65">
        <v>75855</v>
      </c>
      <c r="G24" s="65">
        <v>75903</v>
      </c>
      <c r="H24" s="65">
        <f t="shared" si="7"/>
        <v>-48</v>
      </c>
      <c r="I24" s="65">
        <v>40872</v>
      </c>
      <c r="J24" s="65">
        <v>50904</v>
      </c>
      <c r="K24" s="65">
        <f t="shared" si="8"/>
        <v>-10032</v>
      </c>
    </row>
    <row r="25" spans="2:11" x14ac:dyDescent="0.25">
      <c r="B25" s="66" t="s">
        <v>72</v>
      </c>
      <c r="C25" s="67">
        <v>33792</v>
      </c>
      <c r="D25" s="67">
        <v>35528</v>
      </c>
      <c r="E25" s="67">
        <f t="shared" si="6"/>
        <v>-1736</v>
      </c>
      <c r="F25" s="67">
        <v>49165</v>
      </c>
      <c r="G25" s="67">
        <v>47571</v>
      </c>
      <c r="H25" s="67">
        <f t="shared" si="7"/>
        <v>1594</v>
      </c>
      <c r="I25" s="67">
        <v>39604</v>
      </c>
      <c r="J25" s="67">
        <v>40238</v>
      </c>
      <c r="K25" s="67">
        <f t="shared" si="8"/>
        <v>-634</v>
      </c>
    </row>
    <row r="26" spans="2:11" x14ac:dyDescent="0.25">
      <c r="B26" s="64" t="s">
        <v>61</v>
      </c>
      <c r="C26" s="65">
        <v>33670</v>
      </c>
      <c r="D26" s="65">
        <v>31114</v>
      </c>
      <c r="E26" s="65">
        <f t="shared" si="6"/>
        <v>2556</v>
      </c>
      <c r="F26" s="65">
        <v>32750</v>
      </c>
      <c r="G26" s="65">
        <v>42576</v>
      </c>
      <c r="H26" s="65">
        <f t="shared" si="7"/>
        <v>-9826</v>
      </c>
      <c r="I26" s="65">
        <v>36868</v>
      </c>
      <c r="J26" s="65">
        <v>32117</v>
      </c>
      <c r="K26" s="65">
        <f t="shared" si="8"/>
        <v>4751</v>
      </c>
    </row>
    <row r="27" spans="2:11" x14ac:dyDescent="0.25">
      <c r="B27" s="66" t="s">
        <v>63</v>
      </c>
      <c r="C27" s="67">
        <v>22862</v>
      </c>
      <c r="D27" s="67">
        <v>20186</v>
      </c>
      <c r="E27" s="67">
        <f t="shared" si="6"/>
        <v>2676</v>
      </c>
      <c r="F27" s="67">
        <v>19649</v>
      </c>
      <c r="G27" s="67">
        <v>23808</v>
      </c>
      <c r="H27" s="67">
        <f t="shared" si="7"/>
        <v>-4159</v>
      </c>
      <c r="I27" s="67">
        <v>26969</v>
      </c>
      <c r="J27" s="67">
        <v>21018</v>
      </c>
      <c r="K27" s="67">
        <f t="shared" si="8"/>
        <v>5951</v>
      </c>
    </row>
    <row r="28" spans="2:11" x14ac:dyDescent="0.25">
      <c r="B28" s="64" t="s">
        <v>54</v>
      </c>
      <c r="C28" s="65">
        <v>15806</v>
      </c>
      <c r="D28" s="65">
        <v>15214</v>
      </c>
      <c r="E28" s="65">
        <f t="shared" si="6"/>
        <v>592</v>
      </c>
      <c r="F28" s="65">
        <v>14810</v>
      </c>
      <c r="G28" s="65">
        <v>19386</v>
      </c>
      <c r="H28" s="65">
        <f t="shared" si="7"/>
        <v>-4576</v>
      </c>
      <c r="I28" s="65">
        <v>17130</v>
      </c>
      <c r="J28" s="65">
        <v>15145</v>
      </c>
      <c r="K28" s="65">
        <f t="shared" si="8"/>
        <v>1985</v>
      </c>
    </row>
    <row r="29" spans="2:11" x14ac:dyDescent="0.25">
      <c r="B29" s="66" t="s">
        <v>73</v>
      </c>
      <c r="C29" s="67">
        <v>15694</v>
      </c>
      <c r="D29" s="67">
        <v>9226</v>
      </c>
      <c r="E29" s="67">
        <f t="shared" si="6"/>
        <v>6468</v>
      </c>
      <c r="F29" s="67">
        <v>19224</v>
      </c>
      <c r="G29" s="67">
        <v>9775</v>
      </c>
      <c r="H29" s="67">
        <f t="shared" si="7"/>
        <v>9449</v>
      </c>
      <c r="I29" s="67">
        <v>16485</v>
      </c>
      <c r="J29" s="67">
        <v>8668</v>
      </c>
      <c r="K29" s="67">
        <f t="shared" si="8"/>
        <v>7817</v>
      </c>
    </row>
    <row r="30" spans="2:11" x14ac:dyDescent="0.25">
      <c r="B30" s="64" t="s">
        <v>64</v>
      </c>
      <c r="C30" s="65">
        <v>15016</v>
      </c>
      <c r="D30" s="65">
        <v>15902</v>
      </c>
      <c r="E30" s="65">
        <f t="shared" si="6"/>
        <v>-886</v>
      </c>
      <c r="F30" s="65">
        <v>18844</v>
      </c>
      <c r="G30" s="65">
        <v>24573</v>
      </c>
      <c r="H30" s="65">
        <f t="shared" si="7"/>
        <v>-5729</v>
      </c>
      <c r="I30" s="65">
        <v>16311</v>
      </c>
      <c r="J30" s="65">
        <v>17269</v>
      </c>
      <c r="K30" s="65">
        <f t="shared" si="8"/>
        <v>-958</v>
      </c>
    </row>
    <row r="31" spans="2:11" x14ac:dyDescent="0.25">
      <c r="B31" s="66" t="s">
        <v>71</v>
      </c>
      <c r="C31" s="67">
        <v>16547</v>
      </c>
      <c r="D31" s="67">
        <v>17061</v>
      </c>
      <c r="E31" s="67">
        <f t="shared" si="6"/>
        <v>-514</v>
      </c>
      <c r="F31" s="67">
        <v>13997</v>
      </c>
      <c r="G31" s="67">
        <v>15717</v>
      </c>
      <c r="H31" s="67">
        <f t="shared" si="7"/>
        <v>-1720</v>
      </c>
      <c r="I31" s="67">
        <v>14874</v>
      </c>
      <c r="J31" s="67">
        <v>12638</v>
      </c>
      <c r="K31" s="67">
        <f t="shared" si="8"/>
        <v>2236</v>
      </c>
    </row>
    <row r="32" spans="2:11" x14ac:dyDescent="0.25">
      <c r="B32" s="64" t="s">
        <v>70</v>
      </c>
      <c r="C32" s="65">
        <v>14103</v>
      </c>
      <c r="D32" s="65">
        <v>14694</v>
      </c>
      <c r="E32" s="65">
        <f t="shared" si="6"/>
        <v>-591</v>
      </c>
      <c r="F32" s="65">
        <v>16461</v>
      </c>
      <c r="G32" s="65">
        <v>22112</v>
      </c>
      <c r="H32" s="65">
        <f t="shared" si="7"/>
        <v>-5651</v>
      </c>
      <c r="I32" s="65">
        <v>14749</v>
      </c>
      <c r="J32" s="65">
        <v>15003</v>
      </c>
      <c r="K32" s="65">
        <f t="shared" si="8"/>
        <v>-254</v>
      </c>
    </row>
    <row r="33" spans="2:11" x14ac:dyDescent="0.25">
      <c r="B33" s="66" t="s">
        <v>69</v>
      </c>
      <c r="C33" s="67">
        <v>13072</v>
      </c>
      <c r="D33" s="67">
        <v>12209</v>
      </c>
      <c r="E33" s="67">
        <f t="shared" si="6"/>
        <v>863</v>
      </c>
      <c r="F33" s="67">
        <v>17925</v>
      </c>
      <c r="G33" s="67">
        <v>17151</v>
      </c>
      <c r="H33" s="67">
        <f t="shared" si="7"/>
        <v>774</v>
      </c>
      <c r="I33" s="67">
        <v>14690</v>
      </c>
      <c r="J33" s="67">
        <v>14292</v>
      </c>
      <c r="K33" s="67">
        <f t="shared" si="8"/>
        <v>398</v>
      </c>
    </row>
    <row r="34" spans="2:11" x14ac:dyDescent="0.25">
      <c r="B34" s="64" t="s">
        <v>56</v>
      </c>
      <c r="C34" s="65">
        <v>15666</v>
      </c>
      <c r="D34" s="65">
        <v>12101</v>
      </c>
      <c r="E34" s="65">
        <f t="shared" si="6"/>
        <v>3565</v>
      </c>
      <c r="F34" s="65">
        <v>24886</v>
      </c>
      <c r="G34" s="65">
        <v>26981</v>
      </c>
      <c r="H34" s="65">
        <f t="shared" si="7"/>
        <v>-2095</v>
      </c>
      <c r="I34" s="65">
        <v>12931</v>
      </c>
      <c r="J34" s="65">
        <v>11963</v>
      </c>
      <c r="K34" s="65">
        <f t="shared" si="8"/>
        <v>968</v>
      </c>
    </row>
    <row r="35" spans="2:11" x14ac:dyDescent="0.25">
      <c r="B35" s="66" t="s">
        <v>59</v>
      </c>
      <c r="C35" s="67">
        <v>10736</v>
      </c>
      <c r="D35" s="67">
        <v>8438</v>
      </c>
      <c r="E35" s="67">
        <f t="shared" si="6"/>
        <v>2298</v>
      </c>
      <c r="F35" s="67">
        <v>13687</v>
      </c>
      <c r="G35" s="67">
        <v>13855</v>
      </c>
      <c r="H35" s="67">
        <f t="shared" si="7"/>
        <v>-168</v>
      </c>
      <c r="I35" s="67">
        <v>11502</v>
      </c>
      <c r="J35" s="67">
        <v>9119</v>
      </c>
      <c r="K35" s="67">
        <f t="shared" si="8"/>
        <v>2383</v>
      </c>
    </row>
    <row r="36" spans="2:11" x14ac:dyDescent="0.25">
      <c r="B36" s="64" t="s">
        <v>60</v>
      </c>
      <c r="C36" s="65">
        <v>9873</v>
      </c>
      <c r="D36" s="65">
        <v>9840</v>
      </c>
      <c r="E36" s="65">
        <f t="shared" si="6"/>
        <v>33</v>
      </c>
      <c r="F36" s="65">
        <v>12922</v>
      </c>
      <c r="G36" s="65">
        <v>14761</v>
      </c>
      <c r="H36" s="65">
        <f t="shared" si="7"/>
        <v>-1839</v>
      </c>
      <c r="I36" s="65">
        <v>11170</v>
      </c>
      <c r="J36" s="65">
        <v>11060</v>
      </c>
      <c r="K36" s="65">
        <f t="shared" si="8"/>
        <v>110</v>
      </c>
    </row>
    <row r="37" spans="2:11" x14ac:dyDescent="0.25">
      <c r="B37" s="66" t="s">
        <v>58</v>
      </c>
      <c r="C37" s="67">
        <v>6645</v>
      </c>
      <c r="D37" s="67">
        <v>7800</v>
      </c>
      <c r="E37" s="67">
        <f t="shared" si="6"/>
        <v>-1155</v>
      </c>
      <c r="F37" s="67">
        <v>7807</v>
      </c>
      <c r="G37" s="67">
        <v>10033</v>
      </c>
      <c r="H37" s="67">
        <f t="shared" si="7"/>
        <v>-2226</v>
      </c>
      <c r="I37" s="67">
        <v>8433</v>
      </c>
      <c r="J37" s="67">
        <v>7123</v>
      </c>
      <c r="K37" s="67">
        <f t="shared" si="8"/>
        <v>1310</v>
      </c>
    </row>
    <row r="38" spans="2:11" x14ac:dyDescent="0.25">
      <c r="B38" s="64" t="s">
        <v>62</v>
      </c>
      <c r="C38" s="65">
        <v>10551</v>
      </c>
      <c r="D38" s="65">
        <v>8332</v>
      </c>
      <c r="E38" s="65">
        <f t="shared" si="6"/>
        <v>2219</v>
      </c>
      <c r="F38" s="65">
        <v>8543</v>
      </c>
      <c r="G38" s="65">
        <v>7782</v>
      </c>
      <c r="H38" s="65">
        <f t="shared" si="7"/>
        <v>761</v>
      </c>
      <c r="I38" s="65">
        <v>8329</v>
      </c>
      <c r="J38" s="65">
        <v>7179</v>
      </c>
      <c r="K38" s="65">
        <f t="shared" si="8"/>
        <v>1150</v>
      </c>
    </row>
    <row r="39" spans="2:11" x14ac:dyDescent="0.25">
      <c r="B39" s="66" t="s">
        <v>66</v>
      </c>
      <c r="C39" s="67">
        <v>5811</v>
      </c>
      <c r="D39" s="67">
        <v>5346</v>
      </c>
      <c r="E39" s="67">
        <f t="shared" si="6"/>
        <v>465</v>
      </c>
      <c r="F39" s="67">
        <v>6305</v>
      </c>
      <c r="G39" s="67">
        <v>6445</v>
      </c>
      <c r="H39" s="67">
        <f t="shared" si="7"/>
        <v>-140</v>
      </c>
      <c r="I39" s="67">
        <v>6470</v>
      </c>
      <c r="J39" s="67">
        <v>5945</v>
      </c>
      <c r="K39" s="67">
        <f t="shared" si="8"/>
        <v>525</v>
      </c>
    </row>
    <row r="40" spans="2:11" x14ac:dyDescent="0.25">
      <c r="B40" s="64" t="s">
        <v>65</v>
      </c>
      <c r="C40" s="65">
        <v>5216</v>
      </c>
      <c r="D40" s="65">
        <v>5017</v>
      </c>
      <c r="E40" s="65">
        <f t="shared" si="6"/>
        <v>199</v>
      </c>
      <c r="F40" s="65">
        <v>4910</v>
      </c>
      <c r="G40" s="65">
        <v>3827</v>
      </c>
      <c r="H40" s="65">
        <f t="shared" si="7"/>
        <v>1083</v>
      </c>
      <c r="I40" s="65">
        <v>5490</v>
      </c>
      <c r="J40" s="65">
        <v>4780</v>
      </c>
      <c r="K40" s="65">
        <f t="shared" si="8"/>
        <v>710</v>
      </c>
    </row>
    <row r="41" spans="2:11" x14ac:dyDescent="0.25">
      <c r="B41" s="66" t="s">
        <v>68</v>
      </c>
      <c r="C41" s="67">
        <v>4684</v>
      </c>
      <c r="D41" s="67">
        <v>4646</v>
      </c>
      <c r="E41" s="67">
        <f t="shared" si="6"/>
        <v>38</v>
      </c>
      <c r="F41" s="67">
        <v>5392</v>
      </c>
      <c r="G41" s="67">
        <v>6715</v>
      </c>
      <c r="H41" s="67">
        <f t="shared" si="7"/>
        <v>-1323</v>
      </c>
      <c r="I41" s="67">
        <v>5317</v>
      </c>
      <c r="J41" s="67">
        <v>5014</v>
      </c>
      <c r="K41" s="67">
        <f t="shared" si="8"/>
        <v>303</v>
      </c>
    </row>
    <row r="42" spans="2:11" x14ac:dyDescent="0.25">
      <c r="B42" s="64" t="s">
        <v>74</v>
      </c>
      <c r="C42" s="65">
        <v>670291</v>
      </c>
      <c r="D42" s="65">
        <v>617448</v>
      </c>
      <c r="E42" s="65">
        <f t="shared" ref="E42" si="9">C42-D42</f>
        <v>52843</v>
      </c>
      <c r="F42" s="65">
        <v>901311</v>
      </c>
      <c r="G42" s="65">
        <v>868497</v>
      </c>
      <c r="H42" s="65">
        <f t="shared" ref="H42" si="10">F42-G42</f>
        <v>32814</v>
      </c>
      <c r="I42" s="65">
        <v>651959</v>
      </c>
      <c r="J42" s="65">
        <v>655992</v>
      </c>
      <c r="K42" s="65">
        <f t="shared" ref="K42" si="11">I42-J42</f>
        <v>-4033</v>
      </c>
    </row>
    <row r="43" spans="2:11" x14ac:dyDescent="0.25">
      <c r="B43" s="146" t="s">
        <v>179</v>
      </c>
      <c r="C43" s="146"/>
      <c r="D43" s="146"/>
      <c r="E43" s="146"/>
      <c r="F43" s="146"/>
      <c r="G43" s="146"/>
      <c r="H43" s="146"/>
      <c r="I43" s="146"/>
      <c r="J43" s="146"/>
      <c r="K43" s="146"/>
    </row>
    <row r="46" spans="2:11" ht="27.75" customHeight="1" x14ac:dyDescent="0.25">
      <c r="B46" s="147" t="s">
        <v>190</v>
      </c>
      <c r="C46" s="147"/>
      <c r="D46" s="147"/>
      <c r="E46" s="147"/>
      <c r="F46" s="147"/>
      <c r="G46" s="147"/>
      <c r="H46" s="147"/>
      <c r="I46" s="147"/>
      <c r="J46" s="147"/>
      <c r="K46" s="147"/>
    </row>
    <row r="47" spans="2:11" x14ac:dyDescent="0.25">
      <c r="B47" s="148" t="s">
        <v>163</v>
      </c>
      <c r="C47" s="141">
        <v>43132</v>
      </c>
      <c r="D47" s="141"/>
      <c r="E47" s="141"/>
      <c r="F47" s="141">
        <v>43466</v>
      </c>
      <c r="G47" s="141"/>
      <c r="H47" s="141"/>
      <c r="I47" s="141">
        <v>43497</v>
      </c>
      <c r="J47" s="141"/>
      <c r="K47" s="141"/>
    </row>
    <row r="48" spans="2:11" x14ac:dyDescent="0.25">
      <c r="B48" s="149"/>
      <c r="C48" s="61" t="s">
        <v>191</v>
      </c>
      <c r="D48" s="62" t="s">
        <v>192</v>
      </c>
      <c r="E48" s="62" t="s">
        <v>136</v>
      </c>
      <c r="F48" s="61" t="s">
        <v>191</v>
      </c>
      <c r="G48" s="62" t="s">
        <v>192</v>
      </c>
      <c r="H48" s="62" t="s">
        <v>136</v>
      </c>
      <c r="I48" s="61" t="s">
        <v>191</v>
      </c>
      <c r="J48" s="62" t="s">
        <v>192</v>
      </c>
      <c r="K48" s="62" t="s">
        <v>136</v>
      </c>
    </row>
    <row r="49" spans="2:11" x14ac:dyDescent="0.25">
      <c r="B49" s="63" t="s">
        <v>80</v>
      </c>
      <c r="C49" s="54">
        <f>C51+C52+C53+C54+C55+C56+C57+C59+C60+C61+C62+C63+C64+C65+C66+C68+C69+C70+C71+C73+C74+C75+C77+C78+C79</f>
        <v>1448694</v>
      </c>
      <c r="D49" s="54">
        <f t="shared" ref="D49:K49" si="12">D51+D52+D53+D54+D55+D56+D57+D59+D60+D61+D62+D63+D64+D65+D66+D68+D69+D70+D71+D73+D74+D75+D77+D78+D79</f>
        <v>1456671</v>
      </c>
      <c r="E49" s="54">
        <f t="shared" si="12"/>
        <v>-7977</v>
      </c>
      <c r="F49" s="54">
        <f t="shared" si="12"/>
        <v>1744487</v>
      </c>
      <c r="G49" s="54">
        <f t="shared" si="12"/>
        <v>1672524</v>
      </c>
      <c r="H49" s="54">
        <f t="shared" si="12"/>
        <v>71963</v>
      </c>
      <c r="I49" s="54">
        <f t="shared" si="12"/>
        <v>1386635</v>
      </c>
      <c r="J49" s="54">
        <f t="shared" si="12"/>
        <v>1417670</v>
      </c>
      <c r="K49" s="54">
        <f t="shared" si="12"/>
        <v>-31035</v>
      </c>
    </row>
    <row r="50" spans="2:11" x14ac:dyDescent="0.25">
      <c r="B50" s="68" t="s">
        <v>17</v>
      </c>
      <c r="C50" s="69">
        <f>SUM(C51:C57)</f>
        <v>43371</v>
      </c>
      <c r="D50" s="69">
        <f t="shared" ref="D50:K50" si="13">SUM(D51:D57)</f>
        <v>32081</v>
      </c>
      <c r="E50" s="69">
        <f t="shared" si="13"/>
        <v>11290</v>
      </c>
      <c r="F50" s="69">
        <f t="shared" si="13"/>
        <v>52123</v>
      </c>
      <c r="G50" s="69">
        <f t="shared" si="13"/>
        <v>37700</v>
      </c>
      <c r="H50" s="69">
        <f t="shared" si="13"/>
        <v>14423</v>
      </c>
      <c r="I50" s="69">
        <f t="shared" si="13"/>
        <v>39690</v>
      </c>
      <c r="J50" s="69">
        <f t="shared" si="13"/>
        <v>26042</v>
      </c>
      <c r="K50" s="69">
        <f t="shared" si="13"/>
        <v>13648</v>
      </c>
    </row>
    <row r="51" spans="2:11" x14ac:dyDescent="0.25">
      <c r="B51" s="66" t="s">
        <v>18</v>
      </c>
      <c r="C51" s="67">
        <v>487</v>
      </c>
      <c r="D51" s="67">
        <v>1158</v>
      </c>
      <c r="E51" s="67">
        <f>C51-D51</f>
        <v>-671</v>
      </c>
      <c r="F51" s="67">
        <v>823</v>
      </c>
      <c r="G51" s="67">
        <v>1103</v>
      </c>
      <c r="H51" s="67">
        <f>F51-G51</f>
        <v>-280</v>
      </c>
      <c r="I51" s="67">
        <v>625</v>
      </c>
      <c r="J51" s="67">
        <v>1236</v>
      </c>
      <c r="K51" s="67">
        <f>I51-J51</f>
        <v>-611</v>
      </c>
    </row>
    <row r="52" spans="2:11" x14ac:dyDescent="0.25">
      <c r="B52" s="64" t="s">
        <v>19</v>
      </c>
      <c r="C52" s="65">
        <v>5070</v>
      </c>
      <c r="D52" s="65">
        <v>5223</v>
      </c>
      <c r="E52" s="65">
        <f t="shared" ref="E52:E57" si="14">C52-D52</f>
        <v>-153</v>
      </c>
      <c r="F52" s="65">
        <v>8027</v>
      </c>
      <c r="G52" s="65">
        <v>6773</v>
      </c>
      <c r="H52" s="65">
        <f t="shared" ref="H52:H57" si="15">F52-G52</f>
        <v>1254</v>
      </c>
      <c r="I52" s="65">
        <v>4446</v>
      </c>
      <c r="J52" s="65">
        <v>4968</v>
      </c>
      <c r="K52" s="65">
        <f t="shared" ref="K52:K57" si="16">I52-J52</f>
        <v>-522</v>
      </c>
    </row>
    <row r="53" spans="2:11" x14ac:dyDescent="0.25">
      <c r="B53" s="66" t="s">
        <v>20</v>
      </c>
      <c r="C53" s="67">
        <v>8478</v>
      </c>
      <c r="D53" s="67">
        <v>9347</v>
      </c>
      <c r="E53" s="67">
        <f t="shared" si="14"/>
        <v>-869</v>
      </c>
      <c r="F53" s="67">
        <v>8768</v>
      </c>
      <c r="G53" s="67">
        <v>9104</v>
      </c>
      <c r="H53" s="67">
        <f t="shared" si="15"/>
        <v>-336</v>
      </c>
      <c r="I53" s="67">
        <v>7429</v>
      </c>
      <c r="J53" s="67">
        <v>6149</v>
      </c>
      <c r="K53" s="67">
        <f t="shared" si="16"/>
        <v>1280</v>
      </c>
    </row>
    <row r="54" spans="2:11" x14ac:dyDescent="0.25">
      <c r="B54" s="64" t="s">
        <v>21</v>
      </c>
      <c r="C54" s="65">
        <v>15516</v>
      </c>
      <c r="D54" s="65">
        <v>4908</v>
      </c>
      <c r="E54" s="65">
        <f t="shared" si="14"/>
        <v>10608</v>
      </c>
      <c r="F54" s="65">
        <v>18712</v>
      </c>
      <c r="G54" s="65">
        <v>5817</v>
      </c>
      <c r="H54" s="65">
        <f t="shared" si="15"/>
        <v>12895</v>
      </c>
      <c r="I54" s="65">
        <v>15533</v>
      </c>
      <c r="J54" s="65">
        <v>4010</v>
      </c>
      <c r="K54" s="65">
        <f t="shared" si="16"/>
        <v>11523</v>
      </c>
    </row>
    <row r="55" spans="2:11" x14ac:dyDescent="0.25">
      <c r="B55" s="66" t="s">
        <v>22</v>
      </c>
      <c r="C55" s="67">
        <v>7818</v>
      </c>
      <c r="D55" s="67">
        <v>7968</v>
      </c>
      <c r="E55" s="67">
        <f t="shared" si="14"/>
        <v>-150</v>
      </c>
      <c r="F55" s="67">
        <v>10034</v>
      </c>
      <c r="G55" s="67">
        <v>12589</v>
      </c>
      <c r="H55" s="67">
        <f t="shared" si="15"/>
        <v>-2555</v>
      </c>
      <c r="I55" s="67">
        <v>9394</v>
      </c>
      <c r="J55" s="67">
        <v>8493</v>
      </c>
      <c r="K55" s="67">
        <f t="shared" si="16"/>
        <v>901</v>
      </c>
    </row>
    <row r="56" spans="2:11" x14ac:dyDescent="0.25">
      <c r="B56" s="64" t="s">
        <v>23</v>
      </c>
      <c r="C56" s="65">
        <v>6002</v>
      </c>
      <c r="D56" s="65">
        <v>3477</v>
      </c>
      <c r="E56" s="65">
        <f t="shared" si="14"/>
        <v>2525</v>
      </c>
      <c r="F56" s="65">
        <v>5729</v>
      </c>
      <c r="G56" s="65">
        <v>2297</v>
      </c>
      <c r="H56" s="65">
        <f t="shared" si="15"/>
        <v>3432</v>
      </c>
      <c r="I56" s="65">
        <v>2263</v>
      </c>
      <c r="J56" s="65">
        <v>1186</v>
      </c>
      <c r="K56" s="65">
        <f t="shared" si="16"/>
        <v>1077</v>
      </c>
    </row>
    <row r="57" spans="2:11" x14ac:dyDescent="0.25">
      <c r="B57" s="66" t="s">
        <v>24</v>
      </c>
      <c r="C57" s="67">
        <v>0</v>
      </c>
      <c r="D57" s="67">
        <v>0</v>
      </c>
      <c r="E57" s="67">
        <f t="shared" si="14"/>
        <v>0</v>
      </c>
      <c r="F57" s="67">
        <v>30</v>
      </c>
      <c r="G57" s="67">
        <v>17</v>
      </c>
      <c r="H57" s="67">
        <f t="shared" si="15"/>
        <v>13</v>
      </c>
      <c r="I57" s="67">
        <v>0</v>
      </c>
      <c r="J57" s="67">
        <v>0</v>
      </c>
      <c r="K57" s="67">
        <f t="shared" si="16"/>
        <v>0</v>
      </c>
    </row>
    <row r="58" spans="2:11" x14ac:dyDescent="0.25">
      <c r="B58" s="68" t="s">
        <v>25</v>
      </c>
      <c r="C58" s="69">
        <f t="shared" ref="C58:K58" si="17">SUM(C59:C66)</f>
        <v>72740</v>
      </c>
      <c r="D58" s="69">
        <f t="shared" si="17"/>
        <v>69423</v>
      </c>
      <c r="E58" s="69">
        <f t="shared" si="17"/>
        <v>3317</v>
      </c>
      <c r="F58" s="69">
        <f t="shared" si="17"/>
        <v>104830</v>
      </c>
      <c r="G58" s="69">
        <f t="shared" si="17"/>
        <v>98954</v>
      </c>
      <c r="H58" s="69">
        <f t="shared" si="17"/>
        <v>5876</v>
      </c>
      <c r="I58" s="69">
        <f t="shared" si="17"/>
        <v>81320</v>
      </c>
      <c r="J58" s="69">
        <f t="shared" si="17"/>
        <v>78372</v>
      </c>
      <c r="K58" s="69">
        <f t="shared" si="17"/>
        <v>2948</v>
      </c>
    </row>
    <row r="59" spans="2:11" x14ac:dyDescent="0.25">
      <c r="B59" s="66" t="s">
        <v>26</v>
      </c>
      <c r="C59" s="67">
        <v>458</v>
      </c>
      <c r="D59" s="67">
        <v>182</v>
      </c>
      <c r="E59" s="67">
        <f t="shared" ref="E59:E66" si="18">C59-D59</f>
        <v>276</v>
      </c>
      <c r="F59" s="67">
        <v>465</v>
      </c>
      <c r="G59" s="67">
        <v>266</v>
      </c>
      <c r="H59" s="67">
        <f t="shared" ref="H59:H66" si="19">F59-G59</f>
        <v>199</v>
      </c>
      <c r="I59" s="67">
        <v>329</v>
      </c>
      <c r="J59" s="67">
        <v>176</v>
      </c>
      <c r="K59" s="67">
        <f t="shared" ref="K59:K66" si="20">I59-J59</f>
        <v>153</v>
      </c>
    </row>
    <row r="60" spans="2:11" x14ac:dyDescent="0.25">
      <c r="B60" s="64" t="s">
        <v>28</v>
      </c>
      <c r="C60" s="65">
        <v>15415</v>
      </c>
      <c r="D60" s="65">
        <v>11278</v>
      </c>
      <c r="E60" s="65">
        <f t="shared" si="18"/>
        <v>4137</v>
      </c>
      <c r="F60" s="65">
        <v>33404</v>
      </c>
      <c r="G60" s="65">
        <v>34819</v>
      </c>
      <c r="H60" s="65">
        <f t="shared" si="19"/>
        <v>-1415</v>
      </c>
      <c r="I60" s="65">
        <v>30938</v>
      </c>
      <c r="J60" s="65">
        <v>26750</v>
      </c>
      <c r="K60" s="65">
        <f t="shared" si="20"/>
        <v>4188</v>
      </c>
    </row>
    <row r="61" spans="2:11" x14ac:dyDescent="0.25">
      <c r="B61" s="66" t="s">
        <v>29</v>
      </c>
      <c r="C61" s="67">
        <v>5697</v>
      </c>
      <c r="D61" s="67">
        <v>5627</v>
      </c>
      <c r="E61" s="67">
        <f t="shared" si="18"/>
        <v>70</v>
      </c>
      <c r="F61" s="67">
        <v>5514</v>
      </c>
      <c r="G61" s="67">
        <v>4802</v>
      </c>
      <c r="H61" s="67">
        <f t="shared" si="19"/>
        <v>712</v>
      </c>
      <c r="I61" s="67">
        <v>3655</v>
      </c>
      <c r="J61" s="67">
        <v>4108</v>
      </c>
      <c r="K61" s="67">
        <f t="shared" si="20"/>
        <v>-453</v>
      </c>
    </row>
    <row r="62" spans="2:11" x14ac:dyDescent="0.25">
      <c r="B62" s="64" t="s">
        <v>30</v>
      </c>
      <c r="C62" s="65">
        <v>262</v>
      </c>
      <c r="D62" s="65">
        <v>312</v>
      </c>
      <c r="E62" s="65">
        <f t="shared" si="18"/>
        <v>-50</v>
      </c>
      <c r="F62" s="65">
        <v>121</v>
      </c>
      <c r="G62" s="65">
        <v>147</v>
      </c>
      <c r="H62" s="65">
        <f t="shared" si="19"/>
        <v>-26</v>
      </c>
      <c r="I62" s="65">
        <v>122</v>
      </c>
      <c r="J62" s="65">
        <v>153</v>
      </c>
      <c r="K62" s="65">
        <f t="shared" si="20"/>
        <v>-31</v>
      </c>
    </row>
    <row r="63" spans="2:11" x14ac:dyDescent="0.25">
      <c r="B63" s="66" t="s">
        <v>31</v>
      </c>
      <c r="C63" s="67">
        <v>23762</v>
      </c>
      <c r="D63" s="67">
        <v>22540</v>
      </c>
      <c r="E63" s="67">
        <f t="shared" si="18"/>
        <v>1222</v>
      </c>
      <c r="F63" s="67">
        <v>30350</v>
      </c>
      <c r="G63" s="67">
        <v>26668</v>
      </c>
      <c r="H63" s="67">
        <f t="shared" si="19"/>
        <v>3682</v>
      </c>
      <c r="I63" s="67">
        <v>19283</v>
      </c>
      <c r="J63" s="67">
        <v>19381</v>
      </c>
      <c r="K63" s="67">
        <f t="shared" si="20"/>
        <v>-98</v>
      </c>
    </row>
    <row r="64" spans="2:11" x14ac:dyDescent="0.25">
      <c r="B64" s="64" t="s">
        <v>32</v>
      </c>
      <c r="C64" s="65">
        <v>1507</v>
      </c>
      <c r="D64" s="65">
        <v>1683</v>
      </c>
      <c r="E64" s="65">
        <f t="shared" si="18"/>
        <v>-176</v>
      </c>
      <c r="F64" s="65">
        <v>669</v>
      </c>
      <c r="G64" s="65">
        <v>536</v>
      </c>
      <c r="H64" s="65">
        <f t="shared" si="19"/>
        <v>133</v>
      </c>
      <c r="I64" s="65">
        <v>670</v>
      </c>
      <c r="J64" s="65">
        <v>680</v>
      </c>
      <c r="K64" s="65">
        <f t="shared" si="20"/>
        <v>-10</v>
      </c>
    </row>
    <row r="65" spans="2:11" x14ac:dyDescent="0.25">
      <c r="B65" s="66" t="s">
        <v>33</v>
      </c>
      <c r="C65" s="67">
        <v>110</v>
      </c>
      <c r="D65" s="67">
        <v>79</v>
      </c>
      <c r="E65" s="67">
        <f t="shared" si="18"/>
        <v>31</v>
      </c>
      <c r="F65" s="67">
        <v>53</v>
      </c>
      <c r="G65" s="159">
        <v>0</v>
      </c>
      <c r="H65" s="67">
        <f t="shared" si="19"/>
        <v>53</v>
      </c>
      <c r="I65" s="67">
        <v>38</v>
      </c>
      <c r="J65" s="67">
        <v>42</v>
      </c>
      <c r="K65" s="67">
        <f t="shared" si="20"/>
        <v>-4</v>
      </c>
    </row>
    <row r="66" spans="2:11" x14ac:dyDescent="0.25">
      <c r="B66" s="64" t="s">
        <v>34</v>
      </c>
      <c r="C66" s="65">
        <v>25529</v>
      </c>
      <c r="D66" s="65">
        <v>27722</v>
      </c>
      <c r="E66" s="65">
        <f t="shared" si="18"/>
        <v>-2193</v>
      </c>
      <c r="F66" s="65">
        <v>34254</v>
      </c>
      <c r="G66" s="65">
        <v>31716</v>
      </c>
      <c r="H66" s="65">
        <f t="shared" si="19"/>
        <v>2538</v>
      </c>
      <c r="I66" s="65">
        <v>26285</v>
      </c>
      <c r="J66" s="65">
        <v>27082</v>
      </c>
      <c r="K66" s="65">
        <f t="shared" si="20"/>
        <v>-797</v>
      </c>
    </row>
    <row r="67" spans="2:11" x14ac:dyDescent="0.25">
      <c r="B67" s="70" t="s">
        <v>35</v>
      </c>
      <c r="C67" s="71">
        <f>SUM(C68:C71)</f>
        <v>865470</v>
      </c>
      <c r="D67" s="71">
        <f t="shared" ref="D67:K67" si="21">SUM(D68:D71)</f>
        <v>814297</v>
      </c>
      <c r="E67" s="71">
        <f t="shared" si="21"/>
        <v>51173</v>
      </c>
      <c r="F67" s="71">
        <f t="shared" si="21"/>
        <v>1050124</v>
      </c>
      <c r="G67" s="71">
        <f t="shared" si="21"/>
        <v>1050390</v>
      </c>
      <c r="H67" s="71">
        <f t="shared" si="21"/>
        <v>-266</v>
      </c>
      <c r="I67" s="71">
        <f t="shared" si="21"/>
        <v>851976</v>
      </c>
      <c r="J67" s="71">
        <f t="shared" si="21"/>
        <v>865088</v>
      </c>
      <c r="K67" s="71">
        <f t="shared" si="21"/>
        <v>-13112</v>
      </c>
    </row>
    <row r="68" spans="2:11" x14ac:dyDescent="0.25">
      <c r="B68" s="64" t="s">
        <v>36</v>
      </c>
      <c r="C68" s="65">
        <v>27521</v>
      </c>
      <c r="D68" s="65">
        <v>26416</v>
      </c>
      <c r="E68" s="65">
        <f t="shared" ref="E68:E71" si="22">C68-D68</f>
        <v>1105</v>
      </c>
      <c r="F68" s="65">
        <v>25568</v>
      </c>
      <c r="G68" s="65">
        <v>25387</v>
      </c>
      <c r="H68" s="65">
        <f t="shared" ref="H68:H71" si="23">F68-G68</f>
        <v>181</v>
      </c>
      <c r="I68" s="65">
        <v>17532</v>
      </c>
      <c r="J68" s="65">
        <v>19113</v>
      </c>
      <c r="K68" s="65">
        <f t="shared" ref="K68:K71" si="24">I68-J68</f>
        <v>-1581</v>
      </c>
    </row>
    <row r="69" spans="2:11" x14ac:dyDescent="0.25">
      <c r="B69" s="66" t="s">
        <v>37</v>
      </c>
      <c r="C69" s="67">
        <v>625</v>
      </c>
      <c r="D69" s="67">
        <v>632</v>
      </c>
      <c r="E69" s="67">
        <f t="shared" si="22"/>
        <v>-7</v>
      </c>
      <c r="F69" s="67">
        <v>817</v>
      </c>
      <c r="G69" s="67">
        <v>998</v>
      </c>
      <c r="H69" s="67">
        <f t="shared" si="23"/>
        <v>-181</v>
      </c>
      <c r="I69" s="67">
        <v>435</v>
      </c>
      <c r="J69" s="67">
        <v>738</v>
      </c>
      <c r="K69" s="67">
        <f t="shared" si="24"/>
        <v>-303</v>
      </c>
    </row>
    <row r="70" spans="2:11" x14ac:dyDescent="0.25">
      <c r="B70" s="64" t="s">
        <v>38</v>
      </c>
      <c r="C70" s="65">
        <v>241563</v>
      </c>
      <c r="D70" s="65">
        <v>231206</v>
      </c>
      <c r="E70" s="65">
        <f t="shared" si="22"/>
        <v>10357</v>
      </c>
      <c r="F70" s="65">
        <v>281896</v>
      </c>
      <c r="G70" s="65">
        <v>278377</v>
      </c>
      <c r="H70" s="65">
        <f t="shared" si="23"/>
        <v>3519</v>
      </c>
      <c r="I70" s="65">
        <v>227744</v>
      </c>
      <c r="J70" s="65">
        <v>230680</v>
      </c>
      <c r="K70" s="65">
        <f t="shared" si="24"/>
        <v>-2936</v>
      </c>
    </row>
    <row r="71" spans="2:11" x14ac:dyDescent="0.25">
      <c r="B71" s="66" t="s">
        <v>39</v>
      </c>
      <c r="C71" s="67">
        <v>595761</v>
      </c>
      <c r="D71" s="67">
        <v>556043</v>
      </c>
      <c r="E71" s="67">
        <f t="shared" si="22"/>
        <v>39718</v>
      </c>
      <c r="F71" s="67">
        <v>741843</v>
      </c>
      <c r="G71" s="67">
        <v>745628</v>
      </c>
      <c r="H71" s="67">
        <f t="shared" si="23"/>
        <v>-3785</v>
      </c>
      <c r="I71" s="67">
        <v>606265</v>
      </c>
      <c r="J71" s="67">
        <v>614557</v>
      </c>
      <c r="K71" s="67">
        <f t="shared" si="24"/>
        <v>-8292</v>
      </c>
    </row>
    <row r="72" spans="2:11" x14ac:dyDescent="0.25">
      <c r="B72" s="68" t="s">
        <v>40</v>
      </c>
      <c r="C72" s="69">
        <f>SUM(C73:C75)</f>
        <v>430609</v>
      </c>
      <c r="D72" s="69">
        <f t="shared" ref="D72:K72" si="25">SUM(D73:D75)</f>
        <v>507828</v>
      </c>
      <c r="E72" s="69">
        <f t="shared" si="25"/>
        <v>-77219</v>
      </c>
      <c r="F72" s="69">
        <f t="shared" si="25"/>
        <v>481232</v>
      </c>
      <c r="G72" s="69">
        <f t="shared" si="25"/>
        <v>427819</v>
      </c>
      <c r="H72" s="69">
        <f t="shared" si="25"/>
        <v>53413</v>
      </c>
      <c r="I72" s="69">
        <f t="shared" si="25"/>
        <v>375770</v>
      </c>
      <c r="J72" s="69">
        <f t="shared" si="25"/>
        <v>412217</v>
      </c>
      <c r="K72" s="69">
        <f t="shared" si="25"/>
        <v>-36447</v>
      </c>
    </row>
    <row r="73" spans="2:11" x14ac:dyDescent="0.25">
      <c r="B73" s="66" t="s">
        <v>41</v>
      </c>
      <c r="C73" s="67">
        <v>115783</v>
      </c>
      <c r="D73" s="67">
        <v>134776</v>
      </c>
      <c r="E73" s="67">
        <f t="shared" ref="E73:E75" si="26">C73-D73</f>
        <v>-18993</v>
      </c>
      <c r="F73" s="67">
        <v>160563</v>
      </c>
      <c r="G73" s="67">
        <v>149222</v>
      </c>
      <c r="H73" s="67">
        <f t="shared" ref="H73:H75" si="27">F73-G73</f>
        <v>11341</v>
      </c>
      <c r="I73" s="67">
        <v>120571</v>
      </c>
      <c r="J73" s="67">
        <v>134242</v>
      </c>
      <c r="K73" s="67">
        <f t="shared" ref="K73:K75" si="28">I73-J73</f>
        <v>-13671</v>
      </c>
    </row>
    <row r="74" spans="2:11" x14ac:dyDescent="0.25">
      <c r="B74" s="64" t="s">
        <v>42</v>
      </c>
      <c r="C74" s="65">
        <v>65075</v>
      </c>
      <c r="D74" s="65">
        <v>79974</v>
      </c>
      <c r="E74" s="65">
        <f t="shared" si="26"/>
        <v>-14899</v>
      </c>
      <c r="F74" s="65">
        <v>76182</v>
      </c>
      <c r="G74" s="65">
        <v>67023</v>
      </c>
      <c r="H74" s="65">
        <f t="shared" si="27"/>
        <v>9159</v>
      </c>
      <c r="I74" s="65">
        <v>65341</v>
      </c>
      <c r="J74" s="65">
        <v>69311</v>
      </c>
      <c r="K74" s="65">
        <f t="shared" si="28"/>
        <v>-3970</v>
      </c>
    </row>
    <row r="75" spans="2:11" x14ac:dyDescent="0.25">
      <c r="B75" s="66" t="s">
        <v>43</v>
      </c>
      <c r="C75" s="67">
        <v>249751</v>
      </c>
      <c r="D75" s="67">
        <v>293078</v>
      </c>
      <c r="E75" s="67">
        <f t="shared" si="26"/>
        <v>-43327</v>
      </c>
      <c r="F75" s="67">
        <v>244487</v>
      </c>
      <c r="G75" s="67">
        <v>211574</v>
      </c>
      <c r="H75" s="67">
        <f t="shared" si="27"/>
        <v>32913</v>
      </c>
      <c r="I75" s="67">
        <v>189858</v>
      </c>
      <c r="J75" s="67">
        <v>208664</v>
      </c>
      <c r="K75" s="67">
        <f t="shared" si="28"/>
        <v>-18806</v>
      </c>
    </row>
    <row r="76" spans="2:11" x14ac:dyDescent="0.25">
      <c r="B76" s="68" t="s">
        <v>44</v>
      </c>
      <c r="C76" s="69">
        <f t="shared" ref="C76:K76" si="29">SUM(C77:C79)</f>
        <v>36504</v>
      </c>
      <c r="D76" s="69">
        <f t="shared" si="29"/>
        <v>33042</v>
      </c>
      <c r="E76" s="69">
        <f t="shared" si="29"/>
        <v>3462</v>
      </c>
      <c r="F76" s="69">
        <f t="shared" si="29"/>
        <v>56178</v>
      </c>
      <c r="G76" s="69">
        <f t="shared" si="29"/>
        <v>57661</v>
      </c>
      <c r="H76" s="69">
        <f t="shared" si="29"/>
        <v>-1483</v>
      </c>
      <c r="I76" s="69">
        <f t="shared" si="29"/>
        <v>37879</v>
      </c>
      <c r="J76" s="69">
        <f t="shared" si="29"/>
        <v>35951</v>
      </c>
      <c r="K76" s="69">
        <f t="shared" si="29"/>
        <v>1928</v>
      </c>
    </row>
    <row r="77" spans="2:11" x14ac:dyDescent="0.25">
      <c r="B77" s="66" t="s">
        <v>45</v>
      </c>
      <c r="C77" s="67">
        <v>15120</v>
      </c>
      <c r="D77" s="67">
        <v>11882</v>
      </c>
      <c r="E77" s="67">
        <f t="shared" ref="E77:E79" si="30">C77-D77</f>
        <v>3238</v>
      </c>
      <c r="F77" s="67">
        <v>23819</v>
      </c>
      <c r="G77" s="67">
        <v>24081</v>
      </c>
      <c r="H77" s="67">
        <f t="shared" ref="H77:H79" si="31">F77-G77</f>
        <v>-262</v>
      </c>
      <c r="I77" s="67">
        <v>11594</v>
      </c>
      <c r="J77" s="67">
        <v>10640</v>
      </c>
      <c r="K77" s="67">
        <f t="shared" ref="K77:K79" si="32">I77-J77</f>
        <v>954</v>
      </c>
    </row>
    <row r="78" spans="2:11" x14ac:dyDescent="0.25">
      <c r="B78" s="64" t="s">
        <v>46</v>
      </c>
      <c r="C78" s="65">
        <v>491</v>
      </c>
      <c r="D78" s="65">
        <v>1005</v>
      </c>
      <c r="E78" s="65">
        <f t="shared" si="30"/>
        <v>-514</v>
      </c>
      <c r="F78" s="65">
        <v>640</v>
      </c>
      <c r="G78" s="65">
        <v>866</v>
      </c>
      <c r="H78" s="65">
        <f t="shared" si="31"/>
        <v>-226</v>
      </c>
      <c r="I78" s="65">
        <v>498</v>
      </c>
      <c r="J78" s="65">
        <v>879</v>
      </c>
      <c r="K78" s="65">
        <f t="shared" si="32"/>
        <v>-381</v>
      </c>
    </row>
    <row r="79" spans="2:11" x14ac:dyDescent="0.25">
      <c r="B79" s="66" t="s">
        <v>48</v>
      </c>
      <c r="C79" s="67">
        <v>20893</v>
      </c>
      <c r="D79" s="67">
        <v>20155</v>
      </c>
      <c r="E79" s="67">
        <f t="shared" si="30"/>
        <v>738</v>
      </c>
      <c r="F79" s="67">
        <v>31719</v>
      </c>
      <c r="G79" s="67">
        <v>32714</v>
      </c>
      <c r="H79" s="67">
        <f t="shared" si="31"/>
        <v>-995</v>
      </c>
      <c r="I79" s="67">
        <v>25787</v>
      </c>
      <c r="J79" s="67">
        <v>24432</v>
      </c>
      <c r="K79" s="67">
        <f t="shared" si="32"/>
        <v>1355</v>
      </c>
    </row>
    <row r="80" spans="2:11" x14ac:dyDescent="0.25">
      <c r="B80" s="146" t="s">
        <v>179</v>
      </c>
      <c r="C80" s="146"/>
      <c r="D80" s="146"/>
      <c r="E80" s="146"/>
      <c r="F80" s="146"/>
      <c r="G80" s="146"/>
      <c r="H80" s="146"/>
      <c r="I80" s="146"/>
      <c r="J80" s="146"/>
      <c r="K80" s="146"/>
    </row>
    <row r="81" spans="2:14" ht="15.6" customHeight="1" x14ac:dyDescent="0.25">
      <c r="B81" s="161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0"/>
      <c r="N81" s="160"/>
    </row>
    <row r="82" spans="2:14" x14ac:dyDescent="0.25"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</row>
    <row r="83" spans="2:14" x14ac:dyDescent="0.25"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</row>
  </sheetData>
  <mergeCells count="18">
    <mergeCell ref="B15:K15"/>
    <mergeCell ref="B18:K18"/>
    <mergeCell ref="B19:B20"/>
    <mergeCell ref="C19:E19"/>
    <mergeCell ref="F19:H19"/>
    <mergeCell ref="B4:B5"/>
    <mergeCell ref="B3:K3"/>
    <mergeCell ref="C4:E4"/>
    <mergeCell ref="F4:H4"/>
    <mergeCell ref="I4:K4"/>
    <mergeCell ref="I19:K19"/>
    <mergeCell ref="B43:K43"/>
    <mergeCell ref="B46:K46"/>
    <mergeCell ref="B47:B48"/>
    <mergeCell ref="C47:E47"/>
    <mergeCell ref="F47:H47"/>
    <mergeCell ref="I47:K47"/>
    <mergeCell ref="B80:K8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ignoredErrors>
    <ignoredError sqref="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64"/>
  <sheetViews>
    <sheetView workbookViewId="0">
      <selection activeCell="B4" sqref="B4:M4"/>
    </sheetView>
  </sheetViews>
  <sheetFormatPr defaultRowHeight="15" x14ac:dyDescent="0.25"/>
  <cols>
    <col min="2" max="2" width="35.5" customWidth="1"/>
    <col min="3" max="5" width="12.125" customWidth="1"/>
    <col min="6" max="6" width="13.625" bestFit="1" customWidth="1"/>
    <col min="7" max="9" width="12.125" customWidth="1"/>
    <col min="10" max="10" width="13.625" bestFit="1" customWidth="1"/>
    <col min="11" max="13" width="12.125" customWidth="1"/>
  </cols>
  <sheetData>
    <row r="4" spans="2:13" x14ac:dyDescent="0.25">
      <c r="B4" s="157" t="s">
        <v>212</v>
      </c>
      <c r="C4" s="157"/>
      <c r="D4" s="157"/>
      <c r="E4" s="157"/>
      <c r="F4" s="157"/>
      <c r="G4" s="157"/>
      <c r="H4" s="157"/>
      <c r="I4" s="157"/>
      <c r="J4" s="157"/>
      <c r="K4" s="158"/>
      <c r="L4" s="151"/>
      <c r="M4" s="151"/>
    </row>
    <row r="5" spans="2:13" x14ac:dyDescent="0.25">
      <c r="B5" s="155" t="s">
        <v>8</v>
      </c>
      <c r="C5" s="152">
        <v>43132</v>
      </c>
      <c r="D5" s="153"/>
      <c r="E5" s="153"/>
      <c r="F5" s="154"/>
      <c r="G5" s="152">
        <v>43466</v>
      </c>
      <c r="H5" s="153"/>
      <c r="I5" s="153"/>
      <c r="J5" s="154"/>
      <c r="K5" s="153">
        <v>43497</v>
      </c>
      <c r="L5" s="153"/>
      <c r="M5" s="153"/>
    </row>
    <row r="6" spans="2:13" ht="15.75" thickBot="1" x14ac:dyDescent="0.3">
      <c r="B6" s="156"/>
      <c r="C6" s="29" t="s">
        <v>1</v>
      </c>
      <c r="D6" s="2" t="s">
        <v>6</v>
      </c>
      <c r="E6" s="2" t="s">
        <v>7</v>
      </c>
      <c r="F6" s="2" t="s">
        <v>15</v>
      </c>
      <c r="G6" s="29" t="s">
        <v>1</v>
      </c>
      <c r="H6" s="2" t="s">
        <v>6</v>
      </c>
      <c r="I6" s="2" t="s">
        <v>7</v>
      </c>
      <c r="J6" s="2" t="s">
        <v>15</v>
      </c>
      <c r="K6" s="29" t="s">
        <v>1</v>
      </c>
      <c r="L6" s="2" t="s">
        <v>6</v>
      </c>
      <c r="M6" s="2" t="s">
        <v>7</v>
      </c>
    </row>
    <row r="7" spans="2:13" ht="15.75" thickTop="1" x14ac:dyDescent="0.25">
      <c r="B7" s="3" t="s">
        <v>1</v>
      </c>
      <c r="C7" s="13">
        <v>4877</v>
      </c>
      <c r="D7" s="13">
        <v>3084</v>
      </c>
      <c r="E7" s="13">
        <v>1791</v>
      </c>
      <c r="F7" s="13">
        <v>2</v>
      </c>
      <c r="G7" s="13">
        <v>8166</v>
      </c>
      <c r="H7" s="13">
        <v>4516</v>
      </c>
      <c r="I7" s="13">
        <v>3649</v>
      </c>
      <c r="J7" s="13">
        <v>1</v>
      </c>
      <c r="K7" s="13">
        <v>7011</v>
      </c>
      <c r="L7" s="13">
        <v>3780</v>
      </c>
      <c r="M7" s="13">
        <v>3231</v>
      </c>
    </row>
    <row r="8" spans="2:13" x14ac:dyDescent="0.25">
      <c r="B8" s="5" t="s">
        <v>73</v>
      </c>
      <c r="C8" s="30">
        <v>3650</v>
      </c>
      <c r="D8" s="30">
        <v>2270</v>
      </c>
      <c r="E8" s="30">
        <v>1379</v>
      </c>
      <c r="F8" s="30">
        <v>1</v>
      </c>
      <c r="G8" s="30">
        <v>5971</v>
      </c>
      <c r="H8" s="30">
        <v>3104</v>
      </c>
      <c r="I8" s="30">
        <v>2866</v>
      </c>
      <c r="J8" s="30">
        <v>1</v>
      </c>
      <c r="K8" s="30">
        <v>5362</v>
      </c>
      <c r="L8" s="30">
        <v>2747</v>
      </c>
      <c r="M8" s="30">
        <v>2615</v>
      </c>
    </row>
    <row r="9" spans="2:13" x14ac:dyDescent="0.25">
      <c r="B9" s="5" t="s">
        <v>153</v>
      </c>
      <c r="C9" s="31">
        <v>328</v>
      </c>
      <c r="D9" s="31">
        <v>162</v>
      </c>
      <c r="E9" s="31">
        <v>166</v>
      </c>
      <c r="F9" s="31">
        <v>0</v>
      </c>
      <c r="G9" s="31">
        <v>946</v>
      </c>
      <c r="H9" s="31">
        <v>595</v>
      </c>
      <c r="I9" s="31">
        <v>351</v>
      </c>
      <c r="J9" s="31">
        <v>0</v>
      </c>
      <c r="K9" s="31">
        <v>524</v>
      </c>
      <c r="L9" s="31">
        <v>330</v>
      </c>
      <c r="M9" s="31">
        <v>194</v>
      </c>
    </row>
    <row r="10" spans="2:13" x14ac:dyDescent="0.25">
      <c r="B10" s="5" t="s">
        <v>152</v>
      </c>
      <c r="C10" s="30">
        <v>248</v>
      </c>
      <c r="D10" s="30">
        <v>154</v>
      </c>
      <c r="E10" s="30">
        <v>94</v>
      </c>
      <c r="F10" s="30">
        <v>0</v>
      </c>
      <c r="G10" s="30">
        <v>432</v>
      </c>
      <c r="H10" s="30">
        <v>240</v>
      </c>
      <c r="I10" s="30">
        <v>192</v>
      </c>
      <c r="J10" s="30">
        <v>0</v>
      </c>
      <c r="K10" s="30">
        <v>462</v>
      </c>
      <c r="L10" s="30">
        <v>233</v>
      </c>
      <c r="M10" s="30">
        <v>229</v>
      </c>
    </row>
    <row r="11" spans="2:13" x14ac:dyDescent="0.25">
      <c r="B11" s="5" t="s">
        <v>58</v>
      </c>
      <c r="C11" s="31">
        <v>46</v>
      </c>
      <c r="D11" s="31">
        <v>36</v>
      </c>
      <c r="E11" s="31">
        <v>10</v>
      </c>
      <c r="F11" s="31">
        <v>0</v>
      </c>
      <c r="G11" s="31">
        <v>195</v>
      </c>
      <c r="H11" s="31">
        <v>122</v>
      </c>
      <c r="I11" s="31">
        <v>73</v>
      </c>
      <c r="J11" s="31">
        <v>0</v>
      </c>
      <c r="K11" s="31">
        <v>117</v>
      </c>
      <c r="L11" s="31">
        <v>76</v>
      </c>
      <c r="M11" s="31">
        <v>41</v>
      </c>
    </row>
    <row r="12" spans="2:13" x14ac:dyDescent="0.25">
      <c r="B12" s="5" t="s">
        <v>127</v>
      </c>
      <c r="C12" s="30">
        <v>27</v>
      </c>
      <c r="D12" s="30">
        <v>25</v>
      </c>
      <c r="E12" s="30">
        <v>2</v>
      </c>
      <c r="F12" s="30">
        <v>0</v>
      </c>
      <c r="G12" s="30">
        <v>45</v>
      </c>
      <c r="H12" s="30">
        <v>43</v>
      </c>
      <c r="I12" s="30">
        <v>2</v>
      </c>
      <c r="J12" s="30">
        <v>0</v>
      </c>
      <c r="K12" s="30">
        <v>64</v>
      </c>
      <c r="L12" s="30">
        <v>64</v>
      </c>
      <c r="M12" s="30">
        <v>0</v>
      </c>
    </row>
    <row r="13" spans="2:13" x14ac:dyDescent="0.25">
      <c r="B13" s="5" t="s">
        <v>155</v>
      </c>
      <c r="C13" s="31">
        <v>63</v>
      </c>
      <c r="D13" s="31">
        <v>33</v>
      </c>
      <c r="E13" s="31">
        <v>30</v>
      </c>
      <c r="F13" s="31">
        <v>0</v>
      </c>
      <c r="G13" s="31">
        <v>55</v>
      </c>
      <c r="H13" s="31">
        <v>29</v>
      </c>
      <c r="I13" s="31">
        <v>26</v>
      </c>
      <c r="J13" s="31">
        <v>0</v>
      </c>
      <c r="K13" s="31">
        <v>48</v>
      </c>
      <c r="L13" s="31">
        <v>26</v>
      </c>
      <c r="M13" s="31">
        <v>22</v>
      </c>
    </row>
    <row r="14" spans="2:13" x14ac:dyDescent="0.25">
      <c r="B14" s="5" t="s">
        <v>154</v>
      </c>
      <c r="C14" s="30">
        <v>85</v>
      </c>
      <c r="D14" s="30">
        <v>85</v>
      </c>
      <c r="E14" s="30">
        <v>0</v>
      </c>
      <c r="F14" s="30">
        <v>0</v>
      </c>
      <c r="G14" s="30">
        <v>82</v>
      </c>
      <c r="H14" s="30">
        <v>79</v>
      </c>
      <c r="I14" s="30">
        <v>3</v>
      </c>
      <c r="J14" s="30">
        <v>0</v>
      </c>
      <c r="K14" s="30">
        <v>43</v>
      </c>
      <c r="L14" s="30">
        <v>40</v>
      </c>
      <c r="M14" s="30">
        <v>3</v>
      </c>
    </row>
    <row r="15" spans="2:13" x14ac:dyDescent="0.25">
      <c r="B15" s="5" t="s">
        <v>59</v>
      </c>
      <c r="C15" s="31">
        <v>14</v>
      </c>
      <c r="D15" s="31">
        <v>9</v>
      </c>
      <c r="E15" s="31">
        <v>5</v>
      </c>
      <c r="F15" s="31">
        <v>0</v>
      </c>
      <c r="G15" s="31">
        <v>18</v>
      </c>
      <c r="H15" s="31">
        <v>10</v>
      </c>
      <c r="I15" s="31">
        <v>8</v>
      </c>
      <c r="J15" s="31">
        <v>0</v>
      </c>
      <c r="K15" s="31">
        <v>37</v>
      </c>
      <c r="L15" s="31">
        <v>25</v>
      </c>
      <c r="M15" s="31">
        <v>12</v>
      </c>
    </row>
    <row r="16" spans="2:13" x14ac:dyDescent="0.25">
      <c r="B16" s="5" t="s">
        <v>156</v>
      </c>
      <c r="C16" s="30">
        <v>32</v>
      </c>
      <c r="D16" s="30">
        <v>19</v>
      </c>
      <c r="E16" s="30">
        <v>12</v>
      </c>
      <c r="F16" s="30">
        <v>1</v>
      </c>
      <c r="G16" s="30">
        <v>34</v>
      </c>
      <c r="H16" s="30">
        <v>30</v>
      </c>
      <c r="I16" s="30">
        <v>4</v>
      </c>
      <c r="J16" s="30">
        <v>0</v>
      </c>
      <c r="K16" s="30">
        <v>29</v>
      </c>
      <c r="L16" s="30">
        <v>22</v>
      </c>
      <c r="M16" s="30">
        <v>7</v>
      </c>
    </row>
    <row r="17" spans="2:13" x14ac:dyDescent="0.25">
      <c r="B17" s="5" t="s">
        <v>159</v>
      </c>
      <c r="C17" s="31">
        <v>3</v>
      </c>
      <c r="D17" s="31">
        <v>2</v>
      </c>
      <c r="E17" s="31">
        <v>1</v>
      </c>
      <c r="F17" s="31">
        <v>0</v>
      </c>
      <c r="G17" s="31">
        <v>21</v>
      </c>
      <c r="H17" s="31">
        <v>15</v>
      </c>
      <c r="I17" s="31">
        <v>6</v>
      </c>
      <c r="J17" s="31">
        <v>0</v>
      </c>
      <c r="K17" s="31">
        <v>24</v>
      </c>
      <c r="L17" s="31">
        <v>16</v>
      </c>
      <c r="M17" s="31">
        <v>8</v>
      </c>
    </row>
    <row r="18" spans="2:13" x14ac:dyDescent="0.25">
      <c r="B18" s="5" t="s">
        <v>158</v>
      </c>
      <c r="C18" s="30">
        <v>39</v>
      </c>
      <c r="D18" s="30">
        <v>24</v>
      </c>
      <c r="E18" s="30">
        <v>15</v>
      </c>
      <c r="F18" s="30">
        <v>0</v>
      </c>
      <c r="G18" s="30">
        <v>22</v>
      </c>
      <c r="H18" s="30">
        <v>13</v>
      </c>
      <c r="I18" s="30">
        <v>9</v>
      </c>
      <c r="J18" s="30">
        <v>0</v>
      </c>
      <c r="K18" s="30">
        <v>22</v>
      </c>
      <c r="L18" s="30">
        <v>14</v>
      </c>
      <c r="M18" s="30">
        <v>8</v>
      </c>
    </row>
    <row r="19" spans="2:13" x14ac:dyDescent="0.25">
      <c r="B19" s="5" t="s">
        <v>157</v>
      </c>
      <c r="C19" s="31">
        <v>16</v>
      </c>
      <c r="D19" s="31">
        <v>9</v>
      </c>
      <c r="E19" s="31">
        <v>7</v>
      </c>
      <c r="F19" s="31">
        <v>0</v>
      </c>
      <c r="G19" s="31">
        <v>25</v>
      </c>
      <c r="H19" s="31">
        <v>24</v>
      </c>
      <c r="I19" s="31">
        <v>1</v>
      </c>
      <c r="J19" s="31">
        <v>0</v>
      </c>
      <c r="K19" s="31">
        <v>18</v>
      </c>
      <c r="L19" s="31">
        <v>16</v>
      </c>
      <c r="M19" s="31">
        <v>2</v>
      </c>
    </row>
    <row r="20" spans="2:13" x14ac:dyDescent="0.25">
      <c r="B20" s="5" t="s">
        <v>160</v>
      </c>
      <c r="C20" s="30">
        <v>28</v>
      </c>
      <c r="D20" s="30">
        <v>22</v>
      </c>
      <c r="E20" s="30">
        <v>6</v>
      </c>
      <c r="F20" s="30">
        <v>0</v>
      </c>
      <c r="G20" s="30">
        <v>20</v>
      </c>
      <c r="H20" s="30">
        <v>16</v>
      </c>
      <c r="I20" s="30">
        <v>4</v>
      </c>
      <c r="J20" s="30">
        <v>0</v>
      </c>
      <c r="K20" s="30">
        <v>18</v>
      </c>
      <c r="L20" s="30">
        <v>14</v>
      </c>
      <c r="M20" s="30">
        <v>4</v>
      </c>
    </row>
    <row r="21" spans="2:13" x14ac:dyDescent="0.25">
      <c r="B21" s="5" t="s">
        <v>199</v>
      </c>
      <c r="C21" s="31">
        <v>8</v>
      </c>
      <c r="D21" s="31">
        <v>5</v>
      </c>
      <c r="E21" s="31">
        <v>3</v>
      </c>
      <c r="F21" s="31">
        <v>0</v>
      </c>
      <c r="G21" s="31">
        <v>9</v>
      </c>
      <c r="H21" s="31">
        <v>7</v>
      </c>
      <c r="I21" s="31">
        <v>2</v>
      </c>
      <c r="J21" s="31">
        <v>0</v>
      </c>
      <c r="K21" s="31">
        <v>17</v>
      </c>
      <c r="L21" s="31">
        <v>10</v>
      </c>
      <c r="M21" s="31">
        <v>7</v>
      </c>
    </row>
    <row r="22" spans="2:13" x14ac:dyDescent="0.25">
      <c r="B22" s="5" t="s">
        <v>200</v>
      </c>
      <c r="C22" s="30">
        <v>25</v>
      </c>
      <c r="D22" s="30">
        <v>21</v>
      </c>
      <c r="E22" s="30">
        <v>4</v>
      </c>
      <c r="F22" s="30">
        <v>0</v>
      </c>
      <c r="G22" s="30">
        <v>9</v>
      </c>
      <c r="H22" s="30">
        <v>8</v>
      </c>
      <c r="I22" s="30">
        <v>1</v>
      </c>
      <c r="J22" s="30">
        <v>0</v>
      </c>
      <c r="K22" s="30">
        <v>14</v>
      </c>
      <c r="L22" s="30">
        <v>12</v>
      </c>
      <c r="M22" s="30">
        <v>2</v>
      </c>
    </row>
    <row r="23" spans="2:13" x14ac:dyDescent="0.25">
      <c r="B23" s="5" t="s">
        <v>201</v>
      </c>
      <c r="C23" s="31">
        <v>12</v>
      </c>
      <c r="D23" s="31">
        <v>9</v>
      </c>
      <c r="E23" s="31">
        <v>3</v>
      </c>
      <c r="F23" s="31">
        <v>0</v>
      </c>
      <c r="G23" s="31">
        <v>7</v>
      </c>
      <c r="H23" s="31">
        <v>4</v>
      </c>
      <c r="I23" s="31">
        <v>3</v>
      </c>
      <c r="J23" s="31">
        <v>0</v>
      </c>
      <c r="K23" s="31">
        <v>14</v>
      </c>
      <c r="L23" s="31">
        <v>7</v>
      </c>
      <c r="M23" s="31">
        <v>7</v>
      </c>
    </row>
    <row r="24" spans="2:13" x14ac:dyDescent="0.25">
      <c r="B24" s="5" t="s">
        <v>55</v>
      </c>
      <c r="C24" s="30">
        <v>3</v>
      </c>
      <c r="D24" s="30">
        <v>3</v>
      </c>
      <c r="E24" s="30">
        <v>0</v>
      </c>
      <c r="F24" s="30">
        <v>0</v>
      </c>
      <c r="G24" s="30">
        <v>1</v>
      </c>
      <c r="H24" s="30">
        <v>1</v>
      </c>
      <c r="I24" s="30">
        <v>0</v>
      </c>
      <c r="J24" s="30">
        <v>0</v>
      </c>
      <c r="K24" s="30">
        <v>13</v>
      </c>
      <c r="L24" s="30">
        <v>5</v>
      </c>
      <c r="M24" s="30">
        <v>8</v>
      </c>
    </row>
    <row r="25" spans="2:13" x14ac:dyDescent="0.25">
      <c r="B25" s="5" t="s">
        <v>202</v>
      </c>
      <c r="C25" s="31">
        <v>16</v>
      </c>
      <c r="D25" s="31">
        <v>11</v>
      </c>
      <c r="E25" s="31">
        <v>5</v>
      </c>
      <c r="F25" s="31">
        <v>0</v>
      </c>
      <c r="G25" s="31">
        <v>8</v>
      </c>
      <c r="H25" s="31">
        <v>7</v>
      </c>
      <c r="I25" s="31">
        <v>1</v>
      </c>
      <c r="J25" s="31">
        <v>0</v>
      </c>
      <c r="K25" s="31">
        <v>13</v>
      </c>
      <c r="L25" s="31">
        <v>12</v>
      </c>
      <c r="M25" s="31">
        <v>1</v>
      </c>
    </row>
    <row r="26" spans="2:13" x14ac:dyDescent="0.25">
      <c r="B26" s="5" t="s">
        <v>161</v>
      </c>
      <c r="C26" s="30">
        <v>18</v>
      </c>
      <c r="D26" s="30">
        <v>10</v>
      </c>
      <c r="E26" s="30">
        <v>8</v>
      </c>
      <c r="F26" s="30">
        <v>0</v>
      </c>
      <c r="G26" s="30">
        <v>14</v>
      </c>
      <c r="H26" s="30">
        <v>5</v>
      </c>
      <c r="I26" s="30">
        <v>9</v>
      </c>
      <c r="J26" s="30">
        <v>0</v>
      </c>
      <c r="K26" s="30">
        <v>12</v>
      </c>
      <c r="L26" s="30">
        <v>7</v>
      </c>
      <c r="M26" s="30">
        <v>5</v>
      </c>
    </row>
    <row r="27" spans="2:13" x14ac:dyDescent="0.25">
      <c r="B27" s="5" t="s">
        <v>203</v>
      </c>
      <c r="C27" s="31">
        <v>13</v>
      </c>
      <c r="D27" s="31">
        <v>7</v>
      </c>
      <c r="E27" s="31">
        <v>6</v>
      </c>
      <c r="F27" s="31">
        <v>0</v>
      </c>
      <c r="G27" s="31">
        <v>5</v>
      </c>
      <c r="H27" s="31">
        <v>4</v>
      </c>
      <c r="I27" s="31">
        <v>1</v>
      </c>
      <c r="J27" s="31">
        <v>0</v>
      </c>
      <c r="K27" s="31">
        <v>11</v>
      </c>
      <c r="L27" s="31">
        <v>4</v>
      </c>
      <c r="M27" s="31">
        <v>7</v>
      </c>
    </row>
    <row r="28" spans="2:13" ht="15.75" thickBot="1" x14ac:dyDescent="0.3">
      <c r="B28" s="6" t="s">
        <v>4</v>
      </c>
      <c r="C28" s="32">
        <v>203</v>
      </c>
      <c r="D28" s="32">
        <v>168</v>
      </c>
      <c r="E28" s="32">
        <v>35</v>
      </c>
      <c r="F28" s="32">
        <v>0</v>
      </c>
      <c r="G28" s="32">
        <v>247</v>
      </c>
      <c r="H28" s="32">
        <v>160</v>
      </c>
      <c r="I28" s="32">
        <v>87</v>
      </c>
      <c r="J28" s="32">
        <v>0</v>
      </c>
      <c r="K28" s="32">
        <v>149</v>
      </c>
      <c r="L28" s="32">
        <v>100</v>
      </c>
      <c r="M28" s="32">
        <v>49</v>
      </c>
    </row>
    <row r="29" spans="2:13" ht="15.75" thickTop="1" x14ac:dyDescent="0.25">
      <c r="B29" s="150" t="s">
        <v>181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2:13" s="8" customFormat="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s="8" customFormat="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spans="2:13" ht="30" customHeight="1" x14ac:dyDescent="0.25">
      <c r="B33" s="151" t="s">
        <v>180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2:13" x14ac:dyDescent="0.25">
      <c r="B34" s="155" t="s">
        <v>163</v>
      </c>
      <c r="C34" s="152">
        <v>43132</v>
      </c>
      <c r="D34" s="153"/>
      <c r="E34" s="153"/>
      <c r="F34" s="154"/>
      <c r="G34" s="152">
        <v>43466</v>
      </c>
      <c r="H34" s="153"/>
      <c r="I34" s="153"/>
      <c r="J34" s="154"/>
      <c r="K34" s="153">
        <v>43497</v>
      </c>
      <c r="L34" s="153"/>
      <c r="M34" s="153"/>
    </row>
    <row r="35" spans="2:13" ht="15.75" thickBot="1" x14ac:dyDescent="0.3">
      <c r="B35" s="156"/>
      <c r="C35" s="29" t="s">
        <v>1</v>
      </c>
      <c r="D35" s="2" t="s">
        <v>6</v>
      </c>
      <c r="E35" s="2" t="s">
        <v>7</v>
      </c>
      <c r="F35" s="2" t="s">
        <v>15</v>
      </c>
      <c r="G35" s="29" t="s">
        <v>1</v>
      </c>
      <c r="H35" s="2" t="s">
        <v>6</v>
      </c>
      <c r="I35" s="2" t="s">
        <v>7</v>
      </c>
      <c r="J35" s="2" t="s">
        <v>15</v>
      </c>
      <c r="K35" s="29" t="s">
        <v>1</v>
      </c>
      <c r="L35" s="2" t="s">
        <v>6</v>
      </c>
      <c r="M35" s="2" t="s">
        <v>7</v>
      </c>
    </row>
    <row r="36" spans="2:13" ht="15.75" thickTop="1" x14ac:dyDescent="0.25">
      <c r="B36" s="3" t="s">
        <v>80</v>
      </c>
      <c r="C36" s="13">
        <v>4877</v>
      </c>
      <c r="D36" s="13">
        <v>3084</v>
      </c>
      <c r="E36" s="13">
        <v>1791</v>
      </c>
      <c r="F36" s="13">
        <v>2</v>
      </c>
      <c r="G36" s="13">
        <v>8166</v>
      </c>
      <c r="H36" s="13">
        <v>4516</v>
      </c>
      <c r="I36" s="13">
        <v>3649</v>
      </c>
      <c r="J36" s="13">
        <v>1</v>
      </c>
      <c r="K36" s="13">
        <v>7011</v>
      </c>
      <c r="L36" s="13">
        <v>3780</v>
      </c>
      <c r="M36" s="13">
        <v>3231</v>
      </c>
    </row>
    <row r="37" spans="2:13" x14ac:dyDescent="0.25">
      <c r="B37" s="4" t="s">
        <v>17</v>
      </c>
      <c r="C37" s="16">
        <f>SUM(C38:C43)</f>
        <v>4028</v>
      </c>
      <c r="D37" s="16">
        <f t="shared" ref="D37:M37" si="0">SUM(D38:D43)</f>
        <v>2516</v>
      </c>
      <c r="E37" s="16">
        <f t="shared" si="0"/>
        <v>1511</v>
      </c>
      <c r="F37" s="16">
        <f t="shared" si="0"/>
        <v>1</v>
      </c>
      <c r="G37" s="16">
        <f t="shared" si="0"/>
        <v>6557</v>
      </c>
      <c r="H37" s="16">
        <f t="shared" si="0"/>
        <v>3466</v>
      </c>
      <c r="I37" s="16">
        <f t="shared" si="0"/>
        <v>3090</v>
      </c>
      <c r="J37" s="16">
        <f t="shared" si="0"/>
        <v>1</v>
      </c>
      <c r="K37" s="16">
        <f t="shared" si="0"/>
        <v>5813</v>
      </c>
      <c r="L37" s="16">
        <f t="shared" si="0"/>
        <v>3016</v>
      </c>
      <c r="M37" s="16">
        <f t="shared" si="0"/>
        <v>2797</v>
      </c>
    </row>
    <row r="38" spans="2:13" x14ac:dyDescent="0.25">
      <c r="B38" s="5" t="s">
        <v>18</v>
      </c>
      <c r="C38" s="15">
        <v>10</v>
      </c>
      <c r="D38" s="15">
        <v>6</v>
      </c>
      <c r="E38" s="15">
        <v>4</v>
      </c>
      <c r="F38" s="15">
        <v>0</v>
      </c>
      <c r="G38" s="15">
        <v>1</v>
      </c>
      <c r="H38" s="15">
        <v>1</v>
      </c>
      <c r="I38" s="15">
        <v>0</v>
      </c>
      <c r="J38" s="15">
        <v>0</v>
      </c>
      <c r="K38" s="15">
        <v>1</v>
      </c>
      <c r="L38" s="15">
        <v>1</v>
      </c>
      <c r="M38" s="15">
        <v>0</v>
      </c>
    </row>
    <row r="39" spans="2:13" x14ac:dyDescent="0.25">
      <c r="B39" s="5" t="s">
        <v>19</v>
      </c>
      <c r="C39" s="14">
        <v>40</v>
      </c>
      <c r="D39" s="14">
        <v>32</v>
      </c>
      <c r="E39" s="14">
        <v>8</v>
      </c>
      <c r="F39" s="14">
        <v>0</v>
      </c>
      <c r="G39" s="14">
        <v>41</v>
      </c>
      <c r="H39" s="14">
        <v>25</v>
      </c>
      <c r="I39" s="14">
        <v>16</v>
      </c>
      <c r="J39" s="14">
        <v>0</v>
      </c>
      <c r="K39" s="14">
        <v>34</v>
      </c>
      <c r="L39" s="14">
        <v>23</v>
      </c>
      <c r="M39" s="14">
        <v>11</v>
      </c>
    </row>
    <row r="40" spans="2:13" x14ac:dyDescent="0.25">
      <c r="B40" s="5" t="s">
        <v>20</v>
      </c>
      <c r="C40" s="15">
        <v>25</v>
      </c>
      <c r="D40" s="15">
        <v>13</v>
      </c>
      <c r="E40" s="15">
        <v>12</v>
      </c>
      <c r="F40" s="15">
        <v>0</v>
      </c>
      <c r="G40" s="15">
        <v>27</v>
      </c>
      <c r="H40" s="15">
        <v>15</v>
      </c>
      <c r="I40" s="15">
        <v>12</v>
      </c>
      <c r="J40" s="15">
        <v>0</v>
      </c>
      <c r="K40" s="15">
        <v>18</v>
      </c>
      <c r="L40" s="15">
        <v>7</v>
      </c>
      <c r="M40" s="15">
        <v>11</v>
      </c>
    </row>
    <row r="41" spans="2:13" x14ac:dyDescent="0.25">
      <c r="B41" s="5" t="s">
        <v>21</v>
      </c>
      <c r="C41" s="14">
        <v>3917</v>
      </c>
      <c r="D41" s="14">
        <v>2439</v>
      </c>
      <c r="E41" s="14">
        <v>1477</v>
      </c>
      <c r="F41" s="14">
        <v>1</v>
      </c>
      <c r="G41" s="14">
        <v>6459</v>
      </c>
      <c r="H41" s="14">
        <v>3408</v>
      </c>
      <c r="I41" s="14">
        <v>3050</v>
      </c>
      <c r="J41" s="14">
        <v>1</v>
      </c>
      <c r="K41" s="14">
        <v>5751</v>
      </c>
      <c r="L41" s="14">
        <v>2979</v>
      </c>
      <c r="M41" s="14">
        <v>2772</v>
      </c>
    </row>
    <row r="42" spans="2:13" x14ac:dyDescent="0.25">
      <c r="B42" s="5" t="s">
        <v>22</v>
      </c>
      <c r="C42" s="15">
        <v>4</v>
      </c>
      <c r="D42" s="15">
        <v>4</v>
      </c>
      <c r="E42" s="15">
        <v>0</v>
      </c>
      <c r="F42" s="15">
        <v>0</v>
      </c>
      <c r="G42" s="15">
        <v>4</v>
      </c>
      <c r="H42" s="15">
        <v>1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</row>
    <row r="43" spans="2:13" x14ac:dyDescent="0.25">
      <c r="B43" s="5" t="s">
        <v>23</v>
      </c>
      <c r="C43" s="14">
        <v>32</v>
      </c>
      <c r="D43" s="14">
        <v>22</v>
      </c>
      <c r="E43" s="14">
        <v>10</v>
      </c>
      <c r="F43" s="14">
        <v>0</v>
      </c>
      <c r="G43" s="14">
        <v>25</v>
      </c>
      <c r="H43" s="14">
        <v>16</v>
      </c>
      <c r="I43" s="14">
        <v>9</v>
      </c>
      <c r="J43" s="14">
        <v>0</v>
      </c>
      <c r="K43" s="14">
        <v>9</v>
      </c>
      <c r="L43" s="14">
        <v>6</v>
      </c>
      <c r="M43" s="14">
        <v>3</v>
      </c>
    </row>
    <row r="44" spans="2:13" x14ac:dyDescent="0.25">
      <c r="B44" s="4" t="s">
        <v>25</v>
      </c>
      <c r="C44" s="13">
        <f>SUM(C45:C50)</f>
        <v>40</v>
      </c>
      <c r="D44" s="13">
        <f t="shared" ref="D44:M44" si="1">SUM(D45:D50)</f>
        <v>30</v>
      </c>
      <c r="E44" s="13">
        <f t="shared" si="1"/>
        <v>10</v>
      </c>
      <c r="F44" s="13">
        <f t="shared" si="1"/>
        <v>0</v>
      </c>
      <c r="G44" s="13">
        <f t="shared" si="1"/>
        <v>31</v>
      </c>
      <c r="H44" s="13">
        <f t="shared" si="1"/>
        <v>22</v>
      </c>
      <c r="I44" s="13">
        <f t="shared" si="1"/>
        <v>9</v>
      </c>
      <c r="J44" s="13">
        <f t="shared" si="1"/>
        <v>0</v>
      </c>
      <c r="K44" s="13">
        <f t="shared" si="1"/>
        <v>29</v>
      </c>
      <c r="L44" s="13">
        <f t="shared" si="1"/>
        <v>15</v>
      </c>
      <c r="M44" s="13">
        <f t="shared" si="1"/>
        <v>14</v>
      </c>
    </row>
    <row r="45" spans="2:13" x14ac:dyDescent="0.25">
      <c r="B45" s="5" t="s">
        <v>26</v>
      </c>
      <c r="C45" s="14">
        <v>1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2:13" x14ac:dyDescent="0.25">
      <c r="B46" s="5" t="s">
        <v>28</v>
      </c>
      <c r="C46" s="15">
        <v>24</v>
      </c>
      <c r="D46" s="15">
        <v>18</v>
      </c>
      <c r="E46" s="15">
        <v>6</v>
      </c>
      <c r="F46" s="15">
        <v>0</v>
      </c>
      <c r="G46" s="15">
        <v>24</v>
      </c>
      <c r="H46" s="15">
        <v>19</v>
      </c>
      <c r="I46" s="15">
        <v>5</v>
      </c>
      <c r="J46" s="15">
        <v>0</v>
      </c>
      <c r="K46" s="15">
        <v>22</v>
      </c>
      <c r="L46" s="15">
        <v>13</v>
      </c>
      <c r="M46" s="15">
        <v>9</v>
      </c>
    </row>
    <row r="47" spans="2:13" x14ac:dyDescent="0.25">
      <c r="B47" s="5" t="s">
        <v>29</v>
      </c>
      <c r="C47" s="14">
        <v>2</v>
      </c>
      <c r="D47" s="14">
        <v>2</v>
      </c>
      <c r="E47" s="14">
        <v>0</v>
      </c>
      <c r="F47" s="14">
        <v>0</v>
      </c>
      <c r="G47" s="14">
        <v>1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</row>
    <row r="48" spans="2:13" x14ac:dyDescent="0.25">
      <c r="B48" s="5" t="s">
        <v>30</v>
      </c>
      <c r="C48" s="15">
        <v>1</v>
      </c>
      <c r="D48" s="15">
        <v>1</v>
      </c>
      <c r="E48" s="15">
        <v>0</v>
      </c>
      <c r="F48" s="15">
        <v>0</v>
      </c>
      <c r="G48" s="15">
        <v>1</v>
      </c>
      <c r="H48" s="15">
        <v>0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</row>
    <row r="49" spans="2:13" x14ac:dyDescent="0.25">
      <c r="B49" s="5" t="s">
        <v>31</v>
      </c>
      <c r="C49" s="14">
        <v>8</v>
      </c>
      <c r="D49" s="14">
        <v>6</v>
      </c>
      <c r="E49" s="14">
        <v>2</v>
      </c>
      <c r="F49" s="14">
        <v>0</v>
      </c>
      <c r="G49" s="14">
        <v>2</v>
      </c>
      <c r="H49" s="14">
        <v>1</v>
      </c>
      <c r="I49" s="14">
        <v>1</v>
      </c>
      <c r="J49" s="14">
        <v>0</v>
      </c>
      <c r="K49" s="14">
        <v>4</v>
      </c>
      <c r="L49" s="14">
        <v>1</v>
      </c>
      <c r="M49" s="14">
        <v>3</v>
      </c>
    </row>
    <row r="50" spans="2:13" x14ac:dyDescent="0.25">
      <c r="B50" s="5" t="s">
        <v>34</v>
      </c>
      <c r="C50" s="15">
        <v>4</v>
      </c>
      <c r="D50" s="15">
        <v>2</v>
      </c>
      <c r="E50" s="15">
        <v>2</v>
      </c>
      <c r="F50" s="15">
        <v>0</v>
      </c>
      <c r="G50" s="15">
        <v>3</v>
      </c>
      <c r="H50" s="15">
        <v>1</v>
      </c>
      <c r="I50" s="15">
        <v>2</v>
      </c>
      <c r="J50" s="15">
        <v>0</v>
      </c>
      <c r="K50" s="15">
        <v>3</v>
      </c>
      <c r="L50" s="15">
        <v>1</v>
      </c>
      <c r="M50" s="15">
        <v>2</v>
      </c>
    </row>
    <row r="51" spans="2:13" x14ac:dyDescent="0.25">
      <c r="B51" s="5" t="s">
        <v>35</v>
      </c>
      <c r="C51" s="16">
        <f>SUM(C52:C54)</f>
        <v>585</v>
      </c>
      <c r="D51" s="16">
        <f t="shared" ref="D51:M51" si="2">SUM(D52:D54)</f>
        <v>420</v>
      </c>
      <c r="E51" s="16">
        <f t="shared" si="2"/>
        <v>164</v>
      </c>
      <c r="F51" s="16">
        <f t="shared" si="2"/>
        <v>1</v>
      </c>
      <c r="G51" s="16">
        <f t="shared" si="2"/>
        <v>832</v>
      </c>
      <c r="H51" s="16">
        <f t="shared" si="2"/>
        <v>546</v>
      </c>
      <c r="I51" s="16">
        <f t="shared" si="2"/>
        <v>286</v>
      </c>
      <c r="J51" s="16">
        <f t="shared" si="2"/>
        <v>0</v>
      </c>
      <c r="K51" s="16">
        <f t="shared" si="2"/>
        <v>679</v>
      </c>
      <c r="L51" s="16">
        <f t="shared" si="2"/>
        <v>455</v>
      </c>
      <c r="M51" s="16">
        <f t="shared" si="2"/>
        <v>224</v>
      </c>
    </row>
    <row r="52" spans="2:13" x14ac:dyDescent="0.25">
      <c r="B52" s="4" t="s">
        <v>36</v>
      </c>
      <c r="C52" s="13">
        <v>5</v>
      </c>
      <c r="D52" s="13">
        <v>3</v>
      </c>
      <c r="E52" s="13">
        <v>2</v>
      </c>
      <c r="F52" s="13">
        <v>0</v>
      </c>
      <c r="G52" s="13">
        <v>7</v>
      </c>
      <c r="H52" s="13">
        <v>4</v>
      </c>
      <c r="I52" s="13">
        <v>3</v>
      </c>
      <c r="J52" s="13">
        <v>0</v>
      </c>
      <c r="K52" s="13">
        <v>4</v>
      </c>
      <c r="L52" s="13">
        <v>3</v>
      </c>
      <c r="M52" s="13">
        <v>1</v>
      </c>
    </row>
    <row r="53" spans="2:13" x14ac:dyDescent="0.25">
      <c r="B53" s="5" t="s">
        <v>38</v>
      </c>
      <c r="C53" s="14">
        <v>55</v>
      </c>
      <c r="D53" s="14">
        <v>40</v>
      </c>
      <c r="E53" s="14">
        <v>15</v>
      </c>
      <c r="F53" s="14">
        <v>0</v>
      </c>
      <c r="G53" s="14">
        <v>36</v>
      </c>
      <c r="H53" s="14">
        <v>14</v>
      </c>
      <c r="I53" s="14">
        <v>22</v>
      </c>
      <c r="J53" s="14">
        <v>0</v>
      </c>
      <c r="K53" s="14">
        <v>43</v>
      </c>
      <c r="L53" s="14">
        <v>21</v>
      </c>
      <c r="M53" s="14">
        <v>22</v>
      </c>
    </row>
    <row r="54" spans="2:13" x14ac:dyDescent="0.25">
      <c r="B54" s="5" t="s">
        <v>39</v>
      </c>
      <c r="C54" s="15">
        <v>525</v>
      </c>
      <c r="D54" s="15">
        <v>377</v>
      </c>
      <c r="E54" s="15">
        <v>147</v>
      </c>
      <c r="F54" s="15">
        <v>1</v>
      </c>
      <c r="G54" s="15">
        <v>789</v>
      </c>
      <c r="H54" s="15">
        <v>528</v>
      </c>
      <c r="I54" s="15">
        <v>261</v>
      </c>
      <c r="J54" s="15">
        <v>0</v>
      </c>
      <c r="K54" s="15">
        <v>632</v>
      </c>
      <c r="L54" s="15">
        <v>431</v>
      </c>
      <c r="M54" s="15">
        <v>201</v>
      </c>
    </row>
    <row r="55" spans="2:13" x14ac:dyDescent="0.25">
      <c r="B55" s="5" t="s">
        <v>40</v>
      </c>
      <c r="C55" s="16">
        <f>SUM(C56:C58)</f>
        <v>120</v>
      </c>
      <c r="D55" s="16">
        <f t="shared" ref="D55:M55" si="3">SUM(D56:D58)</f>
        <v>58</v>
      </c>
      <c r="E55" s="16">
        <f t="shared" si="3"/>
        <v>62</v>
      </c>
      <c r="F55" s="16">
        <f t="shared" si="3"/>
        <v>0</v>
      </c>
      <c r="G55" s="16">
        <f t="shared" si="3"/>
        <v>67</v>
      </c>
      <c r="H55" s="16">
        <f t="shared" si="3"/>
        <v>37</v>
      </c>
      <c r="I55" s="16">
        <f t="shared" si="3"/>
        <v>30</v>
      </c>
      <c r="J55" s="16">
        <f t="shared" si="3"/>
        <v>0</v>
      </c>
      <c r="K55" s="16">
        <f t="shared" si="3"/>
        <v>63</v>
      </c>
      <c r="L55" s="16">
        <f t="shared" si="3"/>
        <v>30</v>
      </c>
      <c r="M55" s="16">
        <f t="shared" si="3"/>
        <v>33</v>
      </c>
    </row>
    <row r="56" spans="2:13" x14ac:dyDescent="0.25">
      <c r="B56" s="4" t="s">
        <v>41</v>
      </c>
      <c r="C56" s="31">
        <v>78</v>
      </c>
      <c r="D56" s="31">
        <v>40</v>
      </c>
      <c r="E56" s="31">
        <v>38</v>
      </c>
      <c r="F56" s="31">
        <v>0</v>
      </c>
      <c r="G56" s="31">
        <v>35</v>
      </c>
      <c r="H56" s="31">
        <v>20</v>
      </c>
      <c r="I56" s="31">
        <v>15</v>
      </c>
      <c r="J56" s="31">
        <v>0</v>
      </c>
      <c r="K56" s="31">
        <v>38</v>
      </c>
      <c r="L56" s="31">
        <v>19</v>
      </c>
      <c r="M56" s="31">
        <v>19</v>
      </c>
    </row>
    <row r="57" spans="2:13" x14ac:dyDescent="0.25">
      <c r="B57" s="5" t="s">
        <v>42</v>
      </c>
      <c r="C57" s="14">
        <v>15</v>
      </c>
      <c r="D57" s="14">
        <v>4</v>
      </c>
      <c r="E57" s="14">
        <v>11</v>
      </c>
      <c r="F57" s="14">
        <v>0</v>
      </c>
      <c r="G57" s="14">
        <v>12</v>
      </c>
      <c r="H57" s="14">
        <v>4</v>
      </c>
      <c r="I57" s="14">
        <v>8</v>
      </c>
      <c r="J57" s="14">
        <v>0</v>
      </c>
      <c r="K57" s="14">
        <v>4</v>
      </c>
      <c r="L57" s="14">
        <v>2</v>
      </c>
      <c r="M57" s="14">
        <v>2</v>
      </c>
    </row>
    <row r="58" spans="2:13" x14ac:dyDescent="0.25">
      <c r="B58" s="5" t="s">
        <v>43</v>
      </c>
      <c r="C58" s="15">
        <v>27</v>
      </c>
      <c r="D58" s="15">
        <v>14</v>
      </c>
      <c r="E58" s="15">
        <v>13</v>
      </c>
      <c r="F58" s="15">
        <v>0</v>
      </c>
      <c r="G58" s="15">
        <v>20</v>
      </c>
      <c r="H58" s="15">
        <v>13</v>
      </c>
      <c r="I58" s="15">
        <v>7</v>
      </c>
      <c r="J58" s="15">
        <v>0</v>
      </c>
      <c r="K58" s="15">
        <v>21</v>
      </c>
      <c r="L58" s="15">
        <v>9</v>
      </c>
      <c r="M58" s="15">
        <v>12</v>
      </c>
    </row>
    <row r="59" spans="2:13" x14ac:dyDescent="0.25">
      <c r="B59" s="5" t="s">
        <v>44</v>
      </c>
      <c r="C59" s="16">
        <f>SUM(C60:C63)</f>
        <v>104</v>
      </c>
      <c r="D59" s="16">
        <f t="shared" ref="D59:M59" si="4">SUM(D60:D63)</f>
        <v>60</v>
      </c>
      <c r="E59" s="16">
        <f t="shared" si="4"/>
        <v>44</v>
      </c>
      <c r="F59" s="16">
        <f t="shared" si="4"/>
        <v>0</v>
      </c>
      <c r="G59" s="16">
        <f t="shared" si="4"/>
        <v>679</v>
      </c>
      <c r="H59" s="16">
        <f t="shared" si="4"/>
        <v>445</v>
      </c>
      <c r="I59" s="16">
        <f t="shared" si="4"/>
        <v>234</v>
      </c>
      <c r="J59" s="16">
        <f t="shared" si="4"/>
        <v>0</v>
      </c>
      <c r="K59" s="16">
        <f t="shared" si="4"/>
        <v>427</v>
      </c>
      <c r="L59" s="16">
        <f t="shared" si="4"/>
        <v>264</v>
      </c>
      <c r="M59" s="16">
        <f t="shared" si="4"/>
        <v>163</v>
      </c>
    </row>
    <row r="60" spans="2:13" x14ac:dyDescent="0.25">
      <c r="B60" s="4" t="s">
        <v>45</v>
      </c>
      <c r="C60" s="31">
        <v>93</v>
      </c>
      <c r="D60" s="31">
        <v>54</v>
      </c>
      <c r="E60" s="31">
        <v>39</v>
      </c>
      <c r="F60" s="31">
        <v>0</v>
      </c>
      <c r="G60" s="31">
        <v>617</v>
      </c>
      <c r="H60" s="31">
        <v>422</v>
      </c>
      <c r="I60" s="31">
        <v>195</v>
      </c>
      <c r="J60" s="31">
        <v>0</v>
      </c>
      <c r="K60" s="31">
        <v>334</v>
      </c>
      <c r="L60" s="31">
        <v>226</v>
      </c>
      <c r="M60" s="31">
        <v>108</v>
      </c>
    </row>
    <row r="61" spans="2:13" x14ac:dyDescent="0.25">
      <c r="B61" s="5" t="s">
        <v>46</v>
      </c>
      <c r="C61" s="14">
        <v>0</v>
      </c>
      <c r="D61" s="14">
        <v>0</v>
      </c>
      <c r="E61" s="14">
        <v>0</v>
      </c>
      <c r="F61" s="14">
        <v>0</v>
      </c>
      <c r="G61" s="14">
        <v>4</v>
      </c>
      <c r="H61" s="14">
        <v>3</v>
      </c>
      <c r="I61" s="14">
        <v>1</v>
      </c>
      <c r="J61" s="14">
        <v>0</v>
      </c>
      <c r="K61" s="14">
        <v>2</v>
      </c>
      <c r="L61" s="14">
        <v>1</v>
      </c>
      <c r="M61" s="14">
        <v>1</v>
      </c>
    </row>
    <row r="62" spans="2:13" x14ac:dyDescent="0.25">
      <c r="B62" s="5" t="s">
        <v>47</v>
      </c>
      <c r="C62" s="15">
        <v>0</v>
      </c>
      <c r="D62" s="15">
        <v>0</v>
      </c>
      <c r="E62" s="15">
        <v>0</v>
      </c>
      <c r="F62" s="15">
        <v>0</v>
      </c>
      <c r="G62" s="15">
        <v>1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</row>
    <row r="63" spans="2:13" ht="15.75" thickBot="1" x14ac:dyDescent="0.3">
      <c r="B63" s="6" t="s">
        <v>48</v>
      </c>
      <c r="C63" s="74">
        <v>11</v>
      </c>
      <c r="D63" s="74">
        <v>6</v>
      </c>
      <c r="E63" s="74">
        <v>5</v>
      </c>
      <c r="F63" s="74">
        <v>0</v>
      </c>
      <c r="G63" s="74">
        <v>57</v>
      </c>
      <c r="H63" s="74">
        <v>20</v>
      </c>
      <c r="I63" s="74">
        <v>37</v>
      </c>
      <c r="J63" s="74">
        <v>0</v>
      </c>
      <c r="K63" s="74">
        <v>91</v>
      </c>
      <c r="L63" s="74">
        <v>37</v>
      </c>
      <c r="M63" s="74">
        <v>54</v>
      </c>
    </row>
    <row r="64" spans="2:13" ht="15.75" thickTop="1" x14ac:dyDescent="0.25">
      <c r="B64" s="150" t="s">
        <v>181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</row>
  </sheetData>
  <mergeCells count="12">
    <mergeCell ref="B5:B6"/>
    <mergeCell ref="B34:B35"/>
    <mergeCell ref="B4:M4"/>
    <mergeCell ref="C5:F5"/>
    <mergeCell ref="G5:J5"/>
    <mergeCell ref="K5:M5"/>
    <mergeCell ref="B64:M64"/>
    <mergeCell ref="B29:M29"/>
    <mergeCell ref="B33:M33"/>
    <mergeCell ref="C34:F34"/>
    <mergeCell ref="G34:J34"/>
    <mergeCell ref="K34:M3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Convidado 2</cp:lastModifiedBy>
  <dcterms:created xsi:type="dcterms:W3CDTF">2018-08-24T12:25:30Z</dcterms:created>
  <dcterms:modified xsi:type="dcterms:W3CDTF">2019-04-25T17:02:57Z</dcterms:modified>
</cp:coreProperties>
</file>