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BMigra\2019\Relatórios\Mensal\2019\01\"/>
    </mc:Choice>
  </mc:AlternateContent>
  <bookViews>
    <workbookView xWindow="-105" yWindow="-105" windowWidth="19425" windowHeight="10425" activeTab="3"/>
  </bookViews>
  <sheets>
    <sheet name="CGIL" sheetId="6" r:id="rId1"/>
    <sheet name="CTPS_CAGED" sheetId="5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CGIL!$L$3:$L$119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9" i="2" l="1"/>
  <c r="H79" i="2"/>
  <c r="E79" i="2"/>
  <c r="K78" i="2"/>
  <c r="H78" i="2"/>
  <c r="E78" i="2"/>
  <c r="K77" i="2"/>
  <c r="H77" i="2"/>
  <c r="E77" i="2"/>
  <c r="K76" i="2"/>
  <c r="J76" i="2"/>
  <c r="I76" i="2"/>
  <c r="H76" i="2"/>
  <c r="G76" i="2"/>
  <c r="F76" i="2"/>
  <c r="E76" i="2"/>
  <c r="D76" i="2"/>
  <c r="C76" i="2"/>
  <c r="K75" i="2"/>
  <c r="H75" i="2"/>
  <c r="E75" i="2"/>
  <c r="K74" i="2"/>
  <c r="H74" i="2"/>
  <c r="E74" i="2"/>
  <c r="K73" i="2"/>
  <c r="H73" i="2"/>
  <c r="E73" i="2"/>
  <c r="K72" i="2"/>
  <c r="J72" i="2"/>
  <c r="I72" i="2"/>
  <c r="H72" i="2"/>
  <c r="G72" i="2"/>
  <c r="F72" i="2"/>
  <c r="E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K67" i="2"/>
  <c r="J67" i="2"/>
  <c r="I67" i="2"/>
  <c r="H67" i="2"/>
  <c r="G67" i="2"/>
  <c r="F67" i="2"/>
  <c r="E67" i="2"/>
  <c r="D67" i="2"/>
  <c r="C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K60" i="2"/>
  <c r="H60" i="2"/>
  <c r="E60" i="2"/>
  <c r="K59" i="2"/>
  <c r="H59" i="2"/>
  <c r="E59" i="2"/>
  <c r="K58" i="2"/>
  <c r="J58" i="2"/>
  <c r="I58" i="2"/>
  <c r="H58" i="2"/>
  <c r="G58" i="2"/>
  <c r="F58" i="2"/>
  <c r="E58" i="2"/>
  <c r="D58" i="2"/>
  <c r="C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K52" i="2"/>
  <c r="H52" i="2"/>
  <c r="E52" i="2"/>
  <c r="K51" i="2"/>
  <c r="H51" i="2"/>
  <c r="E51" i="2"/>
  <c r="K50" i="2"/>
  <c r="J50" i="2"/>
  <c r="I50" i="2"/>
  <c r="H50" i="2"/>
  <c r="G50" i="2"/>
  <c r="F50" i="2"/>
  <c r="E50" i="2"/>
  <c r="D50" i="2"/>
  <c r="C50" i="2"/>
  <c r="K49" i="2"/>
  <c r="J49" i="2"/>
  <c r="I49" i="2"/>
  <c r="H49" i="2"/>
  <c r="G49" i="2"/>
  <c r="F49" i="2"/>
  <c r="E49" i="2"/>
  <c r="D49" i="2"/>
  <c r="C49" i="2"/>
  <c r="I68" i="1"/>
  <c r="F68" i="1"/>
  <c r="C68" i="1"/>
  <c r="I67" i="1"/>
  <c r="F67" i="1"/>
  <c r="C67" i="1"/>
  <c r="I66" i="1"/>
  <c r="F66" i="1"/>
  <c r="C66" i="1"/>
  <c r="I65" i="1"/>
  <c r="F65" i="1"/>
  <c r="C65" i="1"/>
  <c r="I64" i="1"/>
  <c r="F64" i="1"/>
  <c r="C64" i="1"/>
  <c r="K63" i="1"/>
  <c r="J63" i="1"/>
  <c r="I63" i="1"/>
  <c r="H63" i="1"/>
  <c r="G63" i="1"/>
  <c r="F63" i="1"/>
  <c r="E63" i="1"/>
  <c r="D63" i="1"/>
  <c r="C63" i="1"/>
  <c r="I62" i="1"/>
  <c r="F62" i="1"/>
  <c r="C62" i="1"/>
  <c r="I61" i="1"/>
  <c r="F61" i="1"/>
  <c r="C61" i="1"/>
  <c r="I60" i="1"/>
  <c r="F60" i="1"/>
  <c r="C60" i="1"/>
  <c r="K59" i="1"/>
  <c r="J59" i="1"/>
  <c r="I59" i="1"/>
  <c r="H59" i="1"/>
  <c r="G59" i="1"/>
  <c r="F59" i="1"/>
  <c r="E59" i="1"/>
  <c r="D59" i="1"/>
  <c r="C59" i="1"/>
  <c r="I58" i="1"/>
  <c r="F58" i="1"/>
  <c r="C58" i="1"/>
  <c r="I57" i="1"/>
  <c r="F57" i="1"/>
  <c r="C57" i="1"/>
  <c r="I56" i="1"/>
  <c r="F56" i="1"/>
  <c r="C56" i="1"/>
  <c r="I55" i="1"/>
  <c r="F55" i="1"/>
  <c r="C55" i="1"/>
  <c r="K54" i="1"/>
  <c r="J54" i="1"/>
  <c r="I54" i="1"/>
  <c r="H54" i="1"/>
  <c r="G54" i="1"/>
  <c r="F54" i="1"/>
  <c r="E54" i="1"/>
  <c r="D54" i="1"/>
  <c r="C54" i="1"/>
  <c r="I53" i="1"/>
  <c r="F53" i="1"/>
  <c r="C53" i="1"/>
  <c r="I52" i="1"/>
  <c r="F52" i="1"/>
  <c r="C52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K44" i="1"/>
  <c r="J44" i="1"/>
  <c r="I44" i="1"/>
  <c r="H44" i="1"/>
  <c r="G44" i="1"/>
  <c r="F44" i="1"/>
  <c r="E44" i="1"/>
  <c r="D44" i="1"/>
  <c r="C44" i="1"/>
  <c r="I43" i="1"/>
  <c r="F43" i="1"/>
  <c r="C43" i="1"/>
  <c r="I42" i="1"/>
  <c r="F42" i="1"/>
  <c r="C42" i="1"/>
  <c r="I41" i="1"/>
  <c r="F41" i="1"/>
  <c r="C41" i="1"/>
  <c r="I40" i="1"/>
  <c r="F40" i="1"/>
  <c r="C40" i="1"/>
  <c r="I39" i="1"/>
  <c r="F39" i="1"/>
  <c r="C39" i="1"/>
  <c r="I38" i="1"/>
  <c r="F38" i="1"/>
  <c r="C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I79" i="1"/>
  <c r="F79" i="1"/>
  <c r="C79" i="1"/>
  <c r="I78" i="1"/>
  <c r="F78" i="1"/>
  <c r="C78" i="1"/>
  <c r="I77" i="1"/>
  <c r="F77" i="1"/>
  <c r="C77" i="1"/>
  <c r="I76" i="1"/>
  <c r="F76" i="1"/>
  <c r="C76" i="1"/>
  <c r="I75" i="1"/>
  <c r="F75" i="1"/>
  <c r="C75" i="1"/>
  <c r="K74" i="1"/>
  <c r="J74" i="1"/>
  <c r="I74" i="1"/>
  <c r="H74" i="1"/>
  <c r="G74" i="1"/>
  <c r="F74" i="1"/>
  <c r="E74" i="1"/>
  <c r="D74" i="1"/>
  <c r="C74" i="1"/>
  <c r="I29" i="1"/>
  <c r="F29" i="1"/>
  <c r="C29" i="1"/>
  <c r="I28" i="1"/>
  <c r="F28" i="1"/>
  <c r="C28" i="1"/>
  <c r="I27" i="1"/>
  <c r="F27" i="1"/>
  <c r="C27" i="1"/>
  <c r="I26" i="1"/>
  <c r="F26" i="1"/>
  <c r="C26" i="1"/>
  <c r="I25" i="1"/>
  <c r="F25" i="1"/>
  <c r="C25" i="1"/>
  <c r="I24" i="1"/>
  <c r="F24" i="1"/>
  <c r="C24" i="1"/>
  <c r="I23" i="1"/>
  <c r="F23" i="1"/>
  <c r="C23" i="1"/>
  <c r="I22" i="1"/>
  <c r="F22" i="1"/>
  <c r="C22" i="1"/>
  <c r="I21" i="1"/>
  <c r="F21" i="1"/>
  <c r="C21" i="1"/>
  <c r="I20" i="1"/>
  <c r="F20" i="1"/>
  <c r="C20" i="1"/>
  <c r="I19" i="1"/>
  <c r="F19" i="1"/>
  <c r="C19" i="1"/>
  <c r="I18" i="1"/>
  <c r="F18" i="1"/>
  <c r="C18" i="1"/>
  <c r="K17" i="1"/>
  <c r="J17" i="1"/>
  <c r="I17" i="1"/>
  <c r="H17" i="1"/>
  <c r="G17" i="1"/>
  <c r="F17" i="1"/>
  <c r="E17" i="1"/>
  <c r="D17" i="1"/>
  <c r="C17" i="1"/>
  <c r="I10" i="1"/>
  <c r="F10" i="1"/>
  <c r="C10" i="1"/>
  <c r="I9" i="1"/>
  <c r="F9" i="1"/>
  <c r="C9" i="1"/>
  <c r="I8" i="1"/>
  <c r="F8" i="1"/>
  <c r="C8" i="1"/>
  <c r="I7" i="1"/>
  <c r="F7" i="1"/>
  <c r="C7" i="1"/>
  <c r="K6" i="1"/>
  <c r="J6" i="1"/>
  <c r="I6" i="1"/>
  <c r="H6" i="1"/>
  <c r="G6" i="1"/>
  <c r="F6" i="1"/>
  <c r="E6" i="1"/>
  <c r="D6" i="1"/>
  <c r="C6" i="1"/>
  <c r="K35" i="6"/>
  <c r="J35" i="6"/>
  <c r="I35" i="6"/>
  <c r="H35" i="6"/>
  <c r="G35" i="6"/>
  <c r="F35" i="6"/>
  <c r="E35" i="6"/>
  <c r="D35" i="6"/>
  <c r="C35" i="6"/>
  <c r="K60" i="6"/>
  <c r="J60" i="6"/>
  <c r="I60" i="6"/>
  <c r="H60" i="6"/>
  <c r="G60" i="6"/>
  <c r="F60" i="6"/>
  <c r="E60" i="6"/>
  <c r="D60" i="6"/>
  <c r="C60" i="6"/>
  <c r="K104" i="6"/>
  <c r="J104" i="6"/>
  <c r="I104" i="6"/>
  <c r="H104" i="6"/>
  <c r="G104" i="6"/>
  <c r="F104" i="6"/>
  <c r="E104" i="6"/>
  <c r="D104" i="6"/>
  <c r="C104" i="6"/>
  <c r="K100" i="6"/>
  <c r="J100" i="6"/>
  <c r="I100" i="6"/>
  <c r="H100" i="6"/>
  <c r="G100" i="6"/>
  <c r="F100" i="6"/>
  <c r="E100" i="6"/>
  <c r="D100" i="6"/>
  <c r="C100" i="6"/>
  <c r="K95" i="6"/>
  <c r="J95" i="6"/>
  <c r="I95" i="6"/>
  <c r="H95" i="6"/>
  <c r="G95" i="6"/>
  <c r="F95" i="6"/>
  <c r="E95" i="6"/>
  <c r="D95" i="6"/>
  <c r="C95" i="6"/>
  <c r="K85" i="6"/>
  <c r="J85" i="6"/>
  <c r="I85" i="6"/>
  <c r="H85" i="6"/>
  <c r="G85" i="6"/>
  <c r="F85" i="6"/>
  <c r="E85" i="6"/>
  <c r="D85" i="6"/>
  <c r="C85" i="6"/>
  <c r="K77" i="6"/>
  <c r="J77" i="6"/>
  <c r="I77" i="6"/>
  <c r="H77" i="6"/>
  <c r="G77" i="6"/>
  <c r="F77" i="6"/>
  <c r="E77" i="6"/>
  <c r="D77" i="6"/>
  <c r="C77" i="6"/>
  <c r="K76" i="6"/>
  <c r="J76" i="6"/>
  <c r="I76" i="6"/>
  <c r="H76" i="6"/>
  <c r="G76" i="6"/>
  <c r="F76" i="6"/>
  <c r="E76" i="6"/>
  <c r="D76" i="6"/>
  <c r="C76" i="6"/>
  <c r="K116" i="6"/>
  <c r="J116" i="6"/>
  <c r="I116" i="6"/>
  <c r="H116" i="6"/>
  <c r="G116" i="6"/>
  <c r="F116" i="6"/>
  <c r="E116" i="6"/>
  <c r="D116" i="6"/>
  <c r="C116" i="6"/>
  <c r="K5" i="6"/>
  <c r="J5" i="6"/>
  <c r="I5" i="6"/>
  <c r="H5" i="6"/>
  <c r="G5" i="6"/>
  <c r="F5" i="6"/>
  <c r="E5" i="6"/>
  <c r="D5" i="6"/>
  <c r="C5" i="6"/>
  <c r="K42" i="2"/>
  <c r="H42" i="2"/>
  <c r="E42" i="2"/>
  <c r="K29" i="2"/>
  <c r="H29" i="2"/>
  <c r="E29" i="2"/>
  <c r="K25" i="2"/>
  <c r="H25" i="2"/>
  <c r="E25" i="2"/>
  <c r="K34" i="2"/>
  <c r="H34" i="2"/>
  <c r="E34" i="2"/>
  <c r="K32" i="2"/>
  <c r="H32" i="2"/>
  <c r="E32" i="2"/>
  <c r="K31" i="2"/>
  <c r="H31" i="2"/>
  <c r="E31" i="2"/>
  <c r="K40" i="2"/>
  <c r="H40" i="2"/>
  <c r="E40" i="2"/>
  <c r="K23" i="2"/>
  <c r="H23" i="2"/>
  <c r="E23" i="2"/>
  <c r="K39" i="2"/>
  <c r="H39" i="2"/>
  <c r="E39" i="2"/>
  <c r="K41" i="2"/>
  <c r="H41" i="2"/>
  <c r="E41" i="2"/>
  <c r="K30" i="2"/>
  <c r="H30" i="2"/>
  <c r="E30" i="2"/>
  <c r="K28" i="2"/>
  <c r="H28" i="2"/>
  <c r="E28" i="2"/>
  <c r="K37" i="2"/>
  <c r="H37" i="2"/>
  <c r="E37" i="2"/>
  <c r="K26" i="2"/>
  <c r="H26" i="2"/>
  <c r="E26" i="2"/>
  <c r="K36" i="2"/>
  <c r="H36" i="2"/>
  <c r="E36" i="2"/>
  <c r="K35" i="2"/>
  <c r="H35" i="2"/>
  <c r="E35" i="2"/>
  <c r="K38" i="2"/>
  <c r="H38" i="2"/>
  <c r="E38" i="2"/>
  <c r="K24" i="2"/>
  <c r="H24" i="2"/>
  <c r="E24" i="2"/>
  <c r="K27" i="2"/>
  <c r="H27" i="2"/>
  <c r="E27" i="2"/>
  <c r="K22" i="2"/>
  <c r="H22" i="2"/>
  <c r="E22" i="2"/>
  <c r="K33" i="2"/>
  <c r="H33" i="2"/>
  <c r="E33" i="2"/>
  <c r="I21" i="2"/>
  <c r="J21" i="2"/>
  <c r="K21" i="2"/>
  <c r="F21" i="2"/>
  <c r="G21" i="2"/>
  <c r="H21" i="2"/>
  <c r="C21" i="2"/>
  <c r="D21" i="2"/>
  <c r="E21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I6" i="2"/>
  <c r="J6" i="2"/>
  <c r="K6" i="2"/>
  <c r="F6" i="2"/>
  <c r="G6" i="2"/>
  <c r="H6" i="2"/>
  <c r="C6" i="2"/>
  <c r="D6" i="2"/>
  <c r="E6" i="2"/>
  <c r="E7" i="3"/>
  <c r="K64" i="3"/>
  <c r="K63" i="3"/>
  <c r="K62" i="3"/>
  <c r="K61" i="3"/>
  <c r="L60" i="3"/>
  <c r="M60" i="3"/>
  <c r="K60" i="3"/>
  <c r="K59" i="3"/>
  <c r="K58" i="3"/>
  <c r="K57" i="3"/>
  <c r="L56" i="3"/>
  <c r="M56" i="3"/>
  <c r="K56" i="3"/>
  <c r="K55" i="3"/>
  <c r="K54" i="3"/>
  <c r="K53" i="3"/>
  <c r="L52" i="3"/>
  <c r="M52" i="3"/>
  <c r="K52" i="3"/>
  <c r="K51" i="3"/>
  <c r="K50" i="3"/>
  <c r="K49" i="3"/>
  <c r="K48" i="3"/>
  <c r="K47" i="3"/>
  <c r="K46" i="3"/>
  <c r="K45" i="3"/>
  <c r="L44" i="3"/>
  <c r="M44" i="3"/>
  <c r="K44" i="3"/>
  <c r="K43" i="3"/>
  <c r="K42" i="3"/>
  <c r="K41" i="3"/>
  <c r="K40" i="3"/>
  <c r="K39" i="3"/>
  <c r="K38" i="3"/>
  <c r="L37" i="3"/>
  <c r="M37" i="3"/>
  <c r="K37" i="3"/>
  <c r="L36" i="3"/>
  <c r="M36" i="3"/>
  <c r="K36" i="3"/>
  <c r="H64" i="3"/>
  <c r="H63" i="3"/>
  <c r="H62" i="3"/>
  <c r="H61" i="3"/>
  <c r="I60" i="3"/>
  <c r="J60" i="3"/>
  <c r="H60" i="3"/>
  <c r="H59" i="3"/>
  <c r="H58" i="3"/>
  <c r="H57" i="3"/>
  <c r="I56" i="3"/>
  <c r="J56" i="3"/>
  <c r="H56" i="3"/>
  <c r="H55" i="3"/>
  <c r="H54" i="3"/>
  <c r="H53" i="3"/>
  <c r="I52" i="3"/>
  <c r="J52" i="3"/>
  <c r="H52" i="3"/>
  <c r="H51" i="3"/>
  <c r="H50" i="3"/>
  <c r="H49" i="3"/>
  <c r="H48" i="3"/>
  <c r="H47" i="3"/>
  <c r="H46" i="3"/>
  <c r="H45" i="3"/>
  <c r="I44" i="3"/>
  <c r="J44" i="3"/>
  <c r="H44" i="3"/>
  <c r="H43" i="3"/>
  <c r="H42" i="3"/>
  <c r="H41" i="3"/>
  <c r="H40" i="3"/>
  <c r="H39" i="3"/>
  <c r="H38" i="3"/>
  <c r="I37" i="3"/>
  <c r="J37" i="3"/>
  <c r="H37" i="3"/>
  <c r="I36" i="3"/>
  <c r="J36" i="3"/>
  <c r="H36" i="3"/>
  <c r="E58" i="3"/>
  <c r="E59" i="3"/>
  <c r="E62" i="3"/>
  <c r="E63" i="3"/>
  <c r="E64" i="3"/>
  <c r="E61" i="3"/>
  <c r="F60" i="3"/>
  <c r="G60" i="3"/>
  <c r="E60" i="3"/>
  <c r="E57" i="3"/>
  <c r="F56" i="3"/>
  <c r="G56" i="3"/>
  <c r="E56" i="3"/>
  <c r="E54" i="3"/>
  <c r="E55" i="3"/>
  <c r="E53" i="3"/>
  <c r="F52" i="3"/>
  <c r="G52" i="3"/>
  <c r="E52" i="3"/>
  <c r="E46" i="3"/>
  <c r="E47" i="3"/>
  <c r="E48" i="3"/>
  <c r="E49" i="3"/>
  <c r="E50" i="3"/>
  <c r="E51" i="3"/>
  <c r="E45" i="3"/>
  <c r="F44" i="3"/>
  <c r="G44" i="3"/>
  <c r="E44" i="3"/>
  <c r="E39" i="3"/>
  <c r="E40" i="3"/>
  <c r="E41" i="3"/>
  <c r="E42" i="3"/>
  <c r="E43" i="3"/>
  <c r="E38" i="3"/>
  <c r="F37" i="3"/>
  <c r="G37" i="3"/>
  <c r="E37" i="3"/>
  <c r="F36" i="3"/>
  <c r="G36" i="3"/>
  <c r="E36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</calcChain>
</file>

<file path=xl/sharedStrings.xml><?xml version="1.0" encoding="utf-8"?>
<sst xmlns="http://schemas.openxmlformats.org/spreadsheetml/2006/main" count="722" uniqueCount="214">
  <si>
    <t>Classificação</t>
  </si>
  <si>
    <t>Total</t>
  </si>
  <si>
    <t>Temporário</t>
  </si>
  <si>
    <t>Fronteiriço</t>
  </si>
  <si>
    <t>Outros</t>
  </si>
  <si>
    <t>Não Informados</t>
  </si>
  <si>
    <t>Homens</t>
  </si>
  <si>
    <t>Mulheres</t>
  </si>
  <si>
    <t>Principais países</t>
  </si>
  <si>
    <t>República do Haiti</t>
  </si>
  <si>
    <t>Bolívia</t>
  </si>
  <si>
    <t>Colômbia</t>
  </si>
  <si>
    <t>Peru</t>
  </si>
  <si>
    <t>Paraguai</t>
  </si>
  <si>
    <t>Portugal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</si>
  <si>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</si>
  <si>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</si>
  <si>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</si>
  <si>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</si>
  <si>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</si>
  <si>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</si>
  <si>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</si>
  <si>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</si>
  <si>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</si>
  <si>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</si>
  <si>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</si>
  <si>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</si>
  <si>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</si>
  <si>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</si>
  <si>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</si>
  <si>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</si>
  <si>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</si>
  <si>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</si>
  <si>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</si>
  <si>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</si>
  <si>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</si>
  <si>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</si>
  <si>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</si>
  <si>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</si>
  <si>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</si>
  <si>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</si>
  <si>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</si>
  <si>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</si>
  <si>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</si>
  <si>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</si>
  <si>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</si>
  <si>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</si>
  <si>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</si>
  <si>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</si>
  <si>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</si>
  <si>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</si>
  <si>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</si>
  <si>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</si>
  <si>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</si>
  <si>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</si>
  <si>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</si>
  <si>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</si>
  <si>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</si>
  <si>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</si>
  <si>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</si>
  <si>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</si>
  <si>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</si>
  <si>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</si>
  <si>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</si>
  <si>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</si>
  <si>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</si>
  <si>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</si>
  <si>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</si>
  <si>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PAÍSES BAIXOS</t>
  </si>
  <si>
    <t>PERU</t>
  </si>
  <si>
    <t>PORTUGAL</t>
  </si>
  <si>
    <t>REINO UNIDO</t>
  </si>
  <si>
    <t>URUGUAI</t>
  </si>
  <si>
    <t>VENEZUELA</t>
  </si>
  <si>
    <t>OUTROS PAÍSES</t>
  </si>
  <si>
    <t>Venezuela</t>
  </si>
  <si>
    <t>Cuba</t>
  </si>
  <si>
    <t>Argentina</t>
  </si>
  <si>
    <t>Uruguai</t>
  </si>
  <si>
    <t>Angola</t>
  </si>
  <si>
    <t>Senegal</t>
  </si>
  <si>
    <t>Brasil, Grandes Regiões e UFs</t>
  </si>
  <si>
    <t>Brasil</t>
  </si>
  <si>
    <t>Escolaridade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</si>
  <si>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</si>
  <si>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</si>
  <si>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</si>
  <si>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</si>
  <si>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</si>
  <si>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</si>
  <si>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</si>
  <si>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menos de 20 anos</t>
  </si>
  <si>
    <t>de 20 a menos de 40 anos</t>
  </si>
  <si>
    <t>de 40 a menos de 65 anos</t>
  </si>
  <si>
    <t>65 anos e mais</t>
  </si>
  <si>
    <t>Principais ocupações</t>
  </si>
  <si>
    <t>Alimentador de Linha de Produção</t>
  </si>
  <si>
    <t>Servente de Obras</t>
  </si>
  <si>
    <t>Faxineiro</t>
  </si>
  <si>
    <t>Auxiliar nos Serviços de Alimentação</t>
  </si>
  <si>
    <t>Cozinheiro Geral</t>
  </si>
  <si>
    <t>Vendedor de Comércio Varejista</t>
  </si>
  <si>
    <t>Magarefe</t>
  </si>
  <si>
    <t>Abatedor</t>
  </si>
  <si>
    <t>Atendente de Lanchonete</t>
  </si>
  <si>
    <t>Principais atividades econômicas</t>
  </si>
  <si>
    <t>Restaurantes e similares</t>
  </si>
  <si>
    <t>Construção de edifícios</t>
  </si>
  <si>
    <t>Abate de aves</t>
  </si>
  <si>
    <t>Hotéis</t>
  </si>
  <si>
    <t>Lanchonetes, casas de chá, de sucos e similares</t>
  </si>
  <si>
    <t>Comércio varejista de mercadorias em geral, com predominância de produtos alimentícios - supermercados</t>
  </si>
  <si>
    <t>Frigorífico - abate de suínos</t>
  </si>
  <si>
    <t>Limpeza em prédios e em domicílios</t>
  </si>
  <si>
    <t>Idade</t>
  </si>
  <si>
    <t>menor que 20</t>
  </si>
  <si>
    <t>20 a 34</t>
  </si>
  <si>
    <t>35 a 49</t>
  </si>
  <si>
    <t>50 a 64</t>
  </si>
  <si>
    <t>65 ou mais</t>
  </si>
  <si>
    <t>Superior Completo</t>
  </si>
  <si>
    <t>Grupos Ocupacionais</t>
  </si>
  <si>
    <t>Países</t>
  </si>
  <si>
    <t>EUA</t>
  </si>
  <si>
    <t>ÍNDIA</t>
  </si>
  <si>
    <t>CORÉIA DO SUL</t>
  </si>
  <si>
    <t>POLÔNIA</t>
  </si>
  <si>
    <t>Mato Grosso</t>
  </si>
  <si>
    <t>Tipo de autorização</t>
  </si>
  <si>
    <t>Residência</t>
  </si>
  <si>
    <t>Residência Prévia</t>
  </si>
  <si>
    <t>Admitidos</t>
  </si>
  <si>
    <t>Demitidos</t>
  </si>
  <si>
    <t>Saldo</t>
  </si>
  <si>
    <t>Grupos de Idade</t>
  </si>
  <si>
    <t>Residente (*)</t>
  </si>
  <si>
    <t>Fundamental Incompleto</t>
  </si>
  <si>
    <t>Fundamental Completo</t>
  </si>
  <si>
    <t>Mestrado</t>
  </si>
  <si>
    <t>Doutorado</t>
  </si>
  <si>
    <t>Permanente</t>
  </si>
  <si>
    <t>Comércio varejista de artigos do vestuário e acessórios</t>
  </si>
  <si>
    <t>Fonte: Polícia Federal, Sistema de Tráfego Internacional (STI), jan e dez/2018 e jan/2019.</t>
  </si>
  <si>
    <t>Fonte: Departamento de Polícia Federal, Solicitações de refúgio, jan e dez/2018 e jan/2019.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</si>
  <si>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</si>
  <si>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</si>
  <si>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</si>
  <si>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</si>
  <si>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</si>
  <si>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</si>
  <si>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Repositor de Mercadorias</t>
  </si>
  <si>
    <t>Comércio atacadista de produtos alimentícios em geral</t>
  </si>
  <si>
    <t>CUBA</t>
  </si>
  <si>
    <t>HAITI</t>
  </si>
  <si>
    <t>BANGLADESH</t>
  </si>
  <si>
    <t>ANGOLA</t>
  </si>
  <si>
    <t>GUINÉ BISSAU</t>
  </si>
  <si>
    <t>MARROCOS</t>
  </si>
  <si>
    <t>GANA</t>
  </si>
  <si>
    <t>SÍRIA</t>
  </si>
  <si>
    <t>CAMARÕES</t>
  </si>
  <si>
    <t>SENEGAL</t>
  </si>
  <si>
    <t>NIGÉRIA</t>
  </si>
  <si>
    <t>GUINÉ</t>
  </si>
  <si>
    <t>REP. DOMINICANA</t>
  </si>
  <si>
    <t>PAQUISTÃO</t>
  </si>
  <si>
    <t>Fonte: Coordenação Geral de Imigração Laboral/ Ministério da Justiça e Segurança Pública, jan e dez/2018 e jan/2019.</t>
  </si>
  <si>
    <t>Fonte: Ministério da Economia, CTPS, jan e dez/2018 e jan/2019.</t>
  </si>
  <si>
    <t>Fonte: Ministério da Economia, CTPS - CAGED, jan e dez/2018 e jan/2019.</t>
  </si>
  <si>
    <t>Grupos de idade</t>
  </si>
  <si>
    <t>Movimentação de trabalhadores migrantes no mercado de trabalho formal, por mês e sexo, segundo Brasil, Grandes Regiões e Unidades da Federação, jan e dez/2018 e jan/2019.</t>
  </si>
  <si>
    <t>Fonte: Polícia Federal, Sistema de Registro Nacional Migratório (SISMIGRA), jan e dez/2018 e jan/2019.</t>
  </si>
  <si>
    <t>Brasil, Grandes Regiões e Unidades da Federação</t>
  </si>
  <si>
    <t>Número de carteiras de trabalho e previdência social emitidas para migrantes, por mês e sexo, segundo principais países - Brasil, jan e dez/2018 e jan/2019</t>
  </si>
  <si>
    <t>Movimentação de trabalhadores migrantes no mercado de trabalho formal, por mês e sexo, segundo principais países - Brasil, jan e dez/2018 e jan/2019.</t>
  </si>
  <si>
    <t>Movimentação de trabalhadores migrantes no mercado de trabalho formal, por mês e sexo, segundo grupos de idade - Brasil, jan e dez/2018 e jan/2019.</t>
  </si>
  <si>
    <t>Movimentação de trabalhadores migrantes no mercado de trabalho formal, por mês e sexo, segundo escolaridade - Brasil, jan e dez/2018 e jan/2019.</t>
  </si>
  <si>
    <t>Movimentação de trabalhadores migrantes no mercado de trabalho formal, por mês e sexo, segundo principais ocupações - Brasil, jan e dez/2018 e jan/2019.</t>
  </si>
  <si>
    <t>Movimentação de trabalhadores migrantes no mercado de trabalho formal, por mês e sexo, segundo principais atividades econômicas - Brasil, jan e dez/2018 e jan/2019.</t>
  </si>
  <si>
    <t xml:space="preserve"> Número de autorizações concedidas, por mês e sexo, segundo principais países - Brasil, jan e dez/2018 e jan 2019.</t>
  </si>
  <si>
    <t>Número de autorizações concedidas, por mês e sexo, segundo grupos de idade - Brasil, jan e dez/2018 e jan 2019.</t>
  </si>
  <si>
    <t>Número de autorizações concedidas, por mês e sexo, segundo escolaridade - Brasil, jan e dez/2018 e jan 2019.</t>
  </si>
  <si>
    <t>Número de autorizações concedidas, por mês e sexo, segundo grupos ocupacionais - Brasil, jan e dez/2018 e jan 2019.</t>
  </si>
  <si>
    <t>Número de autorizações concedidas, por mês e sexo, segundo Brasil, Grandes Regiões e Unidades da Federação, jan e dez/2018 e jan 2019.</t>
  </si>
  <si>
    <t>Número de autorizações concedidas, por mês e sexo, segundo o tipo de autorização - Brasil, jan e dez/2018 e jan 2019.</t>
  </si>
  <si>
    <t>Membros das Forças Armadas, Policiais e Bombeiros Militares.</t>
  </si>
  <si>
    <t>Membros Superiores do Poder Público, Dirigentes de Organizações de Interesse Público e de Empresas, Gerentes.</t>
  </si>
  <si>
    <t>Profissionais das Ciências e das Artes.</t>
  </si>
  <si>
    <t>Técnicos de Nível Médio.</t>
  </si>
  <si>
    <t>Trabalhadores da Produção de Bens e Serviços Industriais.</t>
  </si>
  <si>
    <t>Trabalhadores de Serviços Administrativos</t>
  </si>
  <si>
    <t>Trabalhadores dos Serviços, Vendedores do Comércio em Lojas e Mercados</t>
  </si>
  <si>
    <t>Trabalhadores em Serviços de Reparação e Manutenção</t>
  </si>
  <si>
    <t>Não especificado</t>
  </si>
  <si>
    <t>Entrada</t>
  </si>
  <si>
    <t>Saída</t>
  </si>
  <si>
    <t>NORUEGA</t>
  </si>
  <si>
    <t>HOLANDA</t>
  </si>
  <si>
    <t>BÉLGICA</t>
  </si>
  <si>
    <t>ROMÊNIA</t>
  </si>
  <si>
    <t>ÁUSTRIA</t>
  </si>
  <si>
    <t>DINAMARCA</t>
  </si>
  <si>
    <t xml:space="preserve">Total </t>
  </si>
  <si>
    <t>Entrada e saídas do território brasileiro nos pontos de fronteira, por mês e tipo de movimentação, segundo tipologias de classificação - Brasil, jan e dez/2018 e jan/2019.</t>
  </si>
  <si>
    <t>Entrada e saídas do território brasileiro nos pontos de fronteira, por mês e tipo de movimentação, segundo principais países - Brasil, jan e dez/2018 e jan/2019.</t>
  </si>
  <si>
    <t>Entrada e saídas do território brasileiro nos pontos de fronteira, por mês e tipo de movimentação , segundo Brasil, Grandes Regiões e Unidades da Federação, jan e dez/2018 e jan/2019.</t>
  </si>
  <si>
    <t>Número de solicitações de refúgio, por mês e sexo, segundo principais países - Brasil, jan - dez/2018 e jan/2019.</t>
  </si>
  <si>
    <t>Número de  solicitações de refúgio, por mês e sexo, segundo Brasil, Grandes Regiões e Unidades da Federação, jan - dez/2018 e jan/2019.</t>
  </si>
  <si>
    <t>Nota(*) inclui as antigas classificações permanentes, asilados, outros e provisórios.</t>
  </si>
  <si>
    <t>BASE ORIGINAL</t>
  </si>
  <si>
    <t>Número de registros de migrantes, por mês de entrada igual ao mês de registro e sexo, segundo classificação. Brasil, jan e dez/2018 e jan/2019.</t>
  </si>
  <si>
    <t>Número de registros de migrantes,por mês de entrada igual ao mês de registro e sexo, segundo principais países - Brasil, jan e dez/2018 e jan/2019.</t>
  </si>
  <si>
    <t>Número de registros de migrantes, por mês de entrada igual ao mês de registro e sexo, segundo Brasil, Grandes Regiões e Unidades da Federação, jan e dez/2018 e jan/2019.</t>
  </si>
  <si>
    <t>Número de registros de migrantes, por mês de entrada igual ao mês de registro e sexo, segundo grupos de idade - Brasil, jan e dez/2018 e jan/2019.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</si>
</sst>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&quot;\ #,##0.00;[Red]\-&quot;R$&quot;\ #,##0.00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0"/>
      <color rgb="FF3F3F3F"/>
      <name val="Calibri"/>
      <family val="2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theme="0"/>
        <bgColor rgb="FFFAEA2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/>
        <bgColor rgb="FFF4C60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01C24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theme="0"/>
      </right>
      <top style="medium">
        <color rgb="FFFFFFFF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5" fillId="3" borderId="0" xfId="0" applyFont="1" applyFill="1" applyAlignment="1">
      <alignment horizontal="left" vertical="center" wrapText="1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0" borderId="4" xfId="0" applyBorder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4" fillId="6" borderId="3" xfId="0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/>
    </xf>
    <xf numFmtId="0" fontId="2" fillId="15" borderId="5" xfId="0" applyFont="1" applyFill="1" applyBorder="1" applyAlignment="1">
      <alignment horizontal="center" vertical="center" wrapText="1"/>
    </xf>
    <xf numFmtId="0" fontId="2" fillId="15" borderId="5" xfId="0" applyFont="1" applyFill="1" applyBorder="1"/>
    <xf numFmtId="0" fontId="2" fillId="6" borderId="5" xfId="0" applyFont="1" applyFill="1" applyBorder="1" applyAlignment="1">
      <alignment horizontal="center" wrapText="1"/>
    </xf>
    <xf numFmtId="3" fontId="2" fillId="6" borderId="5" xfId="1" applyNumberFormat="1" applyFont="1" applyFill="1" applyBorder="1" applyAlignment="1">
      <alignment horizontal="center" vertical="center"/>
    </xf>
    <xf numFmtId="0" fontId="0" fillId="5" borderId="5" xfId="0" applyFill="1" applyBorder="1"/>
    <xf numFmtId="3" fontId="1" fillId="5" borderId="5" xfId="1" applyNumberFormat="1" applyFont="1" applyFill="1" applyBorder="1" applyAlignment="1">
      <alignment horizontal="center" vertical="center"/>
    </xf>
    <xf numFmtId="3" fontId="1" fillId="14" borderId="5" xfId="1" applyNumberFormat="1" applyFont="1" applyFill="1" applyBorder="1" applyAlignment="1">
      <alignment horizontal="center" vertical="center"/>
    </xf>
    <xf numFmtId="0" fontId="0" fillId="14" borderId="5" xfId="0" applyFill="1" applyBorder="1"/>
    <xf numFmtId="0" fontId="6" fillId="6" borderId="3" xfId="0" applyFont="1" applyFill="1" applyBorder="1" applyAlignment="1">
      <alignment horizontal="center" vertical="center"/>
    </xf>
    <xf numFmtId="165" fontId="6" fillId="6" borderId="2" xfId="1" applyNumberFormat="1" applyFont="1" applyFill="1" applyBorder="1" applyAlignment="1">
      <alignment horizontal="right" vertical="center"/>
    </xf>
    <xf numFmtId="0" fontId="6" fillId="6" borderId="3" xfId="0" applyFont="1" applyFill="1" applyBorder="1" applyAlignment="1">
      <alignment vertical="center"/>
    </xf>
    <xf numFmtId="0" fontId="10" fillId="18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165" fontId="6" fillId="6" borderId="5" xfId="1" applyNumberFormat="1" applyFont="1" applyFill="1" applyBorder="1" applyAlignment="1">
      <alignment horizontal="right" vertical="center"/>
    </xf>
    <xf numFmtId="0" fontId="6" fillId="6" borderId="5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165" fontId="4" fillId="9" borderId="5" xfId="1" applyNumberFormat="1" applyFont="1" applyFill="1" applyBorder="1" applyAlignment="1">
      <alignment horizontal="right" vertical="center"/>
    </xf>
    <xf numFmtId="0" fontId="4" fillId="8" borderId="5" xfId="0" applyFont="1" applyFill="1" applyBorder="1" applyAlignment="1">
      <alignment vertical="center"/>
    </xf>
    <xf numFmtId="165" fontId="4" fillId="8" borderId="5" xfId="1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vertical="center"/>
    </xf>
    <xf numFmtId="165" fontId="6" fillId="4" borderId="5" xfId="1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4" fillId="9" borderId="8" xfId="0" applyFont="1" applyFill="1" applyBorder="1" applyAlignment="1">
      <alignment vertical="center"/>
    </xf>
    <xf numFmtId="0" fontId="4" fillId="8" borderId="8" xfId="0" applyFont="1" applyFill="1" applyBorder="1" applyAlignment="1">
      <alignment vertical="center"/>
    </xf>
    <xf numFmtId="165" fontId="6" fillId="4" borderId="9" xfId="1" applyNumberFormat="1" applyFont="1" applyFill="1" applyBorder="1" applyAlignment="1">
      <alignment horizontal="right" vertical="center"/>
    </xf>
    <xf numFmtId="165" fontId="4" fillId="9" borderId="9" xfId="1" applyNumberFormat="1" applyFont="1" applyFill="1" applyBorder="1" applyAlignment="1">
      <alignment horizontal="right" vertical="center"/>
    </xf>
    <xf numFmtId="165" fontId="4" fillId="8" borderId="9" xfId="1" applyNumberFormat="1" applyFont="1" applyFill="1" applyBorder="1" applyAlignment="1">
      <alignment horizontal="right" vertical="center"/>
    </xf>
    <xf numFmtId="165" fontId="6" fillId="4" borderId="8" xfId="1" applyNumberFormat="1" applyFont="1" applyFill="1" applyBorder="1" applyAlignment="1">
      <alignment horizontal="right" vertical="center"/>
    </xf>
    <xf numFmtId="165" fontId="4" fillId="9" borderId="8" xfId="1" applyNumberFormat="1" applyFont="1" applyFill="1" applyBorder="1" applyAlignment="1">
      <alignment horizontal="right" vertical="center"/>
    </xf>
    <xf numFmtId="165" fontId="4" fillId="8" borderId="8" xfId="1" applyNumberFormat="1" applyFont="1" applyFill="1" applyBorder="1" applyAlignment="1">
      <alignment horizontal="right" vertical="center"/>
    </xf>
    <xf numFmtId="0" fontId="6" fillId="4" borderId="9" xfId="0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0" fontId="4" fillId="8" borderId="9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10" fillId="18" borderId="8" xfId="0" applyFont="1" applyFill="1" applyBorder="1" applyAlignment="1">
      <alignment horizontal="center" vertical="center"/>
    </xf>
    <xf numFmtId="165" fontId="6" fillId="6" borderId="8" xfId="1" applyNumberFormat="1" applyFont="1" applyFill="1" applyBorder="1" applyAlignment="1">
      <alignment horizontal="right" vertical="center"/>
    </xf>
    <xf numFmtId="0" fontId="10" fillId="18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vertical="center"/>
    </xf>
    <xf numFmtId="0" fontId="7" fillId="17" borderId="5" xfId="0" applyFont="1" applyFill="1" applyBorder="1" applyAlignment="1">
      <alignment horizontal="center" vertical="center"/>
    </xf>
    <xf numFmtId="0" fontId="7" fillId="17" borderId="9" xfId="0" applyFont="1" applyFill="1" applyBorder="1" applyAlignment="1">
      <alignment horizontal="center" vertical="center"/>
    </xf>
    <xf numFmtId="0" fontId="7" fillId="17" borderId="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12" fillId="21" borderId="5" xfId="0" applyFont="1" applyFill="1" applyBorder="1" applyAlignment="1">
      <alignment horizontal="center" vertical="center"/>
    </xf>
    <xf numFmtId="0" fontId="4" fillId="23" borderId="5" xfId="0" applyFont="1" applyFill="1" applyBorder="1" applyAlignment="1">
      <alignment vertical="center"/>
    </xf>
    <xf numFmtId="165" fontId="4" fillId="23" borderId="5" xfId="1" applyNumberFormat="1" applyFont="1" applyFill="1" applyBorder="1" applyAlignment="1">
      <alignment horizontal="right" vertical="center"/>
    </xf>
    <xf numFmtId="0" fontId="4" fillId="24" borderId="5" xfId="0" applyFont="1" applyFill="1" applyBorder="1" applyAlignment="1">
      <alignment vertical="center"/>
    </xf>
    <xf numFmtId="165" fontId="4" fillId="24" borderId="5" xfId="1" applyNumberFormat="1" applyFont="1" applyFill="1" applyBorder="1" applyAlignment="1">
      <alignment horizontal="right" vertical="center"/>
    </xf>
    <xf numFmtId="0" fontId="4" fillId="23" borderId="5" xfId="0" applyFont="1" applyFill="1" applyBorder="1" applyAlignment="1">
      <alignment vertical="center" wrapText="1"/>
    </xf>
    <xf numFmtId="0" fontId="4" fillId="24" borderId="5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vertical="center"/>
    </xf>
    <xf numFmtId="165" fontId="2" fillId="6" borderId="5" xfId="1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/>
    </xf>
    <xf numFmtId="0" fontId="0" fillId="15" borderId="5" xfId="0" applyFill="1" applyBorder="1"/>
    <xf numFmtId="3" fontId="0" fillId="15" borderId="5" xfId="1" applyNumberFormat="1" applyFont="1" applyFill="1" applyBorder="1" applyAlignment="1">
      <alignment horizontal="center" vertical="center"/>
    </xf>
    <xf numFmtId="0" fontId="0" fillId="4" borderId="5" xfId="0" applyFill="1" applyBorder="1"/>
    <xf numFmtId="3" fontId="0" fillId="4" borderId="5" xfId="1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 applyBorder="1" applyAlignment="1">
      <alignment vertical="center" wrapText="1"/>
    </xf>
    <xf numFmtId="0" fontId="8" fillId="17" borderId="6" xfId="0" applyFont="1" applyFill="1" applyBorder="1" applyAlignment="1">
      <alignment vertical="center"/>
    </xf>
    <xf numFmtId="0" fontId="8" fillId="17" borderId="7" xfId="0" applyFont="1" applyFill="1" applyBorder="1" applyAlignment="1">
      <alignment vertical="center"/>
    </xf>
    <xf numFmtId="0" fontId="8" fillId="17" borderId="8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7" fillId="17" borderId="6" xfId="0" applyFont="1" applyFill="1" applyBorder="1" applyAlignment="1">
      <alignment horizontal="center" vertical="center"/>
    </xf>
    <xf numFmtId="0" fontId="7" fillId="17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/>
    </xf>
    <xf numFmtId="3" fontId="0" fillId="6" borderId="0" xfId="0" applyNumberFormat="1" applyFill="1"/>
    <xf numFmtId="165" fontId="4" fillId="23" borderId="5" xfId="1" applyNumberFormat="1" applyFont="1" applyFill="1" applyBorder="1" applyAlignment="1">
      <alignment horizontal="left" vertical="center"/>
    </xf>
    <xf numFmtId="165" fontId="4" fillId="24" borderId="5" xfId="1" applyNumberFormat="1" applyFont="1" applyFill="1" applyBorder="1" applyAlignment="1">
      <alignment horizontal="left" vertical="center"/>
    </xf>
    <xf numFmtId="0" fontId="2" fillId="15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3" fontId="2" fillId="15" borderId="5" xfId="1" applyNumberFormat="1" applyFont="1" applyFill="1" applyBorder="1" applyAlignment="1">
      <alignment horizontal="center" vertical="center"/>
    </xf>
    <xf numFmtId="3" fontId="2" fillId="4" borderId="5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23" borderId="5" xfId="0" applyFont="1" applyFill="1" applyBorder="1" applyAlignment="1">
      <alignment horizontal="center" vertical="center"/>
    </xf>
    <xf numFmtId="165" fontId="6" fillId="23" borderId="5" xfId="1" applyNumberFormat="1" applyFont="1" applyFill="1" applyBorder="1" applyAlignment="1">
      <alignment horizontal="right" vertical="center"/>
    </xf>
    <xf numFmtId="0" fontId="6" fillId="24" borderId="5" xfId="0" applyFont="1" applyFill="1" applyBorder="1" applyAlignment="1">
      <alignment horizontal="center" vertical="center"/>
    </xf>
    <xf numFmtId="165" fontId="6" fillId="24" borderId="5" xfId="1" applyNumberFormat="1" applyFont="1" applyFill="1" applyBorder="1" applyAlignment="1">
      <alignment horizontal="right" vertical="center"/>
    </xf>
    <xf numFmtId="0" fontId="2" fillId="6" borderId="0" xfId="0" applyFont="1" applyFill="1" applyBorder="1"/>
    <xf numFmtId="3" fontId="0" fillId="6" borderId="0" xfId="1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left"/>
    </xf>
    <xf numFmtId="0" fontId="2" fillId="27" borderId="0" xfId="0" applyFont="1" applyFill="1"/>
    <xf numFmtId="3" fontId="2" fillId="5" borderId="5" xfId="1" applyNumberFormat="1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/>
    </xf>
    <xf numFmtId="3" fontId="2" fillId="14" borderId="5" xfId="1" applyNumberFormat="1" applyFont="1" applyFill="1" applyBorder="1" applyAlignment="1">
      <alignment horizontal="center" vertical="center"/>
    </xf>
    <xf numFmtId="0" fontId="12" fillId="20" borderId="5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17" fontId="12" fillId="19" borderId="5" xfId="0" applyNumberFormat="1" applyFont="1" applyFill="1" applyBorder="1" applyAlignment="1">
      <alignment horizontal="center" vertical="center" wrapText="1"/>
    </xf>
    <xf numFmtId="0" fontId="12" fillId="2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8" fillId="17" borderId="5" xfId="0" applyFont="1" applyFill="1" applyBorder="1" applyAlignment="1">
      <alignment horizontal="left" vertical="center"/>
    </xf>
    <xf numFmtId="0" fontId="10" fillId="18" borderId="15" xfId="0" applyFont="1" applyFill="1" applyBorder="1" applyAlignment="1">
      <alignment horizontal="center" vertical="center"/>
    </xf>
    <xf numFmtId="0" fontId="10" fillId="18" borderId="16" xfId="0" applyFont="1" applyFill="1" applyBorder="1" applyAlignment="1">
      <alignment horizontal="center" vertical="center"/>
    </xf>
    <xf numFmtId="0" fontId="10" fillId="18" borderId="17" xfId="0" applyFont="1" applyFill="1" applyBorder="1" applyAlignment="1">
      <alignment horizontal="center" vertical="center"/>
    </xf>
    <xf numFmtId="17" fontId="10" fillId="16" borderId="8" xfId="0" applyNumberFormat="1" applyFont="1" applyFill="1" applyBorder="1" applyAlignment="1">
      <alignment horizontal="center" vertical="center"/>
    </xf>
    <xf numFmtId="17" fontId="10" fillId="16" borderId="5" xfId="0" applyNumberFormat="1" applyFont="1" applyFill="1" applyBorder="1" applyAlignment="1">
      <alignment horizontal="center" vertical="center"/>
    </xf>
    <xf numFmtId="17" fontId="10" fillId="16" borderId="9" xfId="0" applyNumberFormat="1" applyFont="1" applyFill="1" applyBorder="1" applyAlignment="1">
      <alignment horizontal="center" vertical="center"/>
    </xf>
    <xf numFmtId="17" fontId="10" fillId="16" borderId="13" xfId="0" applyNumberFormat="1" applyFont="1" applyFill="1" applyBorder="1" applyAlignment="1">
      <alignment horizontal="center" vertical="center"/>
    </xf>
    <xf numFmtId="0" fontId="10" fillId="18" borderId="8" xfId="0" applyFont="1" applyFill="1" applyBorder="1" applyAlignment="1">
      <alignment horizontal="center" vertical="center"/>
    </xf>
    <xf numFmtId="0" fontId="10" fillId="18" borderId="9" xfId="0" applyFont="1" applyFill="1" applyBorder="1" applyAlignment="1">
      <alignment horizontal="center" vertical="center"/>
    </xf>
    <xf numFmtId="0" fontId="10" fillId="18" borderId="5" xfId="0" applyFont="1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10" fillId="16" borderId="9" xfId="0" applyFont="1" applyFill="1" applyBorder="1" applyAlignment="1">
      <alignment horizontal="center" vertical="center"/>
    </xf>
    <xf numFmtId="0" fontId="11" fillId="17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/>
    </xf>
    <xf numFmtId="0" fontId="7" fillId="17" borderId="6" xfId="0" applyFont="1" applyFill="1" applyBorder="1" applyAlignment="1">
      <alignment horizontal="center" vertical="center" wrapText="1"/>
    </xf>
    <xf numFmtId="0" fontId="7" fillId="17" borderId="7" xfId="0" applyFont="1" applyFill="1" applyBorder="1" applyAlignment="1">
      <alignment horizontal="center" vertical="center" wrapText="1"/>
    </xf>
    <xf numFmtId="0" fontId="7" fillId="17" borderId="8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left" wrapText="1"/>
    </xf>
    <xf numFmtId="0" fontId="9" fillId="12" borderId="7" xfId="0" applyFont="1" applyFill="1" applyBorder="1" applyAlignment="1">
      <alignment horizontal="left" wrapText="1"/>
    </xf>
    <xf numFmtId="0" fontId="9" fillId="12" borderId="8" xfId="0" applyFont="1" applyFill="1" applyBorder="1" applyAlignment="1">
      <alignment horizontal="left" wrapText="1"/>
    </xf>
    <xf numFmtId="0" fontId="7" fillId="11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17" fontId="2" fillId="13" borderId="5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left"/>
    </xf>
    <xf numFmtId="0" fontId="7" fillId="26" borderId="5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17" fontId="2" fillId="13" borderId="5" xfId="0" applyNumberFormat="1" applyFont="1" applyFill="1" applyBorder="1" applyAlignment="1">
      <alignment horizontal="center" vertical="center"/>
    </xf>
    <xf numFmtId="0" fontId="8" fillId="25" borderId="5" xfId="0" applyFont="1" applyFill="1" applyBorder="1" applyAlignment="1">
      <alignment horizontal="left" wrapText="1"/>
    </xf>
    <xf numFmtId="0" fontId="7" fillId="25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591C5A"/>
      <color rgb="FF802882"/>
      <color rgb="FF901C24"/>
      <color rgb="FF464D49"/>
      <color rgb="FF525659"/>
      <color rgb="FFB14527"/>
      <color rgb="FFD9CA05"/>
      <color rgb="FFE4727A"/>
      <color rgb="FFE6A18E"/>
      <color rgb="FFA820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1"/>
  <sheetViews>
    <sheetView workbookViewId="0"/>
  </sheetViews>
  <sheetFormatPr defaultRowHeight="15" x14ac:dyDescent="0.25"/>
  <cols>
    <col min="2" max="2" width="42.140625" customWidth="1"/>
    <col min="3" max="11" width="12.28515625" customWidth="1"/>
  </cols>
  <sheetData>
    <row r="2" spans="2:11" ht="32.450000000000003" customHeight="1" x14ac:dyDescent="0.25">
      <c r="B2" s="112" t="s">
        <v>179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20.25" customHeight="1" x14ac:dyDescent="0.25">
      <c r="B3" s="108" t="s">
        <v>122</v>
      </c>
      <c r="C3" s="111">
        <v>43101</v>
      </c>
      <c r="D3" s="111"/>
      <c r="E3" s="111"/>
      <c r="F3" s="111">
        <v>43435</v>
      </c>
      <c r="G3" s="111"/>
      <c r="H3" s="111"/>
      <c r="I3" s="111">
        <v>43466</v>
      </c>
      <c r="J3" s="111"/>
      <c r="K3" s="111"/>
    </row>
    <row r="4" spans="2:11" ht="15.75" x14ac:dyDescent="0.25">
      <c r="B4" s="108"/>
      <c r="C4" s="53" t="s">
        <v>1</v>
      </c>
      <c r="D4" s="53" t="s">
        <v>7</v>
      </c>
      <c r="E4" s="53" t="s">
        <v>6</v>
      </c>
      <c r="F4" s="53" t="s">
        <v>1</v>
      </c>
      <c r="G4" s="53" t="s">
        <v>7</v>
      </c>
      <c r="H4" s="53" t="s">
        <v>6</v>
      </c>
      <c r="I4" s="53" t="s">
        <v>1</v>
      </c>
      <c r="J4" s="53" t="s">
        <v>7</v>
      </c>
      <c r="K4" s="53" t="s">
        <v>6</v>
      </c>
    </row>
    <row r="5" spans="2:11" ht="15.75" x14ac:dyDescent="0.25">
      <c r="B5" s="23" t="s">
        <v>1</v>
      </c>
      <c r="C5" s="24">
        <f>SUM(C6:C26)</f>
        <v>2360</v>
      </c>
      <c r="D5" s="24">
        <f t="shared" ref="D5:K5" si="0">SUM(D6:D26)</f>
        <v>108</v>
      </c>
      <c r="E5" s="24">
        <f t="shared" si="0"/>
        <v>2252</v>
      </c>
      <c r="F5" s="24">
        <f t="shared" si="0"/>
        <v>2304</v>
      </c>
      <c r="G5" s="24">
        <f t="shared" si="0"/>
        <v>217</v>
      </c>
      <c r="H5" s="24">
        <f t="shared" si="0"/>
        <v>2087</v>
      </c>
      <c r="I5" s="24">
        <f t="shared" si="0"/>
        <v>2781</v>
      </c>
      <c r="J5" s="24">
        <f t="shared" si="0"/>
        <v>287</v>
      </c>
      <c r="K5" s="24">
        <f t="shared" si="0"/>
        <v>2494</v>
      </c>
    </row>
    <row r="6" spans="2:11" ht="15.75" x14ac:dyDescent="0.25">
      <c r="B6" s="90" t="s">
        <v>58</v>
      </c>
      <c r="C6" s="55">
        <v>225</v>
      </c>
      <c r="D6" s="55">
        <v>23</v>
      </c>
      <c r="E6" s="55">
        <v>202</v>
      </c>
      <c r="F6" s="55">
        <v>323</v>
      </c>
      <c r="G6" s="55">
        <v>29</v>
      </c>
      <c r="H6" s="55">
        <v>294</v>
      </c>
      <c r="I6" s="55">
        <v>336</v>
      </c>
      <c r="J6" s="55">
        <v>29</v>
      </c>
      <c r="K6" s="55">
        <v>307</v>
      </c>
    </row>
    <row r="7" spans="2:11" ht="15.75" x14ac:dyDescent="0.25">
      <c r="B7" s="91" t="s">
        <v>123</v>
      </c>
      <c r="C7" s="57">
        <v>167</v>
      </c>
      <c r="D7" s="57">
        <v>7</v>
      </c>
      <c r="E7" s="57">
        <v>160</v>
      </c>
      <c r="F7" s="57">
        <v>192</v>
      </c>
      <c r="G7" s="57">
        <v>24</v>
      </c>
      <c r="H7" s="57">
        <v>168</v>
      </c>
      <c r="I7" s="57">
        <v>288</v>
      </c>
      <c r="J7" s="57">
        <v>48</v>
      </c>
      <c r="K7" s="57">
        <v>240</v>
      </c>
    </row>
    <row r="8" spans="2:11" ht="15.75" x14ac:dyDescent="0.25">
      <c r="B8" s="90" t="s">
        <v>62</v>
      </c>
      <c r="C8" s="55">
        <v>373</v>
      </c>
      <c r="D8" s="55">
        <v>0</v>
      </c>
      <c r="E8" s="55">
        <v>373</v>
      </c>
      <c r="F8" s="55">
        <v>190</v>
      </c>
      <c r="G8" s="55">
        <v>4</v>
      </c>
      <c r="H8" s="55">
        <v>186</v>
      </c>
      <c r="I8" s="55">
        <v>247</v>
      </c>
      <c r="J8" s="55">
        <v>9</v>
      </c>
      <c r="K8" s="55">
        <v>238</v>
      </c>
    </row>
    <row r="9" spans="2:11" ht="15.75" x14ac:dyDescent="0.25">
      <c r="B9" s="91" t="s">
        <v>71</v>
      </c>
      <c r="C9" s="57">
        <v>103</v>
      </c>
      <c r="D9" s="57">
        <v>2</v>
      </c>
      <c r="E9" s="57">
        <v>101</v>
      </c>
      <c r="F9" s="57">
        <v>47</v>
      </c>
      <c r="G9" s="57">
        <v>5</v>
      </c>
      <c r="H9" s="57">
        <v>42</v>
      </c>
      <c r="I9" s="57">
        <v>200</v>
      </c>
      <c r="J9" s="57">
        <v>6</v>
      </c>
      <c r="K9" s="57">
        <v>194</v>
      </c>
    </row>
    <row r="10" spans="2:11" ht="15.75" x14ac:dyDescent="0.25">
      <c r="B10" s="90" t="s">
        <v>64</v>
      </c>
      <c r="C10" s="55">
        <v>94</v>
      </c>
      <c r="D10" s="55">
        <v>6</v>
      </c>
      <c r="E10" s="55">
        <v>88</v>
      </c>
      <c r="F10" s="55">
        <v>196</v>
      </c>
      <c r="G10" s="55">
        <v>46</v>
      </c>
      <c r="H10" s="55">
        <v>150</v>
      </c>
      <c r="I10" s="55">
        <v>193</v>
      </c>
      <c r="J10" s="55">
        <v>45</v>
      </c>
      <c r="K10" s="55">
        <v>148</v>
      </c>
    </row>
    <row r="11" spans="2:11" ht="15.75" x14ac:dyDescent="0.25">
      <c r="B11" s="91" t="s">
        <v>124</v>
      </c>
      <c r="C11" s="57">
        <v>196</v>
      </c>
      <c r="D11" s="57">
        <v>4</v>
      </c>
      <c r="E11" s="57">
        <v>192</v>
      </c>
      <c r="F11" s="57">
        <v>149</v>
      </c>
      <c r="G11" s="57">
        <v>6</v>
      </c>
      <c r="H11" s="57">
        <v>143</v>
      </c>
      <c r="I11" s="57">
        <v>178</v>
      </c>
      <c r="J11" s="57">
        <v>10</v>
      </c>
      <c r="K11" s="57">
        <v>168</v>
      </c>
    </row>
    <row r="12" spans="2:11" ht="15.75" x14ac:dyDescent="0.25">
      <c r="B12" s="90" t="s">
        <v>65</v>
      </c>
      <c r="C12" s="55">
        <v>98</v>
      </c>
      <c r="D12" s="55">
        <v>1</v>
      </c>
      <c r="E12" s="55">
        <v>97</v>
      </c>
      <c r="F12" s="55">
        <v>184</v>
      </c>
      <c r="G12" s="55">
        <v>4</v>
      </c>
      <c r="H12" s="55">
        <v>180</v>
      </c>
      <c r="I12" s="55">
        <v>124</v>
      </c>
      <c r="J12" s="55">
        <v>3</v>
      </c>
      <c r="K12" s="55">
        <v>121</v>
      </c>
    </row>
    <row r="13" spans="2:11" ht="15.75" x14ac:dyDescent="0.25">
      <c r="B13" s="91" t="s">
        <v>54</v>
      </c>
      <c r="C13" s="55">
        <v>125</v>
      </c>
      <c r="D13" s="55">
        <v>12</v>
      </c>
      <c r="E13" s="55">
        <v>113</v>
      </c>
      <c r="F13" s="55">
        <v>128</v>
      </c>
      <c r="G13" s="55">
        <v>11</v>
      </c>
      <c r="H13" s="55">
        <v>117</v>
      </c>
      <c r="I13" s="55">
        <v>116</v>
      </c>
      <c r="J13" s="55">
        <v>11</v>
      </c>
      <c r="K13" s="55">
        <v>105</v>
      </c>
    </row>
    <row r="14" spans="2:11" ht="15.75" x14ac:dyDescent="0.25">
      <c r="B14" s="90" t="s">
        <v>63</v>
      </c>
      <c r="C14" s="57">
        <v>84</v>
      </c>
      <c r="D14" s="57">
        <v>7</v>
      </c>
      <c r="E14" s="57">
        <v>77</v>
      </c>
      <c r="F14" s="57">
        <v>52</v>
      </c>
      <c r="G14" s="57">
        <v>6</v>
      </c>
      <c r="H14" s="57">
        <v>46</v>
      </c>
      <c r="I14" s="57">
        <v>114</v>
      </c>
      <c r="J14" s="57">
        <v>27</v>
      </c>
      <c r="K14" s="57">
        <v>87</v>
      </c>
    </row>
    <row r="15" spans="2:11" ht="15.75" x14ac:dyDescent="0.25">
      <c r="B15" s="91" t="s">
        <v>125</v>
      </c>
      <c r="C15" s="55">
        <v>34</v>
      </c>
      <c r="D15" s="55">
        <v>0</v>
      </c>
      <c r="E15" s="55">
        <v>34</v>
      </c>
      <c r="F15" s="55">
        <v>258</v>
      </c>
      <c r="G15" s="55">
        <v>2</v>
      </c>
      <c r="H15" s="55">
        <v>256</v>
      </c>
      <c r="I15" s="55">
        <v>84</v>
      </c>
      <c r="J15" s="55">
        <v>2</v>
      </c>
      <c r="K15" s="55">
        <v>82</v>
      </c>
    </row>
    <row r="16" spans="2:11" ht="15.75" x14ac:dyDescent="0.25">
      <c r="B16" s="90" t="s">
        <v>60</v>
      </c>
      <c r="C16" s="57">
        <v>61</v>
      </c>
      <c r="D16" s="57">
        <v>4</v>
      </c>
      <c r="E16" s="57">
        <v>57</v>
      </c>
      <c r="F16" s="57">
        <v>54</v>
      </c>
      <c r="G16" s="57">
        <v>5</v>
      </c>
      <c r="H16" s="57">
        <v>49</v>
      </c>
      <c r="I16" s="57">
        <v>67</v>
      </c>
      <c r="J16" s="57">
        <v>11</v>
      </c>
      <c r="K16" s="57">
        <v>56</v>
      </c>
    </row>
    <row r="17" spans="2:11" ht="15.75" x14ac:dyDescent="0.25">
      <c r="B17" s="91" t="s">
        <v>66</v>
      </c>
      <c r="C17" s="55">
        <v>27</v>
      </c>
      <c r="D17" s="55">
        <v>3</v>
      </c>
      <c r="E17" s="55">
        <v>24</v>
      </c>
      <c r="F17" s="55">
        <v>31</v>
      </c>
      <c r="G17" s="55">
        <v>5</v>
      </c>
      <c r="H17" s="55">
        <v>26</v>
      </c>
      <c r="I17" s="55">
        <v>67</v>
      </c>
      <c r="J17" s="55">
        <v>8</v>
      </c>
      <c r="K17" s="55">
        <v>59</v>
      </c>
    </row>
    <row r="18" spans="2:11" ht="15.75" x14ac:dyDescent="0.25">
      <c r="B18" s="90" t="s">
        <v>126</v>
      </c>
      <c r="C18" s="57">
        <v>44</v>
      </c>
      <c r="D18" s="57">
        <v>0</v>
      </c>
      <c r="E18" s="57">
        <v>44</v>
      </c>
      <c r="F18" s="57">
        <v>37</v>
      </c>
      <c r="G18" s="57">
        <v>2</v>
      </c>
      <c r="H18" s="57">
        <v>35</v>
      </c>
      <c r="I18" s="57">
        <v>67</v>
      </c>
      <c r="J18" s="57">
        <v>3</v>
      </c>
      <c r="K18" s="57">
        <v>64</v>
      </c>
    </row>
    <row r="19" spans="2:11" ht="15.75" x14ac:dyDescent="0.25">
      <c r="B19" s="91" t="s">
        <v>70</v>
      </c>
      <c r="C19" s="55">
        <v>39</v>
      </c>
      <c r="D19" s="55">
        <v>5</v>
      </c>
      <c r="E19" s="55">
        <v>34</v>
      </c>
      <c r="F19" s="55">
        <v>34</v>
      </c>
      <c r="G19" s="55">
        <v>5</v>
      </c>
      <c r="H19" s="55">
        <v>29</v>
      </c>
      <c r="I19" s="55">
        <v>53</v>
      </c>
      <c r="J19" s="55">
        <v>7</v>
      </c>
      <c r="K19" s="55">
        <v>46</v>
      </c>
    </row>
    <row r="20" spans="2:11" ht="15.75" x14ac:dyDescent="0.25">
      <c r="B20" s="90" t="s">
        <v>196</v>
      </c>
      <c r="C20" s="57">
        <v>57</v>
      </c>
      <c r="D20" s="57">
        <v>2</v>
      </c>
      <c r="E20" s="57">
        <v>55</v>
      </c>
      <c r="F20" s="57">
        <v>24</v>
      </c>
      <c r="G20" s="57">
        <v>0</v>
      </c>
      <c r="H20" s="57">
        <v>24</v>
      </c>
      <c r="I20" s="57">
        <v>52</v>
      </c>
      <c r="J20" s="57">
        <v>0</v>
      </c>
      <c r="K20" s="57">
        <v>52</v>
      </c>
    </row>
    <row r="21" spans="2:11" ht="15.75" x14ac:dyDescent="0.25">
      <c r="B21" s="91" t="s">
        <v>197</v>
      </c>
      <c r="C21" s="55">
        <v>44</v>
      </c>
      <c r="D21" s="55">
        <v>2</v>
      </c>
      <c r="E21" s="55">
        <v>42</v>
      </c>
      <c r="F21" s="55">
        <v>11</v>
      </c>
      <c r="G21" s="55">
        <v>0</v>
      </c>
      <c r="H21" s="55">
        <v>11</v>
      </c>
      <c r="I21" s="55">
        <v>42</v>
      </c>
      <c r="J21" s="55">
        <v>2</v>
      </c>
      <c r="K21" s="55">
        <v>40</v>
      </c>
    </row>
    <row r="22" spans="2:11" ht="15.75" x14ac:dyDescent="0.25">
      <c r="B22" s="90" t="s">
        <v>198</v>
      </c>
      <c r="C22" s="57">
        <v>19</v>
      </c>
      <c r="D22" s="57">
        <v>0</v>
      </c>
      <c r="E22" s="57">
        <v>19</v>
      </c>
      <c r="F22" s="57">
        <v>14</v>
      </c>
      <c r="G22" s="57">
        <v>2</v>
      </c>
      <c r="H22" s="57">
        <v>12</v>
      </c>
      <c r="I22" s="57">
        <v>39</v>
      </c>
      <c r="J22" s="57">
        <v>1</v>
      </c>
      <c r="K22" s="57">
        <v>38</v>
      </c>
    </row>
    <row r="23" spans="2:11" ht="15.75" x14ac:dyDescent="0.25">
      <c r="B23" s="91" t="s">
        <v>199</v>
      </c>
      <c r="C23" s="55">
        <v>45</v>
      </c>
      <c r="D23" s="55">
        <v>2</v>
      </c>
      <c r="E23" s="55">
        <v>43</v>
      </c>
      <c r="F23" s="55">
        <v>32</v>
      </c>
      <c r="G23" s="55">
        <v>5</v>
      </c>
      <c r="H23" s="55">
        <v>27</v>
      </c>
      <c r="I23" s="55">
        <v>35</v>
      </c>
      <c r="J23" s="55">
        <v>1</v>
      </c>
      <c r="K23" s="55">
        <v>34</v>
      </c>
    </row>
    <row r="24" spans="2:11" ht="15.75" x14ac:dyDescent="0.25">
      <c r="B24" s="90" t="s">
        <v>200</v>
      </c>
      <c r="C24" s="57">
        <v>13</v>
      </c>
      <c r="D24" s="57">
        <v>0</v>
      </c>
      <c r="E24" s="57">
        <v>13</v>
      </c>
      <c r="F24" s="57">
        <v>11</v>
      </c>
      <c r="G24" s="57">
        <v>2</v>
      </c>
      <c r="H24" s="57">
        <v>9</v>
      </c>
      <c r="I24" s="57">
        <v>31</v>
      </c>
      <c r="J24" s="57">
        <v>0</v>
      </c>
      <c r="K24" s="57">
        <v>31</v>
      </c>
    </row>
    <row r="25" spans="2:11" ht="15.75" x14ac:dyDescent="0.25">
      <c r="B25" s="91" t="s">
        <v>201</v>
      </c>
      <c r="C25" s="55">
        <v>20</v>
      </c>
      <c r="D25" s="55">
        <v>1</v>
      </c>
      <c r="E25" s="55">
        <v>19</v>
      </c>
      <c r="F25" s="55">
        <v>14</v>
      </c>
      <c r="G25" s="55">
        <v>0</v>
      </c>
      <c r="H25" s="55">
        <v>14</v>
      </c>
      <c r="I25" s="55">
        <v>30</v>
      </c>
      <c r="J25" s="55">
        <v>2</v>
      </c>
      <c r="K25" s="55">
        <v>28</v>
      </c>
    </row>
    <row r="26" spans="2:11" ht="15.75" x14ac:dyDescent="0.25">
      <c r="B26" s="56" t="s">
        <v>4</v>
      </c>
      <c r="C26" s="57">
        <v>492</v>
      </c>
      <c r="D26" s="57">
        <v>27</v>
      </c>
      <c r="E26" s="57">
        <v>465</v>
      </c>
      <c r="F26" s="57">
        <v>323</v>
      </c>
      <c r="G26" s="57">
        <v>54</v>
      </c>
      <c r="H26" s="57">
        <v>269</v>
      </c>
      <c r="I26" s="57">
        <v>418</v>
      </c>
      <c r="J26" s="57">
        <v>62</v>
      </c>
      <c r="K26" s="57">
        <v>356</v>
      </c>
    </row>
    <row r="27" spans="2:11" ht="15" customHeight="1" x14ac:dyDescent="0.25">
      <c r="B27" s="113" t="s">
        <v>166</v>
      </c>
      <c r="C27" s="113"/>
      <c r="D27" s="113"/>
      <c r="E27" s="113"/>
      <c r="F27" s="113"/>
      <c r="G27" s="113"/>
      <c r="H27" s="113"/>
      <c r="I27" s="113"/>
      <c r="J27" s="113"/>
      <c r="K27" s="113"/>
    </row>
    <row r="29" spans="2:11" ht="26.1" customHeight="1" x14ac:dyDescent="0.25"/>
    <row r="32" spans="2:11" ht="42.6" customHeight="1" x14ac:dyDescent="0.25">
      <c r="B32" s="112" t="s">
        <v>180</v>
      </c>
      <c r="C32" s="112"/>
      <c r="D32" s="112"/>
      <c r="E32" s="112"/>
      <c r="F32" s="112"/>
      <c r="G32" s="112"/>
      <c r="H32" s="112"/>
      <c r="I32" s="112"/>
      <c r="J32" s="112"/>
      <c r="K32" s="112"/>
    </row>
    <row r="33" spans="2:11" ht="21" customHeight="1" x14ac:dyDescent="0.25">
      <c r="B33" s="108" t="s">
        <v>134</v>
      </c>
      <c r="C33" s="111">
        <v>43101</v>
      </c>
      <c r="D33" s="111"/>
      <c r="E33" s="111"/>
      <c r="F33" s="111">
        <v>43435</v>
      </c>
      <c r="G33" s="111"/>
      <c r="H33" s="111"/>
      <c r="I33" s="111">
        <v>43466</v>
      </c>
      <c r="J33" s="111"/>
      <c r="K33" s="111"/>
    </row>
    <row r="34" spans="2:11" ht="15.75" x14ac:dyDescent="0.25">
      <c r="B34" s="108" t="s">
        <v>114</v>
      </c>
      <c r="C34" s="53" t="s">
        <v>1</v>
      </c>
      <c r="D34" s="53" t="s">
        <v>7</v>
      </c>
      <c r="E34" s="53" t="s">
        <v>6</v>
      </c>
      <c r="F34" s="53" t="s">
        <v>1</v>
      </c>
      <c r="G34" s="53" t="s">
        <v>7</v>
      </c>
      <c r="H34" s="53" t="s">
        <v>6</v>
      </c>
      <c r="I34" s="53" t="s">
        <v>1</v>
      </c>
      <c r="J34" s="53" t="s">
        <v>7</v>
      </c>
      <c r="K34" s="53" t="s">
        <v>6</v>
      </c>
    </row>
    <row r="35" spans="2:11" ht="15.75" x14ac:dyDescent="0.25">
      <c r="B35" s="23" t="s">
        <v>1</v>
      </c>
      <c r="C35" s="24">
        <f>SUM(C36:C41)</f>
        <v>2360</v>
      </c>
      <c r="D35" s="24">
        <f t="shared" ref="D35:K35" si="1">SUM(D36:D41)</f>
        <v>108</v>
      </c>
      <c r="E35" s="24">
        <f t="shared" si="1"/>
        <v>2252</v>
      </c>
      <c r="F35" s="24">
        <f t="shared" si="1"/>
        <v>2304</v>
      </c>
      <c r="G35" s="24">
        <f t="shared" si="1"/>
        <v>217</v>
      </c>
      <c r="H35" s="24">
        <f t="shared" si="1"/>
        <v>2087</v>
      </c>
      <c r="I35" s="24">
        <f t="shared" si="1"/>
        <v>2781</v>
      </c>
      <c r="J35" s="24">
        <f t="shared" si="1"/>
        <v>287</v>
      </c>
      <c r="K35" s="24">
        <f t="shared" si="1"/>
        <v>2494</v>
      </c>
    </row>
    <row r="36" spans="2:11" ht="15.75" x14ac:dyDescent="0.25">
      <c r="B36" s="54" t="s">
        <v>115</v>
      </c>
      <c r="C36" s="55">
        <v>11</v>
      </c>
      <c r="D36" s="55">
        <v>0</v>
      </c>
      <c r="E36" s="55">
        <v>11</v>
      </c>
      <c r="F36" s="55">
        <v>92</v>
      </c>
      <c r="G36" s="55">
        <v>15</v>
      </c>
      <c r="H36" s="55">
        <v>77</v>
      </c>
      <c r="I36" s="55">
        <v>40</v>
      </c>
      <c r="J36" s="55">
        <v>0</v>
      </c>
      <c r="K36" s="55">
        <v>40</v>
      </c>
    </row>
    <row r="37" spans="2:11" ht="15.75" x14ac:dyDescent="0.25">
      <c r="B37" s="56" t="s">
        <v>116</v>
      </c>
      <c r="C37" s="57">
        <v>947</v>
      </c>
      <c r="D37" s="57">
        <v>68</v>
      </c>
      <c r="E37" s="57">
        <v>879</v>
      </c>
      <c r="F37" s="57">
        <v>952</v>
      </c>
      <c r="G37" s="57">
        <v>122</v>
      </c>
      <c r="H37" s="57">
        <v>830</v>
      </c>
      <c r="I37" s="57">
        <v>1090</v>
      </c>
      <c r="J37" s="57">
        <v>184</v>
      </c>
      <c r="K37" s="57">
        <v>906</v>
      </c>
    </row>
    <row r="38" spans="2:11" ht="15.75" x14ac:dyDescent="0.25">
      <c r="B38" s="54" t="s">
        <v>117</v>
      </c>
      <c r="C38" s="55">
        <v>956</v>
      </c>
      <c r="D38" s="55">
        <v>32</v>
      </c>
      <c r="E38" s="55">
        <v>924</v>
      </c>
      <c r="F38" s="55">
        <v>919</v>
      </c>
      <c r="G38" s="55">
        <v>64</v>
      </c>
      <c r="H38" s="55">
        <v>855</v>
      </c>
      <c r="I38" s="55">
        <v>1141</v>
      </c>
      <c r="J38" s="55">
        <v>76</v>
      </c>
      <c r="K38" s="55">
        <v>1065</v>
      </c>
    </row>
    <row r="39" spans="2:11" ht="15.75" x14ac:dyDescent="0.25">
      <c r="B39" s="56" t="s">
        <v>118</v>
      </c>
      <c r="C39" s="57">
        <v>429</v>
      </c>
      <c r="D39" s="57">
        <v>8</v>
      </c>
      <c r="E39" s="57">
        <v>421</v>
      </c>
      <c r="F39" s="57">
        <v>329</v>
      </c>
      <c r="G39" s="57">
        <v>15</v>
      </c>
      <c r="H39" s="57">
        <v>314</v>
      </c>
      <c r="I39" s="57">
        <v>478</v>
      </c>
      <c r="J39" s="57">
        <v>21</v>
      </c>
      <c r="K39" s="57">
        <v>457</v>
      </c>
    </row>
    <row r="40" spans="2:11" ht="15.75" x14ac:dyDescent="0.25">
      <c r="B40" s="54" t="s">
        <v>119</v>
      </c>
      <c r="C40" s="55">
        <v>17</v>
      </c>
      <c r="D40" s="55">
        <v>0</v>
      </c>
      <c r="E40" s="55">
        <v>17</v>
      </c>
      <c r="F40" s="55">
        <v>11</v>
      </c>
      <c r="G40" s="55">
        <v>0</v>
      </c>
      <c r="H40" s="55">
        <v>11</v>
      </c>
      <c r="I40" s="55">
        <v>32</v>
      </c>
      <c r="J40" s="55">
        <v>6</v>
      </c>
      <c r="K40" s="55">
        <v>26</v>
      </c>
    </row>
    <row r="41" spans="2:11" ht="15.75" x14ac:dyDescent="0.25">
      <c r="B41" s="56" t="s">
        <v>15</v>
      </c>
      <c r="C41" s="57">
        <v>0</v>
      </c>
      <c r="D41" s="57">
        <v>0</v>
      </c>
      <c r="E41" s="57">
        <v>0</v>
      </c>
      <c r="F41" s="57">
        <v>1</v>
      </c>
      <c r="G41" s="57">
        <v>1</v>
      </c>
      <c r="H41" s="57">
        <v>0</v>
      </c>
      <c r="I41" s="57">
        <v>0</v>
      </c>
      <c r="J41" s="57">
        <v>0</v>
      </c>
      <c r="K41" s="57">
        <v>0</v>
      </c>
    </row>
    <row r="42" spans="2:11" ht="16.5" customHeight="1" x14ac:dyDescent="0.25">
      <c r="B42" s="113" t="s">
        <v>166</v>
      </c>
      <c r="C42" s="113"/>
      <c r="D42" s="113"/>
      <c r="E42" s="113"/>
      <c r="F42" s="113"/>
      <c r="G42" s="113"/>
      <c r="H42" s="113"/>
      <c r="I42" s="113"/>
      <c r="J42" s="113"/>
      <c r="K42" s="113"/>
    </row>
    <row r="45" spans="2:11" ht="28.5" customHeight="1" x14ac:dyDescent="0.25">
      <c r="B45" s="112" t="s">
        <v>181</v>
      </c>
      <c r="C45" s="112"/>
      <c r="D45" s="112"/>
      <c r="E45" s="112"/>
      <c r="F45" s="112"/>
      <c r="G45" s="112"/>
      <c r="H45" s="112"/>
      <c r="I45" s="112"/>
      <c r="J45" s="112"/>
      <c r="K45" s="112"/>
    </row>
    <row r="46" spans="2:11" ht="21" customHeight="1" x14ac:dyDescent="0.25">
      <c r="B46" s="108" t="s">
        <v>83</v>
      </c>
      <c r="C46" s="111">
        <v>43101</v>
      </c>
      <c r="D46" s="111"/>
      <c r="E46" s="111"/>
      <c r="F46" s="111">
        <v>43435</v>
      </c>
      <c r="G46" s="111"/>
      <c r="H46" s="111"/>
      <c r="I46" s="111">
        <v>43466</v>
      </c>
      <c r="J46" s="111"/>
      <c r="K46" s="111"/>
    </row>
    <row r="47" spans="2:11" ht="15.75" x14ac:dyDescent="0.25">
      <c r="B47" s="108"/>
      <c r="C47" s="53" t="s">
        <v>1</v>
      </c>
      <c r="D47" s="53" t="s">
        <v>7</v>
      </c>
      <c r="E47" s="53" t="s">
        <v>6</v>
      </c>
      <c r="F47" s="53" t="s">
        <v>1</v>
      </c>
      <c r="G47" s="53" t="s">
        <v>7</v>
      </c>
      <c r="H47" s="53" t="s">
        <v>6</v>
      </c>
      <c r="I47" s="53" t="s">
        <v>1</v>
      </c>
      <c r="J47" s="53" t="s">
        <v>7</v>
      </c>
      <c r="K47" s="53" t="s">
        <v>6</v>
      </c>
    </row>
    <row r="48" spans="2:11" ht="15.75" x14ac:dyDescent="0.25">
      <c r="B48" s="23" t="s">
        <v>202</v>
      </c>
      <c r="C48" s="24">
        <v>2360</v>
      </c>
      <c r="D48" s="24">
        <v>108</v>
      </c>
      <c r="E48" s="24">
        <v>2252</v>
      </c>
      <c r="F48" s="24">
        <v>2304</v>
      </c>
      <c r="G48" s="24">
        <v>217</v>
      </c>
      <c r="H48" s="24">
        <v>2087</v>
      </c>
      <c r="I48" s="24">
        <v>2781</v>
      </c>
      <c r="J48" s="24">
        <v>287</v>
      </c>
      <c r="K48" s="24">
        <v>2494</v>
      </c>
    </row>
    <row r="49" spans="2:11" ht="15.75" x14ac:dyDescent="0.25">
      <c r="B49" s="54" t="s">
        <v>136</v>
      </c>
      <c r="C49" s="55">
        <v>0</v>
      </c>
      <c r="D49" s="55">
        <v>0</v>
      </c>
      <c r="E49" s="55">
        <v>0</v>
      </c>
      <c r="F49" s="55">
        <v>1</v>
      </c>
      <c r="G49" s="55">
        <v>1</v>
      </c>
      <c r="H49" s="55">
        <v>0</v>
      </c>
      <c r="I49" s="55">
        <v>3</v>
      </c>
      <c r="J49" s="55">
        <v>1</v>
      </c>
      <c r="K49" s="55">
        <v>2</v>
      </c>
    </row>
    <row r="50" spans="2:11" ht="15.75" x14ac:dyDescent="0.25">
      <c r="B50" s="56" t="s">
        <v>137</v>
      </c>
      <c r="C50" s="57">
        <v>2</v>
      </c>
      <c r="D50" s="57">
        <v>0</v>
      </c>
      <c r="E50" s="57">
        <v>2</v>
      </c>
      <c r="F50" s="57">
        <v>7</v>
      </c>
      <c r="G50" s="57">
        <v>1</v>
      </c>
      <c r="H50" s="57">
        <v>6</v>
      </c>
      <c r="I50" s="57">
        <v>12</v>
      </c>
      <c r="J50" s="57">
        <v>2</v>
      </c>
      <c r="K50" s="57">
        <v>10</v>
      </c>
    </row>
    <row r="51" spans="2:11" ht="15.75" x14ac:dyDescent="0.25">
      <c r="B51" s="54" t="s">
        <v>88</v>
      </c>
      <c r="C51" s="55">
        <v>790</v>
      </c>
      <c r="D51" s="55">
        <v>19</v>
      </c>
      <c r="E51" s="55">
        <v>771</v>
      </c>
      <c r="F51" s="55">
        <v>894</v>
      </c>
      <c r="G51" s="55">
        <v>73</v>
      </c>
      <c r="H51" s="55">
        <v>821</v>
      </c>
      <c r="I51" s="55">
        <v>1045</v>
      </c>
      <c r="J51" s="55">
        <v>102</v>
      </c>
      <c r="K51" s="55">
        <v>943</v>
      </c>
    </row>
    <row r="52" spans="2:11" ht="15.75" x14ac:dyDescent="0.25">
      <c r="B52" s="56" t="s">
        <v>120</v>
      </c>
      <c r="C52" s="57">
        <v>1440</v>
      </c>
      <c r="D52" s="57">
        <v>69</v>
      </c>
      <c r="E52" s="57">
        <v>1371</v>
      </c>
      <c r="F52" s="57">
        <v>1252</v>
      </c>
      <c r="G52" s="57">
        <v>106</v>
      </c>
      <c r="H52" s="57">
        <v>1146</v>
      </c>
      <c r="I52" s="57">
        <v>1479</v>
      </c>
      <c r="J52" s="57">
        <v>148</v>
      </c>
      <c r="K52" s="57">
        <v>1331</v>
      </c>
    </row>
    <row r="53" spans="2:11" ht="15.75" x14ac:dyDescent="0.25">
      <c r="B53" s="54" t="s">
        <v>138</v>
      </c>
      <c r="C53" s="55">
        <v>120</v>
      </c>
      <c r="D53" s="55">
        <v>20</v>
      </c>
      <c r="E53" s="55">
        <v>100</v>
      </c>
      <c r="F53" s="55">
        <v>121</v>
      </c>
      <c r="G53" s="55">
        <v>30</v>
      </c>
      <c r="H53" s="55">
        <v>91</v>
      </c>
      <c r="I53" s="55">
        <v>197</v>
      </c>
      <c r="J53" s="55">
        <v>28</v>
      </c>
      <c r="K53" s="55">
        <v>169</v>
      </c>
    </row>
    <row r="54" spans="2:11" ht="15.75" x14ac:dyDescent="0.25">
      <c r="B54" s="54" t="s">
        <v>139</v>
      </c>
      <c r="C54" s="55">
        <v>8</v>
      </c>
      <c r="D54" s="55">
        <v>0</v>
      </c>
      <c r="E54" s="55">
        <v>8</v>
      </c>
      <c r="F54" s="55">
        <v>29</v>
      </c>
      <c r="G54" s="55">
        <v>6</v>
      </c>
      <c r="H54" s="55">
        <v>23</v>
      </c>
      <c r="I54" s="55">
        <v>45</v>
      </c>
      <c r="J54" s="55">
        <v>6</v>
      </c>
      <c r="K54" s="55">
        <v>39</v>
      </c>
    </row>
    <row r="55" spans="2:11" ht="19.5" customHeight="1" x14ac:dyDescent="0.25">
      <c r="B55" s="113" t="s">
        <v>166</v>
      </c>
      <c r="C55" s="113"/>
      <c r="D55" s="113"/>
      <c r="E55" s="113"/>
      <c r="F55" s="113"/>
      <c r="G55" s="113"/>
      <c r="H55" s="113"/>
      <c r="I55" s="113"/>
      <c r="J55" s="113"/>
      <c r="K55" s="113"/>
    </row>
    <row r="57" spans="2:11" ht="32.1" customHeight="1" x14ac:dyDescent="0.25">
      <c r="B57" s="112" t="s">
        <v>182</v>
      </c>
      <c r="C57" s="112"/>
      <c r="D57" s="112"/>
      <c r="E57" s="112"/>
      <c r="F57" s="112"/>
      <c r="G57" s="112"/>
      <c r="H57" s="112"/>
      <c r="I57" s="112"/>
      <c r="J57" s="112"/>
      <c r="K57" s="112"/>
    </row>
    <row r="58" spans="2:11" ht="16.5" customHeight="1" x14ac:dyDescent="0.25">
      <c r="B58" s="108" t="s">
        <v>121</v>
      </c>
      <c r="C58" s="111">
        <v>43101</v>
      </c>
      <c r="D58" s="111"/>
      <c r="E58" s="111"/>
      <c r="F58" s="111">
        <v>43435</v>
      </c>
      <c r="G58" s="111"/>
      <c r="H58" s="111"/>
      <c r="I58" s="111">
        <v>43466</v>
      </c>
      <c r="J58" s="111"/>
      <c r="K58" s="111"/>
    </row>
    <row r="59" spans="2:11" ht="15.75" x14ac:dyDescent="0.25">
      <c r="B59" s="108"/>
      <c r="C59" s="53" t="s">
        <v>1</v>
      </c>
      <c r="D59" s="53" t="s">
        <v>7</v>
      </c>
      <c r="E59" s="53" t="s">
        <v>6</v>
      </c>
      <c r="F59" s="53" t="s">
        <v>1</v>
      </c>
      <c r="G59" s="53" t="s">
        <v>7</v>
      </c>
      <c r="H59" s="53" t="s">
        <v>6</v>
      </c>
      <c r="I59" s="53" t="s">
        <v>1</v>
      </c>
      <c r="J59" s="53" t="s">
        <v>7</v>
      </c>
      <c r="K59" s="53" t="s">
        <v>6</v>
      </c>
    </row>
    <row r="60" spans="2:11" ht="15.75" x14ac:dyDescent="0.25">
      <c r="B60" s="23" t="s">
        <v>1</v>
      </c>
      <c r="C60" s="24">
        <f>SUM(C61:C68)</f>
        <v>2360</v>
      </c>
      <c r="D60" s="24">
        <f t="shared" ref="D60:K60" si="2">SUM(D61:D68)</f>
        <v>108</v>
      </c>
      <c r="E60" s="24">
        <f t="shared" si="2"/>
        <v>2252</v>
      </c>
      <c r="F60" s="24">
        <f t="shared" si="2"/>
        <v>2304</v>
      </c>
      <c r="G60" s="24">
        <f t="shared" si="2"/>
        <v>217</v>
      </c>
      <c r="H60" s="24">
        <f t="shared" si="2"/>
        <v>2087</v>
      </c>
      <c r="I60" s="24">
        <f t="shared" si="2"/>
        <v>2781</v>
      </c>
      <c r="J60" s="24">
        <f t="shared" si="2"/>
        <v>287</v>
      </c>
      <c r="K60" s="24">
        <f t="shared" si="2"/>
        <v>2494</v>
      </c>
    </row>
    <row r="61" spans="2:11" ht="31.5" x14ac:dyDescent="0.25">
      <c r="B61" s="58" t="s">
        <v>185</v>
      </c>
      <c r="C61" s="55">
        <v>1</v>
      </c>
      <c r="D61" s="55">
        <v>0</v>
      </c>
      <c r="E61" s="55">
        <v>1</v>
      </c>
      <c r="F61" s="55">
        <v>7</v>
      </c>
      <c r="G61" s="55">
        <v>2</v>
      </c>
      <c r="H61" s="55">
        <v>5</v>
      </c>
      <c r="I61" s="55">
        <v>7</v>
      </c>
      <c r="J61" s="55">
        <v>1</v>
      </c>
      <c r="K61" s="55">
        <v>6</v>
      </c>
    </row>
    <row r="62" spans="2:11" ht="47.25" x14ac:dyDescent="0.25">
      <c r="B62" s="59" t="s">
        <v>186</v>
      </c>
      <c r="C62" s="57">
        <v>118</v>
      </c>
      <c r="D62" s="57">
        <v>15</v>
      </c>
      <c r="E62" s="57">
        <v>103</v>
      </c>
      <c r="F62" s="57">
        <v>197</v>
      </c>
      <c r="G62" s="57">
        <v>28</v>
      </c>
      <c r="H62" s="57">
        <v>169</v>
      </c>
      <c r="I62" s="57">
        <v>223</v>
      </c>
      <c r="J62" s="57">
        <v>38</v>
      </c>
      <c r="K62" s="57">
        <v>185</v>
      </c>
    </row>
    <row r="63" spans="2:11" ht="15.75" x14ac:dyDescent="0.25">
      <c r="B63" s="58" t="s">
        <v>187</v>
      </c>
      <c r="C63" s="55">
        <v>695</v>
      </c>
      <c r="D63" s="55">
        <v>47</v>
      </c>
      <c r="E63" s="55">
        <v>648</v>
      </c>
      <c r="F63" s="55">
        <v>665</v>
      </c>
      <c r="G63" s="55">
        <v>103</v>
      </c>
      <c r="H63" s="55">
        <v>562</v>
      </c>
      <c r="I63" s="55">
        <v>895</v>
      </c>
      <c r="J63" s="55">
        <v>147</v>
      </c>
      <c r="K63" s="55">
        <v>748</v>
      </c>
    </row>
    <row r="64" spans="2:11" ht="15.75" x14ac:dyDescent="0.25">
      <c r="B64" s="59" t="s">
        <v>188</v>
      </c>
      <c r="C64" s="57">
        <v>894</v>
      </c>
      <c r="D64" s="57">
        <v>35</v>
      </c>
      <c r="E64" s="57">
        <v>859</v>
      </c>
      <c r="F64" s="57">
        <v>1019</v>
      </c>
      <c r="G64" s="57">
        <v>31</v>
      </c>
      <c r="H64" s="57">
        <v>988</v>
      </c>
      <c r="I64" s="57">
        <v>1044</v>
      </c>
      <c r="J64" s="57">
        <v>46</v>
      </c>
      <c r="K64" s="57">
        <v>998</v>
      </c>
    </row>
    <row r="65" spans="2:11" ht="31.5" x14ac:dyDescent="0.25">
      <c r="B65" s="59" t="s">
        <v>189</v>
      </c>
      <c r="C65" s="57">
        <v>404</v>
      </c>
      <c r="D65" s="57">
        <v>2</v>
      </c>
      <c r="E65" s="57">
        <v>402</v>
      </c>
      <c r="F65" s="57">
        <v>140</v>
      </c>
      <c r="G65" s="57">
        <v>1</v>
      </c>
      <c r="H65" s="57">
        <v>139</v>
      </c>
      <c r="I65" s="57">
        <v>308</v>
      </c>
      <c r="J65" s="57">
        <v>4</v>
      </c>
      <c r="K65" s="57">
        <v>304</v>
      </c>
    </row>
    <row r="66" spans="2:11" ht="15.75" x14ac:dyDescent="0.25">
      <c r="B66" s="58" t="s">
        <v>190</v>
      </c>
      <c r="C66" s="55">
        <v>16</v>
      </c>
      <c r="D66" s="55">
        <v>6</v>
      </c>
      <c r="E66" s="55">
        <v>10</v>
      </c>
      <c r="F66" s="55">
        <v>46</v>
      </c>
      <c r="G66" s="55">
        <v>28</v>
      </c>
      <c r="H66" s="55">
        <v>18</v>
      </c>
      <c r="I66" s="55">
        <v>79</v>
      </c>
      <c r="J66" s="55">
        <v>27</v>
      </c>
      <c r="K66" s="55">
        <v>52</v>
      </c>
    </row>
    <row r="67" spans="2:11" ht="31.5" x14ac:dyDescent="0.25">
      <c r="B67" s="59" t="s">
        <v>191</v>
      </c>
      <c r="C67" s="57">
        <v>114</v>
      </c>
      <c r="D67" s="57">
        <v>3</v>
      </c>
      <c r="E67" s="57">
        <v>111</v>
      </c>
      <c r="F67" s="57">
        <v>149</v>
      </c>
      <c r="G67" s="57">
        <v>24</v>
      </c>
      <c r="H67" s="57">
        <v>125</v>
      </c>
      <c r="I67" s="57">
        <v>117</v>
      </c>
      <c r="J67" s="57">
        <v>23</v>
      </c>
      <c r="K67" s="57">
        <v>94</v>
      </c>
    </row>
    <row r="68" spans="2:11" ht="31.5" x14ac:dyDescent="0.25">
      <c r="B68" s="58" t="s">
        <v>192</v>
      </c>
      <c r="C68" s="55">
        <v>118</v>
      </c>
      <c r="D68" s="55">
        <v>0</v>
      </c>
      <c r="E68" s="55">
        <v>118</v>
      </c>
      <c r="F68" s="55">
        <v>81</v>
      </c>
      <c r="G68" s="55">
        <v>0</v>
      </c>
      <c r="H68" s="55">
        <v>81</v>
      </c>
      <c r="I68" s="55">
        <v>108</v>
      </c>
      <c r="J68" s="55">
        <v>1</v>
      </c>
      <c r="K68" s="55">
        <v>107</v>
      </c>
    </row>
    <row r="69" spans="2:11" ht="17.100000000000001" customHeight="1" x14ac:dyDescent="0.25">
      <c r="B69" s="113" t="s">
        <v>166</v>
      </c>
      <c r="C69" s="113"/>
      <c r="D69" s="113"/>
      <c r="E69" s="113"/>
      <c r="F69" s="113"/>
      <c r="G69" s="113"/>
      <c r="H69" s="113"/>
      <c r="I69" s="113"/>
      <c r="J69" s="113"/>
      <c r="K69" s="113"/>
    </row>
    <row r="73" spans="2:11" ht="42.6" customHeight="1" x14ac:dyDescent="0.25">
      <c r="B73" s="112" t="s">
        <v>183</v>
      </c>
      <c r="C73" s="112"/>
      <c r="D73" s="112"/>
      <c r="E73" s="112"/>
      <c r="F73" s="112"/>
      <c r="G73" s="112"/>
      <c r="H73" s="112"/>
      <c r="I73" s="112"/>
      <c r="J73" s="112"/>
      <c r="K73" s="112"/>
    </row>
    <row r="74" spans="2:11" ht="21.95" customHeight="1" x14ac:dyDescent="0.25">
      <c r="B74" s="109" t="s">
        <v>172</v>
      </c>
      <c r="C74" s="111">
        <v>43101</v>
      </c>
      <c r="D74" s="111"/>
      <c r="E74" s="111"/>
      <c r="F74" s="111">
        <v>43435</v>
      </c>
      <c r="G74" s="111"/>
      <c r="H74" s="111"/>
      <c r="I74" s="111">
        <v>43466</v>
      </c>
      <c r="J74" s="111"/>
      <c r="K74" s="111"/>
    </row>
    <row r="75" spans="2:11" ht="15.75" x14ac:dyDescent="0.25">
      <c r="B75" s="110"/>
      <c r="C75" s="53" t="s">
        <v>1</v>
      </c>
      <c r="D75" s="53" t="s">
        <v>7</v>
      </c>
      <c r="E75" s="53" t="s">
        <v>6</v>
      </c>
      <c r="F75" s="53" t="s">
        <v>1</v>
      </c>
      <c r="G75" s="53" t="s">
        <v>7</v>
      </c>
      <c r="H75" s="53" t="s">
        <v>6</v>
      </c>
      <c r="I75" s="53" t="s">
        <v>1</v>
      </c>
      <c r="J75" s="53" t="s">
        <v>7</v>
      </c>
      <c r="K75" s="53" t="s">
        <v>6</v>
      </c>
    </row>
    <row r="76" spans="2:11" ht="15.75" x14ac:dyDescent="0.25">
      <c r="B76" s="23" t="s">
        <v>82</v>
      </c>
      <c r="C76" s="24">
        <f>C77+C85+C95+C100+C104</f>
        <v>2360</v>
      </c>
      <c r="D76" s="24">
        <f t="shared" ref="D76:K76" si="3">D77+D85+D95+D100+D104</f>
        <v>108</v>
      </c>
      <c r="E76" s="24">
        <f t="shared" si="3"/>
        <v>2252</v>
      </c>
      <c r="F76" s="24">
        <f t="shared" si="3"/>
        <v>2304</v>
      </c>
      <c r="G76" s="24">
        <f t="shared" si="3"/>
        <v>217</v>
      </c>
      <c r="H76" s="24">
        <f t="shared" si="3"/>
        <v>2087</v>
      </c>
      <c r="I76" s="24">
        <f t="shared" si="3"/>
        <v>2781</v>
      </c>
      <c r="J76" s="24">
        <f t="shared" si="3"/>
        <v>287</v>
      </c>
      <c r="K76" s="24">
        <f t="shared" si="3"/>
        <v>2494</v>
      </c>
    </row>
    <row r="77" spans="2:11" ht="15.75" x14ac:dyDescent="0.25">
      <c r="B77" s="97" t="s">
        <v>17</v>
      </c>
      <c r="C77" s="98">
        <f>SUM(C78:C84)</f>
        <v>27</v>
      </c>
      <c r="D77" s="98">
        <f t="shared" ref="D77:K77" si="4">SUM(D78:D84)</f>
        <v>1</v>
      </c>
      <c r="E77" s="98">
        <f t="shared" si="4"/>
        <v>26</v>
      </c>
      <c r="F77" s="98">
        <f t="shared" si="4"/>
        <v>51</v>
      </c>
      <c r="G77" s="98">
        <f t="shared" si="4"/>
        <v>4</v>
      </c>
      <c r="H77" s="98">
        <f t="shared" si="4"/>
        <v>47</v>
      </c>
      <c r="I77" s="98">
        <f t="shared" si="4"/>
        <v>92</v>
      </c>
      <c r="J77" s="98">
        <f t="shared" si="4"/>
        <v>4</v>
      </c>
      <c r="K77" s="98">
        <f t="shared" si="4"/>
        <v>88</v>
      </c>
    </row>
    <row r="78" spans="2:11" ht="15.75" x14ac:dyDescent="0.25">
      <c r="B78" s="56" t="s">
        <v>18</v>
      </c>
      <c r="C78" s="57">
        <v>5</v>
      </c>
      <c r="D78" s="57">
        <v>0</v>
      </c>
      <c r="E78" s="57">
        <v>5</v>
      </c>
      <c r="F78" s="57">
        <v>1</v>
      </c>
      <c r="G78" s="57">
        <v>1</v>
      </c>
      <c r="H78" s="57">
        <v>0</v>
      </c>
      <c r="I78" s="57">
        <v>2</v>
      </c>
      <c r="J78" s="57">
        <v>2</v>
      </c>
      <c r="K78" s="57">
        <v>0</v>
      </c>
    </row>
    <row r="79" spans="2:11" ht="15.75" x14ac:dyDescent="0.25">
      <c r="B79" s="54" t="s">
        <v>19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</row>
    <row r="80" spans="2:11" ht="15.75" x14ac:dyDescent="0.25">
      <c r="B80" s="56" t="s">
        <v>20</v>
      </c>
      <c r="C80" s="57">
        <v>15</v>
      </c>
      <c r="D80" s="57">
        <v>1</v>
      </c>
      <c r="E80" s="57">
        <v>14</v>
      </c>
      <c r="F80" s="57">
        <v>19</v>
      </c>
      <c r="G80" s="57">
        <v>2</v>
      </c>
      <c r="H80" s="57">
        <v>17</v>
      </c>
      <c r="I80" s="57">
        <v>53</v>
      </c>
      <c r="J80" s="57">
        <v>1</v>
      </c>
      <c r="K80" s="57">
        <v>52</v>
      </c>
    </row>
    <row r="81" spans="2:11" ht="15.75" x14ac:dyDescent="0.25">
      <c r="B81" s="54" t="s">
        <v>21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1</v>
      </c>
      <c r="J81" s="55">
        <v>0</v>
      </c>
      <c r="K81" s="55">
        <v>1</v>
      </c>
    </row>
    <row r="82" spans="2:11" ht="15.75" x14ac:dyDescent="0.25">
      <c r="B82" s="56" t="s">
        <v>22</v>
      </c>
      <c r="C82" s="57">
        <v>7</v>
      </c>
      <c r="D82" s="57">
        <v>0</v>
      </c>
      <c r="E82" s="57">
        <v>7</v>
      </c>
      <c r="F82" s="57">
        <v>30</v>
      </c>
      <c r="G82" s="57">
        <v>1</v>
      </c>
      <c r="H82" s="57">
        <v>29</v>
      </c>
      <c r="I82" s="57">
        <v>34</v>
      </c>
      <c r="J82" s="57">
        <v>1</v>
      </c>
      <c r="K82" s="57">
        <v>33</v>
      </c>
    </row>
    <row r="83" spans="2:11" ht="15.75" x14ac:dyDescent="0.25">
      <c r="B83" s="54" t="s">
        <v>23</v>
      </c>
      <c r="C83" s="55">
        <v>0</v>
      </c>
      <c r="D83" s="55">
        <v>0</v>
      </c>
      <c r="E83" s="55">
        <v>0</v>
      </c>
      <c r="F83" s="55">
        <v>1</v>
      </c>
      <c r="G83" s="55">
        <v>0</v>
      </c>
      <c r="H83" s="55">
        <v>1</v>
      </c>
      <c r="I83" s="55">
        <v>1</v>
      </c>
      <c r="J83" s="55">
        <v>0</v>
      </c>
      <c r="K83" s="55">
        <v>1</v>
      </c>
    </row>
    <row r="84" spans="2:11" ht="15.75" x14ac:dyDescent="0.25">
      <c r="B84" s="56" t="s">
        <v>24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0</v>
      </c>
      <c r="K84" s="57">
        <v>1</v>
      </c>
    </row>
    <row r="85" spans="2:11" ht="15.75" x14ac:dyDescent="0.25">
      <c r="B85" s="97" t="s">
        <v>25</v>
      </c>
      <c r="C85" s="98">
        <f>SUM(C86:C94)</f>
        <v>125</v>
      </c>
      <c r="D85" s="98">
        <f t="shared" ref="D85:K85" si="5">SUM(D86:D94)</f>
        <v>6</v>
      </c>
      <c r="E85" s="98">
        <f t="shared" si="5"/>
        <v>119</v>
      </c>
      <c r="F85" s="98">
        <f t="shared" si="5"/>
        <v>147</v>
      </c>
      <c r="G85" s="98">
        <f t="shared" si="5"/>
        <v>14</v>
      </c>
      <c r="H85" s="98">
        <f t="shared" si="5"/>
        <v>133</v>
      </c>
      <c r="I85" s="98">
        <f t="shared" si="5"/>
        <v>182</v>
      </c>
      <c r="J85" s="98">
        <f t="shared" si="5"/>
        <v>24</v>
      </c>
      <c r="K85" s="98">
        <f t="shared" si="5"/>
        <v>158</v>
      </c>
    </row>
    <row r="86" spans="2:11" ht="15.75" x14ac:dyDescent="0.25">
      <c r="B86" s="56" t="s">
        <v>26</v>
      </c>
      <c r="C86" s="57">
        <v>2</v>
      </c>
      <c r="D86" s="57">
        <v>1</v>
      </c>
      <c r="E86" s="57">
        <v>1</v>
      </c>
      <c r="F86" s="57">
        <v>5</v>
      </c>
      <c r="G86" s="57">
        <v>1</v>
      </c>
      <c r="H86" s="57">
        <v>4</v>
      </c>
      <c r="I86" s="57">
        <v>9</v>
      </c>
      <c r="J86" s="57">
        <v>3</v>
      </c>
      <c r="K86" s="57">
        <v>6</v>
      </c>
    </row>
    <row r="87" spans="2:11" ht="15.75" x14ac:dyDescent="0.25">
      <c r="B87" s="54" t="s">
        <v>27</v>
      </c>
      <c r="C87" s="55">
        <v>1</v>
      </c>
      <c r="D87" s="55">
        <v>0</v>
      </c>
      <c r="E87" s="55">
        <v>1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</row>
    <row r="88" spans="2:11" ht="15.75" x14ac:dyDescent="0.25">
      <c r="B88" s="56" t="s">
        <v>28</v>
      </c>
      <c r="C88" s="57">
        <v>25</v>
      </c>
      <c r="D88" s="57">
        <v>2</v>
      </c>
      <c r="E88" s="57">
        <v>23</v>
      </c>
      <c r="F88" s="57">
        <v>39</v>
      </c>
      <c r="G88" s="57">
        <v>4</v>
      </c>
      <c r="H88" s="57">
        <v>35</v>
      </c>
      <c r="I88" s="57">
        <v>30</v>
      </c>
      <c r="J88" s="57">
        <v>6</v>
      </c>
      <c r="K88" s="57">
        <v>24</v>
      </c>
    </row>
    <row r="89" spans="2:11" ht="15.75" x14ac:dyDescent="0.25">
      <c r="B89" s="54" t="s">
        <v>29</v>
      </c>
      <c r="C89" s="55">
        <v>4</v>
      </c>
      <c r="D89" s="55">
        <v>0</v>
      </c>
      <c r="E89" s="55">
        <v>4</v>
      </c>
      <c r="F89" s="55">
        <v>13</v>
      </c>
      <c r="G89" s="55">
        <v>1</v>
      </c>
      <c r="H89" s="55">
        <v>12</v>
      </c>
      <c r="I89" s="55">
        <v>5</v>
      </c>
      <c r="J89" s="55">
        <v>3</v>
      </c>
      <c r="K89" s="55">
        <v>2</v>
      </c>
    </row>
    <row r="90" spans="2:11" ht="15.75" x14ac:dyDescent="0.25">
      <c r="B90" s="56" t="s">
        <v>30</v>
      </c>
      <c r="C90" s="57">
        <v>0</v>
      </c>
      <c r="D90" s="57">
        <v>0</v>
      </c>
      <c r="E90" s="57">
        <v>0</v>
      </c>
      <c r="F90" s="57">
        <v>5</v>
      </c>
      <c r="G90" s="57">
        <v>0</v>
      </c>
      <c r="H90" s="57">
        <v>5</v>
      </c>
      <c r="I90" s="57">
        <v>7</v>
      </c>
      <c r="J90" s="57">
        <v>0</v>
      </c>
      <c r="K90" s="57">
        <v>7</v>
      </c>
    </row>
    <row r="91" spans="2:11" ht="15.75" x14ac:dyDescent="0.25">
      <c r="B91" s="54" t="s">
        <v>31</v>
      </c>
      <c r="C91" s="55">
        <v>49</v>
      </c>
      <c r="D91" s="55">
        <v>0</v>
      </c>
      <c r="E91" s="55">
        <v>49</v>
      </c>
      <c r="F91" s="55">
        <v>33</v>
      </c>
      <c r="G91" s="55">
        <v>3</v>
      </c>
      <c r="H91" s="55">
        <v>30</v>
      </c>
      <c r="I91" s="55">
        <v>43</v>
      </c>
      <c r="J91" s="55">
        <v>2</v>
      </c>
      <c r="K91" s="55">
        <v>41</v>
      </c>
    </row>
    <row r="92" spans="2:11" ht="15.75" x14ac:dyDescent="0.25">
      <c r="B92" s="56" t="s">
        <v>32</v>
      </c>
      <c r="C92" s="57">
        <v>11</v>
      </c>
      <c r="D92" s="57">
        <v>0</v>
      </c>
      <c r="E92" s="57">
        <v>11</v>
      </c>
      <c r="F92" s="57">
        <v>14</v>
      </c>
      <c r="G92" s="57">
        <v>1</v>
      </c>
      <c r="H92" s="57">
        <v>13</v>
      </c>
      <c r="I92" s="57">
        <v>27</v>
      </c>
      <c r="J92" s="57">
        <v>1</v>
      </c>
      <c r="K92" s="57">
        <v>26</v>
      </c>
    </row>
    <row r="93" spans="2:11" ht="15.75" x14ac:dyDescent="0.25">
      <c r="B93" s="54" t="s">
        <v>33</v>
      </c>
      <c r="C93" s="55">
        <v>1</v>
      </c>
      <c r="D93" s="55">
        <v>0</v>
      </c>
      <c r="E93" s="55">
        <v>1</v>
      </c>
      <c r="F93" s="55">
        <v>2</v>
      </c>
      <c r="G93" s="55">
        <v>0</v>
      </c>
      <c r="H93" s="55">
        <v>2</v>
      </c>
      <c r="I93" s="55">
        <v>18</v>
      </c>
      <c r="J93" s="55">
        <v>0</v>
      </c>
      <c r="K93" s="55">
        <v>18</v>
      </c>
    </row>
    <row r="94" spans="2:11" ht="15.75" x14ac:dyDescent="0.25">
      <c r="B94" s="56" t="s">
        <v>34</v>
      </c>
      <c r="C94" s="57">
        <v>32</v>
      </c>
      <c r="D94" s="57">
        <v>3</v>
      </c>
      <c r="E94" s="57">
        <v>29</v>
      </c>
      <c r="F94" s="57">
        <v>36</v>
      </c>
      <c r="G94" s="57">
        <v>4</v>
      </c>
      <c r="H94" s="57">
        <v>32</v>
      </c>
      <c r="I94" s="57">
        <v>43</v>
      </c>
      <c r="J94" s="57">
        <v>9</v>
      </c>
      <c r="K94" s="57">
        <v>34</v>
      </c>
    </row>
    <row r="95" spans="2:11" ht="15.75" x14ac:dyDescent="0.25">
      <c r="B95" s="97" t="s">
        <v>35</v>
      </c>
      <c r="C95" s="98">
        <f>SUM(C96:C99)</f>
        <v>2016</v>
      </c>
      <c r="D95" s="98">
        <f t="shared" ref="D95:K95" si="6">SUM(D96:D99)</f>
        <v>95</v>
      </c>
      <c r="E95" s="98">
        <f t="shared" si="6"/>
        <v>1921</v>
      </c>
      <c r="F95" s="98">
        <f t="shared" si="6"/>
        <v>1806</v>
      </c>
      <c r="G95" s="98">
        <f t="shared" si="6"/>
        <v>183</v>
      </c>
      <c r="H95" s="98">
        <f t="shared" si="6"/>
        <v>1623</v>
      </c>
      <c r="I95" s="98">
        <f t="shared" si="6"/>
        <v>2187</v>
      </c>
      <c r="J95" s="98">
        <f t="shared" si="6"/>
        <v>221</v>
      </c>
      <c r="K95" s="98">
        <f t="shared" si="6"/>
        <v>1966</v>
      </c>
    </row>
    <row r="96" spans="2:11" ht="15.75" x14ac:dyDescent="0.25">
      <c r="B96" s="56" t="s">
        <v>36</v>
      </c>
      <c r="C96" s="57">
        <v>57</v>
      </c>
      <c r="D96" s="57">
        <v>3</v>
      </c>
      <c r="E96" s="57">
        <v>54</v>
      </c>
      <c r="F96" s="57">
        <v>80</v>
      </c>
      <c r="G96" s="57">
        <v>5</v>
      </c>
      <c r="H96" s="57">
        <v>75</v>
      </c>
      <c r="I96" s="57">
        <v>87</v>
      </c>
      <c r="J96" s="57">
        <v>14</v>
      </c>
      <c r="K96" s="57">
        <v>73</v>
      </c>
    </row>
    <row r="97" spans="2:11" ht="15.75" x14ac:dyDescent="0.25">
      <c r="B97" s="54" t="s">
        <v>37</v>
      </c>
      <c r="C97" s="55">
        <v>68</v>
      </c>
      <c r="D97" s="55">
        <v>1</v>
      </c>
      <c r="E97" s="55">
        <v>67</v>
      </c>
      <c r="F97" s="55">
        <v>20</v>
      </c>
      <c r="G97" s="55">
        <v>2</v>
      </c>
      <c r="H97" s="55">
        <v>18</v>
      </c>
      <c r="I97" s="55">
        <v>41</v>
      </c>
      <c r="J97" s="55">
        <v>2</v>
      </c>
      <c r="K97" s="55">
        <v>39</v>
      </c>
    </row>
    <row r="98" spans="2:11" ht="15.75" x14ac:dyDescent="0.25">
      <c r="B98" s="56" t="s">
        <v>38</v>
      </c>
      <c r="C98" s="57">
        <v>1285</v>
      </c>
      <c r="D98" s="57">
        <v>25</v>
      </c>
      <c r="E98" s="57">
        <v>1260</v>
      </c>
      <c r="F98" s="57">
        <v>609</v>
      </c>
      <c r="G98" s="57">
        <v>26</v>
      </c>
      <c r="H98" s="57">
        <v>583</v>
      </c>
      <c r="I98" s="57">
        <v>1006</v>
      </c>
      <c r="J98" s="57">
        <v>62</v>
      </c>
      <c r="K98" s="57">
        <v>944</v>
      </c>
    </row>
    <row r="99" spans="2:11" ht="15.75" x14ac:dyDescent="0.25">
      <c r="B99" s="54" t="s">
        <v>39</v>
      </c>
      <c r="C99" s="55">
        <v>606</v>
      </c>
      <c r="D99" s="55">
        <v>66</v>
      </c>
      <c r="E99" s="55">
        <v>540</v>
      </c>
      <c r="F99" s="55">
        <v>1097</v>
      </c>
      <c r="G99" s="55">
        <v>150</v>
      </c>
      <c r="H99" s="55">
        <v>947</v>
      </c>
      <c r="I99" s="55">
        <v>1053</v>
      </c>
      <c r="J99" s="55">
        <v>143</v>
      </c>
      <c r="K99" s="55">
        <v>910</v>
      </c>
    </row>
    <row r="100" spans="2:11" ht="15.75" x14ac:dyDescent="0.25">
      <c r="B100" s="99" t="s">
        <v>40</v>
      </c>
      <c r="C100" s="100">
        <f>SUM(C101:C103)</f>
        <v>179</v>
      </c>
      <c r="D100" s="100">
        <f t="shared" ref="D100:K100" si="7">SUM(D101:D103)</f>
        <v>5</v>
      </c>
      <c r="E100" s="100">
        <f t="shared" si="7"/>
        <v>174</v>
      </c>
      <c r="F100" s="100">
        <f t="shared" si="7"/>
        <v>258</v>
      </c>
      <c r="G100" s="100">
        <f t="shared" si="7"/>
        <v>8</v>
      </c>
      <c r="H100" s="100">
        <f t="shared" si="7"/>
        <v>250</v>
      </c>
      <c r="I100" s="100">
        <f t="shared" si="7"/>
        <v>289</v>
      </c>
      <c r="J100" s="100">
        <f t="shared" si="7"/>
        <v>31</v>
      </c>
      <c r="K100" s="100">
        <f t="shared" si="7"/>
        <v>258</v>
      </c>
    </row>
    <row r="101" spans="2:11" ht="15.75" x14ac:dyDescent="0.25">
      <c r="B101" s="54" t="s">
        <v>41</v>
      </c>
      <c r="C101" s="55">
        <v>101</v>
      </c>
      <c r="D101" s="55">
        <v>3</v>
      </c>
      <c r="E101" s="55">
        <v>98</v>
      </c>
      <c r="F101" s="55">
        <v>97</v>
      </c>
      <c r="G101" s="55">
        <v>5</v>
      </c>
      <c r="H101" s="55">
        <v>92</v>
      </c>
      <c r="I101" s="55">
        <v>108</v>
      </c>
      <c r="J101" s="55">
        <v>12</v>
      </c>
      <c r="K101" s="55">
        <v>96</v>
      </c>
    </row>
    <row r="102" spans="2:11" ht="15.75" x14ac:dyDescent="0.25">
      <c r="B102" s="56" t="s">
        <v>42</v>
      </c>
      <c r="C102" s="57">
        <v>29</v>
      </c>
      <c r="D102" s="57">
        <v>0</v>
      </c>
      <c r="E102" s="57">
        <v>29</v>
      </c>
      <c r="F102" s="57">
        <v>18</v>
      </c>
      <c r="G102" s="57">
        <v>2</v>
      </c>
      <c r="H102" s="57">
        <v>16</v>
      </c>
      <c r="I102" s="57">
        <v>37</v>
      </c>
      <c r="J102" s="57">
        <v>2</v>
      </c>
      <c r="K102" s="57">
        <v>35</v>
      </c>
    </row>
    <row r="103" spans="2:11" ht="15.75" x14ac:dyDescent="0.25">
      <c r="B103" s="54" t="s">
        <v>43</v>
      </c>
      <c r="C103" s="55">
        <v>49</v>
      </c>
      <c r="D103" s="55">
        <v>2</v>
      </c>
      <c r="E103" s="55">
        <v>47</v>
      </c>
      <c r="F103" s="55">
        <v>143</v>
      </c>
      <c r="G103" s="55">
        <v>1</v>
      </c>
      <c r="H103" s="55">
        <v>142</v>
      </c>
      <c r="I103" s="55">
        <v>144</v>
      </c>
      <c r="J103" s="55">
        <v>17</v>
      </c>
      <c r="K103" s="55">
        <v>127</v>
      </c>
    </row>
    <row r="104" spans="2:11" ht="15.75" x14ac:dyDescent="0.25">
      <c r="B104" s="99" t="s">
        <v>44</v>
      </c>
      <c r="C104" s="98">
        <f>SUM(C105:C108)</f>
        <v>13</v>
      </c>
      <c r="D104" s="98">
        <f t="shared" ref="D104:K104" si="8">SUM(D105:D108)</f>
        <v>1</v>
      </c>
      <c r="E104" s="98">
        <f t="shared" si="8"/>
        <v>12</v>
      </c>
      <c r="F104" s="98">
        <f t="shared" si="8"/>
        <v>42</v>
      </c>
      <c r="G104" s="98">
        <f t="shared" si="8"/>
        <v>8</v>
      </c>
      <c r="H104" s="98">
        <f t="shared" si="8"/>
        <v>34</v>
      </c>
      <c r="I104" s="98">
        <f t="shared" si="8"/>
        <v>31</v>
      </c>
      <c r="J104" s="98">
        <f t="shared" si="8"/>
        <v>7</v>
      </c>
      <c r="K104" s="98">
        <f t="shared" si="8"/>
        <v>24</v>
      </c>
    </row>
    <row r="105" spans="2:11" ht="15.75" x14ac:dyDescent="0.25">
      <c r="B105" s="54" t="s">
        <v>45</v>
      </c>
      <c r="C105" s="55">
        <v>8</v>
      </c>
      <c r="D105" s="55">
        <v>1</v>
      </c>
      <c r="E105" s="55">
        <v>7</v>
      </c>
      <c r="F105" s="55">
        <v>27</v>
      </c>
      <c r="G105" s="55">
        <v>3</v>
      </c>
      <c r="H105" s="55">
        <v>24</v>
      </c>
      <c r="I105" s="55">
        <v>9</v>
      </c>
      <c r="J105" s="55">
        <v>0</v>
      </c>
      <c r="K105" s="55">
        <v>9</v>
      </c>
    </row>
    <row r="106" spans="2:11" ht="15.75" x14ac:dyDescent="0.25">
      <c r="B106" s="56" t="s">
        <v>127</v>
      </c>
      <c r="C106" s="57">
        <v>1</v>
      </c>
      <c r="D106" s="57">
        <v>0</v>
      </c>
      <c r="E106" s="57">
        <v>1</v>
      </c>
      <c r="F106" s="57">
        <v>3</v>
      </c>
      <c r="G106" s="57">
        <v>1</v>
      </c>
      <c r="H106" s="57">
        <v>2</v>
      </c>
      <c r="I106" s="57">
        <v>8</v>
      </c>
      <c r="J106" s="57">
        <v>1</v>
      </c>
      <c r="K106" s="57">
        <v>7</v>
      </c>
    </row>
    <row r="107" spans="2:11" ht="15.75" x14ac:dyDescent="0.25">
      <c r="B107" s="54" t="s">
        <v>47</v>
      </c>
      <c r="C107" s="55">
        <v>3</v>
      </c>
      <c r="D107" s="55">
        <v>0</v>
      </c>
      <c r="E107" s="55">
        <v>3</v>
      </c>
      <c r="F107" s="55">
        <v>3</v>
      </c>
      <c r="G107" s="55">
        <v>2</v>
      </c>
      <c r="H107" s="55">
        <v>1</v>
      </c>
      <c r="I107" s="55">
        <v>3</v>
      </c>
      <c r="J107" s="55">
        <v>1</v>
      </c>
      <c r="K107" s="55">
        <v>2</v>
      </c>
    </row>
    <row r="108" spans="2:11" ht="15.75" x14ac:dyDescent="0.25">
      <c r="B108" s="56" t="s">
        <v>48</v>
      </c>
      <c r="C108" s="57">
        <v>1</v>
      </c>
      <c r="D108" s="57">
        <v>0</v>
      </c>
      <c r="E108" s="57">
        <v>1</v>
      </c>
      <c r="F108" s="57">
        <v>9</v>
      </c>
      <c r="G108" s="57">
        <v>2</v>
      </c>
      <c r="H108" s="57">
        <v>7</v>
      </c>
      <c r="I108" s="57">
        <v>11</v>
      </c>
      <c r="J108" s="57">
        <v>5</v>
      </c>
      <c r="K108" s="57">
        <v>6</v>
      </c>
    </row>
    <row r="109" spans="2:11" ht="15" customHeight="1" x14ac:dyDescent="0.25">
      <c r="B109" s="113" t="s">
        <v>166</v>
      </c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2:11" ht="30" customHeight="1" x14ac:dyDescent="0.25"/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3" spans="2:12" ht="30.95" customHeight="1" x14ac:dyDescent="0.25">
      <c r="B113" s="112" t="s">
        <v>184</v>
      </c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2:12" ht="17.45" customHeight="1" x14ac:dyDescent="0.25">
      <c r="B114" s="109" t="s">
        <v>128</v>
      </c>
      <c r="C114" s="111">
        <v>43101</v>
      </c>
      <c r="D114" s="111"/>
      <c r="E114" s="111"/>
      <c r="F114" s="111">
        <v>43435</v>
      </c>
      <c r="G114" s="111"/>
      <c r="H114" s="111"/>
      <c r="I114" s="111">
        <v>43466</v>
      </c>
      <c r="J114" s="111"/>
      <c r="K114" s="111"/>
    </row>
    <row r="115" spans="2:12" ht="15.75" x14ac:dyDescent="0.25">
      <c r="B115" s="110"/>
      <c r="C115" s="53" t="s">
        <v>1</v>
      </c>
      <c r="D115" s="53" t="s">
        <v>7</v>
      </c>
      <c r="E115" s="53" t="s">
        <v>6</v>
      </c>
      <c r="F115" s="53" t="s">
        <v>1</v>
      </c>
      <c r="G115" s="53" t="s">
        <v>7</v>
      </c>
      <c r="H115" s="53" t="s">
        <v>6</v>
      </c>
      <c r="I115" s="53" t="s">
        <v>1</v>
      </c>
      <c r="J115" s="53" t="s">
        <v>7</v>
      </c>
      <c r="K115" s="53" t="s">
        <v>6</v>
      </c>
    </row>
    <row r="116" spans="2:12" ht="16.5" thickBot="1" x14ac:dyDescent="0.3">
      <c r="B116" s="96" t="s">
        <v>1</v>
      </c>
      <c r="C116" s="20">
        <f>SUM(C117:C120)</f>
        <v>2360</v>
      </c>
      <c r="D116" s="20">
        <f t="shared" ref="D116:K116" si="9">SUM(D117:D120)</f>
        <v>108</v>
      </c>
      <c r="E116" s="20">
        <f t="shared" si="9"/>
        <v>2252</v>
      </c>
      <c r="F116" s="20">
        <f t="shared" si="9"/>
        <v>2304</v>
      </c>
      <c r="G116" s="20">
        <f t="shared" si="9"/>
        <v>217</v>
      </c>
      <c r="H116" s="20">
        <f t="shared" si="9"/>
        <v>2087</v>
      </c>
      <c r="I116" s="20">
        <f t="shared" si="9"/>
        <v>2781</v>
      </c>
      <c r="J116" s="20">
        <f t="shared" si="9"/>
        <v>287</v>
      </c>
      <c r="K116" s="20">
        <f t="shared" si="9"/>
        <v>2494</v>
      </c>
    </row>
    <row r="117" spans="2:12" ht="15.75" x14ac:dyDescent="0.25">
      <c r="B117" s="54" t="s">
        <v>140</v>
      </c>
      <c r="C117" s="55">
        <v>12</v>
      </c>
      <c r="D117" s="55">
        <v>1</v>
      </c>
      <c r="E117" s="55">
        <v>11</v>
      </c>
      <c r="F117" s="55">
        <v>0</v>
      </c>
      <c r="G117" s="55">
        <v>0</v>
      </c>
      <c r="H117" s="55">
        <v>0</v>
      </c>
      <c r="I117" s="55">
        <v>2</v>
      </c>
      <c r="J117" s="55">
        <v>0</v>
      </c>
      <c r="K117" s="55">
        <v>2</v>
      </c>
    </row>
    <row r="118" spans="2:12" ht="15.75" x14ac:dyDescent="0.25">
      <c r="B118" s="56" t="s">
        <v>2</v>
      </c>
      <c r="C118" s="57">
        <v>25</v>
      </c>
      <c r="D118" s="57">
        <v>1</v>
      </c>
      <c r="E118" s="57">
        <v>24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</row>
    <row r="119" spans="2:12" ht="15.75" x14ac:dyDescent="0.25">
      <c r="B119" s="54" t="s">
        <v>129</v>
      </c>
      <c r="C119" s="55">
        <v>73</v>
      </c>
      <c r="D119" s="55">
        <v>2</v>
      </c>
      <c r="E119" s="55">
        <v>71</v>
      </c>
      <c r="F119" s="55">
        <v>377</v>
      </c>
      <c r="G119" s="55">
        <v>79</v>
      </c>
      <c r="H119" s="55">
        <v>298</v>
      </c>
      <c r="I119" s="55">
        <v>574</v>
      </c>
      <c r="J119" s="55">
        <v>141</v>
      </c>
      <c r="K119" s="55">
        <v>433</v>
      </c>
      <c r="L119" s="4"/>
    </row>
    <row r="120" spans="2:12" ht="15.75" x14ac:dyDescent="0.25">
      <c r="B120" s="56" t="s">
        <v>130</v>
      </c>
      <c r="C120" s="57">
        <v>2250</v>
      </c>
      <c r="D120" s="57">
        <v>104</v>
      </c>
      <c r="E120" s="57">
        <v>2146</v>
      </c>
      <c r="F120" s="57">
        <v>1927</v>
      </c>
      <c r="G120" s="57">
        <v>138</v>
      </c>
      <c r="H120" s="57">
        <v>1789</v>
      </c>
      <c r="I120" s="57">
        <v>2205</v>
      </c>
      <c r="J120" s="57">
        <v>146</v>
      </c>
      <c r="K120" s="57">
        <v>2059</v>
      </c>
    </row>
    <row r="121" spans="2:12" ht="16.5" customHeight="1" x14ac:dyDescent="0.25">
      <c r="B121" s="113" t="s">
        <v>166</v>
      </c>
      <c r="C121" s="113"/>
      <c r="D121" s="113"/>
      <c r="E121" s="113"/>
      <c r="F121" s="113"/>
      <c r="G121" s="113"/>
      <c r="H121" s="113"/>
      <c r="I121" s="113"/>
      <c r="J121" s="113"/>
      <c r="K121" s="113"/>
    </row>
  </sheetData>
  <mergeCells count="36">
    <mergeCell ref="B121:K121"/>
    <mergeCell ref="B109:K109"/>
    <mergeCell ref="B69:K69"/>
    <mergeCell ref="B55:K55"/>
    <mergeCell ref="B113:K113"/>
    <mergeCell ref="B73:K73"/>
    <mergeCell ref="B57:K57"/>
    <mergeCell ref="B58:B59"/>
    <mergeCell ref="B114:B115"/>
    <mergeCell ref="C114:E114"/>
    <mergeCell ref="F114:H114"/>
    <mergeCell ref="I114:K114"/>
    <mergeCell ref="B2:K2"/>
    <mergeCell ref="B42:K42"/>
    <mergeCell ref="B27:K27"/>
    <mergeCell ref="B45:K45"/>
    <mergeCell ref="B32:K32"/>
    <mergeCell ref="B3:B4"/>
    <mergeCell ref="B33:B34"/>
    <mergeCell ref="C3:E3"/>
    <mergeCell ref="F3:H3"/>
    <mergeCell ref="I3:K3"/>
    <mergeCell ref="C33:E33"/>
    <mergeCell ref="F33:H33"/>
    <mergeCell ref="I33:K33"/>
    <mergeCell ref="B46:B47"/>
    <mergeCell ref="B74:B75"/>
    <mergeCell ref="C58:E58"/>
    <mergeCell ref="F58:H58"/>
    <mergeCell ref="I58:K58"/>
    <mergeCell ref="C74:E74"/>
    <mergeCell ref="F74:H74"/>
    <mergeCell ref="I74:K74"/>
    <mergeCell ref="C46:E46"/>
    <mergeCell ref="F46:H46"/>
    <mergeCell ref="I46:K4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36"/>
  <sheetViews>
    <sheetView workbookViewId="0">
      <selection activeCell="B1" sqref="B1"/>
    </sheetView>
  </sheetViews>
  <sheetFormatPr defaultRowHeight="15" x14ac:dyDescent="0.25"/>
  <cols>
    <col min="3" max="3" width="35.42578125" customWidth="1"/>
    <col min="4" max="4" width="10.28515625" customWidth="1"/>
    <col min="5" max="5" width="13" customWidth="1"/>
    <col min="6" max="6" width="12" customWidth="1"/>
    <col min="7" max="7" width="11.42578125" customWidth="1"/>
    <col min="8" max="8" width="11.140625" customWidth="1"/>
    <col min="9" max="9" width="11.85546875" customWidth="1"/>
    <col min="10" max="10" width="10.42578125" customWidth="1"/>
    <col min="11" max="11" width="10.140625" customWidth="1"/>
    <col min="12" max="13" width="11.42578125" customWidth="1"/>
    <col min="14" max="14" width="10.5703125" customWidth="1"/>
    <col min="15" max="15" width="10.85546875" customWidth="1"/>
    <col min="16" max="16" width="10.28515625" customWidth="1"/>
    <col min="17" max="18" width="10.42578125" customWidth="1"/>
    <col min="19" max="19" width="10.7109375" customWidth="1"/>
    <col min="20" max="20" width="10.140625" customWidth="1"/>
    <col min="21" max="21" width="11" customWidth="1"/>
  </cols>
  <sheetData>
    <row r="2" spans="3:12" ht="39.75" customHeight="1" x14ac:dyDescent="0.25">
      <c r="C2" s="125" t="s">
        <v>173</v>
      </c>
      <c r="D2" s="125"/>
      <c r="E2" s="125"/>
      <c r="F2" s="125"/>
      <c r="G2" s="125"/>
      <c r="H2" s="125"/>
      <c r="I2" s="125"/>
      <c r="J2" s="125"/>
      <c r="K2" s="125"/>
      <c r="L2" s="125"/>
    </row>
    <row r="3" spans="3:12" ht="22.5" customHeight="1" x14ac:dyDescent="0.25">
      <c r="C3" s="124" t="s">
        <v>8</v>
      </c>
      <c r="D3" s="119">
        <v>43101</v>
      </c>
      <c r="E3" s="129"/>
      <c r="F3" s="130"/>
      <c r="G3" s="118">
        <v>43435</v>
      </c>
      <c r="H3" s="129"/>
      <c r="I3" s="130"/>
      <c r="J3" s="118">
        <v>43466</v>
      </c>
      <c r="K3" s="129"/>
      <c r="L3" s="129"/>
    </row>
    <row r="4" spans="3:12" ht="15.75" x14ac:dyDescent="0.25">
      <c r="C4" s="124"/>
      <c r="D4" s="22" t="s">
        <v>1</v>
      </c>
      <c r="E4" s="22" t="s">
        <v>6</v>
      </c>
      <c r="F4" s="47" t="s">
        <v>7</v>
      </c>
      <c r="G4" s="45" t="s">
        <v>1</v>
      </c>
      <c r="H4" s="22" t="s">
        <v>6</v>
      </c>
      <c r="I4" s="47" t="s">
        <v>7</v>
      </c>
      <c r="J4" s="45" t="s">
        <v>1</v>
      </c>
      <c r="K4" s="22" t="s">
        <v>6</v>
      </c>
      <c r="L4" s="22" t="s">
        <v>7</v>
      </c>
    </row>
    <row r="5" spans="3:12" ht="15.75" x14ac:dyDescent="0.25">
      <c r="C5" s="23" t="s">
        <v>1</v>
      </c>
      <c r="D5" s="24">
        <v>3464</v>
      </c>
      <c r="E5" s="24">
        <v>2098</v>
      </c>
      <c r="F5" s="48">
        <v>1366</v>
      </c>
      <c r="G5" s="46">
        <v>7725</v>
      </c>
      <c r="H5" s="24">
        <v>4259</v>
      </c>
      <c r="I5" s="48">
        <v>3466</v>
      </c>
      <c r="J5" s="46">
        <v>6960</v>
      </c>
      <c r="K5" s="24">
        <v>3916</v>
      </c>
      <c r="L5" s="25">
        <v>3044</v>
      </c>
    </row>
    <row r="6" spans="3:12" ht="14.45" customHeight="1" x14ac:dyDescent="0.25">
      <c r="C6" s="26" t="s">
        <v>75</v>
      </c>
      <c r="D6" s="27">
        <v>972</v>
      </c>
      <c r="E6" s="27">
        <v>643</v>
      </c>
      <c r="F6" s="42">
        <v>329</v>
      </c>
      <c r="G6" s="39">
        <v>4888</v>
      </c>
      <c r="H6" s="27">
        <v>2620</v>
      </c>
      <c r="I6" s="42">
        <v>2268</v>
      </c>
      <c r="J6" s="39">
        <v>4104</v>
      </c>
      <c r="K6" s="27">
        <v>2256</v>
      </c>
      <c r="L6" s="26">
        <v>1848</v>
      </c>
    </row>
    <row r="7" spans="3:12" ht="14.45" customHeight="1" x14ac:dyDescent="0.25">
      <c r="C7" s="28" t="s">
        <v>9</v>
      </c>
      <c r="D7" s="29">
        <v>1107</v>
      </c>
      <c r="E7" s="29">
        <v>562</v>
      </c>
      <c r="F7" s="43">
        <v>545</v>
      </c>
      <c r="G7" s="40">
        <v>1021</v>
      </c>
      <c r="H7" s="29">
        <v>557</v>
      </c>
      <c r="I7" s="43">
        <v>464</v>
      </c>
      <c r="J7" s="40">
        <v>1231</v>
      </c>
      <c r="K7" s="29">
        <v>708</v>
      </c>
      <c r="L7" s="28">
        <v>523</v>
      </c>
    </row>
    <row r="8" spans="3:12" ht="14.45" customHeight="1" x14ac:dyDescent="0.25">
      <c r="C8" s="26" t="s">
        <v>76</v>
      </c>
      <c r="D8" s="27">
        <v>142</v>
      </c>
      <c r="E8" s="27">
        <v>95</v>
      </c>
      <c r="F8" s="42">
        <v>47</v>
      </c>
      <c r="G8" s="39">
        <v>665</v>
      </c>
      <c r="H8" s="27">
        <v>332</v>
      </c>
      <c r="I8" s="42">
        <v>333</v>
      </c>
      <c r="J8" s="39">
        <v>494</v>
      </c>
      <c r="K8" s="27">
        <v>231</v>
      </c>
      <c r="L8" s="26">
        <v>263</v>
      </c>
    </row>
    <row r="9" spans="3:12" ht="15.75" customHeight="1" x14ac:dyDescent="0.25">
      <c r="C9" s="28" t="s">
        <v>77</v>
      </c>
      <c r="D9" s="29">
        <v>98</v>
      </c>
      <c r="E9" s="29">
        <v>53</v>
      </c>
      <c r="F9" s="43">
        <v>45</v>
      </c>
      <c r="G9" s="40">
        <v>178</v>
      </c>
      <c r="H9" s="29">
        <v>94</v>
      </c>
      <c r="I9" s="43">
        <v>84</v>
      </c>
      <c r="J9" s="40">
        <v>164</v>
      </c>
      <c r="K9" s="29">
        <v>96</v>
      </c>
      <c r="L9" s="28">
        <v>68</v>
      </c>
    </row>
    <row r="10" spans="3:12" ht="14.45" customHeight="1" x14ac:dyDescent="0.25">
      <c r="C10" s="26" t="s">
        <v>11</v>
      </c>
      <c r="D10" s="27">
        <v>94</v>
      </c>
      <c r="E10" s="27">
        <v>59</v>
      </c>
      <c r="F10" s="42">
        <v>35</v>
      </c>
      <c r="G10" s="39">
        <v>84</v>
      </c>
      <c r="H10" s="27">
        <v>58</v>
      </c>
      <c r="I10" s="42">
        <v>26</v>
      </c>
      <c r="J10" s="39">
        <v>103</v>
      </c>
      <c r="K10" s="27">
        <v>63</v>
      </c>
      <c r="L10" s="26">
        <v>40</v>
      </c>
    </row>
    <row r="11" spans="3:12" ht="15.75" x14ac:dyDescent="0.25">
      <c r="C11" s="28" t="s">
        <v>13</v>
      </c>
      <c r="D11" s="29">
        <v>127</v>
      </c>
      <c r="E11" s="29">
        <v>70</v>
      </c>
      <c r="F11" s="43">
        <v>57</v>
      </c>
      <c r="G11" s="40">
        <v>68</v>
      </c>
      <c r="H11" s="29">
        <v>33</v>
      </c>
      <c r="I11" s="43">
        <v>35</v>
      </c>
      <c r="J11" s="40">
        <v>96</v>
      </c>
      <c r="K11" s="29">
        <v>49</v>
      </c>
      <c r="L11" s="28">
        <v>47</v>
      </c>
    </row>
    <row r="12" spans="3:12" ht="15.75" x14ac:dyDescent="0.25">
      <c r="C12" s="26" t="s">
        <v>10</v>
      </c>
      <c r="D12" s="27">
        <v>63</v>
      </c>
      <c r="E12" s="27">
        <v>42</v>
      </c>
      <c r="F12" s="42">
        <v>21</v>
      </c>
      <c r="G12" s="39">
        <v>58</v>
      </c>
      <c r="H12" s="27">
        <v>38</v>
      </c>
      <c r="I12" s="42">
        <v>20</v>
      </c>
      <c r="J12" s="39">
        <v>67</v>
      </c>
      <c r="K12" s="27">
        <v>37</v>
      </c>
      <c r="L12" s="26">
        <v>30</v>
      </c>
    </row>
    <row r="13" spans="3:12" ht="15.75" x14ac:dyDescent="0.25">
      <c r="C13" s="28" t="s">
        <v>78</v>
      </c>
      <c r="D13" s="29">
        <v>85</v>
      </c>
      <c r="E13" s="29">
        <v>45</v>
      </c>
      <c r="F13" s="43">
        <v>40</v>
      </c>
      <c r="G13" s="40">
        <v>76</v>
      </c>
      <c r="H13" s="29">
        <v>37</v>
      </c>
      <c r="I13" s="43">
        <v>39</v>
      </c>
      <c r="J13" s="40">
        <v>54</v>
      </c>
      <c r="K13" s="29">
        <v>32</v>
      </c>
      <c r="L13" s="28">
        <v>22</v>
      </c>
    </row>
    <row r="14" spans="3:12" ht="15.75" x14ac:dyDescent="0.25">
      <c r="C14" s="26" t="s">
        <v>12</v>
      </c>
      <c r="D14" s="27">
        <v>68</v>
      </c>
      <c r="E14" s="27">
        <v>46</v>
      </c>
      <c r="F14" s="42">
        <v>22</v>
      </c>
      <c r="G14" s="39">
        <v>52</v>
      </c>
      <c r="H14" s="27">
        <v>38</v>
      </c>
      <c r="I14" s="42">
        <v>14</v>
      </c>
      <c r="J14" s="39">
        <v>53</v>
      </c>
      <c r="K14" s="27">
        <v>30</v>
      </c>
      <c r="L14" s="26">
        <v>23</v>
      </c>
    </row>
    <row r="15" spans="3:12" ht="15.75" x14ac:dyDescent="0.25">
      <c r="C15" s="28" t="s">
        <v>79</v>
      </c>
      <c r="D15" s="29">
        <v>77</v>
      </c>
      <c r="E15" s="29">
        <v>49</v>
      </c>
      <c r="F15" s="43">
        <v>28</v>
      </c>
      <c r="G15" s="40">
        <v>55</v>
      </c>
      <c r="H15" s="29">
        <v>25</v>
      </c>
      <c r="I15" s="43">
        <v>30</v>
      </c>
      <c r="J15" s="40">
        <v>52</v>
      </c>
      <c r="K15" s="29">
        <v>28</v>
      </c>
      <c r="L15" s="28">
        <v>24</v>
      </c>
    </row>
    <row r="16" spans="3:12" ht="15.75" x14ac:dyDescent="0.25">
      <c r="C16" s="26" t="s">
        <v>4</v>
      </c>
      <c r="D16" s="27">
        <v>631</v>
      </c>
      <c r="E16" s="27">
        <v>434</v>
      </c>
      <c r="F16" s="42">
        <v>197</v>
      </c>
      <c r="G16" s="39">
        <v>580</v>
      </c>
      <c r="H16" s="27">
        <v>427</v>
      </c>
      <c r="I16" s="42">
        <v>153</v>
      </c>
      <c r="J16" s="39">
        <v>542</v>
      </c>
      <c r="K16" s="27">
        <v>386</v>
      </c>
      <c r="L16" s="26">
        <v>156</v>
      </c>
    </row>
    <row r="17" spans="3:21" ht="18.75" customHeight="1" x14ac:dyDescent="0.25">
      <c r="C17" s="114" t="s">
        <v>167</v>
      </c>
      <c r="D17" s="114"/>
      <c r="E17" s="114"/>
      <c r="F17" s="114"/>
      <c r="G17" s="114"/>
      <c r="H17" s="114"/>
      <c r="I17" s="114"/>
      <c r="J17" s="114"/>
      <c r="K17" s="114"/>
      <c r="L17" s="114"/>
    </row>
    <row r="19" spans="3:21" ht="33" customHeight="1" x14ac:dyDescent="0.25">
      <c r="C19" s="133" t="s">
        <v>174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</row>
    <row r="20" spans="3:21" ht="20.25" customHeight="1" x14ac:dyDescent="0.25">
      <c r="C20" s="126" t="s">
        <v>8</v>
      </c>
      <c r="D20" s="119">
        <v>43101</v>
      </c>
      <c r="E20" s="119"/>
      <c r="F20" s="119"/>
      <c r="G20" s="119"/>
      <c r="H20" s="119"/>
      <c r="I20" s="120"/>
      <c r="J20" s="121">
        <v>43435</v>
      </c>
      <c r="K20" s="119"/>
      <c r="L20" s="119"/>
      <c r="M20" s="119"/>
      <c r="N20" s="119"/>
      <c r="O20" s="120"/>
      <c r="P20" s="118">
        <v>43466</v>
      </c>
      <c r="Q20" s="119"/>
      <c r="R20" s="119"/>
      <c r="S20" s="119"/>
      <c r="T20" s="119"/>
      <c r="U20" s="119"/>
    </row>
    <row r="21" spans="3:21" ht="15" customHeight="1" x14ac:dyDescent="0.25">
      <c r="C21" s="127"/>
      <c r="D21" s="124" t="s">
        <v>131</v>
      </c>
      <c r="E21" s="123"/>
      <c r="F21" s="122" t="s">
        <v>132</v>
      </c>
      <c r="G21" s="123"/>
      <c r="H21" s="122" t="s">
        <v>133</v>
      </c>
      <c r="I21" s="123"/>
      <c r="J21" s="132" t="s">
        <v>131</v>
      </c>
      <c r="K21" s="123"/>
      <c r="L21" s="122" t="s">
        <v>132</v>
      </c>
      <c r="M21" s="123"/>
      <c r="N21" s="122" t="s">
        <v>133</v>
      </c>
      <c r="O21" s="123"/>
      <c r="P21" s="122" t="s">
        <v>131</v>
      </c>
      <c r="Q21" s="123"/>
      <c r="R21" s="122" t="s">
        <v>132</v>
      </c>
      <c r="S21" s="123"/>
      <c r="T21" s="122" t="s">
        <v>133</v>
      </c>
      <c r="U21" s="124"/>
    </row>
    <row r="22" spans="3:21" ht="15.75" x14ac:dyDescent="0.25">
      <c r="C22" s="128"/>
      <c r="D22" s="49" t="s">
        <v>6</v>
      </c>
      <c r="E22" s="50" t="s">
        <v>7</v>
      </c>
      <c r="F22" s="51" t="s">
        <v>6</v>
      </c>
      <c r="G22" s="50" t="s">
        <v>7</v>
      </c>
      <c r="H22" s="51" t="s">
        <v>6</v>
      </c>
      <c r="I22" s="50" t="s">
        <v>7</v>
      </c>
      <c r="J22" s="51" t="s">
        <v>6</v>
      </c>
      <c r="K22" s="50" t="s">
        <v>7</v>
      </c>
      <c r="L22" s="51" t="s">
        <v>6</v>
      </c>
      <c r="M22" s="50" t="s">
        <v>7</v>
      </c>
      <c r="N22" s="51" t="s">
        <v>6</v>
      </c>
      <c r="O22" s="50" t="s">
        <v>7</v>
      </c>
      <c r="P22" s="51" t="s">
        <v>6</v>
      </c>
      <c r="Q22" s="50" t="s">
        <v>7</v>
      </c>
      <c r="R22" s="51" t="s">
        <v>6</v>
      </c>
      <c r="S22" s="50" t="s">
        <v>7</v>
      </c>
      <c r="T22" s="51" t="s">
        <v>6</v>
      </c>
      <c r="U22" s="49" t="s">
        <v>7</v>
      </c>
    </row>
    <row r="23" spans="3:21" ht="15.75" customHeight="1" x14ac:dyDescent="0.25">
      <c r="C23" s="30" t="s">
        <v>1</v>
      </c>
      <c r="D23" s="31">
        <v>4830</v>
      </c>
      <c r="E23" s="35">
        <v>1784</v>
      </c>
      <c r="F23" s="32">
        <v>3728</v>
      </c>
      <c r="G23" s="35">
        <v>1438</v>
      </c>
      <c r="H23" s="38">
        <v>1102</v>
      </c>
      <c r="I23" s="41">
        <v>346</v>
      </c>
      <c r="J23" s="38">
        <v>3663</v>
      </c>
      <c r="K23" s="35">
        <v>1621</v>
      </c>
      <c r="L23" s="32">
        <v>4085</v>
      </c>
      <c r="M23" s="41">
        <v>1651</v>
      </c>
      <c r="N23" s="38">
        <v>-422</v>
      </c>
      <c r="O23" s="35">
        <v>-30</v>
      </c>
      <c r="P23" s="32">
        <v>6075</v>
      </c>
      <c r="Q23" s="35">
        <v>2090</v>
      </c>
      <c r="R23" s="38">
        <v>4843</v>
      </c>
      <c r="S23" s="41">
        <v>1734</v>
      </c>
      <c r="T23" s="38">
        <v>1232</v>
      </c>
      <c r="U23" s="24">
        <v>356</v>
      </c>
    </row>
    <row r="24" spans="3:21" ht="15.75" x14ac:dyDescent="0.25">
      <c r="C24" s="26" t="s">
        <v>9</v>
      </c>
      <c r="D24" s="27">
        <v>2147</v>
      </c>
      <c r="E24" s="36">
        <v>635</v>
      </c>
      <c r="F24" s="33">
        <v>1223</v>
      </c>
      <c r="G24" s="36">
        <v>269</v>
      </c>
      <c r="H24" s="39">
        <v>924</v>
      </c>
      <c r="I24" s="42">
        <v>366</v>
      </c>
      <c r="J24" s="39">
        <v>1429</v>
      </c>
      <c r="K24" s="36">
        <v>587</v>
      </c>
      <c r="L24" s="33">
        <v>1289</v>
      </c>
      <c r="M24" s="42">
        <v>329</v>
      </c>
      <c r="N24" s="39">
        <v>140</v>
      </c>
      <c r="O24" s="36">
        <v>258</v>
      </c>
      <c r="P24" s="33">
        <v>2331</v>
      </c>
      <c r="Q24" s="36">
        <v>738</v>
      </c>
      <c r="R24" s="39">
        <v>1522</v>
      </c>
      <c r="S24" s="42">
        <v>477</v>
      </c>
      <c r="T24" s="39">
        <v>809</v>
      </c>
      <c r="U24" s="27">
        <v>261</v>
      </c>
    </row>
    <row r="25" spans="3:21" ht="15.75" x14ac:dyDescent="0.25">
      <c r="C25" s="28" t="s">
        <v>13</v>
      </c>
      <c r="D25" s="29">
        <v>255</v>
      </c>
      <c r="E25" s="37">
        <v>80</v>
      </c>
      <c r="F25" s="34">
        <v>111</v>
      </c>
      <c r="G25" s="37">
        <v>37</v>
      </c>
      <c r="H25" s="40">
        <v>144</v>
      </c>
      <c r="I25" s="43">
        <v>43</v>
      </c>
      <c r="J25" s="40">
        <v>553</v>
      </c>
      <c r="K25" s="37">
        <v>228</v>
      </c>
      <c r="L25" s="34">
        <v>300</v>
      </c>
      <c r="M25" s="43">
        <v>136</v>
      </c>
      <c r="N25" s="40">
        <v>253</v>
      </c>
      <c r="O25" s="37">
        <v>92</v>
      </c>
      <c r="P25" s="34">
        <v>772</v>
      </c>
      <c r="Q25" s="37">
        <v>293</v>
      </c>
      <c r="R25" s="40">
        <v>362</v>
      </c>
      <c r="S25" s="43">
        <v>132</v>
      </c>
      <c r="T25" s="40">
        <v>410</v>
      </c>
      <c r="U25" s="29">
        <v>161</v>
      </c>
    </row>
    <row r="26" spans="3:21" ht="15.75" x14ac:dyDescent="0.25">
      <c r="C26" s="26" t="s">
        <v>75</v>
      </c>
      <c r="D26" s="27">
        <v>295</v>
      </c>
      <c r="E26" s="36">
        <v>170</v>
      </c>
      <c r="F26" s="33">
        <v>276</v>
      </c>
      <c r="G26" s="36">
        <v>207</v>
      </c>
      <c r="H26" s="39">
        <v>19</v>
      </c>
      <c r="I26" s="42">
        <v>-37</v>
      </c>
      <c r="J26" s="39">
        <v>172</v>
      </c>
      <c r="K26" s="36">
        <v>131</v>
      </c>
      <c r="L26" s="33">
        <v>321</v>
      </c>
      <c r="M26" s="42">
        <v>188</v>
      </c>
      <c r="N26" s="39">
        <v>-149</v>
      </c>
      <c r="O26" s="36">
        <v>-57</v>
      </c>
      <c r="P26" s="33">
        <v>320</v>
      </c>
      <c r="Q26" s="36">
        <v>184</v>
      </c>
      <c r="R26" s="39">
        <v>275</v>
      </c>
      <c r="S26" s="42">
        <v>219</v>
      </c>
      <c r="T26" s="39">
        <v>45</v>
      </c>
      <c r="U26" s="27">
        <v>-35</v>
      </c>
    </row>
    <row r="27" spans="3:21" ht="15.75" x14ac:dyDescent="0.25">
      <c r="C27" s="28" t="s">
        <v>77</v>
      </c>
      <c r="D27" s="29">
        <v>212</v>
      </c>
      <c r="E27" s="37">
        <v>160</v>
      </c>
      <c r="F27" s="34">
        <v>224</v>
      </c>
      <c r="G27" s="37">
        <v>128</v>
      </c>
      <c r="H27" s="40">
        <v>-12</v>
      </c>
      <c r="I27" s="43">
        <v>32</v>
      </c>
      <c r="J27" s="40">
        <v>221</v>
      </c>
      <c r="K27" s="37">
        <v>152</v>
      </c>
      <c r="L27" s="34">
        <v>198</v>
      </c>
      <c r="M27" s="43">
        <v>138</v>
      </c>
      <c r="N27" s="40">
        <v>23</v>
      </c>
      <c r="O27" s="37">
        <v>14</v>
      </c>
      <c r="P27" s="34">
        <v>269</v>
      </c>
      <c r="Q27" s="37">
        <v>169</v>
      </c>
      <c r="R27" s="40">
        <v>179</v>
      </c>
      <c r="S27" s="43">
        <v>137</v>
      </c>
      <c r="T27" s="40">
        <v>90</v>
      </c>
      <c r="U27" s="29">
        <v>32</v>
      </c>
    </row>
    <row r="28" spans="3:21" ht="15.75" x14ac:dyDescent="0.25">
      <c r="C28" s="26" t="s">
        <v>10</v>
      </c>
      <c r="D28" s="27">
        <v>146</v>
      </c>
      <c r="E28" s="36">
        <v>5</v>
      </c>
      <c r="F28" s="33">
        <v>101</v>
      </c>
      <c r="G28" s="36">
        <v>0</v>
      </c>
      <c r="H28" s="39">
        <v>45</v>
      </c>
      <c r="I28" s="42">
        <v>5</v>
      </c>
      <c r="J28" s="39">
        <v>79</v>
      </c>
      <c r="K28" s="36">
        <v>2</v>
      </c>
      <c r="L28" s="33">
        <v>112</v>
      </c>
      <c r="M28" s="42">
        <v>1</v>
      </c>
      <c r="N28" s="39">
        <v>-33</v>
      </c>
      <c r="O28" s="36">
        <v>1</v>
      </c>
      <c r="P28" s="33">
        <v>269</v>
      </c>
      <c r="Q28" s="36">
        <v>4</v>
      </c>
      <c r="R28" s="39">
        <v>209</v>
      </c>
      <c r="S28" s="42">
        <v>2</v>
      </c>
      <c r="T28" s="39">
        <v>60</v>
      </c>
      <c r="U28" s="27">
        <v>2</v>
      </c>
    </row>
    <row r="29" spans="3:21" ht="15.75" x14ac:dyDescent="0.25">
      <c r="C29" s="28" t="s">
        <v>14</v>
      </c>
      <c r="D29" s="29">
        <v>141</v>
      </c>
      <c r="E29" s="37">
        <v>84</v>
      </c>
      <c r="F29" s="34">
        <v>145</v>
      </c>
      <c r="G29" s="37">
        <v>84</v>
      </c>
      <c r="H29" s="40">
        <v>-4</v>
      </c>
      <c r="I29" s="43">
        <v>0</v>
      </c>
      <c r="J29" s="40">
        <v>75</v>
      </c>
      <c r="K29" s="37">
        <v>42</v>
      </c>
      <c r="L29" s="34">
        <v>174</v>
      </c>
      <c r="M29" s="43">
        <v>82</v>
      </c>
      <c r="N29" s="40">
        <v>-99</v>
      </c>
      <c r="O29" s="37">
        <v>-40</v>
      </c>
      <c r="P29" s="34">
        <v>187</v>
      </c>
      <c r="Q29" s="37">
        <v>61</v>
      </c>
      <c r="R29" s="40">
        <v>143</v>
      </c>
      <c r="S29" s="43">
        <v>69</v>
      </c>
      <c r="T29" s="40">
        <v>44</v>
      </c>
      <c r="U29" s="29">
        <v>-8</v>
      </c>
    </row>
    <row r="30" spans="3:21" ht="15.75" x14ac:dyDescent="0.25">
      <c r="C30" s="26" t="s">
        <v>78</v>
      </c>
      <c r="D30" s="27">
        <v>167</v>
      </c>
      <c r="E30" s="36">
        <v>52</v>
      </c>
      <c r="F30" s="33">
        <v>191</v>
      </c>
      <c r="G30" s="36">
        <v>72</v>
      </c>
      <c r="H30" s="39">
        <v>-24</v>
      </c>
      <c r="I30" s="42">
        <v>-20</v>
      </c>
      <c r="J30" s="39">
        <v>89</v>
      </c>
      <c r="K30" s="36">
        <v>30</v>
      </c>
      <c r="L30" s="33">
        <v>190</v>
      </c>
      <c r="M30" s="42">
        <v>74</v>
      </c>
      <c r="N30" s="39">
        <v>-101</v>
      </c>
      <c r="O30" s="36">
        <v>-44</v>
      </c>
      <c r="P30" s="33">
        <v>125</v>
      </c>
      <c r="Q30" s="36">
        <v>53</v>
      </c>
      <c r="R30" s="39">
        <v>166</v>
      </c>
      <c r="S30" s="42">
        <v>74</v>
      </c>
      <c r="T30" s="39">
        <v>-41</v>
      </c>
      <c r="U30" s="27">
        <v>-21</v>
      </c>
    </row>
    <row r="31" spans="3:21" ht="15.75" x14ac:dyDescent="0.25">
      <c r="C31" s="28" t="s">
        <v>12</v>
      </c>
      <c r="D31" s="29">
        <v>163</v>
      </c>
      <c r="E31" s="37">
        <v>91</v>
      </c>
      <c r="F31" s="34">
        <v>124</v>
      </c>
      <c r="G31" s="37">
        <v>74</v>
      </c>
      <c r="H31" s="40">
        <v>39</v>
      </c>
      <c r="I31" s="43">
        <v>17</v>
      </c>
      <c r="J31" s="40">
        <v>94</v>
      </c>
      <c r="K31" s="37">
        <v>82</v>
      </c>
      <c r="L31" s="34">
        <v>107</v>
      </c>
      <c r="M31" s="43">
        <v>84</v>
      </c>
      <c r="N31" s="40">
        <v>-13</v>
      </c>
      <c r="O31" s="37">
        <v>-2</v>
      </c>
      <c r="P31" s="34">
        <v>144</v>
      </c>
      <c r="Q31" s="37">
        <v>72</v>
      </c>
      <c r="R31" s="40">
        <v>124</v>
      </c>
      <c r="S31" s="43">
        <v>75</v>
      </c>
      <c r="T31" s="40">
        <v>20</v>
      </c>
      <c r="U31" s="29">
        <v>-3</v>
      </c>
    </row>
    <row r="32" spans="3:21" ht="15.75" x14ac:dyDescent="0.25">
      <c r="C32" s="26" t="s">
        <v>79</v>
      </c>
      <c r="D32" s="27">
        <v>37</v>
      </c>
      <c r="E32" s="36">
        <v>11</v>
      </c>
      <c r="F32" s="33">
        <v>37</v>
      </c>
      <c r="G32" s="36">
        <v>5</v>
      </c>
      <c r="H32" s="39">
        <v>0</v>
      </c>
      <c r="I32" s="42">
        <v>6</v>
      </c>
      <c r="J32" s="39">
        <v>23</v>
      </c>
      <c r="K32" s="36">
        <v>5</v>
      </c>
      <c r="L32" s="33">
        <v>27</v>
      </c>
      <c r="M32" s="42">
        <v>5</v>
      </c>
      <c r="N32" s="39">
        <v>-4</v>
      </c>
      <c r="O32" s="36">
        <v>0</v>
      </c>
      <c r="P32" s="33">
        <v>184</v>
      </c>
      <c r="Q32" s="36">
        <v>11</v>
      </c>
      <c r="R32" s="39">
        <v>193</v>
      </c>
      <c r="S32" s="42">
        <v>9</v>
      </c>
      <c r="T32" s="39">
        <v>-9</v>
      </c>
      <c r="U32" s="27">
        <v>2</v>
      </c>
    </row>
    <row r="33" spans="3:21" ht="15.75" x14ac:dyDescent="0.25">
      <c r="C33" s="28" t="s">
        <v>80</v>
      </c>
      <c r="D33" s="29">
        <v>111</v>
      </c>
      <c r="E33" s="37">
        <v>55</v>
      </c>
      <c r="F33" s="34">
        <v>120</v>
      </c>
      <c r="G33" s="37">
        <v>65</v>
      </c>
      <c r="H33" s="40">
        <v>-9</v>
      </c>
      <c r="I33" s="43">
        <v>-10</v>
      </c>
      <c r="J33" s="40">
        <v>80</v>
      </c>
      <c r="K33" s="37">
        <v>40</v>
      </c>
      <c r="L33" s="34">
        <v>116</v>
      </c>
      <c r="M33" s="43">
        <v>62</v>
      </c>
      <c r="N33" s="40">
        <v>-36</v>
      </c>
      <c r="O33" s="37">
        <v>-22</v>
      </c>
      <c r="P33" s="34">
        <v>111</v>
      </c>
      <c r="Q33" s="37">
        <v>38</v>
      </c>
      <c r="R33" s="40">
        <v>105</v>
      </c>
      <c r="S33" s="43">
        <v>50</v>
      </c>
      <c r="T33" s="40">
        <v>6</v>
      </c>
      <c r="U33" s="29">
        <v>-12</v>
      </c>
    </row>
    <row r="34" spans="3:21" ht="15.75" x14ac:dyDescent="0.25">
      <c r="C34" s="26" t="s">
        <v>4</v>
      </c>
      <c r="D34" s="27">
        <v>1156</v>
      </c>
      <c r="E34" s="36">
        <v>441</v>
      </c>
      <c r="F34" s="33">
        <v>1176</v>
      </c>
      <c r="G34" s="36">
        <v>497</v>
      </c>
      <c r="H34" s="39">
        <v>-20</v>
      </c>
      <c r="I34" s="42">
        <v>-56</v>
      </c>
      <c r="J34" s="39">
        <v>848</v>
      </c>
      <c r="K34" s="36">
        <v>322</v>
      </c>
      <c r="L34" s="33">
        <v>1251</v>
      </c>
      <c r="M34" s="42">
        <v>552</v>
      </c>
      <c r="N34" s="39">
        <v>-403</v>
      </c>
      <c r="O34" s="36">
        <v>-230</v>
      </c>
      <c r="P34" s="33">
        <v>1363</v>
      </c>
      <c r="Q34" s="36">
        <v>467</v>
      </c>
      <c r="R34" s="39">
        <v>1565</v>
      </c>
      <c r="S34" s="42">
        <v>490</v>
      </c>
      <c r="T34" s="39">
        <v>-202</v>
      </c>
      <c r="U34" s="27">
        <v>-23</v>
      </c>
    </row>
    <row r="35" spans="3:21" ht="17.25" customHeight="1" x14ac:dyDescent="0.25">
      <c r="C35" s="77" t="s">
        <v>168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/>
    </row>
    <row r="37" spans="3:21" ht="36" customHeight="1" x14ac:dyDescent="0.25">
      <c r="C37" s="131" t="s">
        <v>170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</row>
    <row r="38" spans="3:21" ht="26.25" customHeight="1" x14ac:dyDescent="0.25">
      <c r="C38" s="126" t="s">
        <v>81</v>
      </c>
      <c r="D38" s="119">
        <v>43101</v>
      </c>
      <c r="E38" s="119"/>
      <c r="F38" s="119"/>
      <c r="G38" s="119"/>
      <c r="H38" s="119"/>
      <c r="I38" s="120"/>
      <c r="J38" s="121">
        <v>43435</v>
      </c>
      <c r="K38" s="119"/>
      <c r="L38" s="119"/>
      <c r="M38" s="119"/>
      <c r="N38" s="119"/>
      <c r="O38" s="120"/>
      <c r="P38" s="118">
        <v>43466</v>
      </c>
      <c r="Q38" s="119"/>
      <c r="R38" s="119"/>
      <c r="S38" s="119"/>
      <c r="T38" s="119"/>
      <c r="U38" s="119"/>
    </row>
    <row r="39" spans="3:21" ht="15.75" x14ac:dyDescent="0.25">
      <c r="C39" s="127"/>
      <c r="D39" s="124" t="s">
        <v>131</v>
      </c>
      <c r="E39" s="123"/>
      <c r="F39" s="122" t="s">
        <v>132</v>
      </c>
      <c r="G39" s="123"/>
      <c r="H39" s="122" t="s">
        <v>133</v>
      </c>
      <c r="I39" s="123"/>
      <c r="J39" s="132" t="s">
        <v>131</v>
      </c>
      <c r="K39" s="123"/>
      <c r="L39" s="122" t="s">
        <v>132</v>
      </c>
      <c r="M39" s="123"/>
      <c r="N39" s="122" t="s">
        <v>133</v>
      </c>
      <c r="O39" s="123"/>
      <c r="P39" s="122" t="s">
        <v>131</v>
      </c>
      <c r="Q39" s="123"/>
      <c r="R39" s="122" t="s">
        <v>132</v>
      </c>
      <c r="S39" s="123"/>
      <c r="T39" s="122" t="s">
        <v>133</v>
      </c>
      <c r="U39" s="124"/>
    </row>
    <row r="40" spans="3:21" ht="16.5" thickBot="1" x14ac:dyDescent="0.3">
      <c r="C40" s="128"/>
      <c r="D40" s="49" t="s">
        <v>6</v>
      </c>
      <c r="E40" s="50" t="s">
        <v>7</v>
      </c>
      <c r="F40" s="51" t="s">
        <v>6</v>
      </c>
      <c r="G40" s="50" t="s">
        <v>7</v>
      </c>
      <c r="H40" s="51" t="s">
        <v>6</v>
      </c>
      <c r="I40" s="50" t="s">
        <v>7</v>
      </c>
      <c r="J40" s="51" t="s">
        <v>6</v>
      </c>
      <c r="K40" s="50" t="s">
        <v>7</v>
      </c>
      <c r="L40" s="51" t="s">
        <v>6</v>
      </c>
      <c r="M40" s="50" t="s">
        <v>7</v>
      </c>
      <c r="N40" s="51" t="s">
        <v>6</v>
      </c>
      <c r="O40" s="50" t="s">
        <v>7</v>
      </c>
      <c r="P40" s="51" t="s">
        <v>6</v>
      </c>
      <c r="Q40" s="50" t="s">
        <v>7</v>
      </c>
      <c r="R40" s="51" t="s">
        <v>6</v>
      </c>
      <c r="S40" s="50" t="s">
        <v>7</v>
      </c>
      <c r="T40" s="51" t="s">
        <v>6</v>
      </c>
      <c r="U40" s="49" t="s">
        <v>7</v>
      </c>
    </row>
    <row r="41" spans="3:21" ht="16.5" thickBot="1" x14ac:dyDescent="0.3">
      <c r="C41" s="19" t="s">
        <v>82</v>
      </c>
      <c r="D41" s="20">
        <v>4830</v>
      </c>
      <c r="E41" s="20">
        <v>1784</v>
      </c>
      <c r="F41" s="21">
        <v>3728</v>
      </c>
      <c r="G41" s="20">
        <v>1438</v>
      </c>
      <c r="H41" s="20">
        <v>1102</v>
      </c>
      <c r="I41" s="21">
        <v>346</v>
      </c>
      <c r="J41" s="20">
        <v>3663</v>
      </c>
      <c r="K41" s="20">
        <v>1621</v>
      </c>
      <c r="L41" s="21">
        <v>4085</v>
      </c>
      <c r="M41" s="21">
        <v>1651</v>
      </c>
      <c r="N41" s="20">
        <v>-422</v>
      </c>
      <c r="O41" s="20">
        <v>-30</v>
      </c>
      <c r="P41" s="21">
        <v>6075</v>
      </c>
      <c r="Q41" s="20">
        <v>2090</v>
      </c>
      <c r="R41" s="20">
        <v>4843</v>
      </c>
      <c r="S41" s="21">
        <v>1734</v>
      </c>
      <c r="T41" s="20">
        <v>1232</v>
      </c>
      <c r="U41" s="20">
        <v>356</v>
      </c>
    </row>
    <row r="42" spans="3:21" ht="15.75" x14ac:dyDescent="0.25">
      <c r="C42" s="26" t="s">
        <v>17</v>
      </c>
      <c r="D42" s="27">
        <v>254</v>
      </c>
      <c r="E42" s="36">
        <v>68</v>
      </c>
      <c r="F42" s="33">
        <v>161</v>
      </c>
      <c r="G42" s="36">
        <v>50</v>
      </c>
      <c r="H42" s="39">
        <v>93</v>
      </c>
      <c r="I42" s="42">
        <v>18</v>
      </c>
      <c r="J42" s="39">
        <v>251</v>
      </c>
      <c r="K42" s="36">
        <v>61</v>
      </c>
      <c r="L42" s="33">
        <v>243</v>
      </c>
      <c r="M42" s="42">
        <v>60</v>
      </c>
      <c r="N42" s="39">
        <v>8</v>
      </c>
      <c r="O42" s="36">
        <v>1</v>
      </c>
      <c r="P42" s="33">
        <v>418</v>
      </c>
      <c r="Q42" s="36">
        <v>124</v>
      </c>
      <c r="R42" s="39">
        <v>253</v>
      </c>
      <c r="S42" s="42">
        <v>73</v>
      </c>
      <c r="T42" s="39">
        <v>165</v>
      </c>
      <c r="U42" s="27">
        <v>51</v>
      </c>
    </row>
    <row r="43" spans="3:21" ht="15.75" x14ac:dyDescent="0.25">
      <c r="C43" s="28" t="s">
        <v>18</v>
      </c>
      <c r="D43" s="29">
        <v>19</v>
      </c>
      <c r="E43" s="37">
        <v>7</v>
      </c>
      <c r="F43" s="34">
        <v>22</v>
      </c>
      <c r="G43" s="37">
        <v>6</v>
      </c>
      <c r="H43" s="40">
        <v>-3</v>
      </c>
      <c r="I43" s="43">
        <v>1</v>
      </c>
      <c r="J43" s="40">
        <v>14</v>
      </c>
      <c r="K43" s="37">
        <v>7</v>
      </c>
      <c r="L43" s="34">
        <v>25</v>
      </c>
      <c r="M43" s="43">
        <v>7</v>
      </c>
      <c r="N43" s="40">
        <v>-11</v>
      </c>
      <c r="O43" s="37">
        <v>0</v>
      </c>
      <c r="P43" s="34">
        <v>39</v>
      </c>
      <c r="Q43" s="37">
        <v>13</v>
      </c>
      <c r="R43" s="40">
        <v>31</v>
      </c>
      <c r="S43" s="43">
        <v>9</v>
      </c>
      <c r="T43" s="40">
        <v>8</v>
      </c>
      <c r="U43" s="29">
        <v>4</v>
      </c>
    </row>
    <row r="44" spans="3:21" ht="15.75" x14ac:dyDescent="0.25">
      <c r="C44" s="26" t="s">
        <v>19</v>
      </c>
      <c r="D44" s="27">
        <v>3</v>
      </c>
      <c r="E44" s="36">
        <v>0</v>
      </c>
      <c r="F44" s="33">
        <v>4</v>
      </c>
      <c r="G44" s="36">
        <v>4</v>
      </c>
      <c r="H44" s="39">
        <v>-1</v>
      </c>
      <c r="I44" s="42">
        <v>-4</v>
      </c>
      <c r="J44" s="39">
        <v>4</v>
      </c>
      <c r="K44" s="36">
        <v>0</v>
      </c>
      <c r="L44" s="33">
        <v>3</v>
      </c>
      <c r="M44" s="42">
        <v>1</v>
      </c>
      <c r="N44" s="39">
        <v>1</v>
      </c>
      <c r="O44" s="36">
        <v>-1</v>
      </c>
      <c r="P44" s="33">
        <v>2</v>
      </c>
      <c r="Q44" s="36">
        <v>3</v>
      </c>
      <c r="R44" s="39">
        <v>8</v>
      </c>
      <c r="S44" s="42">
        <v>4</v>
      </c>
      <c r="T44" s="39">
        <v>-6</v>
      </c>
      <c r="U44" s="27">
        <v>-1</v>
      </c>
    </row>
    <row r="45" spans="3:21" ht="15.75" x14ac:dyDescent="0.25">
      <c r="C45" s="28" t="s">
        <v>20</v>
      </c>
      <c r="D45" s="29">
        <v>71</v>
      </c>
      <c r="E45" s="37">
        <v>23</v>
      </c>
      <c r="F45" s="34">
        <v>44</v>
      </c>
      <c r="G45" s="37">
        <v>16</v>
      </c>
      <c r="H45" s="40">
        <v>27</v>
      </c>
      <c r="I45" s="43">
        <v>7</v>
      </c>
      <c r="J45" s="40">
        <v>102</v>
      </c>
      <c r="K45" s="37">
        <v>22</v>
      </c>
      <c r="L45" s="34">
        <v>65</v>
      </c>
      <c r="M45" s="43">
        <v>14</v>
      </c>
      <c r="N45" s="40">
        <v>37</v>
      </c>
      <c r="O45" s="37">
        <v>8</v>
      </c>
      <c r="P45" s="34">
        <v>150</v>
      </c>
      <c r="Q45" s="37">
        <v>35</v>
      </c>
      <c r="R45" s="40">
        <v>74</v>
      </c>
      <c r="S45" s="43">
        <v>24</v>
      </c>
      <c r="T45" s="40">
        <v>76</v>
      </c>
      <c r="U45" s="29">
        <v>11</v>
      </c>
    </row>
    <row r="46" spans="3:21" ht="15.75" x14ac:dyDescent="0.25">
      <c r="C46" s="26" t="s">
        <v>21</v>
      </c>
      <c r="D46" s="27">
        <v>130</v>
      </c>
      <c r="E46" s="36">
        <v>32</v>
      </c>
      <c r="F46" s="33">
        <v>62</v>
      </c>
      <c r="G46" s="36">
        <v>19</v>
      </c>
      <c r="H46" s="39">
        <v>68</v>
      </c>
      <c r="I46" s="42">
        <v>13</v>
      </c>
      <c r="J46" s="39">
        <v>120</v>
      </c>
      <c r="K46" s="36">
        <v>28</v>
      </c>
      <c r="L46" s="33">
        <v>75</v>
      </c>
      <c r="M46" s="42">
        <v>31</v>
      </c>
      <c r="N46" s="39">
        <v>45</v>
      </c>
      <c r="O46" s="36">
        <v>-3</v>
      </c>
      <c r="P46" s="33">
        <v>190</v>
      </c>
      <c r="Q46" s="36">
        <v>64</v>
      </c>
      <c r="R46" s="39">
        <v>111</v>
      </c>
      <c r="S46" s="42">
        <v>27</v>
      </c>
      <c r="T46" s="39">
        <v>79</v>
      </c>
      <c r="U46" s="27">
        <v>37</v>
      </c>
    </row>
    <row r="47" spans="3:21" ht="15.75" x14ac:dyDescent="0.25">
      <c r="C47" s="28" t="s">
        <v>22</v>
      </c>
      <c r="D47" s="29">
        <v>25</v>
      </c>
      <c r="E47" s="37">
        <v>6</v>
      </c>
      <c r="F47" s="34">
        <v>23</v>
      </c>
      <c r="G47" s="37">
        <v>3</v>
      </c>
      <c r="H47" s="40">
        <v>2</v>
      </c>
      <c r="I47" s="43">
        <v>3</v>
      </c>
      <c r="J47" s="40">
        <v>8</v>
      </c>
      <c r="K47" s="37">
        <v>2</v>
      </c>
      <c r="L47" s="34">
        <v>65</v>
      </c>
      <c r="M47" s="43">
        <v>2</v>
      </c>
      <c r="N47" s="40">
        <v>-57</v>
      </c>
      <c r="O47" s="37">
        <v>0</v>
      </c>
      <c r="P47" s="34">
        <v>25</v>
      </c>
      <c r="Q47" s="37">
        <v>3</v>
      </c>
      <c r="R47" s="40">
        <v>19</v>
      </c>
      <c r="S47" s="43">
        <v>5</v>
      </c>
      <c r="T47" s="40">
        <v>6</v>
      </c>
      <c r="U47" s="29">
        <v>-2</v>
      </c>
    </row>
    <row r="48" spans="3:21" ht="15.75" x14ac:dyDescent="0.25">
      <c r="C48" s="26" t="s">
        <v>23</v>
      </c>
      <c r="D48" s="27">
        <v>1</v>
      </c>
      <c r="E48" s="36">
        <v>0</v>
      </c>
      <c r="F48" s="33">
        <v>2</v>
      </c>
      <c r="G48" s="36">
        <v>1</v>
      </c>
      <c r="H48" s="39">
        <v>-1</v>
      </c>
      <c r="I48" s="42">
        <v>-1</v>
      </c>
      <c r="J48" s="39">
        <v>0</v>
      </c>
      <c r="K48" s="36">
        <v>0</v>
      </c>
      <c r="L48" s="33">
        <v>3</v>
      </c>
      <c r="M48" s="42">
        <v>1</v>
      </c>
      <c r="N48" s="39">
        <v>-3</v>
      </c>
      <c r="O48" s="36">
        <v>-1</v>
      </c>
      <c r="P48" s="33">
        <v>5</v>
      </c>
      <c r="Q48" s="36">
        <v>2</v>
      </c>
      <c r="R48" s="39">
        <v>6</v>
      </c>
      <c r="S48" s="42">
        <v>1</v>
      </c>
      <c r="T48" s="39">
        <v>-1</v>
      </c>
      <c r="U48" s="27">
        <v>1</v>
      </c>
    </row>
    <row r="49" spans="3:21" ht="15.75" x14ac:dyDescent="0.25">
      <c r="C49" s="28" t="s">
        <v>24</v>
      </c>
      <c r="D49" s="29">
        <v>5</v>
      </c>
      <c r="E49" s="37">
        <v>0</v>
      </c>
      <c r="F49" s="34">
        <v>4</v>
      </c>
      <c r="G49" s="37">
        <v>1</v>
      </c>
      <c r="H49" s="40">
        <v>1</v>
      </c>
      <c r="I49" s="43">
        <v>-1</v>
      </c>
      <c r="J49" s="40">
        <v>3</v>
      </c>
      <c r="K49" s="37">
        <v>2</v>
      </c>
      <c r="L49" s="34">
        <v>7</v>
      </c>
      <c r="M49" s="43">
        <v>4</v>
      </c>
      <c r="N49" s="40">
        <v>-4</v>
      </c>
      <c r="O49" s="37">
        <v>-2</v>
      </c>
      <c r="P49" s="34">
        <v>7</v>
      </c>
      <c r="Q49" s="37">
        <v>4</v>
      </c>
      <c r="R49" s="40">
        <v>4</v>
      </c>
      <c r="S49" s="43">
        <v>3</v>
      </c>
      <c r="T49" s="40">
        <v>3</v>
      </c>
      <c r="U49" s="29">
        <v>1</v>
      </c>
    </row>
    <row r="50" spans="3:21" ht="15.75" x14ac:dyDescent="0.25">
      <c r="C50" s="26" t="s">
        <v>25</v>
      </c>
      <c r="D50" s="27">
        <v>139</v>
      </c>
      <c r="E50" s="36">
        <v>65</v>
      </c>
      <c r="F50" s="33">
        <v>163</v>
      </c>
      <c r="G50" s="36">
        <v>56</v>
      </c>
      <c r="H50" s="39">
        <v>-24</v>
      </c>
      <c r="I50" s="42">
        <v>9</v>
      </c>
      <c r="J50" s="39">
        <v>126</v>
      </c>
      <c r="K50" s="36">
        <v>37</v>
      </c>
      <c r="L50" s="33">
        <v>136</v>
      </c>
      <c r="M50" s="42">
        <v>55</v>
      </c>
      <c r="N50" s="39">
        <v>-10</v>
      </c>
      <c r="O50" s="36">
        <v>-18</v>
      </c>
      <c r="P50" s="33">
        <v>136</v>
      </c>
      <c r="Q50" s="36">
        <v>63</v>
      </c>
      <c r="R50" s="39">
        <v>157</v>
      </c>
      <c r="S50" s="42">
        <v>56</v>
      </c>
      <c r="T50" s="39">
        <v>-21</v>
      </c>
      <c r="U50" s="27">
        <v>7</v>
      </c>
    </row>
    <row r="51" spans="3:21" ht="15.75" x14ac:dyDescent="0.25">
      <c r="C51" s="28" t="s">
        <v>26</v>
      </c>
      <c r="D51" s="29">
        <v>7</v>
      </c>
      <c r="E51" s="37">
        <v>2</v>
      </c>
      <c r="F51" s="34">
        <v>5</v>
      </c>
      <c r="G51" s="37">
        <v>5</v>
      </c>
      <c r="H51" s="40">
        <v>2</v>
      </c>
      <c r="I51" s="43">
        <v>-3</v>
      </c>
      <c r="J51" s="40">
        <v>4</v>
      </c>
      <c r="K51" s="37">
        <v>1</v>
      </c>
      <c r="L51" s="34">
        <v>16</v>
      </c>
      <c r="M51" s="43">
        <v>1</v>
      </c>
      <c r="N51" s="40">
        <v>-12</v>
      </c>
      <c r="O51" s="37">
        <v>0</v>
      </c>
      <c r="P51" s="34">
        <v>8</v>
      </c>
      <c r="Q51" s="37">
        <v>6</v>
      </c>
      <c r="R51" s="40">
        <v>6</v>
      </c>
      <c r="S51" s="43">
        <v>6</v>
      </c>
      <c r="T51" s="40">
        <v>2</v>
      </c>
      <c r="U51" s="29">
        <v>0</v>
      </c>
    </row>
    <row r="52" spans="3:21" ht="15.75" x14ac:dyDescent="0.25">
      <c r="C52" s="26" t="s">
        <v>27</v>
      </c>
      <c r="D52" s="27">
        <v>2</v>
      </c>
      <c r="E52" s="36">
        <v>0</v>
      </c>
      <c r="F52" s="33">
        <v>4</v>
      </c>
      <c r="G52" s="36">
        <v>2</v>
      </c>
      <c r="H52" s="39">
        <v>-2</v>
      </c>
      <c r="I52" s="42">
        <v>-2</v>
      </c>
      <c r="J52" s="39">
        <v>0</v>
      </c>
      <c r="K52" s="36">
        <v>1</v>
      </c>
      <c r="L52" s="33">
        <v>2</v>
      </c>
      <c r="M52" s="42">
        <v>1</v>
      </c>
      <c r="N52" s="39">
        <v>-2</v>
      </c>
      <c r="O52" s="36">
        <v>0</v>
      </c>
      <c r="P52" s="33">
        <v>1</v>
      </c>
      <c r="Q52" s="36">
        <v>0</v>
      </c>
      <c r="R52" s="39">
        <v>2</v>
      </c>
      <c r="S52" s="42">
        <v>0</v>
      </c>
      <c r="T52" s="39">
        <v>-1</v>
      </c>
      <c r="U52" s="27">
        <v>0</v>
      </c>
    </row>
    <row r="53" spans="3:21" ht="15.75" x14ac:dyDescent="0.25">
      <c r="C53" s="26" t="s">
        <v>28</v>
      </c>
      <c r="D53" s="27">
        <v>33</v>
      </c>
      <c r="E53" s="36">
        <v>10</v>
      </c>
      <c r="F53" s="33">
        <v>48</v>
      </c>
      <c r="G53" s="36">
        <v>11</v>
      </c>
      <c r="H53" s="39">
        <v>-15</v>
      </c>
      <c r="I53" s="42">
        <v>-1</v>
      </c>
      <c r="J53" s="39">
        <v>35</v>
      </c>
      <c r="K53" s="36">
        <v>8</v>
      </c>
      <c r="L53" s="33">
        <v>41</v>
      </c>
      <c r="M53" s="42">
        <v>7</v>
      </c>
      <c r="N53" s="39">
        <v>-6</v>
      </c>
      <c r="O53" s="36">
        <v>1</v>
      </c>
      <c r="P53" s="33">
        <v>34</v>
      </c>
      <c r="Q53" s="36">
        <v>7</v>
      </c>
      <c r="R53" s="39">
        <v>47</v>
      </c>
      <c r="S53" s="42">
        <v>11</v>
      </c>
      <c r="T53" s="39">
        <v>-13</v>
      </c>
      <c r="U53" s="27">
        <v>-4</v>
      </c>
    </row>
    <row r="54" spans="3:21" ht="15.75" x14ac:dyDescent="0.25">
      <c r="C54" s="28" t="s">
        <v>29</v>
      </c>
      <c r="D54" s="29">
        <v>11</v>
      </c>
      <c r="E54" s="37">
        <v>4</v>
      </c>
      <c r="F54" s="34">
        <v>10</v>
      </c>
      <c r="G54" s="37">
        <v>3</v>
      </c>
      <c r="H54" s="40">
        <v>1</v>
      </c>
      <c r="I54" s="43">
        <v>1</v>
      </c>
      <c r="J54" s="40">
        <v>9</v>
      </c>
      <c r="K54" s="37">
        <v>3</v>
      </c>
      <c r="L54" s="34">
        <v>8</v>
      </c>
      <c r="M54" s="43">
        <v>4</v>
      </c>
      <c r="N54" s="40">
        <v>1</v>
      </c>
      <c r="O54" s="37">
        <v>-1</v>
      </c>
      <c r="P54" s="34">
        <v>12</v>
      </c>
      <c r="Q54" s="37">
        <v>5</v>
      </c>
      <c r="R54" s="40">
        <v>9</v>
      </c>
      <c r="S54" s="43">
        <v>0</v>
      </c>
      <c r="T54" s="40">
        <v>3</v>
      </c>
      <c r="U54" s="29">
        <v>5</v>
      </c>
    </row>
    <row r="55" spans="3:21" ht="15.75" x14ac:dyDescent="0.25">
      <c r="C55" s="26" t="s">
        <v>30</v>
      </c>
      <c r="D55" s="27">
        <v>9</v>
      </c>
      <c r="E55" s="36">
        <v>2</v>
      </c>
      <c r="F55" s="33">
        <v>11</v>
      </c>
      <c r="G55" s="36">
        <v>4</v>
      </c>
      <c r="H55" s="39">
        <v>-2</v>
      </c>
      <c r="I55" s="42">
        <v>-2</v>
      </c>
      <c r="J55" s="39">
        <v>9</v>
      </c>
      <c r="K55" s="36">
        <v>1</v>
      </c>
      <c r="L55" s="33">
        <v>4</v>
      </c>
      <c r="M55" s="42">
        <v>1</v>
      </c>
      <c r="N55" s="39">
        <v>5</v>
      </c>
      <c r="O55" s="36">
        <v>0</v>
      </c>
      <c r="P55" s="33">
        <v>6</v>
      </c>
      <c r="Q55" s="36">
        <v>1</v>
      </c>
      <c r="R55" s="39">
        <v>6</v>
      </c>
      <c r="S55" s="42">
        <v>3</v>
      </c>
      <c r="T55" s="39">
        <v>0</v>
      </c>
      <c r="U55" s="27">
        <v>-2</v>
      </c>
    </row>
    <row r="56" spans="3:21" ht="15.75" x14ac:dyDescent="0.25">
      <c r="C56" s="28" t="s">
        <v>31</v>
      </c>
      <c r="D56" s="29">
        <v>19</v>
      </c>
      <c r="E56" s="37">
        <v>14</v>
      </c>
      <c r="F56" s="34">
        <v>24</v>
      </c>
      <c r="G56" s="37">
        <v>9</v>
      </c>
      <c r="H56" s="40">
        <v>-5</v>
      </c>
      <c r="I56" s="43">
        <v>5</v>
      </c>
      <c r="J56" s="40">
        <v>16</v>
      </c>
      <c r="K56" s="37">
        <v>7</v>
      </c>
      <c r="L56" s="34">
        <v>21</v>
      </c>
      <c r="M56" s="43">
        <v>11</v>
      </c>
      <c r="N56" s="40">
        <v>-5</v>
      </c>
      <c r="O56" s="37">
        <v>-4</v>
      </c>
      <c r="P56" s="34">
        <v>34</v>
      </c>
      <c r="Q56" s="37">
        <v>10</v>
      </c>
      <c r="R56" s="40">
        <v>30</v>
      </c>
      <c r="S56" s="43">
        <v>6</v>
      </c>
      <c r="T56" s="40">
        <v>4</v>
      </c>
      <c r="U56" s="29">
        <v>4</v>
      </c>
    </row>
    <row r="57" spans="3:21" ht="15.75" x14ac:dyDescent="0.25">
      <c r="C57" s="26" t="s">
        <v>32</v>
      </c>
      <c r="D57" s="27">
        <v>14</v>
      </c>
      <c r="E57" s="36">
        <v>4</v>
      </c>
      <c r="F57" s="33">
        <v>10</v>
      </c>
      <c r="G57" s="36">
        <v>3</v>
      </c>
      <c r="H57" s="39">
        <v>4</v>
      </c>
      <c r="I57" s="42">
        <v>1</v>
      </c>
      <c r="J57" s="39">
        <v>3</v>
      </c>
      <c r="K57" s="36">
        <v>2</v>
      </c>
      <c r="L57" s="33">
        <v>7</v>
      </c>
      <c r="M57" s="42">
        <v>2</v>
      </c>
      <c r="N57" s="39">
        <v>-4</v>
      </c>
      <c r="O57" s="36">
        <v>0</v>
      </c>
      <c r="P57" s="33">
        <v>0</v>
      </c>
      <c r="Q57" s="36">
        <v>3</v>
      </c>
      <c r="R57" s="39">
        <v>7</v>
      </c>
      <c r="S57" s="42">
        <v>4</v>
      </c>
      <c r="T57" s="39">
        <v>-7</v>
      </c>
      <c r="U57" s="27">
        <v>-1</v>
      </c>
    </row>
    <row r="58" spans="3:21" ht="15.75" x14ac:dyDescent="0.25">
      <c r="C58" s="28" t="s">
        <v>33</v>
      </c>
      <c r="D58" s="29">
        <v>3</v>
      </c>
      <c r="E58" s="37">
        <v>2</v>
      </c>
      <c r="F58" s="34">
        <v>6</v>
      </c>
      <c r="G58" s="37">
        <v>0</v>
      </c>
      <c r="H58" s="40">
        <v>-3</v>
      </c>
      <c r="I58" s="43">
        <v>2</v>
      </c>
      <c r="J58" s="40">
        <v>3</v>
      </c>
      <c r="K58" s="37">
        <v>1</v>
      </c>
      <c r="L58" s="34">
        <v>6</v>
      </c>
      <c r="M58" s="43">
        <v>1</v>
      </c>
      <c r="N58" s="40">
        <v>-3</v>
      </c>
      <c r="O58" s="37">
        <v>0</v>
      </c>
      <c r="P58" s="34">
        <v>8</v>
      </c>
      <c r="Q58" s="37">
        <v>2</v>
      </c>
      <c r="R58" s="40">
        <v>7</v>
      </c>
      <c r="S58" s="43">
        <v>0</v>
      </c>
      <c r="T58" s="40">
        <v>1</v>
      </c>
      <c r="U58" s="29">
        <v>2</v>
      </c>
    </row>
    <row r="59" spans="3:21" ht="15.75" x14ac:dyDescent="0.25">
      <c r="C59" s="26" t="s">
        <v>34</v>
      </c>
      <c r="D59" s="27">
        <v>41</v>
      </c>
      <c r="E59" s="36">
        <v>27</v>
      </c>
      <c r="F59" s="33">
        <v>45</v>
      </c>
      <c r="G59" s="36">
        <v>19</v>
      </c>
      <c r="H59" s="39">
        <v>-4</v>
      </c>
      <c r="I59" s="42">
        <v>8</v>
      </c>
      <c r="J59" s="39">
        <v>47</v>
      </c>
      <c r="K59" s="36">
        <v>13</v>
      </c>
      <c r="L59" s="33">
        <v>31</v>
      </c>
      <c r="M59" s="42">
        <v>27</v>
      </c>
      <c r="N59" s="39">
        <v>16</v>
      </c>
      <c r="O59" s="36">
        <v>-14</v>
      </c>
      <c r="P59" s="33">
        <v>33</v>
      </c>
      <c r="Q59" s="36">
        <v>29</v>
      </c>
      <c r="R59" s="39">
        <v>43</v>
      </c>
      <c r="S59" s="42">
        <v>26</v>
      </c>
      <c r="T59" s="39">
        <v>-10</v>
      </c>
      <c r="U59" s="27">
        <v>3</v>
      </c>
    </row>
    <row r="60" spans="3:21" ht="15.75" x14ac:dyDescent="0.25">
      <c r="C60" s="28" t="s">
        <v>35</v>
      </c>
      <c r="D60" s="29">
        <v>1824</v>
      </c>
      <c r="E60" s="37">
        <v>638</v>
      </c>
      <c r="F60" s="34">
        <v>1725</v>
      </c>
      <c r="G60" s="37">
        <v>653</v>
      </c>
      <c r="H60" s="40">
        <v>99</v>
      </c>
      <c r="I60" s="43">
        <v>-15</v>
      </c>
      <c r="J60" s="40">
        <v>1205</v>
      </c>
      <c r="K60" s="37">
        <v>498</v>
      </c>
      <c r="L60" s="34">
        <v>1749</v>
      </c>
      <c r="M60" s="43">
        <v>770</v>
      </c>
      <c r="N60" s="40">
        <v>-544</v>
      </c>
      <c r="O60" s="37">
        <v>-272</v>
      </c>
      <c r="P60" s="34">
        <v>1809</v>
      </c>
      <c r="Q60" s="37">
        <v>664</v>
      </c>
      <c r="R60" s="40">
        <v>1786</v>
      </c>
      <c r="S60" s="43">
        <v>670</v>
      </c>
      <c r="T60" s="40">
        <v>23</v>
      </c>
      <c r="U60" s="29">
        <v>-6</v>
      </c>
    </row>
    <row r="61" spans="3:21" ht="15.75" x14ac:dyDescent="0.25">
      <c r="C61" s="26" t="s">
        <v>36</v>
      </c>
      <c r="D61" s="27">
        <v>221</v>
      </c>
      <c r="E61" s="36">
        <v>46</v>
      </c>
      <c r="F61" s="33">
        <v>214</v>
      </c>
      <c r="G61" s="36">
        <v>58</v>
      </c>
      <c r="H61" s="39">
        <v>7</v>
      </c>
      <c r="I61" s="42">
        <v>-12</v>
      </c>
      <c r="J61" s="39">
        <v>201</v>
      </c>
      <c r="K61" s="36">
        <v>62</v>
      </c>
      <c r="L61" s="33">
        <v>173</v>
      </c>
      <c r="M61" s="42">
        <v>67</v>
      </c>
      <c r="N61" s="39">
        <v>28</v>
      </c>
      <c r="O61" s="36">
        <v>-5</v>
      </c>
      <c r="P61" s="33">
        <v>246</v>
      </c>
      <c r="Q61" s="36">
        <v>80</v>
      </c>
      <c r="R61" s="39">
        <v>236</v>
      </c>
      <c r="S61" s="42">
        <v>69</v>
      </c>
      <c r="T61" s="39">
        <v>10</v>
      </c>
      <c r="U61" s="27">
        <v>11</v>
      </c>
    </row>
    <row r="62" spans="3:21" ht="15.75" x14ac:dyDescent="0.25">
      <c r="C62" s="28" t="s">
        <v>37</v>
      </c>
      <c r="D62" s="29">
        <v>25</v>
      </c>
      <c r="E62" s="37">
        <v>2</v>
      </c>
      <c r="F62" s="34">
        <v>28</v>
      </c>
      <c r="G62" s="37">
        <v>8</v>
      </c>
      <c r="H62" s="40">
        <v>-3</v>
      </c>
      <c r="I62" s="43">
        <v>-6</v>
      </c>
      <c r="J62" s="40">
        <v>18</v>
      </c>
      <c r="K62" s="37">
        <v>5</v>
      </c>
      <c r="L62" s="34">
        <v>24</v>
      </c>
      <c r="M62" s="43">
        <v>12</v>
      </c>
      <c r="N62" s="40">
        <v>-6</v>
      </c>
      <c r="O62" s="37">
        <v>-7</v>
      </c>
      <c r="P62" s="34">
        <v>26</v>
      </c>
      <c r="Q62" s="37">
        <v>7</v>
      </c>
      <c r="R62" s="40">
        <v>19</v>
      </c>
      <c r="S62" s="43">
        <v>11</v>
      </c>
      <c r="T62" s="40">
        <v>7</v>
      </c>
      <c r="U62" s="29">
        <v>-4</v>
      </c>
    </row>
    <row r="63" spans="3:21" ht="15.75" x14ac:dyDescent="0.25">
      <c r="C63" s="26" t="s">
        <v>38</v>
      </c>
      <c r="D63" s="27">
        <v>256</v>
      </c>
      <c r="E63" s="36">
        <v>111</v>
      </c>
      <c r="F63" s="33">
        <v>284</v>
      </c>
      <c r="G63" s="36">
        <v>107</v>
      </c>
      <c r="H63" s="39">
        <v>-28</v>
      </c>
      <c r="I63" s="42">
        <v>4</v>
      </c>
      <c r="J63" s="39">
        <v>248</v>
      </c>
      <c r="K63" s="36">
        <v>108</v>
      </c>
      <c r="L63" s="33">
        <v>293</v>
      </c>
      <c r="M63" s="42">
        <v>149</v>
      </c>
      <c r="N63" s="39">
        <v>-45</v>
      </c>
      <c r="O63" s="36">
        <v>-41</v>
      </c>
      <c r="P63" s="33">
        <v>263</v>
      </c>
      <c r="Q63" s="36">
        <v>103</v>
      </c>
      <c r="R63" s="39">
        <v>264</v>
      </c>
      <c r="S63" s="42">
        <v>125</v>
      </c>
      <c r="T63" s="39">
        <v>-1</v>
      </c>
      <c r="U63" s="27">
        <v>-22</v>
      </c>
    </row>
    <row r="64" spans="3:21" ht="15.75" x14ac:dyDescent="0.25">
      <c r="C64" s="26" t="s">
        <v>39</v>
      </c>
      <c r="D64" s="27">
        <v>1322</v>
      </c>
      <c r="E64" s="36">
        <v>479</v>
      </c>
      <c r="F64" s="33">
        <v>1199</v>
      </c>
      <c r="G64" s="36">
        <v>480</v>
      </c>
      <c r="H64" s="39">
        <v>123</v>
      </c>
      <c r="I64" s="42">
        <v>-1</v>
      </c>
      <c r="J64" s="39">
        <v>738</v>
      </c>
      <c r="K64" s="36">
        <v>323</v>
      </c>
      <c r="L64" s="33">
        <v>1259</v>
      </c>
      <c r="M64" s="42">
        <v>542</v>
      </c>
      <c r="N64" s="39">
        <v>-521</v>
      </c>
      <c r="O64" s="36">
        <v>-219</v>
      </c>
      <c r="P64" s="33">
        <v>1274</v>
      </c>
      <c r="Q64" s="36">
        <v>474</v>
      </c>
      <c r="R64" s="39">
        <v>1267</v>
      </c>
      <c r="S64" s="42">
        <v>465</v>
      </c>
      <c r="T64" s="39">
        <v>7</v>
      </c>
      <c r="U64" s="27">
        <v>9</v>
      </c>
    </row>
    <row r="65" spans="3:21" ht="15.75" x14ac:dyDescent="0.25">
      <c r="C65" s="28" t="s">
        <v>40</v>
      </c>
      <c r="D65" s="29">
        <v>2216</v>
      </c>
      <c r="E65" s="37">
        <v>894</v>
      </c>
      <c r="F65" s="34">
        <v>1388</v>
      </c>
      <c r="G65" s="37">
        <v>571</v>
      </c>
      <c r="H65" s="40">
        <v>828</v>
      </c>
      <c r="I65" s="43">
        <v>323</v>
      </c>
      <c r="J65" s="40">
        <v>1801</v>
      </c>
      <c r="K65" s="37">
        <v>924</v>
      </c>
      <c r="L65" s="34">
        <v>1560</v>
      </c>
      <c r="M65" s="43">
        <v>651</v>
      </c>
      <c r="N65" s="40">
        <v>241</v>
      </c>
      <c r="O65" s="37">
        <v>273</v>
      </c>
      <c r="P65" s="34">
        <v>3152</v>
      </c>
      <c r="Q65" s="37">
        <v>1072</v>
      </c>
      <c r="R65" s="40">
        <v>2279</v>
      </c>
      <c r="S65" s="43">
        <v>808</v>
      </c>
      <c r="T65" s="40">
        <v>873</v>
      </c>
      <c r="U65" s="29">
        <v>264</v>
      </c>
    </row>
    <row r="66" spans="3:21" ht="15.75" x14ac:dyDescent="0.25">
      <c r="C66" s="26" t="s">
        <v>41</v>
      </c>
      <c r="D66" s="27">
        <v>635</v>
      </c>
      <c r="E66" s="36">
        <v>272</v>
      </c>
      <c r="F66" s="33">
        <v>481</v>
      </c>
      <c r="G66" s="36">
        <v>213</v>
      </c>
      <c r="H66" s="39">
        <v>154</v>
      </c>
      <c r="I66" s="42">
        <v>59</v>
      </c>
      <c r="J66" s="39">
        <v>487</v>
      </c>
      <c r="K66" s="36">
        <v>287</v>
      </c>
      <c r="L66" s="33">
        <v>553</v>
      </c>
      <c r="M66" s="42">
        <v>274</v>
      </c>
      <c r="N66" s="39">
        <v>-66</v>
      </c>
      <c r="O66" s="36">
        <v>13</v>
      </c>
      <c r="P66" s="33">
        <v>902</v>
      </c>
      <c r="Q66" s="36">
        <v>404</v>
      </c>
      <c r="R66" s="39">
        <v>629</v>
      </c>
      <c r="S66" s="42">
        <v>346</v>
      </c>
      <c r="T66" s="39">
        <v>273</v>
      </c>
      <c r="U66" s="27">
        <v>58</v>
      </c>
    </row>
    <row r="67" spans="3:21" ht="15.75" x14ac:dyDescent="0.25">
      <c r="C67" s="28" t="s">
        <v>42</v>
      </c>
      <c r="D67" s="29">
        <v>880</v>
      </c>
      <c r="E67" s="37">
        <v>394</v>
      </c>
      <c r="F67" s="34">
        <v>519</v>
      </c>
      <c r="G67" s="37">
        <v>224</v>
      </c>
      <c r="H67" s="40">
        <v>361</v>
      </c>
      <c r="I67" s="43">
        <v>170</v>
      </c>
      <c r="J67" s="40">
        <v>796</v>
      </c>
      <c r="K67" s="37">
        <v>433</v>
      </c>
      <c r="L67" s="34">
        <v>554</v>
      </c>
      <c r="M67" s="43">
        <v>208</v>
      </c>
      <c r="N67" s="40">
        <v>242</v>
      </c>
      <c r="O67" s="37">
        <v>225</v>
      </c>
      <c r="P67" s="34">
        <v>1555</v>
      </c>
      <c r="Q67" s="37">
        <v>406</v>
      </c>
      <c r="R67" s="40">
        <v>1095</v>
      </c>
      <c r="S67" s="43">
        <v>271</v>
      </c>
      <c r="T67" s="40">
        <v>460</v>
      </c>
      <c r="U67" s="29">
        <v>135</v>
      </c>
    </row>
    <row r="68" spans="3:21" ht="15.75" x14ac:dyDescent="0.25">
      <c r="C68" s="26" t="s">
        <v>43</v>
      </c>
      <c r="D68" s="27">
        <v>701</v>
      </c>
      <c r="E68" s="36">
        <v>228</v>
      </c>
      <c r="F68" s="33">
        <v>388</v>
      </c>
      <c r="G68" s="36">
        <v>134</v>
      </c>
      <c r="H68" s="39">
        <v>313</v>
      </c>
      <c r="I68" s="42">
        <v>94</v>
      </c>
      <c r="J68" s="39">
        <v>518</v>
      </c>
      <c r="K68" s="36">
        <v>204</v>
      </c>
      <c r="L68" s="33">
        <v>453</v>
      </c>
      <c r="M68" s="42">
        <v>169</v>
      </c>
      <c r="N68" s="39">
        <v>65</v>
      </c>
      <c r="O68" s="36">
        <v>35</v>
      </c>
      <c r="P68" s="33">
        <v>695</v>
      </c>
      <c r="Q68" s="36">
        <v>262</v>
      </c>
      <c r="R68" s="39">
        <v>555</v>
      </c>
      <c r="S68" s="42">
        <v>191</v>
      </c>
      <c r="T68" s="39">
        <v>140</v>
      </c>
      <c r="U68" s="27">
        <v>71</v>
      </c>
    </row>
    <row r="69" spans="3:21" ht="15.75" x14ac:dyDescent="0.25">
      <c r="C69" s="28" t="s">
        <v>44</v>
      </c>
      <c r="D69" s="29">
        <v>397</v>
      </c>
      <c r="E69" s="37">
        <v>119</v>
      </c>
      <c r="F69" s="34">
        <v>291</v>
      </c>
      <c r="G69" s="37">
        <v>108</v>
      </c>
      <c r="H69" s="40">
        <v>106</v>
      </c>
      <c r="I69" s="43">
        <v>11</v>
      </c>
      <c r="J69" s="40">
        <v>280</v>
      </c>
      <c r="K69" s="37">
        <v>101</v>
      </c>
      <c r="L69" s="34">
        <v>397</v>
      </c>
      <c r="M69" s="43">
        <v>115</v>
      </c>
      <c r="N69" s="40">
        <v>-117</v>
      </c>
      <c r="O69" s="37">
        <v>-14</v>
      </c>
      <c r="P69" s="34">
        <v>560</v>
      </c>
      <c r="Q69" s="37">
        <v>167</v>
      </c>
      <c r="R69" s="40">
        <v>368</v>
      </c>
      <c r="S69" s="43">
        <v>127</v>
      </c>
      <c r="T69" s="40">
        <v>192</v>
      </c>
      <c r="U69" s="29">
        <v>40</v>
      </c>
    </row>
    <row r="70" spans="3:21" ht="15.75" x14ac:dyDescent="0.25">
      <c r="C70" s="26" t="s">
        <v>45</v>
      </c>
      <c r="D70" s="27">
        <v>73</v>
      </c>
      <c r="E70" s="36">
        <v>33</v>
      </c>
      <c r="F70" s="33">
        <v>71</v>
      </c>
      <c r="G70" s="36">
        <v>30</v>
      </c>
      <c r="H70" s="39">
        <v>2</v>
      </c>
      <c r="I70" s="42">
        <v>3</v>
      </c>
      <c r="J70" s="39">
        <v>87</v>
      </c>
      <c r="K70" s="36">
        <v>31</v>
      </c>
      <c r="L70" s="33">
        <v>103</v>
      </c>
      <c r="M70" s="42">
        <v>44</v>
      </c>
      <c r="N70" s="39">
        <v>-16</v>
      </c>
      <c r="O70" s="36">
        <v>-13</v>
      </c>
      <c r="P70" s="33">
        <v>145</v>
      </c>
      <c r="Q70" s="36">
        <v>54</v>
      </c>
      <c r="R70" s="39">
        <v>93</v>
      </c>
      <c r="S70" s="42">
        <v>38</v>
      </c>
      <c r="T70" s="39">
        <v>52</v>
      </c>
      <c r="U70" s="27">
        <v>16</v>
      </c>
    </row>
    <row r="71" spans="3:21" ht="15.75" x14ac:dyDescent="0.25">
      <c r="C71" s="28" t="s">
        <v>127</v>
      </c>
      <c r="D71" s="29">
        <v>160</v>
      </c>
      <c r="E71" s="37">
        <v>41</v>
      </c>
      <c r="F71" s="34">
        <v>110</v>
      </c>
      <c r="G71" s="37">
        <v>29</v>
      </c>
      <c r="H71" s="40">
        <v>50</v>
      </c>
      <c r="I71" s="43">
        <v>12</v>
      </c>
      <c r="J71" s="40">
        <v>82</v>
      </c>
      <c r="K71" s="37">
        <v>32</v>
      </c>
      <c r="L71" s="34">
        <v>183</v>
      </c>
      <c r="M71" s="43">
        <v>35</v>
      </c>
      <c r="N71" s="40">
        <v>-101</v>
      </c>
      <c r="O71" s="37">
        <v>-3</v>
      </c>
      <c r="P71" s="34">
        <v>261</v>
      </c>
      <c r="Q71" s="37">
        <v>54</v>
      </c>
      <c r="R71" s="40">
        <v>147</v>
      </c>
      <c r="S71" s="43">
        <v>36</v>
      </c>
      <c r="T71" s="40">
        <v>114</v>
      </c>
      <c r="U71" s="29">
        <v>18</v>
      </c>
    </row>
    <row r="72" spans="3:21" ht="15.75" x14ac:dyDescent="0.25">
      <c r="C72" s="26" t="s">
        <v>47</v>
      </c>
      <c r="D72" s="27">
        <v>103</v>
      </c>
      <c r="E72" s="36">
        <v>18</v>
      </c>
      <c r="F72" s="33">
        <v>68</v>
      </c>
      <c r="G72" s="36">
        <v>25</v>
      </c>
      <c r="H72" s="39">
        <v>35</v>
      </c>
      <c r="I72" s="42">
        <v>-7</v>
      </c>
      <c r="J72" s="39">
        <v>60</v>
      </c>
      <c r="K72" s="36">
        <v>19</v>
      </c>
      <c r="L72" s="33">
        <v>62</v>
      </c>
      <c r="M72" s="42">
        <v>21</v>
      </c>
      <c r="N72" s="39">
        <v>-2</v>
      </c>
      <c r="O72" s="36">
        <v>-2</v>
      </c>
      <c r="P72" s="33">
        <v>87</v>
      </c>
      <c r="Q72" s="36">
        <v>28</v>
      </c>
      <c r="R72" s="39">
        <v>71</v>
      </c>
      <c r="S72" s="42">
        <v>31</v>
      </c>
      <c r="T72" s="39">
        <v>16</v>
      </c>
      <c r="U72" s="27">
        <v>-3</v>
      </c>
    </row>
    <row r="73" spans="3:21" ht="15.75" x14ac:dyDescent="0.25">
      <c r="C73" s="28" t="s">
        <v>48</v>
      </c>
      <c r="D73" s="29">
        <v>61</v>
      </c>
      <c r="E73" s="37">
        <v>27</v>
      </c>
      <c r="F73" s="34">
        <v>42</v>
      </c>
      <c r="G73" s="37">
        <v>24</v>
      </c>
      <c r="H73" s="40">
        <v>19</v>
      </c>
      <c r="I73" s="43">
        <v>3</v>
      </c>
      <c r="J73" s="40">
        <v>51</v>
      </c>
      <c r="K73" s="37">
        <v>19</v>
      </c>
      <c r="L73" s="34">
        <v>49</v>
      </c>
      <c r="M73" s="43">
        <v>15</v>
      </c>
      <c r="N73" s="40">
        <v>2</v>
      </c>
      <c r="O73" s="37">
        <v>4</v>
      </c>
      <c r="P73" s="34">
        <v>67</v>
      </c>
      <c r="Q73" s="37">
        <v>31</v>
      </c>
      <c r="R73" s="40">
        <v>57</v>
      </c>
      <c r="S73" s="43">
        <v>22</v>
      </c>
      <c r="T73" s="40">
        <v>10</v>
      </c>
      <c r="U73" s="29">
        <v>9</v>
      </c>
    </row>
    <row r="74" spans="3:21" ht="15.75" customHeight="1" x14ac:dyDescent="0.25">
      <c r="C74" s="114" t="s">
        <v>168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</row>
    <row r="76" spans="3:21" ht="35.25" customHeight="1" x14ac:dyDescent="0.25">
      <c r="C76" s="125" t="s">
        <v>175</v>
      </c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</row>
    <row r="77" spans="3:21" ht="23.25" customHeight="1" x14ac:dyDescent="0.25">
      <c r="C77" s="126" t="s">
        <v>169</v>
      </c>
      <c r="D77" s="119">
        <v>43101</v>
      </c>
      <c r="E77" s="119"/>
      <c r="F77" s="119"/>
      <c r="G77" s="119"/>
      <c r="H77" s="119"/>
      <c r="I77" s="120"/>
      <c r="J77" s="121">
        <v>43435</v>
      </c>
      <c r="K77" s="119"/>
      <c r="L77" s="119"/>
      <c r="M77" s="119"/>
      <c r="N77" s="119"/>
      <c r="O77" s="120"/>
      <c r="P77" s="118">
        <v>43466</v>
      </c>
      <c r="Q77" s="119"/>
      <c r="R77" s="119"/>
      <c r="S77" s="119"/>
      <c r="T77" s="119"/>
      <c r="U77" s="119"/>
    </row>
    <row r="78" spans="3:21" ht="15.75" x14ac:dyDescent="0.25">
      <c r="C78" s="127"/>
      <c r="D78" s="124" t="s">
        <v>131</v>
      </c>
      <c r="E78" s="123"/>
      <c r="F78" s="122" t="s">
        <v>132</v>
      </c>
      <c r="G78" s="123"/>
      <c r="H78" s="122" t="s">
        <v>133</v>
      </c>
      <c r="I78" s="123"/>
      <c r="J78" s="122" t="s">
        <v>131</v>
      </c>
      <c r="K78" s="123"/>
      <c r="L78" s="122" t="s">
        <v>132</v>
      </c>
      <c r="M78" s="123"/>
      <c r="N78" s="122" t="s">
        <v>133</v>
      </c>
      <c r="O78" s="123"/>
      <c r="P78" s="122" t="s">
        <v>131</v>
      </c>
      <c r="Q78" s="123"/>
      <c r="R78" s="122" t="s">
        <v>132</v>
      </c>
      <c r="S78" s="123"/>
      <c r="T78" s="122" t="s">
        <v>133</v>
      </c>
      <c r="U78" s="124"/>
    </row>
    <row r="79" spans="3:21" ht="16.5" thickBot="1" x14ac:dyDescent="0.3">
      <c r="C79" s="128"/>
      <c r="D79" s="49" t="s">
        <v>6</v>
      </c>
      <c r="E79" s="50" t="s">
        <v>7</v>
      </c>
      <c r="F79" s="51" t="s">
        <v>6</v>
      </c>
      <c r="G79" s="50" t="s">
        <v>7</v>
      </c>
      <c r="H79" s="51" t="s">
        <v>6</v>
      </c>
      <c r="I79" s="50" t="s">
        <v>7</v>
      </c>
      <c r="J79" s="51" t="s">
        <v>6</v>
      </c>
      <c r="K79" s="50" t="s">
        <v>7</v>
      </c>
      <c r="L79" s="51" t="s">
        <v>6</v>
      </c>
      <c r="M79" s="50" t="s">
        <v>7</v>
      </c>
      <c r="N79" s="51" t="s">
        <v>6</v>
      </c>
      <c r="O79" s="50" t="s">
        <v>7</v>
      </c>
      <c r="P79" s="51" t="s">
        <v>6</v>
      </c>
      <c r="Q79" s="50" t="s">
        <v>7</v>
      </c>
      <c r="R79" s="51" t="s">
        <v>6</v>
      </c>
      <c r="S79" s="50" t="s">
        <v>7</v>
      </c>
      <c r="T79" s="51" t="s">
        <v>6</v>
      </c>
      <c r="U79" s="49" t="s">
        <v>7</v>
      </c>
    </row>
    <row r="80" spans="3:21" ht="16.5" thickBot="1" x14ac:dyDescent="0.3">
      <c r="C80" s="44" t="s">
        <v>1</v>
      </c>
      <c r="D80" s="10">
        <v>4830</v>
      </c>
      <c r="E80" s="10">
        <v>1784</v>
      </c>
      <c r="F80" s="9">
        <v>3728</v>
      </c>
      <c r="G80" s="10">
        <v>1438</v>
      </c>
      <c r="H80" s="10">
        <v>1102</v>
      </c>
      <c r="I80" s="9">
        <v>346</v>
      </c>
      <c r="J80" s="10">
        <v>3663</v>
      </c>
      <c r="K80" s="10">
        <v>1621</v>
      </c>
      <c r="L80" s="9">
        <v>4085</v>
      </c>
      <c r="M80" s="9">
        <v>1651</v>
      </c>
      <c r="N80" s="10">
        <v>-422</v>
      </c>
      <c r="O80" s="10">
        <v>-30</v>
      </c>
      <c r="P80" s="9">
        <v>6075</v>
      </c>
      <c r="Q80" s="10">
        <v>2090</v>
      </c>
      <c r="R80" s="10">
        <v>4843</v>
      </c>
      <c r="S80" s="9">
        <v>1734</v>
      </c>
      <c r="T80" s="10">
        <v>1232</v>
      </c>
      <c r="U80" s="10">
        <v>356</v>
      </c>
    </row>
    <row r="81" spans="3:21" ht="15.75" x14ac:dyDescent="0.25">
      <c r="C81" s="26" t="s">
        <v>91</v>
      </c>
      <c r="D81" s="27">
        <v>76</v>
      </c>
      <c r="E81" s="36">
        <v>65</v>
      </c>
      <c r="F81" s="33">
        <v>81</v>
      </c>
      <c r="G81" s="36">
        <v>66</v>
      </c>
      <c r="H81" s="39">
        <v>-5</v>
      </c>
      <c r="I81" s="42">
        <v>-1</v>
      </c>
      <c r="J81" s="39">
        <v>93</v>
      </c>
      <c r="K81" s="36">
        <v>51</v>
      </c>
      <c r="L81" s="33">
        <v>65</v>
      </c>
      <c r="M81" s="42">
        <v>31</v>
      </c>
      <c r="N81" s="39">
        <v>28</v>
      </c>
      <c r="O81" s="36">
        <v>20</v>
      </c>
      <c r="P81" s="33">
        <v>138</v>
      </c>
      <c r="Q81" s="36">
        <v>63</v>
      </c>
      <c r="R81" s="39">
        <v>75</v>
      </c>
      <c r="S81" s="42">
        <v>39</v>
      </c>
      <c r="T81" s="39">
        <v>63</v>
      </c>
      <c r="U81" s="27">
        <v>24</v>
      </c>
    </row>
    <row r="82" spans="3:21" ht="15.75" x14ac:dyDescent="0.25">
      <c r="C82" s="28" t="s">
        <v>92</v>
      </c>
      <c r="D82" s="29">
        <v>3529</v>
      </c>
      <c r="E82" s="37">
        <v>1337</v>
      </c>
      <c r="F82" s="34">
        <v>2590</v>
      </c>
      <c r="G82" s="37">
        <v>1013</v>
      </c>
      <c r="H82" s="40">
        <v>939</v>
      </c>
      <c r="I82" s="43">
        <v>324</v>
      </c>
      <c r="J82" s="40">
        <v>2693</v>
      </c>
      <c r="K82" s="37">
        <v>1287</v>
      </c>
      <c r="L82" s="34">
        <v>2732</v>
      </c>
      <c r="M82" s="43">
        <v>1169</v>
      </c>
      <c r="N82" s="40">
        <v>-39</v>
      </c>
      <c r="O82" s="37">
        <v>118</v>
      </c>
      <c r="P82" s="34">
        <v>4519</v>
      </c>
      <c r="Q82" s="37">
        <v>1597</v>
      </c>
      <c r="R82" s="40">
        <v>3415</v>
      </c>
      <c r="S82" s="43">
        <v>1287</v>
      </c>
      <c r="T82" s="40">
        <v>1104</v>
      </c>
      <c r="U82" s="29">
        <v>310</v>
      </c>
    </row>
    <row r="83" spans="3:21" ht="15.75" x14ac:dyDescent="0.25">
      <c r="C83" s="26" t="s">
        <v>93</v>
      </c>
      <c r="D83" s="27">
        <v>1185</v>
      </c>
      <c r="E83" s="36">
        <v>374</v>
      </c>
      <c r="F83" s="33">
        <v>981</v>
      </c>
      <c r="G83" s="36">
        <v>338</v>
      </c>
      <c r="H83" s="39">
        <v>204</v>
      </c>
      <c r="I83" s="42">
        <v>36</v>
      </c>
      <c r="J83" s="39">
        <v>849</v>
      </c>
      <c r="K83" s="36">
        <v>273</v>
      </c>
      <c r="L83" s="33">
        <v>1196</v>
      </c>
      <c r="M83" s="42">
        <v>415</v>
      </c>
      <c r="N83" s="39">
        <v>-347</v>
      </c>
      <c r="O83" s="36">
        <v>-142</v>
      </c>
      <c r="P83" s="33">
        <v>1382</v>
      </c>
      <c r="Q83" s="36">
        <v>418</v>
      </c>
      <c r="R83" s="39">
        <v>1269</v>
      </c>
      <c r="S83" s="42">
        <v>377</v>
      </c>
      <c r="T83" s="39">
        <v>113</v>
      </c>
      <c r="U83" s="27">
        <v>41</v>
      </c>
    </row>
    <row r="84" spans="3:21" ht="15.75" x14ac:dyDescent="0.25">
      <c r="C84" s="28" t="s">
        <v>94</v>
      </c>
      <c r="D84" s="29">
        <v>40</v>
      </c>
      <c r="E84" s="37">
        <v>8</v>
      </c>
      <c r="F84" s="34">
        <v>76</v>
      </c>
      <c r="G84" s="37">
        <v>21</v>
      </c>
      <c r="H84" s="40">
        <v>-36</v>
      </c>
      <c r="I84" s="43">
        <v>-13</v>
      </c>
      <c r="J84" s="40">
        <v>28</v>
      </c>
      <c r="K84" s="37">
        <v>10</v>
      </c>
      <c r="L84" s="34">
        <v>92</v>
      </c>
      <c r="M84" s="43">
        <v>36</v>
      </c>
      <c r="N84" s="40">
        <v>-64</v>
      </c>
      <c r="O84" s="37">
        <v>-26</v>
      </c>
      <c r="P84" s="34">
        <v>36</v>
      </c>
      <c r="Q84" s="37">
        <v>12</v>
      </c>
      <c r="R84" s="40">
        <v>84</v>
      </c>
      <c r="S84" s="43">
        <v>31</v>
      </c>
      <c r="T84" s="40">
        <v>-48</v>
      </c>
      <c r="U84" s="29">
        <v>-19</v>
      </c>
    </row>
    <row r="85" spans="3:21" ht="15" customHeight="1" x14ac:dyDescent="0.25">
      <c r="C85" s="114" t="s">
        <v>168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</row>
    <row r="88" spans="3:21" ht="30" customHeight="1" x14ac:dyDescent="0.25">
      <c r="C88" s="125" t="s">
        <v>176</v>
      </c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</row>
    <row r="89" spans="3:21" ht="24.75" customHeight="1" x14ac:dyDescent="0.25">
      <c r="C89" s="126" t="s">
        <v>83</v>
      </c>
      <c r="D89" s="119">
        <v>43101</v>
      </c>
      <c r="E89" s="119"/>
      <c r="F89" s="119"/>
      <c r="G89" s="119"/>
      <c r="H89" s="119"/>
      <c r="I89" s="120"/>
      <c r="J89" s="121">
        <v>43435</v>
      </c>
      <c r="K89" s="119"/>
      <c r="L89" s="119"/>
      <c r="M89" s="119"/>
      <c r="N89" s="119"/>
      <c r="O89" s="120"/>
      <c r="P89" s="118">
        <v>43466</v>
      </c>
      <c r="Q89" s="119"/>
      <c r="R89" s="119"/>
      <c r="S89" s="119"/>
      <c r="T89" s="119"/>
      <c r="U89" s="119"/>
    </row>
    <row r="90" spans="3:21" ht="14.45" customHeight="1" x14ac:dyDescent="0.25">
      <c r="C90" s="127"/>
      <c r="D90" s="124" t="s">
        <v>131</v>
      </c>
      <c r="E90" s="123"/>
      <c r="F90" s="122" t="s">
        <v>132</v>
      </c>
      <c r="G90" s="123"/>
      <c r="H90" s="122" t="s">
        <v>133</v>
      </c>
      <c r="I90" s="123"/>
      <c r="J90" s="122" t="s">
        <v>131</v>
      </c>
      <c r="K90" s="123"/>
      <c r="L90" s="122" t="s">
        <v>132</v>
      </c>
      <c r="M90" s="123"/>
      <c r="N90" s="122" t="s">
        <v>133</v>
      </c>
      <c r="O90" s="123"/>
      <c r="P90" s="122" t="s">
        <v>131</v>
      </c>
      <c r="Q90" s="123"/>
      <c r="R90" s="122" t="s">
        <v>132</v>
      </c>
      <c r="S90" s="123"/>
      <c r="T90" s="122" t="s">
        <v>133</v>
      </c>
      <c r="U90" s="124"/>
    </row>
    <row r="91" spans="3:21" ht="16.5" thickBot="1" x14ac:dyDescent="0.3">
      <c r="C91" s="128"/>
      <c r="D91" s="49" t="s">
        <v>6</v>
      </c>
      <c r="E91" s="50" t="s">
        <v>7</v>
      </c>
      <c r="F91" s="51" t="s">
        <v>6</v>
      </c>
      <c r="G91" s="50" t="s">
        <v>7</v>
      </c>
      <c r="H91" s="51" t="s">
        <v>6</v>
      </c>
      <c r="I91" s="50" t="s">
        <v>7</v>
      </c>
      <c r="J91" s="51" t="s">
        <v>6</v>
      </c>
      <c r="K91" s="50" t="s">
        <v>7</v>
      </c>
      <c r="L91" s="51" t="s">
        <v>6</v>
      </c>
      <c r="M91" s="50" t="s">
        <v>7</v>
      </c>
      <c r="N91" s="51" t="s">
        <v>6</v>
      </c>
      <c r="O91" s="50" t="s">
        <v>7</v>
      </c>
      <c r="P91" s="51" t="s">
        <v>6</v>
      </c>
      <c r="Q91" s="50" t="s">
        <v>7</v>
      </c>
      <c r="R91" s="51" t="s">
        <v>6</v>
      </c>
      <c r="S91" s="50" t="s">
        <v>7</v>
      </c>
      <c r="T91" s="51" t="s">
        <v>6</v>
      </c>
      <c r="U91" s="49" t="s">
        <v>7</v>
      </c>
    </row>
    <row r="92" spans="3:21" ht="16.5" thickBot="1" x14ac:dyDescent="0.3">
      <c r="C92" s="44" t="s">
        <v>1</v>
      </c>
      <c r="D92" s="10">
        <v>4830</v>
      </c>
      <c r="E92" s="10">
        <v>1784</v>
      </c>
      <c r="F92" s="9">
        <v>3728</v>
      </c>
      <c r="G92" s="10">
        <v>1438</v>
      </c>
      <c r="H92" s="10">
        <v>1102</v>
      </c>
      <c r="I92" s="9">
        <v>346</v>
      </c>
      <c r="J92" s="10">
        <v>3663</v>
      </c>
      <c r="K92" s="10">
        <v>1621</v>
      </c>
      <c r="L92" s="9">
        <v>4085</v>
      </c>
      <c r="M92" s="9">
        <v>1651</v>
      </c>
      <c r="N92" s="10">
        <v>-422</v>
      </c>
      <c r="O92" s="10">
        <v>-30</v>
      </c>
      <c r="P92" s="9">
        <v>6075</v>
      </c>
      <c r="Q92" s="10">
        <v>2090</v>
      </c>
      <c r="R92" s="10">
        <v>4843</v>
      </c>
      <c r="S92" s="9">
        <v>1734</v>
      </c>
      <c r="T92" s="44">
        <v>1232</v>
      </c>
      <c r="U92" s="10">
        <v>356</v>
      </c>
    </row>
    <row r="93" spans="3:21" ht="15.75" x14ac:dyDescent="0.25">
      <c r="C93" s="26" t="s">
        <v>84</v>
      </c>
      <c r="D93" s="27">
        <v>108</v>
      </c>
      <c r="E93" s="36">
        <v>36</v>
      </c>
      <c r="F93" s="33">
        <v>31</v>
      </c>
      <c r="G93" s="36">
        <v>7</v>
      </c>
      <c r="H93" s="39">
        <v>77</v>
      </c>
      <c r="I93" s="42">
        <v>29</v>
      </c>
      <c r="J93" s="39">
        <v>76</v>
      </c>
      <c r="K93" s="36">
        <v>35</v>
      </c>
      <c r="L93" s="33">
        <v>44</v>
      </c>
      <c r="M93" s="42">
        <v>9</v>
      </c>
      <c r="N93" s="39">
        <v>32</v>
      </c>
      <c r="O93" s="36">
        <v>26</v>
      </c>
      <c r="P93" s="33">
        <v>119</v>
      </c>
      <c r="Q93" s="36">
        <v>46</v>
      </c>
      <c r="R93" s="39">
        <v>38</v>
      </c>
      <c r="S93" s="42">
        <v>13</v>
      </c>
      <c r="T93" s="26">
        <v>81</v>
      </c>
      <c r="U93" s="27">
        <v>33</v>
      </c>
    </row>
    <row r="94" spans="3:21" ht="15.75" x14ac:dyDescent="0.25">
      <c r="C94" s="28" t="s">
        <v>85</v>
      </c>
      <c r="D94" s="29">
        <v>711</v>
      </c>
      <c r="E94" s="37">
        <v>145</v>
      </c>
      <c r="F94" s="34">
        <v>370</v>
      </c>
      <c r="G94" s="37">
        <v>81</v>
      </c>
      <c r="H94" s="40">
        <v>341</v>
      </c>
      <c r="I94" s="43">
        <v>64</v>
      </c>
      <c r="J94" s="40">
        <v>375</v>
      </c>
      <c r="K94" s="37">
        <v>168</v>
      </c>
      <c r="L94" s="34">
        <v>495</v>
      </c>
      <c r="M94" s="43">
        <v>122</v>
      </c>
      <c r="N94" s="40">
        <v>-120</v>
      </c>
      <c r="O94" s="37">
        <v>46</v>
      </c>
      <c r="P94" s="34">
        <v>734</v>
      </c>
      <c r="Q94" s="37">
        <v>190</v>
      </c>
      <c r="R94" s="40">
        <v>479</v>
      </c>
      <c r="S94" s="43">
        <v>130</v>
      </c>
      <c r="T94" s="28">
        <v>255</v>
      </c>
      <c r="U94" s="29">
        <v>60</v>
      </c>
    </row>
    <row r="95" spans="3:21" ht="15" customHeight="1" x14ac:dyDescent="0.25">
      <c r="C95" s="26" t="s">
        <v>86</v>
      </c>
      <c r="D95" s="27">
        <v>626</v>
      </c>
      <c r="E95" s="36">
        <v>162</v>
      </c>
      <c r="F95" s="33">
        <v>425</v>
      </c>
      <c r="G95" s="36">
        <v>111</v>
      </c>
      <c r="H95" s="39">
        <v>201</v>
      </c>
      <c r="I95" s="42">
        <v>51</v>
      </c>
      <c r="J95" s="39">
        <v>334</v>
      </c>
      <c r="K95" s="36">
        <v>128</v>
      </c>
      <c r="L95" s="33">
        <v>397</v>
      </c>
      <c r="M95" s="42">
        <v>113</v>
      </c>
      <c r="N95" s="39">
        <v>-63</v>
      </c>
      <c r="O95" s="36">
        <v>15</v>
      </c>
      <c r="P95" s="33">
        <v>639</v>
      </c>
      <c r="Q95" s="36">
        <v>192</v>
      </c>
      <c r="R95" s="39">
        <v>527</v>
      </c>
      <c r="S95" s="42">
        <v>144</v>
      </c>
      <c r="T95" s="26">
        <v>112</v>
      </c>
      <c r="U95" s="27">
        <v>48</v>
      </c>
    </row>
    <row r="96" spans="3:21" ht="15.75" x14ac:dyDescent="0.25">
      <c r="C96" s="28" t="s">
        <v>87</v>
      </c>
      <c r="D96" s="29">
        <v>334</v>
      </c>
      <c r="E96" s="37">
        <v>129</v>
      </c>
      <c r="F96" s="34">
        <v>281</v>
      </c>
      <c r="G96" s="37">
        <v>83</v>
      </c>
      <c r="H96" s="40">
        <v>53</v>
      </c>
      <c r="I96" s="43">
        <v>46</v>
      </c>
      <c r="J96" s="40">
        <v>284</v>
      </c>
      <c r="K96" s="37">
        <v>119</v>
      </c>
      <c r="L96" s="34">
        <v>279</v>
      </c>
      <c r="M96" s="43">
        <v>103</v>
      </c>
      <c r="N96" s="40">
        <v>5</v>
      </c>
      <c r="O96" s="37">
        <v>16</v>
      </c>
      <c r="P96" s="34">
        <v>573</v>
      </c>
      <c r="Q96" s="37">
        <v>182</v>
      </c>
      <c r="R96" s="40">
        <v>406</v>
      </c>
      <c r="S96" s="43">
        <v>133</v>
      </c>
      <c r="T96" s="28">
        <v>167</v>
      </c>
      <c r="U96" s="29">
        <v>49</v>
      </c>
    </row>
    <row r="97" spans="3:21" ht="15.75" x14ac:dyDescent="0.25">
      <c r="C97" s="26" t="s">
        <v>88</v>
      </c>
      <c r="D97" s="27">
        <v>2226</v>
      </c>
      <c r="E97" s="36">
        <v>824</v>
      </c>
      <c r="F97" s="33">
        <v>1763</v>
      </c>
      <c r="G97" s="36">
        <v>698</v>
      </c>
      <c r="H97" s="39">
        <v>463</v>
      </c>
      <c r="I97" s="42">
        <v>126</v>
      </c>
      <c r="J97" s="39">
        <v>1988</v>
      </c>
      <c r="K97" s="36">
        <v>836</v>
      </c>
      <c r="L97" s="33">
        <v>1835</v>
      </c>
      <c r="M97" s="42">
        <v>698</v>
      </c>
      <c r="N97" s="39">
        <v>153</v>
      </c>
      <c r="O97" s="36">
        <v>138</v>
      </c>
      <c r="P97" s="33">
        <v>3079</v>
      </c>
      <c r="Q97" s="36">
        <v>931</v>
      </c>
      <c r="R97" s="39">
        <v>2470</v>
      </c>
      <c r="S97" s="42">
        <v>839</v>
      </c>
      <c r="T97" s="26">
        <v>609</v>
      </c>
      <c r="U97" s="26">
        <v>92</v>
      </c>
    </row>
    <row r="98" spans="3:21" ht="15.75" x14ac:dyDescent="0.25">
      <c r="C98" s="28" t="s">
        <v>89</v>
      </c>
      <c r="D98" s="29">
        <v>92</v>
      </c>
      <c r="E98" s="37">
        <v>82</v>
      </c>
      <c r="F98" s="34">
        <v>122</v>
      </c>
      <c r="G98" s="37">
        <v>84</v>
      </c>
      <c r="H98" s="40">
        <v>-30</v>
      </c>
      <c r="I98" s="43">
        <v>-2</v>
      </c>
      <c r="J98" s="40">
        <v>103</v>
      </c>
      <c r="K98" s="37">
        <v>68</v>
      </c>
      <c r="L98" s="34">
        <v>108</v>
      </c>
      <c r="M98" s="43">
        <v>70</v>
      </c>
      <c r="N98" s="40">
        <v>-5</v>
      </c>
      <c r="O98" s="37">
        <v>-2</v>
      </c>
      <c r="P98" s="34">
        <v>148</v>
      </c>
      <c r="Q98" s="37">
        <v>64</v>
      </c>
      <c r="R98" s="40">
        <v>120</v>
      </c>
      <c r="S98" s="43">
        <v>74</v>
      </c>
      <c r="T98" s="28">
        <v>28</v>
      </c>
      <c r="U98" s="28">
        <v>-10</v>
      </c>
    </row>
    <row r="99" spans="3:21" ht="15.75" x14ac:dyDescent="0.25">
      <c r="C99" s="26" t="s">
        <v>90</v>
      </c>
      <c r="D99" s="27">
        <v>733</v>
      </c>
      <c r="E99" s="36">
        <v>406</v>
      </c>
      <c r="F99" s="33">
        <v>736</v>
      </c>
      <c r="G99" s="36">
        <v>374</v>
      </c>
      <c r="H99" s="39">
        <v>-3</v>
      </c>
      <c r="I99" s="42">
        <v>32</v>
      </c>
      <c r="J99" s="39">
        <v>503</v>
      </c>
      <c r="K99" s="36">
        <v>267</v>
      </c>
      <c r="L99" s="33">
        <v>927</v>
      </c>
      <c r="M99" s="42">
        <v>536</v>
      </c>
      <c r="N99" s="39">
        <v>-424</v>
      </c>
      <c r="O99" s="36">
        <v>-269</v>
      </c>
      <c r="P99" s="33">
        <v>783</v>
      </c>
      <c r="Q99" s="36">
        <v>485</v>
      </c>
      <c r="R99" s="39">
        <v>803</v>
      </c>
      <c r="S99" s="42">
        <v>401</v>
      </c>
      <c r="T99" s="26">
        <v>-20</v>
      </c>
      <c r="U99" s="26">
        <v>84</v>
      </c>
    </row>
    <row r="100" spans="3:21" ht="15.6" customHeight="1" x14ac:dyDescent="0.25">
      <c r="C100" s="114" t="s">
        <v>168</v>
      </c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</row>
    <row r="102" spans="3:21" ht="34.5" customHeight="1" x14ac:dyDescent="0.25">
      <c r="C102" s="125" t="s">
        <v>177</v>
      </c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</row>
    <row r="103" spans="3:21" ht="24" customHeight="1" x14ac:dyDescent="0.25">
      <c r="C103" s="115" t="s">
        <v>95</v>
      </c>
      <c r="D103" s="118">
        <v>43101</v>
      </c>
      <c r="E103" s="119"/>
      <c r="F103" s="119"/>
      <c r="G103" s="119"/>
      <c r="H103" s="119"/>
      <c r="I103" s="120"/>
      <c r="J103" s="121">
        <v>43435</v>
      </c>
      <c r="K103" s="119"/>
      <c r="L103" s="119"/>
      <c r="M103" s="119"/>
      <c r="N103" s="119"/>
      <c r="O103" s="120"/>
      <c r="P103" s="118">
        <v>43466</v>
      </c>
      <c r="Q103" s="119"/>
      <c r="R103" s="119"/>
      <c r="S103" s="119"/>
      <c r="T103" s="119"/>
      <c r="U103" s="119"/>
    </row>
    <row r="104" spans="3:21" ht="15.75" x14ac:dyDescent="0.25">
      <c r="C104" s="116"/>
      <c r="D104" s="122" t="s">
        <v>131</v>
      </c>
      <c r="E104" s="123"/>
      <c r="F104" s="122" t="s">
        <v>132</v>
      </c>
      <c r="G104" s="123"/>
      <c r="H104" s="122" t="s">
        <v>133</v>
      </c>
      <c r="I104" s="123"/>
      <c r="J104" s="122" t="s">
        <v>131</v>
      </c>
      <c r="K104" s="123"/>
      <c r="L104" s="122" t="s">
        <v>132</v>
      </c>
      <c r="M104" s="123"/>
      <c r="N104" s="122" t="s">
        <v>133</v>
      </c>
      <c r="O104" s="123"/>
      <c r="P104" s="122" t="s">
        <v>131</v>
      </c>
      <c r="Q104" s="123"/>
      <c r="R104" s="122" t="s">
        <v>132</v>
      </c>
      <c r="S104" s="123"/>
      <c r="T104" s="122" t="s">
        <v>133</v>
      </c>
      <c r="U104" s="124"/>
    </row>
    <row r="105" spans="3:21" ht="16.5" thickBot="1" x14ac:dyDescent="0.3">
      <c r="C105" s="117"/>
      <c r="D105" s="51" t="s">
        <v>6</v>
      </c>
      <c r="E105" s="81" t="s">
        <v>7</v>
      </c>
      <c r="F105" s="82" t="s">
        <v>6</v>
      </c>
      <c r="G105" s="81" t="s">
        <v>7</v>
      </c>
      <c r="H105" s="82" t="s">
        <v>6</v>
      </c>
      <c r="I105" s="50" t="s">
        <v>7</v>
      </c>
      <c r="J105" s="51" t="s">
        <v>6</v>
      </c>
      <c r="K105" s="49" t="s">
        <v>7</v>
      </c>
      <c r="L105" s="49" t="s">
        <v>6</v>
      </c>
      <c r="M105" s="81" t="s">
        <v>7</v>
      </c>
      <c r="N105" s="82" t="s">
        <v>6</v>
      </c>
      <c r="O105" s="81" t="s">
        <v>7</v>
      </c>
      <c r="P105" s="82" t="s">
        <v>6</v>
      </c>
      <c r="Q105" s="81" t="s">
        <v>7</v>
      </c>
      <c r="R105" s="82" t="s">
        <v>6</v>
      </c>
      <c r="S105" s="50" t="s">
        <v>7</v>
      </c>
      <c r="T105" s="51" t="s">
        <v>6</v>
      </c>
      <c r="U105" s="49" t="s">
        <v>7</v>
      </c>
    </row>
    <row r="106" spans="3:21" ht="16.5" thickBot="1" x14ac:dyDescent="0.3">
      <c r="C106" s="83" t="s">
        <v>1</v>
      </c>
      <c r="D106" s="10">
        <v>4830</v>
      </c>
      <c r="E106" s="10">
        <v>1784</v>
      </c>
      <c r="F106" s="52">
        <v>3728</v>
      </c>
      <c r="G106" s="10">
        <v>1438</v>
      </c>
      <c r="H106" s="10">
        <v>1102</v>
      </c>
      <c r="I106" s="52">
        <v>346</v>
      </c>
      <c r="J106" s="10">
        <v>3663</v>
      </c>
      <c r="K106" s="10">
        <v>1621</v>
      </c>
      <c r="L106" s="52">
        <v>4085</v>
      </c>
      <c r="M106" s="52">
        <v>1651</v>
      </c>
      <c r="N106" s="10">
        <v>-422</v>
      </c>
      <c r="O106" s="10">
        <v>-30</v>
      </c>
      <c r="P106" s="52">
        <v>6075</v>
      </c>
      <c r="Q106" s="10">
        <v>2090</v>
      </c>
      <c r="R106" s="10">
        <v>4843</v>
      </c>
      <c r="S106" s="52">
        <v>1734</v>
      </c>
      <c r="T106" s="80">
        <v>1232</v>
      </c>
      <c r="U106" s="10">
        <v>356</v>
      </c>
    </row>
    <row r="107" spans="3:21" ht="15.6" customHeight="1" x14ac:dyDescent="0.25">
      <c r="C107" s="42" t="s">
        <v>103</v>
      </c>
      <c r="D107" s="39">
        <v>70</v>
      </c>
      <c r="E107" s="36">
        <v>29</v>
      </c>
      <c r="F107" s="33">
        <v>66</v>
      </c>
      <c r="G107" s="36">
        <v>12</v>
      </c>
      <c r="H107" s="39">
        <v>4</v>
      </c>
      <c r="I107" s="42">
        <v>17</v>
      </c>
      <c r="J107" s="39">
        <v>105</v>
      </c>
      <c r="K107" s="36">
        <v>42</v>
      </c>
      <c r="L107" s="33">
        <v>62</v>
      </c>
      <c r="M107" s="42">
        <v>15</v>
      </c>
      <c r="N107" s="39">
        <v>43</v>
      </c>
      <c r="O107" s="36">
        <v>27</v>
      </c>
      <c r="P107" s="33">
        <v>614</v>
      </c>
      <c r="Q107" s="36">
        <v>29</v>
      </c>
      <c r="R107" s="39">
        <v>654</v>
      </c>
      <c r="S107" s="42">
        <v>85</v>
      </c>
      <c r="T107" s="26">
        <v>-40</v>
      </c>
      <c r="U107" s="27">
        <v>-56</v>
      </c>
    </row>
    <row r="108" spans="3:21" ht="15.75" x14ac:dyDescent="0.25">
      <c r="C108" s="43" t="s">
        <v>96</v>
      </c>
      <c r="D108" s="40">
        <v>450</v>
      </c>
      <c r="E108" s="37">
        <v>86</v>
      </c>
      <c r="F108" s="34">
        <v>227</v>
      </c>
      <c r="G108" s="37">
        <v>26</v>
      </c>
      <c r="H108" s="40">
        <v>223</v>
      </c>
      <c r="I108" s="43">
        <v>60</v>
      </c>
      <c r="J108" s="40">
        <v>291</v>
      </c>
      <c r="K108" s="37">
        <v>97</v>
      </c>
      <c r="L108" s="34">
        <v>260</v>
      </c>
      <c r="M108" s="43">
        <v>60</v>
      </c>
      <c r="N108" s="40">
        <v>31</v>
      </c>
      <c r="O108" s="37">
        <v>37</v>
      </c>
      <c r="P108" s="34">
        <v>558</v>
      </c>
      <c r="Q108" s="37">
        <v>155</v>
      </c>
      <c r="R108" s="40">
        <v>285</v>
      </c>
      <c r="S108" s="43">
        <v>80</v>
      </c>
      <c r="T108" s="28">
        <v>273</v>
      </c>
      <c r="U108" s="29">
        <v>75</v>
      </c>
    </row>
    <row r="109" spans="3:21" ht="15.75" x14ac:dyDescent="0.25">
      <c r="C109" s="42" t="s">
        <v>98</v>
      </c>
      <c r="D109" s="39">
        <v>176</v>
      </c>
      <c r="E109" s="36">
        <v>174</v>
      </c>
      <c r="F109" s="33">
        <v>129</v>
      </c>
      <c r="G109" s="36">
        <v>131</v>
      </c>
      <c r="H109" s="39">
        <v>47</v>
      </c>
      <c r="I109" s="42">
        <v>43</v>
      </c>
      <c r="J109" s="39">
        <v>166</v>
      </c>
      <c r="K109" s="36">
        <v>160</v>
      </c>
      <c r="L109" s="33">
        <v>95</v>
      </c>
      <c r="M109" s="42">
        <v>121</v>
      </c>
      <c r="N109" s="39">
        <v>71</v>
      </c>
      <c r="O109" s="36">
        <v>39</v>
      </c>
      <c r="P109" s="33">
        <v>260</v>
      </c>
      <c r="Q109" s="36">
        <v>234</v>
      </c>
      <c r="R109" s="39">
        <v>170</v>
      </c>
      <c r="S109" s="42">
        <v>187</v>
      </c>
      <c r="T109" s="26">
        <v>90</v>
      </c>
      <c r="U109" s="27">
        <v>47</v>
      </c>
    </row>
    <row r="110" spans="3:21" ht="15.75" x14ac:dyDescent="0.25">
      <c r="C110" s="43" t="s">
        <v>97</v>
      </c>
      <c r="D110" s="40">
        <v>415</v>
      </c>
      <c r="E110" s="37">
        <v>3</v>
      </c>
      <c r="F110" s="34">
        <v>266</v>
      </c>
      <c r="G110" s="37">
        <v>4</v>
      </c>
      <c r="H110" s="40">
        <v>149</v>
      </c>
      <c r="I110" s="43">
        <v>-1</v>
      </c>
      <c r="J110" s="40">
        <v>205</v>
      </c>
      <c r="K110" s="37">
        <v>2</v>
      </c>
      <c r="L110" s="34">
        <v>335</v>
      </c>
      <c r="M110" s="43">
        <v>1</v>
      </c>
      <c r="N110" s="40">
        <v>-130</v>
      </c>
      <c r="O110" s="37">
        <v>1</v>
      </c>
      <c r="P110" s="34">
        <v>352</v>
      </c>
      <c r="Q110" s="37">
        <v>2</v>
      </c>
      <c r="R110" s="40">
        <v>246</v>
      </c>
      <c r="S110" s="43">
        <v>1</v>
      </c>
      <c r="T110" s="28">
        <v>106</v>
      </c>
      <c r="U110" s="29">
        <v>1</v>
      </c>
    </row>
    <row r="111" spans="3:21" ht="31.5" customHeight="1" x14ac:dyDescent="0.25">
      <c r="C111" s="84" t="s">
        <v>99</v>
      </c>
      <c r="D111" s="39">
        <v>88</v>
      </c>
      <c r="E111" s="36">
        <v>80</v>
      </c>
      <c r="F111" s="33">
        <v>83</v>
      </c>
      <c r="G111" s="36">
        <v>62</v>
      </c>
      <c r="H111" s="39">
        <v>5</v>
      </c>
      <c r="I111" s="42">
        <v>18</v>
      </c>
      <c r="J111" s="39">
        <v>130</v>
      </c>
      <c r="K111" s="36">
        <v>115</v>
      </c>
      <c r="L111" s="33">
        <v>93</v>
      </c>
      <c r="M111" s="42">
        <v>75</v>
      </c>
      <c r="N111" s="39">
        <v>37</v>
      </c>
      <c r="O111" s="36">
        <v>40</v>
      </c>
      <c r="P111" s="33">
        <v>178</v>
      </c>
      <c r="Q111" s="36">
        <v>129</v>
      </c>
      <c r="R111" s="39">
        <v>120</v>
      </c>
      <c r="S111" s="42">
        <v>75</v>
      </c>
      <c r="T111" s="26">
        <v>58</v>
      </c>
      <c r="U111" s="26">
        <v>54</v>
      </c>
    </row>
    <row r="112" spans="3:21" ht="27.75" customHeight="1" x14ac:dyDescent="0.25">
      <c r="C112" s="85" t="s">
        <v>101</v>
      </c>
      <c r="D112" s="40">
        <v>81</v>
      </c>
      <c r="E112" s="37">
        <v>99</v>
      </c>
      <c r="F112" s="34">
        <v>85</v>
      </c>
      <c r="G112" s="37">
        <v>116</v>
      </c>
      <c r="H112" s="40">
        <v>-4</v>
      </c>
      <c r="I112" s="43">
        <v>-17</v>
      </c>
      <c r="J112" s="40">
        <v>68</v>
      </c>
      <c r="K112" s="37">
        <v>112</v>
      </c>
      <c r="L112" s="34">
        <v>55</v>
      </c>
      <c r="M112" s="43">
        <v>79</v>
      </c>
      <c r="N112" s="40">
        <v>13</v>
      </c>
      <c r="O112" s="37">
        <v>33</v>
      </c>
      <c r="P112" s="34">
        <v>72</v>
      </c>
      <c r="Q112" s="37">
        <v>84</v>
      </c>
      <c r="R112" s="40">
        <v>77</v>
      </c>
      <c r="S112" s="43">
        <v>119</v>
      </c>
      <c r="T112" s="28">
        <v>-5</v>
      </c>
      <c r="U112" s="28">
        <v>-35</v>
      </c>
    </row>
    <row r="113" spans="3:21" ht="15.75" x14ac:dyDescent="0.25">
      <c r="C113" s="42" t="s">
        <v>100</v>
      </c>
      <c r="D113" s="39">
        <v>111</v>
      </c>
      <c r="E113" s="36">
        <v>68</v>
      </c>
      <c r="F113" s="33">
        <v>84</v>
      </c>
      <c r="G113" s="36">
        <v>56</v>
      </c>
      <c r="H113" s="39">
        <v>27</v>
      </c>
      <c r="I113" s="42">
        <v>12</v>
      </c>
      <c r="J113" s="39">
        <v>109</v>
      </c>
      <c r="K113" s="36">
        <v>54</v>
      </c>
      <c r="L113" s="33">
        <v>92</v>
      </c>
      <c r="M113" s="42">
        <v>70</v>
      </c>
      <c r="N113" s="39">
        <v>17</v>
      </c>
      <c r="O113" s="36">
        <v>-16</v>
      </c>
      <c r="P113" s="33">
        <v>101</v>
      </c>
      <c r="Q113" s="36">
        <v>69</v>
      </c>
      <c r="R113" s="39">
        <v>111</v>
      </c>
      <c r="S113" s="42">
        <v>64</v>
      </c>
      <c r="T113" s="26">
        <v>-10</v>
      </c>
      <c r="U113" s="27">
        <v>5</v>
      </c>
    </row>
    <row r="114" spans="3:21" ht="15.75" x14ac:dyDescent="0.25">
      <c r="C114" s="43" t="s">
        <v>102</v>
      </c>
      <c r="D114" s="40">
        <v>177</v>
      </c>
      <c r="E114" s="37">
        <v>44</v>
      </c>
      <c r="F114" s="34">
        <v>46</v>
      </c>
      <c r="G114" s="37">
        <v>3</v>
      </c>
      <c r="H114" s="40">
        <v>131</v>
      </c>
      <c r="I114" s="43">
        <v>41</v>
      </c>
      <c r="J114" s="40">
        <v>147</v>
      </c>
      <c r="K114" s="37">
        <v>97</v>
      </c>
      <c r="L114" s="34">
        <v>83</v>
      </c>
      <c r="M114" s="43">
        <v>37</v>
      </c>
      <c r="N114" s="40">
        <v>64</v>
      </c>
      <c r="O114" s="37">
        <v>60</v>
      </c>
      <c r="P114" s="34">
        <v>188</v>
      </c>
      <c r="Q114" s="37">
        <v>83</v>
      </c>
      <c r="R114" s="40">
        <v>52</v>
      </c>
      <c r="S114" s="43">
        <v>20</v>
      </c>
      <c r="T114" s="28">
        <v>136</v>
      </c>
      <c r="U114" s="29">
        <v>63</v>
      </c>
    </row>
    <row r="115" spans="3:21" ht="15.75" x14ac:dyDescent="0.25">
      <c r="C115" s="42" t="s">
        <v>150</v>
      </c>
      <c r="D115" s="39">
        <v>71</v>
      </c>
      <c r="E115" s="36">
        <v>10</v>
      </c>
      <c r="F115" s="33">
        <v>81</v>
      </c>
      <c r="G115" s="36">
        <v>13</v>
      </c>
      <c r="H115" s="39">
        <v>-10</v>
      </c>
      <c r="I115" s="42">
        <v>-3</v>
      </c>
      <c r="J115" s="39">
        <v>105</v>
      </c>
      <c r="K115" s="36">
        <v>25</v>
      </c>
      <c r="L115" s="33">
        <v>68</v>
      </c>
      <c r="M115" s="42">
        <v>14</v>
      </c>
      <c r="N115" s="39">
        <v>37</v>
      </c>
      <c r="O115" s="36">
        <v>11</v>
      </c>
      <c r="P115" s="33">
        <v>102</v>
      </c>
      <c r="Q115" s="36">
        <v>15</v>
      </c>
      <c r="R115" s="39">
        <v>112</v>
      </c>
      <c r="S115" s="42">
        <v>24</v>
      </c>
      <c r="T115" s="26">
        <v>-10</v>
      </c>
      <c r="U115" s="27">
        <v>-9</v>
      </c>
    </row>
    <row r="116" spans="3:21" ht="15.75" x14ac:dyDescent="0.25">
      <c r="C116" s="43" t="s">
        <v>104</v>
      </c>
      <c r="D116" s="40">
        <v>55</v>
      </c>
      <c r="E116" s="37">
        <v>52</v>
      </c>
      <c r="F116" s="34">
        <v>49</v>
      </c>
      <c r="G116" s="37">
        <v>35</v>
      </c>
      <c r="H116" s="40">
        <v>6</v>
      </c>
      <c r="I116" s="43">
        <v>17</v>
      </c>
      <c r="J116" s="40">
        <v>65</v>
      </c>
      <c r="K116" s="37">
        <v>43</v>
      </c>
      <c r="L116" s="34">
        <v>53</v>
      </c>
      <c r="M116" s="43">
        <v>39</v>
      </c>
      <c r="N116" s="40">
        <v>12</v>
      </c>
      <c r="O116" s="37">
        <v>4</v>
      </c>
      <c r="P116" s="34">
        <v>52</v>
      </c>
      <c r="Q116" s="37">
        <v>65</v>
      </c>
      <c r="R116" s="40">
        <v>60</v>
      </c>
      <c r="S116" s="43">
        <v>44</v>
      </c>
      <c r="T116" s="28">
        <v>-8</v>
      </c>
      <c r="U116" s="29">
        <v>21</v>
      </c>
    </row>
    <row r="117" spans="3:21" ht="15.75" x14ac:dyDescent="0.25">
      <c r="C117" s="42" t="s">
        <v>4</v>
      </c>
      <c r="D117" s="39">
        <v>3136</v>
      </c>
      <c r="E117" s="36">
        <v>1139</v>
      </c>
      <c r="F117" s="33">
        <v>2612</v>
      </c>
      <c r="G117" s="36">
        <v>980</v>
      </c>
      <c r="H117" s="39">
        <v>524</v>
      </c>
      <c r="I117" s="42">
        <v>159</v>
      </c>
      <c r="J117" s="39">
        <v>2272</v>
      </c>
      <c r="K117" s="36">
        <v>874</v>
      </c>
      <c r="L117" s="33">
        <v>2889</v>
      </c>
      <c r="M117" s="42">
        <v>1140</v>
      </c>
      <c r="N117" s="39">
        <v>-617</v>
      </c>
      <c r="O117" s="36">
        <v>-266</v>
      </c>
      <c r="P117" s="33">
        <v>3598</v>
      </c>
      <c r="Q117" s="36">
        <v>1225</v>
      </c>
      <c r="R117" s="39">
        <v>2956</v>
      </c>
      <c r="S117" s="42">
        <v>1035</v>
      </c>
      <c r="T117" s="26">
        <v>642</v>
      </c>
      <c r="U117" s="26">
        <v>190</v>
      </c>
    </row>
    <row r="118" spans="3:21" ht="14.45" customHeight="1" x14ac:dyDescent="0.25">
      <c r="C118" s="114" t="s">
        <v>168</v>
      </c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</row>
    <row r="120" spans="3:21" ht="32.25" customHeight="1" x14ac:dyDescent="0.25">
      <c r="C120" s="125" t="s">
        <v>178</v>
      </c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</row>
    <row r="121" spans="3:21" ht="20.25" customHeight="1" x14ac:dyDescent="0.25">
      <c r="C121" s="126" t="s">
        <v>105</v>
      </c>
      <c r="D121" s="119">
        <v>43101</v>
      </c>
      <c r="E121" s="119"/>
      <c r="F121" s="119"/>
      <c r="G121" s="119"/>
      <c r="H121" s="119"/>
      <c r="I121" s="120"/>
      <c r="J121" s="121">
        <v>43435</v>
      </c>
      <c r="K121" s="119"/>
      <c r="L121" s="119"/>
      <c r="M121" s="119"/>
      <c r="N121" s="119"/>
      <c r="O121" s="120"/>
      <c r="P121" s="118">
        <v>43466</v>
      </c>
      <c r="Q121" s="119"/>
      <c r="R121" s="119"/>
      <c r="S121" s="119"/>
      <c r="T121" s="119"/>
      <c r="U121" s="119"/>
    </row>
    <row r="122" spans="3:21" ht="15.75" x14ac:dyDescent="0.25">
      <c r="C122" s="127"/>
      <c r="D122" s="124" t="s">
        <v>131</v>
      </c>
      <c r="E122" s="123"/>
      <c r="F122" s="122" t="s">
        <v>132</v>
      </c>
      <c r="G122" s="123"/>
      <c r="H122" s="122" t="s">
        <v>133</v>
      </c>
      <c r="I122" s="123"/>
      <c r="J122" s="122" t="s">
        <v>131</v>
      </c>
      <c r="K122" s="123"/>
      <c r="L122" s="122" t="s">
        <v>132</v>
      </c>
      <c r="M122" s="123"/>
      <c r="N122" s="122" t="s">
        <v>133</v>
      </c>
      <c r="O122" s="123"/>
      <c r="P122" s="122" t="s">
        <v>131</v>
      </c>
      <c r="Q122" s="123"/>
      <c r="R122" s="122" t="s">
        <v>132</v>
      </c>
      <c r="S122" s="123"/>
      <c r="T122" s="122" t="s">
        <v>133</v>
      </c>
      <c r="U122" s="124"/>
    </row>
    <row r="123" spans="3:21" ht="16.5" thickBot="1" x14ac:dyDescent="0.3">
      <c r="C123" s="128"/>
      <c r="D123" s="49" t="s">
        <v>6</v>
      </c>
      <c r="E123" s="50" t="s">
        <v>7</v>
      </c>
      <c r="F123" s="51" t="s">
        <v>6</v>
      </c>
      <c r="G123" s="50" t="s">
        <v>7</v>
      </c>
      <c r="H123" s="51" t="s">
        <v>6</v>
      </c>
      <c r="I123" s="50" t="s">
        <v>7</v>
      </c>
      <c r="J123" s="51" t="s">
        <v>6</v>
      </c>
      <c r="K123" s="50" t="s">
        <v>7</v>
      </c>
      <c r="L123" s="51" t="s">
        <v>6</v>
      </c>
      <c r="M123" s="50" t="s">
        <v>7</v>
      </c>
      <c r="N123" s="51" t="s">
        <v>6</v>
      </c>
      <c r="O123" s="50" t="s">
        <v>7</v>
      </c>
      <c r="P123" s="51" t="s">
        <v>6</v>
      </c>
      <c r="Q123" s="50" t="s">
        <v>7</v>
      </c>
      <c r="R123" s="51" t="s">
        <v>6</v>
      </c>
      <c r="S123" s="50" t="s">
        <v>7</v>
      </c>
      <c r="T123" s="51" t="s">
        <v>6</v>
      </c>
      <c r="U123" s="49" t="s">
        <v>7</v>
      </c>
    </row>
    <row r="124" spans="3:21" ht="16.5" thickBot="1" x14ac:dyDescent="0.3">
      <c r="C124" s="44" t="s">
        <v>1</v>
      </c>
      <c r="D124" s="10">
        <v>4830</v>
      </c>
      <c r="E124" s="10">
        <v>1784</v>
      </c>
      <c r="F124" s="9">
        <v>3728</v>
      </c>
      <c r="G124" s="10">
        <v>1438</v>
      </c>
      <c r="H124" s="10">
        <v>1102</v>
      </c>
      <c r="I124" s="9">
        <v>346</v>
      </c>
      <c r="J124" s="10">
        <v>3663</v>
      </c>
      <c r="K124" s="10">
        <v>1621</v>
      </c>
      <c r="L124" s="9">
        <v>4085</v>
      </c>
      <c r="M124" s="9">
        <v>1651</v>
      </c>
      <c r="N124" s="10">
        <v>-422</v>
      </c>
      <c r="O124" s="10">
        <v>-30</v>
      </c>
      <c r="P124" s="9">
        <v>6075</v>
      </c>
      <c r="Q124" s="10">
        <v>2090</v>
      </c>
      <c r="R124" s="10">
        <v>4843</v>
      </c>
      <c r="S124" s="9">
        <v>1734</v>
      </c>
      <c r="T124" s="44">
        <v>1232</v>
      </c>
      <c r="U124" s="10">
        <v>356</v>
      </c>
    </row>
    <row r="125" spans="3:21" ht="15.75" x14ac:dyDescent="0.25">
      <c r="C125" s="26" t="s">
        <v>108</v>
      </c>
      <c r="D125" s="27">
        <v>141</v>
      </c>
      <c r="E125" s="36">
        <v>88</v>
      </c>
      <c r="F125" s="33">
        <v>106</v>
      </c>
      <c r="G125" s="36">
        <v>16</v>
      </c>
      <c r="H125" s="39">
        <v>35</v>
      </c>
      <c r="I125" s="42">
        <v>72</v>
      </c>
      <c r="J125" s="39">
        <v>170</v>
      </c>
      <c r="K125" s="36">
        <v>118</v>
      </c>
      <c r="L125" s="33">
        <v>145</v>
      </c>
      <c r="M125" s="42">
        <v>57</v>
      </c>
      <c r="N125" s="39">
        <v>25</v>
      </c>
      <c r="O125" s="36">
        <v>61</v>
      </c>
      <c r="P125" s="33">
        <v>341</v>
      </c>
      <c r="Q125" s="36">
        <v>178</v>
      </c>
      <c r="R125" s="39">
        <v>713</v>
      </c>
      <c r="S125" s="42">
        <v>118</v>
      </c>
      <c r="T125" s="26">
        <v>-372</v>
      </c>
      <c r="U125" s="27">
        <v>60</v>
      </c>
    </row>
    <row r="126" spans="3:21" ht="15.75" x14ac:dyDescent="0.25">
      <c r="C126" s="28" t="s">
        <v>106</v>
      </c>
      <c r="D126" s="29">
        <v>278</v>
      </c>
      <c r="E126" s="37">
        <v>140</v>
      </c>
      <c r="F126" s="34">
        <v>242</v>
      </c>
      <c r="G126" s="37">
        <v>110</v>
      </c>
      <c r="H126" s="40">
        <v>36</v>
      </c>
      <c r="I126" s="43">
        <v>30</v>
      </c>
      <c r="J126" s="40">
        <v>312</v>
      </c>
      <c r="K126" s="37">
        <v>154</v>
      </c>
      <c r="L126" s="34">
        <v>203</v>
      </c>
      <c r="M126" s="43">
        <v>111</v>
      </c>
      <c r="N126" s="40">
        <v>109</v>
      </c>
      <c r="O126" s="37">
        <v>43</v>
      </c>
      <c r="P126" s="34">
        <v>342</v>
      </c>
      <c r="Q126" s="37">
        <v>202</v>
      </c>
      <c r="R126" s="40">
        <v>257</v>
      </c>
      <c r="S126" s="43">
        <v>139</v>
      </c>
      <c r="T126" s="28">
        <v>85</v>
      </c>
      <c r="U126" s="29">
        <v>63</v>
      </c>
    </row>
    <row r="127" spans="3:21" ht="31.5" x14ac:dyDescent="0.25">
      <c r="C127" s="87" t="s">
        <v>151</v>
      </c>
      <c r="D127" s="27">
        <v>11</v>
      </c>
      <c r="E127" s="36">
        <v>3</v>
      </c>
      <c r="F127" s="33">
        <v>8</v>
      </c>
      <c r="G127" s="36">
        <v>3</v>
      </c>
      <c r="H127" s="39">
        <v>3</v>
      </c>
      <c r="I127" s="42">
        <v>0</v>
      </c>
      <c r="J127" s="39">
        <v>16</v>
      </c>
      <c r="K127" s="36">
        <v>0</v>
      </c>
      <c r="L127" s="33">
        <v>11</v>
      </c>
      <c r="M127" s="42">
        <v>3</v>
      </c>
      <c r="N127" s="39">
        <v>5</v>
      </c>
      <c r="O127" s="36">
        <v>-3</v>
      </c>
      <c r="P127" s="33">
        <v>538</v>
      </c>
      <c r="Q127" s="36">
        <v>9</v>
      </c>
      <c r="R127" s="39">
        <v>11</v>
      </c>
      <c r="S127" s="42">
        <v>5</v>
      </c>
      <c r="T127" s="26">
        <v>527</v>
      </c>
      <c r="U127" s="27">
        <v>4</v>
      </c>
    </row>
    <row r="128" spans="3:21" ht="15.75" x14ac:dyDescent="0.25">
      <c r="C128" s="28" t="s">
        <v>107</v>
      </c>
      <c r="D128" s="29">
        <v>279</v>
      </c>
      <c r="E128" s="37">
        <v>4</v>
      </c>
      <c r="F128" s="34">
        <v>196</v>
      </c>
      <c r="G128" s="37">
        <v>11</v>
      </c>
      <c r="H128" s="40">
        <v>83</v>
      </c>
      <c r="I128" s="43">
        <v>-7</v>
      </c>
      <c r="J128" s="40">
        <v>160</v>
      </c>
      <c r="K128" s="37">
        <v>4</v>
      </c>
      <c r="L128" s="34">
        <v>252</v>
      </c>
      <c r="M128" s="43">
        <v>7</v>
      </c>
      <c r="N128" s="40">
        <v>-92</v>
      </c>
      <c r="O128" s="37">
        <v>-3</v>
      </c>
      <c r="P128" s="34">
        <v>319</v>
      </c>
      <c r="Q128" s="37">
        <v>5</v>
      </c>
      <c r="R128" s="40">
        <v>213</v>
      </c>
      <c r="S128" s="43">
        <v>3</v>
      </c>
      <c r="T128" s="28">
        <v>106</v>
      </c>
      <c r="U128" s="29">
        <v>2</v>
      </c>
    </row>
    <row r="129" spans="1:34" ht="63" x14ac:dyDescent="0.25">
      <c r="C129" s="87" t="s">
        <v>111</v>
      </c>
      <c r="D129" s="27">
        <v>70</v>
      </c>
      <c r="E129" s="36">
        <v>39</v>
      </c>
      <c r="F129" s="33">
        <v>104</v>
      </c>
      <c r="G129" s="36">
        <v>48</v>
      </c>
      <c r="H129" s="39">
        <v>-34</v>
      </c>
      <c r="I129" s="42">
        <v>-9</v>
      </c>
      <c r="J129" s="39">
        <v>117</v>
      </c>
      <c r="K129" s="36">
        <v>79</v>
      </c>
      <c r="L129" s="33">
        <v>76</v>
      </c>
      <c r="M129" s="42">
        <v>48</v>
      </c>
      <c r="N129" s="39">
        <v>41</v>
      </c>
      <c r="O129" s="36">
        <v>31</v>
      </c>
      <c r="P129" s="33">
        <v>115</v>
      </c>
      <c r="Q129" s="36">
        <v>61</v>
      </c>
      <c r="R129" s="39">
        <v>128</v>
      </c>
      <c r="S129" s="42">
        <v>56</v>
      </c>
      <c r="T129" s="26">
        <v>-13</v>
      </c>
      <c r="U129" s="26">
        <v>5</v>
      </c>
    </row>
    <row r="130" spans="1:34" ht="31.5" x14ac:dyDescent="0.25">
      <c r="C130" s="86" t="s">
        <v>110</v>
      </c>
      <c r="D130" s="29">
        <v>83</v>
      </c>
      <c r="E130" s="37">
        <v>77</v>
      </c>
      <c r="F130" s="34">
        <v>83</v>
      </c>
      <c r="G130" s="37">
        <v>73</v>
      </c>
      <c r="H130" s="40">
        <v>0</v>
      </c>
      <c r="I130" s="43">
        <v>4</v>
      </c>
      <c r="J130" s="40">
        <v>91</v>
      </c>
      <c r="K130" s="37">
        <v>63</v>
      </c>
      <c r="L130" s="34">
        <v>72</v>
      </c>
      <c r="M130" s="43">
        <v>48</v>
      </c>
      <c r="N130" s="40">
        <v>19</v>
      </c>
      <c r="O130" s="37">
        <v>15</v>
      </c>
      <c r="P130" s="34">
        <v>86</v>
      </c>
      <c r="Q130" s="37">
        <v>70</v>
      </c>
      <c r="R130" s="40">
        <v>93</v>
      </c>
      <c r="S130" s="43">
        <v>50</v>
      </c>
      <c r="T130" s="28">
        <v>-7</v>
      </c>
      <c r="U130" s="28">
        <v>20</v>
      </c>
    </row>
    <row r="131" spans="1:34" ht="15.75" x14ac:dyDescent="0.25">
      <c r="C131" s="26" t="s">
        <v>112</v>
      </c>
      <c r="D131" s="27">
        <v>165</v>
      </c>
      <c r="E131" s="36">
        <v>41</v>
      </c>
      <c r="F131" s="33">
        <v>35</v>
      </c>
      <c r="G131" s="36">
        <v>12</v>
      </c>
      <c r="H131" s="39">
        <v>130</v>
      </c>
      <c r="I131" s="42">
        <v>29</v>
      </c>
      <c r="J131" s="39">
        <v>169</v>
      </c>
      <c r="K131" s="36">
        <v>68</v>
      </c>
      <c r="L131" s="33">
        <v>49</v>
      </c>
      <c r="M131" s="42">
        <v>20</v>
      </c>
      <c r="N131" s="39">
        <v>120</v>
      </c>
      <c r="O131" s="36">
        <v>48</v>
      </c>
      <c r="P131" s="33">
        <v>119</v>
      </c>
      <c r="Q131" s="36">
        <v>84</v>
      </c>
      <c r="R131" s="39">
        <v>65</v>
      </c>
      <c r="S131" s="42">
        <v>30</v>
      </c>
      <c r="T131" s="26">
        <v>54</v>
      </c>
      <c r="U131" s="27">
        <v>54</v>
      </c>
    </row>
    <row r="132" spans="1:34" ht="16.5" thickBot="1" x14ac:dyDescent="0.3">
      <c r="C132" s="28" t="s">
        <v>109</v>
      </c>
      <c r="D132" s="29">
        <v>81</v>
      </c>
      <c r="E132" s="37">
        <v>68</v>
      </c>
      <c r="F132" s="34">
        <v>59</v>
      </c>
      <c r="G132" s="37">
        <v>62</v>
      </c>
      <c r="H132" s="40">
        <v>22</v>
      </c>
      <c r="I132" s="43">
        <v>6</v>
      </c>
      <c r="J132" s="40">
        <v>101</v>
      </c>
      <c r="K132" s="37">
        <v>128</v>
      </c>
      <c r="L132" s="34">
        <v>54</v>
      </c>
      <c r="M132" s="43">
        <v>55</v>
      </c>
      <c r="N132" s="40">
        <v>47</v>
      </c>
      <c r="O132" s="37">
        <v>73</v>
      </c>
      <c r="P132" s="34">
        <v>86</v>
      </c>
      <c r="Q132" s="37">
        <v>78</v>
      </c>
      <c r="R132" s="40">
        <v>62</v>
      </c>
      <c r="S132" s="43">
        <v>66</v>
      </c>
      <c r="T132" s="28">
        <v>24</v>
      </c>
      <c r="U132" s="29">
        <v>12</v>
      </c>
    </row>
    <row r="133" spans="1:34" s="3" customFormat="1" ht="16.5" thickBot="1" x14ac:dyDescent="0.3">
      <c r="A133"/>
      <c r="B133"/>
      <c r="C133" s="87" t="s">
        <v>113</v>
      </c>
      <c r="D133" s="27">
        <v>40</v>
      </c>
      <c r="E133" s="36">
        <v>36</v>
      </c>
      <c r="F133" s="33">
        <v>59</v>
      </c>
      <c r="G133" s="36">
        <v>33</v>
      </c>
      <c r="H133" s="39">
        <v>-19</v>
      </c>
      <c r="I133" s="42">
        <v>3</v>
      </c>
      <c r="J133" s="39">
        <v>46</v>
      </c>
      <c r="K133" s="36">
        <v>45</v>
      </c>
      <c r="L133" s="33">
        <v>27</v>
      </c>
      <c r="M133" s="42">
        <v>34</v>
      </c>
      <c r="N133" s="39">
        <v>19</v>
      </c>
      <c r="O133" s="36">
        <v>11</v>
      </c>
      <c r="P133" s="33">
        <v>65</v>
      </c>
      <c r="Q133" s="36">
        <v>55</v>
      </c>
      <c r="R133" s="39">
        <v>62</v>
      </c>
      <c r="S133" s="42">
        <v>48</v>
      </c>
      <c r="T133" s="26">
        <v>3</v>
      </c>
      <c r="U133" s="27">
        <v>7</v>
      </c>
      <c r="V133" s="9"/>
      <c r="W133" s="10"/>
      <c r="X133" s="10"/>
      <c r="Y133" s="9"/>
      <c r="Z133" s="9"/>
      <c r="AA133" s="10"/>
      <c r="AB133" s="10"/>
      <c r="AC133" s="9"/>
      <c r="AD133" s="10"/>
      <c r="AE133" s="10"/>
      <c r="AF133" s="9"/>
      <c r="AG133" s="10"/>
      <c r="AH133" s="10"/>
    </row>
    <row r="134" spans="1:34" s="3" customFormat="1" ht="32.25" thickBot="1" x14ac:dyDescent="0.3">
      <c r="A134"/>
      <c r="B134"/>
      <c r="C134" s="86" t="s">
        <v>141</v>
      </c>
      <c r="D134" s="29">
        <v>28</v>
      </c>
      <c r="E134" s="37">
        <v>40</v>
      </c>
      <c r="F134" s="34">
        <v>49</v>
      </c>
      <c r="G134" s="37">
        <v>70</v>
      </c>
      <c r="H134" s="40">
        <v>-21</v>
      </c>
      <c r="I134" s="43">
        <v>-30</v>
      </c>
      <c r="J134" s="40">
        <v>37</v>
      </c>
      <c r="K134" s="37">
        <v>70</v>
      </c>
      <c r="L134" s="34">
        <v>36</v>
      </c>
      <c r="M134" s="43">
        <v>45</v>
      </c>
      <c r="N134" s="40">
        <v>1</v>
      </c>
      <c r="O134" s="37">
        <v>25</v>
      </c>
      <c r="P134" s="34">
        <v>34</v>
      </c>
      <c r="Q134" s="37">
        <v>47</v>
      </c>
      <c r="R134" s="40">
        <v>41</v>
      </c>
      <c r="S134" s="43">
        <v>78</v>
      </c>
      <c r="T134" s="28">
        <v>-7</v>
      </c>
      <c r="U134" s="29">
        <v>-31</v>
      </c>
      <c r="V134" s="9"/>
      <c r="W134" s="10"/>
      <c r="X134" s="10"/>
      <c r="Y134" s="9"/>
      <c r="Z134" s="9"/>
      <c r="AA134" s="10"/>
      <c r="AB134" s="10"/>
      <c r="AC134" s="9"/>
      <c r="AD134" s="10"/>
      <c r="AE134" s="10"/>
      <c r="AF134" s="9"/>
      <c r="AG134" s="10"/>
      <c r="AH134" s="10"/>
    </row>
    <row r="135" spans="1:34" ht="15.75" x14ac:dyDescent="0.25">
      <c r="C135" s="26" t="s">
        <v>4</v>
      </c>
      <c r="D135" s="27">
        <v>3654</v>
      </c>
      <c r="E135" s="36">
        <v>1248</v>
      </c>
      <c r="F135" s="33">
        <v>2787</v>
      </c>
      <c r="G135" s="36">
        <v>1000</v>
      </c>
      <c r="H135" s="39">
        <v>867</v>
      </c>
      <c r="I135" s="42">
        <v>248</v>
      </c>
      <c r="J135" s="39">
        <v>2444</v>
      </c>
      <c r="K135" s="36">
        <v>892</v>
      </c>
      <c r="L135" s="33">
        <v>3160</v>
      </c>
      <c r="M135" s="42">
        <v>1223</v>
      </c>
      <c r="N135" s="39">
        <v>-716</v>
      </c>
      <c r="O135" s="36">
        <v>-331</v>
      </c>
      <c r="P135" s="33">
        <v>4030</v>
      </c>
      <c r="Q135" s="36">
        <v>1301</v>
      </c>
      <c r="R135" s="39">
        <v>3198</v>
      </c>
      <c r="S135" s="42">
        <v>1141</v>
      </c>
      <c r="T135" s="26">
        <v>832</v>
      </c>
      <c r="U135" s="26">
        <v>160</v>
      </c>
    </row>
    <row r="136" spans="1:34" ht="14.45" customHeight="1" x14ac:dyDescent="0.25">
      <c r="C136" s="114" t="s">
        <v>168</v>
      </c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</row>
  </sheetData>
  <mergeCells count="95">
    <mergeCell ref="C19:U19"/>
    <mergeCell ref="J89:O89"/>
    <mergeCell ref="P89:U89"/>
    <mergeCell ref="C102:U102"/>
    <mergeCell ref="C120:U120"/>
    <mergeCell ref="N90:O90"/>
    <mergeCell ref="P90:Q90"/>
    <mergeCell ref="R90:S90"/>
    <mergeCell ref="T90:U90"/>
    <mergeCell ref="D90:E90"/>
    <mergeCell ref="F90:G90"/>
    <mergeCell ref="H90:I90"/>
    <mergeCell ref="J90:K90"/>
    <mergeCell ref="L90:M90"/>
    <mergeCell ref="R39:S39"/>
    <mergeCell ref="T39:U39"/>
    <mergeCell ref="C121:C123"/>
    <mergeCell ref="D121:I121"/>
    <mergeCell ref="J121:O121"/>
    <mergeCell ref="P121:U121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C77:C79"/>
    <mergeCell ref="D77:I77"/>
    <mergeCell ref="J77:O77"/>
    <mergeCell ref="P77:U77"/>
    <mergeCell ref="D78:E78"/>
    <mergeCell ref="F78:G78"/>
    <mergeCell ref="H78:I78"/>
    <mergeCell ref="J78:K78"/>
    <mergeCell ref="L78:M78"/>
    <mergeCell ref="N78:O78"/>
    <mergeCell ref="P78:Q78"/>
    <mergeCell ref="R78:S78"/>
    <mergeCell ref="T78:U78"/>
    <mergeCell ref="J39:K39"/>
    <mergeCell ref="L39:M39"/>
    <mergeCell ref="N39:O39"/>
    <mergeCell ref="P39:Q39"/>
    <mergeCell ref="C76:U76"/>
    <mergeCell ref="H104:I104"/>
    <mergeCell ref="D104:E104"/>
    <mergeCell ref="T21:U21"/>
    <mergeCell ref="C37:U37"/>
    <mergeCell ref="F21:G21"/>
    <mergeCell ref="H21:I21"/>
    <mergeCell ref="J21:K21"/>
    <mergeCell ref="L21:M21"/>
    <mergeCell ref="N21:O21"/>
    <mergeCell ref="C38:C40"/>
    <mergeCell ref="D38:I38"/>
    <mergeCell ref="J38:O38"/>
    <mergeCell ref="P38:U38"/>
    <mergeCell ref="D39:E39"/>
    <mergeCell ref="F39:G39"/>
    <mergeCell ref="H39:I39"/>
    <mergeCell ref="C17:L17"/>
    <mergeCell ref="C88:U88"/>
    <mergeCell ref="C89:C91"/>
    <mergeCell ref="D89:I89"/>
    <mergeCell ref="C2:L2"/>
    <mergeCell ref="C3:C4"/>
    <mergeCell ref="D3:F3"/>
    <mergeCell ref="G3:I3"/>
    <mergeCell ref="J3:L3"/>
    <mergeCell ref="C20:C22"/>
    <mergeCell ref="D20:I20"/>
    <mergeCell ref="J20:O20"/>
    <mergeCell ref="P20:U20"/>
    <mergeCell ref="D21:E21"/>
    <mergeCell ref="P21:Q21"/>
    <mergeCell ref="R21:S21"/>
    <mergeCell ref="C85:U85"/>
    <mergeCell ref="C100:U100"/>
    <mergeCell ref="C118:U118"/>
    <mergeCell ref="C136:U136"/>
    <mergeCell ref="C74:U74"/>
    <mergeCell ref="C103:C105"/>
    <mergeCell ref="D103:I103"/>
    <mergeCell ref="J103:O103"/>
    <mergeCell ref="P103:U103"/>
    <mergeCell ref="J104:K104"/>
    <mergeCell ref="L104:M104"/>
    <mergeCell ref="N104:O104"/>
    <mergeCell ref="P104:Q104"/>
    <mergeCell ref="R104:S104"/>
    <mergeCell ref="T104:U104"/>
    <mergeCell ref="F104:G10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1"/>
  <sheetViews>
    <sheetView topLeftCell="A16" workbookViewId="0">
      <selection activeCell="M70" sqref="M70"/>
    </sheetView>
  </sheetViews>
  <sheetFormatPr defaultColWidth="8.7109375" defaultRowHeight="15" x14ac:dyDescent="0.25"/>
  <cols>
    <col min="1" max="1" width="8.7109375" style="75"/>
    <col min="2" max="2" width="49.42578125" bestFit="1" customWidth="1"/>
    <col min="3" max="4" width="13.28515625" customWidth="1"/>
    <col min="5" max="12" width="9.140625"/>
    <col min="13" max="13" width="8.7109375" style="75"/>
    <col min="14" max="14" width="9.7109375" style="75" customWidth="1"/>
    <col min="15" max="16384" width="8.7109375" style="75"/>
  </cols>
  <sheetData>
    <row r="2" spans="2:13" x14ac:dyDescent="0.25">
      <c r="B2" s="104" t="s">
        <v>209</v>
      </c>
    </row>
    <row r="3" spans="2:13" ht="27" customHeight="1" x14ac:dyDescent="0.25">
      <c r="B3" s="139" t="s">
        <v>210</v>
      </c>
      <c r="C3" s="139"/>
      <c r="D3" s="139"/>
      <c r="E3" s="139"/>
      <c r="F3" s="139"/>
      <c r="G3" s="139"/>
      <c r="H3" s="139"/>
      <c r="I3" s="139"/>
      <c r="J3" s="139"/>
      <c r="K3" s="139"/>
      <c r="L3" s="3"/>
    </row>
    <row r="4" spans="2:13" ht="18.95" customHeight="1" x14ac:dyDescent="0.25">
      <c r="B4" s="140" t="s">
        <v>0</v>
      </c>
      <c r="C4" s="141">
        <v>43101</v>
      </c>
      <c r="D4" s="141"/>
      <c r="E4" s="141"/>
      <c r="F4" s="141">
        <v>43435</v>
      </c>
      <c r="G4" s="141"/>
      <c r="H4" s="141"/>
      <c r="I4" s="141">
        <v>43466</v>
      </c>
      <c r="J4" s="141"/>
      <c r="K4" s="141"/>
      <c r="L4" s="5"/>
      <c r="M4" s="76"/>
    </row>
    <row r="5" spans="2:13" x14ac:dyDescent="0.25">
      <c r="B5" s="140"/>
      <c r="C5" s="11" t="s">
        <v>1</v>
      </c>
      <c r="D5" s="12" t="s">
        <v>6</v>
      </c>
      <c r="E5" s="12" t="s">
        <v>7</v>
      </c>
      <c r="F5" s="11" t="s">
        <v>1</v>
      </c>
      <c r="G5" s="12" t="s">
        <v>6</v>
      </c>
      <c r="H5" s="12" t="s">
        <v>7</v>
      </c>
      <c r="I5" s="11" t="s">
        <v>1</v>
      </c>
      <c r="J5" s="12" t="s">
        <v>6</v>
      </c>
      <c r="K5" s="12" t="s">
        <v>7</v>
      </c>
      <c r="L5" s="142"/>
      <c r="M5" s="142"/>
    </row>
    <row r="6" spans="2:13" x14ac:dyDescent="0.25">
      <c r="B6" s="13" t="s">
        <v>1</v>
      </c>
      <c r="C6" s="14">
        <f>SUM(C7:C10)</f>
        <v>1217</v>
      </c>
      <c r="D6" s="14">
        <f t="shared" ref="D6:K6" si="0">SUM(D7:D10)</f>
        <v>786</v>
      </c>
      <c r="E6" s="14">
        <f t="shared" si="0"/>
        <v>431</v>
      </c>
      <c r="F6" s="14">
        <f t="shared" si="0"/>
        <v>3174</v>
      </c>
      <c r="G6" s="14">
        <f t="shared" si="0"/>
        <v>1745</v>
      </c>
      <c r="H6" s="14">
        <f t="shared" si="0"/>
        <v>1429</v>
      </c>
      <c r="I6" s="14">
        <f t="shared" si="0"/>
        <v>3575</v>
      </c>
      <c r="J6" s="14">
        <f t="shared" si="0"/>
        <v>1998</v>
      </c>
      <c r="K6" s="14">
        <f t="shared" si="0"/>
        <v>1577</v>
      </c>
      <c r="L6" s="3"/>
      <c r="M6" s="101"/>
    </row>
    <row r="7" spans="2:13" x14ac:dyDescent="0.25">
      <c r="B7" s="15" t="s">
        <v>135</v>
      </c>
      <c r="C7" s="16">
        <f>D7+E7</f>
        <v>375</v>
      </c>
      <c r="D7" s="16">
        <v>232</v>
      </c>
      <c r="E7" s="16">
        <v>143</v>
      </c>
      <c r="F7" s="16">
        <f t="shared" ref="F7:F10" si="1">G7+H7</f>
        <v>293</v>
      </c>
      <c r="G7" s="16">
        <v>162</v>
      </c>
      <c r="H7" s="16">
        <v>131</v>
      </c>
      <c r="I7" s="16">
        <f t="shared" ref="I7:I10" si="2">J7+K7</f>
        <v>219</v>
      </c>
      <c r="J7" s="16">
        <v>127</v>
      </c>
      <c r="K7" s="16">
        <v>92</v>
      </c>
      <c r="L7" s="3"/>
      <c r="M7" s="102"/>
    </row>
    <row r="8" spans="2:13" x14ac:dyDescent="0.25">
      <c r="B8" s="18" t="s">
        <v>2</v>
      </c>
      <c r="C8" s="17">
        <f t="shared" ref="C8:C10" si="3">D8+E8</f>
        <v>799</v>
      </c>
      <c r="D8" s="17">
        <v>531</v>
      </c>
      <c r="E8" s="17">
        <v>268</v>
      </c>
      <c r="F8" s="17">
        <f t="shared" si="1"/>
        <v>2800</v>
      </c>
      <c r="G8" s="17">
        <v>1534</v>
      </c>
      <c r="H8" s="17">
        <v>1266</v>
      </c>
      <c r="I8" s="17">
        <f t="shared" si="2"/>
        <v>3276</v>
      </c>
      <c r="J8" s="17">
        <v>1826</v>
      </c>
      <c r="K8" s="17">
        <v>1450</v>
      </c>
      <c r="L8" s="3"/>
      <c r="M8" s="102"/>
    </row>
    <row r="9" spans="2:13" x14ac:dyDescent="0.25">
      <c r="B9" s="15" t="s">
        <v>3</v>
      </c>
      <c r="C9" s="16">
        <f t="shared" si="3"/>
        <v>31</v>
      </c>
      <c r="D9" s="16">
        <v>16</v>
      </c>
      <c r="E9" s="16">
        <v>15</v>
      </c>
      <c r="F9" s="16">
        <f t="shared" si="1"/>
        <v>15</v>
      </c>
      <c r="G9" s="16">
        <v>8</v>
      </c>
      <c r="H9" s="16">
        <v>7</v>
      </c>
      <c r="I9" s="16">
        <f t="shared" si="2"/>
        <v>18</v>
      </c>
      <c r="J9" s="16">
        <v>9</v>
      </c>
      <c r="K9" s="16">
        <v>9</v>
      </c>
      <c r="L9" s="3"/>
      <c r="M9" s="102"/>
    </row>
    <row r="10" spans="2:13" x14ac:dyDescent="0.25">
      <c r="B10" s="18" t="s">
        <v>5</v>
      </c>
      <c r="C10" s="17">
        <f t="shared" si="3"/>
        <v>12</v>
      </c>
      <c r="D10" s="17">
        <v>7</v>
      </c>
      <c r="E10" s="17">
        <v>5</v>
      </c>
      <c r="F10" s="17">
        <f t="shared" si="1"/>
        <v>66</v>
      </c>
      <c r="G10" s="17">
        <v>41</v>
      </c>
      <c r="H10" s="17">
        <v>25</v>
      </c>
      <c r="I10" s="17">
        <f t="shared" si="2"/>
        <v>62</v>
      </c>
      <c r="J10" s="17">
        <v>36</v>
      </c>
      <c r="K10" s="17">
        <v>26</v>
      </c>
      <c r="L10" s="3"/>
      <c r="M10" s="102"/>
    </row>
    <row r="11" spans="2:13" ht="12.95" customHeight="1" x14ac:dyDescent="0.25">
      <c r="B11" s="136" t="s">
        <v>171</v>
      </c>
      <c r="C11" s="137"/>
      <c r="D11" s="137"/>
      <c r="E11" s="137"/>
      <c r="F11" s="137"/>
      <c r="G11" s="137"/>
      <c r="H11" s="137"/>
      <c r="I11" s="137"/>
      <c r="J11" s="137"/>
      <c r="K11" s="138"/>
      <c r="L11" s="3"/>
      <c r="M11" s="102"/>
    </row>
    <row r="12" spans="2:13" x14ac:dyDescent="0.25">
      <c r="B12" s="136" t="s">
        <v>208</v>
      </c>
      <c r="C12" s="137"/>
      <c r="D12" s="137"/>
      <c r="E12" s="137"/>
      <c r="F12" s="137"/>
      <c r="G12" s="137"/>
      <c r="H12" s="137"/>
      <c r="I12" s="137"/>
      <c r="J12" s="137"/>
      <c r="K12" s="138"/>
      <c r="L12" s="3"/>
    </row>
    <row r="13" spans="2:13" ht="39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3" ht="15.75" x14ac:dyDescent="0.25">
      <c r="B14" s="139" t="s">
        <v>211</v>
      </c>
      <c r="C14" s="139"/>
      <c r="D14" s="139"/>
      <c r="E14" s="139"/>
      <c r="F14" s="139"/>
      <c r="G14" s="139"/>
      <c r="H14" s="139"/>
      <c r="I14" s="139"/>
      <c r="J14" s="139"/>
      <c r="K14" s="139"/>
      <c r="L14" s="3"/>
    </row>
    <row r="15" spans="2:13" ht="19.5" customHeight="1" x14ac:dyDescent="0.25">
      <c r="B15" s="140" t="s">
        <v>8</v>
      </c>
      <c r="C15" s="141">
        <v>43101</v>
      </c>
      <c r="D15" s="141"/>
      <c r="E15" s="141"/>
      <c r="F15" s="141">
        <v>43435</v>
      </c>
      <c r="G15" s="141"/>
      <c r="H15" s="141"/>
      <c r="I15" s="141">
        <v>43466</v>
      </c>
      <c r="J15" s="141"/>
      <c r="K15" s="141"/>
      <c r="L15" s="3"/>
      <c r="M15" s="76"/>
    </row>
    <row r="16" spans="2:13" x14ac:dyDescent="0.25">
      <c r="B16" s="140"/>
      <c r="C16" s="11" t="s">
        <v>1</v>
      </c>
      <c r="D16" s="12" t="s">
        <v>6</v>
      </c>
      <c r="E16" s="12" t="s">
        <v>7</v>
      </c>
      <c r="F16" s="11" t="s">
        <v>1</v>
      </c>
      <c r="G16" s="12" t="s">
        <v>6</v>
      </c>
      <c r="H16" s="12" t="s">
        <v>7</v>
      </c>
      <c r="I16" s="11" t="s">
        <v>1</v>
      </c>
      <c r="J16" s="12" t="s">
        <v>6</v>
      </c>
      <c r="K16" s="12" t="s">
        <v>7</v>
      </c>
      <c r="L16" s="142"/>
      <c r="M16" s="142"/>
    </row>
    <row r="17" spans="2:14" x14ac:dyDescent="0.25">
      <c r="B17" s="13" t="s">
        <v>1</v>
      </c>
      <c r="C17" s="14">
        <f t="shared" ref="C17:K17" si="4">SUM(C18:C29)</f>
        <v>1217</v>
      </c>
      <c r="D17" s="14">
        <f t="shared" si="4"/>
        <v>786</v>
      </c>
      <c r="E17" s="14">
        <f t="shared" si="4"/>
        <v>431</v>
      </c>
      <c r="F17" s="14">
        <f t="shared" si="4"/>
        <v>3174</v>
      </c>
      <c r="G17" s="14">
        <f t="shared" si="4"/>
        <v>1745</v>
      </c>
      <c r="H17" s="14">
        <f t="shared" si="4"/>
        <v>1429</v>
      </c>
      <c r="I17" s="14">
        <f t="shared" si="4"/>
        <v>3575</v>
      </c>
      <c r="J17" s="14">
        <f t="shared" si="4"/>
        <v>1998</v>
      </c>
      <c r="K17" s="14">
        <f t="shared" si="4"/>
        <v>1577</v>
      </c>
      <c r="L17" s="3"/>
      <c r="M17" s="101"/>
    </row>
    <row r="18" spans="2:14" x14ac:dyDescent="0.25">
      <c r="B18" s="15" t="s">
        <v>73</v>
      </c>
      <c r="C18" s="16">
        <f t="shared" ref="C18:C29" si="5">D18+E18</f>
        <v>54</v>
      </c>
      <c r="D18" s="16">
        <v>33</v>
      </c>
      <c r="E18" s="16">
        <v>21</v>
      </c>
      <c r="F18" s="16">
        <f t="shared" ref="F18:F29" si="6">G18+H18</f>
        <v>2190</v>
      </c>
      <c r="G18" s="16">
        <v>1078</v>
      </c>
      <c r="H18" s="16">
        <v>1112</v>
      </c>
      <c r="I18" s="16">
        <f t="shared" ref="I18:I29" si="7">J18+K18</f>
        <v>2430</v>
      </c>
      <c r="J18" s="16">
        <v>1225</v>
      </c>
      <c r="K18" s="16">
        <v>1205</v>
      </c>
      <c r="L18" s="3"/>
      <c r="M18" s="102"/>
    </row>
    <row r="19" spans="2:14" x14ac:dyDescent="0.25">
      <c r="B19" s="18" t="s">
        <v>72</v>
      </c>
      <c r="C19" s="17">
        <f t="shared" si="5"/>
        <v>106</v>
      </c>
      <c r="D19" s="17">
        <v>60</v>
      </c>
      <c r="E19" s="17">
        <v>46</v>
      </c>
      <c r="F19" s="17">
        <f t="shared" si="6"/>
        <v>200</v>
      </c>
      <c r="G19" s="17">
        <v>109</v>
      </c>
      <c r="H19" s="17">
        <v>91</v>
      </c>
      <c r="I19" s="17">
        <f t="shared" si="7"/>
        <v>121</v>
      </c>
      <c r="J19" s="17">
        <v>70</v>
      </c>
      <c r="K19" s="17">
        <v>51</v>
      </c>
      <c r="L19" s="3"/>
      <c r="M19" s="102"/>
    </row>
    <row r="20" spans="2:14" x14ac:dyDescent="0.25">
      <c r="B20" s="15" t="s">
        <v>153</v>
      </c>
      <c r="C20" s="16">
        <f t="shared" si="5"/>
        <v>153</v>
      </c>
      <c r="D20" s="16">
        <v>88</v>
      </c>
      <c r="E20" s="16">
        <v>65</v>
      </c>
      <c r="F20" s="16">
        <f t="shared" si="6"/>
        <v>86</v>
      </c>
      <c r="G20" s="16">
        <v>52</v>
      </c>
      <c r="H20" s="16">
        <v>34</v>
      </c>
      <c r="I20" s="16">
        <f t="shared" si="7"/>
        <v>102</v>
      </c>
      <c r="J20" s="16">
        <v>61</v>
      </c>
      <c r="K20" s="16">
        <v>41</v>
      </c>
      <c r="L20" s="3"/>
      <c r="M20" s="102"/>
    </row>
    <row r="21" spans="2:14" x14ac:dyDescent="0.25">
      <c r="B21" s="18" t="s">
        <v>55</v>
      </c>
      <c r="C21" s="17">
        <f t="shared" si="5"/>
        <v>58</v>
      </c>
      <c r="D21" s="17">
        <v>43</v>
      </c>
      <c r="E21" s="17">
        <v>15</v>
      </c>
      <c r="F21" s="17">
        <f t="shared" si="6"/>
        <v>78</v>
      </c>
      <c r="G21" s="17">
        <v>49</v>
      </c>
      <c r="H21" s="17">
        <v>29</v>
      </c>
      <c r="I21" s="17">
        <f t="shared" si="7"/>
        <v>97</v>
      </c>
      <c r="J21" s="17">
        <v>53</v>
      </c>
      <c r="K21" s="17">
        <v>44</v>
      </c>
      <c r="L21" s="3"/>
      <c r="M21" s="102"/>
    </row>
    <row r="22" spans="2:14" x14ac:dyDescent="0.25">
      <c r="B22" s="15" t="s">
        <v>56</v>
      </c>
      <c r="C22" s="16">
        <f t="shared" si="5"/>
        <v>82</v>
      </c>
      <c r="D22" s="16">
        <v>40</v>
      </c>
      <c r="E22" s="16">
        <v>42</v>
      </c>
      <c r="F22" s="16">
        <f t="shared" si="6"/>
        <v>39</v>
      </c>
      <c r="G22" s="16">
        <v>18</v>
      </c>
      <c r="H22" s="16">
        <v>21</v>
      </c>
      <c r="I22" s="16">
        <f t="shared" si="7"/>
        <v>56</v>
      </c>
      <c r="J22" s="16">
        <v>23</v>
      </c>
      <c r="K22" s="16">
        <v>33</v>
      </c>
      <c r="L22" s="3"/>
      <c r="M22" s="102"/>
    </row>
    <row r="23" spans="2:14" x14ac:dyDescent="0.25">
      <c r="B23" s="18" t="s">
        <v>59</v>
      </c>
      <c r="C23" s="17">
        <f t="shared" si="5"/>
        <v>58</v>
      </c>
      <c r="D23" s="17">
        <v>29</v>
      </c>
      <c r="E23" s="17">
        <v>29</v>
      </c>
      <c r="F23" s="17">
        <f t="shared" si="6"/>
        <v>23</v>
      </c>
      <c r="G23" s="17">
        <v>15</v>
      </c>
      <c r="H23" s="17">
        <v>8</v>
      </c>
      <c r="I23" s="17">
        <f t="shared" si="7"/>
        <v>54</v>
      </c>
      <c r="J23" s="17">
        <v>33</v>
      </c>
      <c r="K23" s="17">
        <v>21</v>
      </c>
      <c r="L23" s="3"/>
      <c r="M23" s="102"/>
    </row>
    <row r="24" spans="2:14" x14ac:dyDescent="0.25">
      <c r="B24" s="15" t="s">
        <v>63</v>
      </c>
      <c r="C24" s="16">
        <f t="shared" si="5"/>
        <v>36</v>
      </c>
      <c r="D24" s="16">
        <v>24</v>
      </c>
      <c r="E24" s="16">
        <v>12</v>
      </c>
      <c r="F24" s="16">
        <f t="shared" si="6"/>
        <v>10</v>
      </c>
      <c r="G24" s="16">
        <v>8</v>
      </c>
      <c r="H24" s="16">
        <v>2</v>
      </c>
      <c r="I24" s="16">
        <f t="shared" si="7"/>
        <v>52</v>
      </c>
      <c r="J24" s="16">
        <v>30</v>
      </c>
      <c r="K24" s="16">
        <v>22</v>
      </c>
      <c r="L24" s="3"/>
      <c r="M24" s="102"/>
    </row>
    <row r="25" spans="2:14" x14ac:dyDescent="0.25">
      <c r="B25" s="18" t="s">
        <v>58</v>
      </c>
      <c r="C25" s="17">
        <f t="shared" si="5"/>
        <v>41</v>
      </c>
      <c r="D25" s="17">
        <v>38</v>
      </c>
      <c r="E25" s="17">
        <v>3</v>
      </c>
      <c r="F25" s="17">
        <f t="shared" si="6"/>
        <v>53</v>
      </c>
      <c r="G25" s="17">
        <v>47</v>
      </c>
      <c r="H25" s="17">
        <v>6</v>
      </c>
      <c r="I25" s="17">
        <f t="shared" si="7"/>
        <v>49</v>
      </c>
      <c r="J25" s="17">
        <v>44</v>
      </c>
      <c r="K25" s="17">
        <v>5</v>
      </c>
      <c r="L25" s="3"/>
      <c r="M25" s="102"/>
    </row>
    <row r="26" spans="2:14" x14ac:dyDescent="0.25">
      <c r="B26" s="15" t="s">
        <v>69</v>
      </c>
      <c r="C26" s="16">
        <f t="shared" si="5"/>
        <v>48</v>
      </c>
      <c r="D26" s="16">
        <v>27</v>
      </c>
      <c r="E26" s="16">
        <v>21</v>
      </c>
      <c r="F26" s="16">
        <f t="shared" si="6"/>
        <v>21</v>
      </c>
      <c r="G26" s="16">
        <v>12</v>
      </c>
      <c r="H26" s="16">
        <v>9</v>
      </c>
      <c r="I26" s="16">
        <f t="shared" si="7"/>
        <v>33</v>
      </c>
      <c r="J26" s="16">
        <v>15</v>
      </c>
      <c r="K26" s="16">
        <v>18</v>
      </c>
      <c r="L26" s="3"/>
      <c r="M26" s="102"/>
    </row>
    <row r="27" spans="2:14" x14ac:dyDescent="0.25">
      <c r="B27" s="18" t="s">
        <v>67</v>
      </c>
      <c r="C27" s="17">
        <f t="shared" si="5"/>
        <v>55</v>
      </c>
      <c r="D27" s="17">
        <v>32</v>
      </c>
      <c r="E27" s="17">
        <v>23</v>
      </c>
      <c r="F27" s="17">
        <f t="shared" si="6"/>
        <v>29</v>
      </c>
      <c r="G27" s="17">
        <v>15</v>
      </c>
      <c r="H27" s="17">
        <v>14</v>
      </c>
      <c r="I27" s="17">
        <f t="shared" si="7"/>
        <v>28</v>
      </c>
      <c r="J27" s="17">
        <v>17</v>
      </c>
      <c r="K27" s="17">
        <v>11</v>
      </c>
      <c r="L27" s="3"/>
      <c r="M27" s="102"/>
    </row>
    <row r="28" spans="2:14" x14ac:dyDescent="0.25">
      <c r="B28" s="15" t="s">
        <v>152</v>
      </c>
      <c r="C28" s="16">
        <f t="shared" si="5"/>
        <v>11</v>
      </c>
      <c r="D28" s="16">
        <v>6</v>
      </c>
      <c r="E28" s="16">
        <v>5</v>
      </c>
      <c r="F28" s="16">
        <f t="shared" si="6"/>
        <v>3</v>
      </c>
      <c r="G28" s="16">
        <v>2</v>
      </c>
      <c r="H28" s="16">
        <v>1</v>
      </c>
      <c r="I28" s="16">
        <f t="shared" si="7"/>
        <v>9</v>
      </c>
      <c r="J28" s="16">
        <v>4</v>
      </c>
      <c r="K28" s="16">
        <v>5</v>
      </c>
      <c r="L28" s="3"/>
      <c r="N28" s="102"/>
    </row>
    <row r="29" spans="2:14" x14ac:dyDescent="0.25">
      <c r="B29" s="18" t="s">
        <v>16</v>
      </c>
      <c r="C29" s="17">
        <f t="shared" si="5"/>
        <v>515</v>
      </c>
      <c r="D29" s="17">
        <v>366</v>
      </c>
      <c r="E29" s="17">
        <v>149</v>
      </c>
      <c r="F29" s="17">
        <f t="shared" si="6"/>
        <v>442</v>
      </c>
      <c r="G29" s="17">
        <v>340</v>
      </c>
      <c r="H29" s="17">
        <v>102</v>
      </c>
      <c r="I29" s="17">
        <f t="shared" si="7"/>
        <v>544</v>
      </c>
      <c r="J29" s="17">
        <v>423</v>
      </c>
      <c r="K29" s="17">
        <v>121</v>
      </c>
      <c r="L29" s="3"/>
      <c r="M29" s="102"/>
    </row>
    <row r="30" spans="2:14" x14ac:dyDescent="0.25">
      <c r="B30" s="136" t="s">
        <v>171</v>
      </c>
      <c r="C30" s="137"/>
      <c r="D30" s="137"/>
      <c r="E30" s="137"/>
      <c r="F30" s="137"/>
      <c r="G30" s="137"/>
      <c r="H30" s="137"/>
      <c r="I30" s="137"/>
      <c r="J30" s="137"/>
      <c r="K30" s="138"/>
      <c r="L30" s="3"/>
      <c r="M30" s="102"/>
    </row>
    <row r="31" spans="2:14" x14ac:dyDescent="0.25">
      <c r="B31" s="3"/>
      <c r="C31" s="6"/>
      <c r="D31" s="6"/>
      <c r="E31" s="6"/>
      <c r="F31" s="6"/>
      <c r="G31" s="6"/>
      <c r="H31" s="6"/>
      <c r="I31" s="6"/>
      <c r="J31" s="6"/>
      <c r="K31" s="3"/>
      <c r="L31" s="3"/>
      <c r="M31" s="103"/>
    </row>
    <row r="32" spans="2:14" ht="33.75" customHeight="1" x14ac:dyDescent="0.25">
      <c r="B32" s="2"/>
      <c r="C32" s="2"/>
      <c r="D32" s="2"/>
      <c r="E32" s="2"/>
      <c r="F32" s="2"/>
      <c r="G32" s="2"/>
      <c r="H32" s="2"/>
      <c r="I32" s="2"/>
      <c r="J32" s="2"/>
      <c r="K32" s="3"/>
      <c r="L32" s="3"/>
      <c r="M32" s="103"/>
    </row>
    <row r="33" spans="2:13" ht="15.75" customHeight="1" x14ac:dyDescent="0.25">
      <c r="B33" s="139" t="s">
        <v>212</v>
      </c>
      <c r="C33" s="139"/>
      <c r="D33" s="139"/>
      <c r="E33" s="139"/>
      <c r="F33" s="139"/>
      <c r="G33" s="139"/>
      <c r="H33" s="139"/>
      <c r="I33" s="139"/>
      <c r="J33" s="139"/>
      <c r="K33" s="139"/>
      <c r="L33" s="3"/>
      <c r="M33" s="103"/>
    </row>
    <row r="34" spans="2:13" x14ac:dyDescent="0.25">
      <c r="B34" s="140" t="s">
        <v>8</v>
      </c>
      <c r="C34" s="141">
        <v>43101</v>
      </c>
      <c r="D34" s="141"/>
      <c r="E34" s="141"/>
      <c r="F34" s="141">
        <v>43435</v>
      </c>
      <c r="G34" s="141"/>
      <c r="H34" s="141"/>
      <c r="I34" s="141">
        <v>43466</v>
      </c>
      <c r="J34" s="141"/>
      <c r="K34" s="141"/>
      <c r="L34" s="3"/>
      <c r="M34" s="103"/>
    </row>
    <row r="35" spans="2:13" x14ac:dyDescent="0.25">
      <c r="B35" s="140"/>
      <c r="C35" s="11" t="s">
        <v>1</v>
      </c>
      <c r="D35" s="12" t="s">
        <v>6</v>
      </c>
      <c r="E35" s="12" t="s">
        <v>7</v>
      </c>
      <c r="F35" s="11" t="s">
        <v>1</v>
      </c>
      <c r="G35" s="12" t="s">
        <v>6</v>
      </c>
      <c r="H35" s="12" t="s">
        <v>7</v>
      </c>
      <c r="I35" s="11" t="s">
        <v>1</v>
      </c>
      <c r="J35" s="12" t="s">
        <v>6</v>
      </c>
      <c r="K35" s="12" t="s">
        <v>7</v>
      </c>
      <c r="L35" s="3"/>
      <c r="M35" s="103"/>
    </row>
    <row r="36" spans="2:13" x14ac:dyDescent="0.25">
      <c r="B36" s="13" t="s">
        <v>82</v>
      </c>
      <c r="C36" s="14">
        <f>C37+C44+C54+C59+C63+C68</f>
        <v>1217</v>
      </c>
      <c r="D36" s="14">
        <f t="shared" ref="D36:K36" si="8">D37+D44+D54+D59+D63+D68</f>
        <v>786</v>
      </c>
      <c r="E36" s="14">
        <f t="shared" si="8"/>
        <v>431</v>
      </c>
      <c r="F36" s="14">
        <f t="shared" si="8"/>
        <v>3174</v>
      </c>
      <c r="G36" s="14">
        <f t="shared" si="8"/>
        <v>1745</v>
      </c>
      <c r="H36" s="14">
        <f t="shared" si="8"/>
        <v>1429</v>
      </c>
      <c r="I36" s="14">
        <f t="shared" si="8"/>
        <v>3575</v>
      </c>
      <c r="J36" s="14">
        <f t="shared" si="8"/>
        <v>1998</v>
      </c>
      <c r="K36" s="14">
        <f t="shared" si="8"/>
        <v>1577</v>
      </c>
      <c r="L36" s="3"/>
      <c r="M36" s="103"/>
    </row>
    <row r="37" spans="2:13" x14ac:dyDescent="0.25">
      <c r="B37" s="88" t="s">
        <v>17</v>
      </c>
      <c r="C37" s="105">
        <f t="shared" ref="C37:K37" si="9">SUM(C38:C43)</f>
        <v>44</v>
      </c>
      <c r="D37" s="105">
        <f t="shared" si="9"/>
        <v>22</v>
      </c>
      <c r="E37" s="105">
        <f t="shared" si="9"/>
        <v>22</v>
      </c>
      <c r="F37" s="105">
        <f t="shared" si="9"/>
        <v>2057</v>
      </c>
      <c r="G37" s="105">
        <f t="shared" si="9"/>
        <v>1008</v>
      </c>
      <c r="H37" s="105">
        <f t="shared" si="9"/>
        <v>1049</v>
      </c>
      <c r="I37" s="105">
        <f t="shared" si="9"/>
        <v>2220</v>
      </c>
      <c r="J37" s="105">
        <f t="shared" si="9"/>
        <v>1129</v>
      </c>
      <c r="K37" s="105">
        <f t="shared" si="9"/>
        <v>1091</v>
      </c>
      <c r="L37" s="3"/>
      <c r="M37" s="103"/>
    </row>
    <row r="38" spans="2:13" x14ac:dyDescent="0.25">
      <c r="B38" s="18" t="s">
        <v>18</v>
      </c>
      <c r="C38" s="17">
        <f>D38+E38</f>
        <v>6</v>
      </c>
      <c r="D38" s="17">
        <v>1</v>
      </c>
      <c r="E38" s="17">
        <v>5</v>
      </c>
      <c r="F38" s="17">
        <f>G38+H38</f>
        <v>33</v>
      </c>
      <c r="G38" s="17">
        <v>16</v>
      </c>
      <c r="H38" s="17">
        <v>17</v>
      </c>
      <c r="I38" s="17">
        <f>J38+K38</f>
        <v>37</v>
      </c>
      <c r="J38" s="17">
        <v>17</v>
      </c>
      <c r="K38" s="17">
        <v>20</v>
      </c>
      <c r="L38" s="3"/>
      <c r="M38" s="103"/>
    </row>
    <row r="39" spans="2:13" x14ac:dyDescent="0.25">
      <c r="B39" s="15" t="s">
        <v>19</v>
      </c>
      <c r="C39" s="16">
        <f t="shared" ref="C39:C43" si="10">D39+E39</f>
        <v>5</v>
      </c>
      <c r="D39" s="16">
        <v>2</v>
      </c>
      <c r="E39" s="16">
        <v>3</v>
      </c>
      <c r="F39" s="16">
        <f t="shared" ref="F39:F43" si="11">G39+H39</f>
        <v>3</v>
      </c>
      <c r="G39" s="16">
        <v>2</v>
      </c>
      <c r="H39" s="16">
        <v>1</v>
      </c>
      <c r="I39" s="16">
        <f t="shared" ref="I39:I43" si="12">J39+K39</f>
        <v>0</v>
      </c>
      <c r="J39" s="16">
        <v>0</v>
      </c>
      <c r="K39" s="16">
        <v>0</v>
      </c>
      <c r="L39" s="3"/>
      <c r="M39" s="103"/>
    </row>
    <row r="40" spans="2:13" x14ac:dyDescent="0.25">
      <c r="B40" s="18" t="s">
        <v>20</v>
      </c>
      <c r="C40" s="17">
        <f t="shared" si="10"/>
        <v>6</v>
      </c>
      <c r="D40" s="17">
        <v>3</v>
      </c>
      <c r="E40" s="17">
        <v>3</v>
      </c>
      <c r="F40" s="17">
        <f t="shared" si="11"/>
        <v>350</v>
      </c>
      <c r="G40" s="17">
        <v>187</v>
      </c>
      <c r="H40" s="17">
        <v>163</v>
      </c>
      <c r="I40" s="17">
        <f t="shared" si="12"/>
        <v>375</v>
      </c>
      <c r="J40" s="17">
        <v>199</v>
      </c>
      <c r="K40" s="17">
        <v>176</v>
      </c>
      <c r="L40" s="3"/>
      <c r="M40" s="103"/>
    </row>
    <row r="41" spans="2:13" x14ac:dyDescent="0.25">
      <c r="B41" s="15" t="s">
        <v>21</v>
      </c>
      <c r="C41" s="16">
        <f t="shared" si="10"/>
        <v>21</v>
      </c>
      <c r="D41" s="16">
        <v>11</v>
      </c>
      <c r="E41" s="16">
        <v>10</v>
      </c>
      <c r="F41" s="16">
        <f t="shared" si="11"/>
        <v>1651</v>
      </c>
      <c r="G41" s="16">
        <v>790</v>
      </c>
      <c r="H41" s="16">
        <v>861</v>
      </c>
      <c r="I41" s="16">
        <f t="shared" si="12"/>
        <v>1795</v>
      </c>
      <c r="J41" s="16">
        <v>903</v>
      </c>
      <c r="K41" s="16">
        <v>892</v>
      </c>
      <c r="L41" s="3"/>
      <c r="M41" s="103"/>
    </row>
    <row r="42" spans="2:13" x14ac:dyDescent="0.25">
      <c r="B42" s="18" t="s">
        <v>22</v>
      </c>
      <c r="C42" s="17">
        <f t="shared" si="10"/>
        <v>5</v>
      </c>
      <c r="D42" s="17">
        <v>4</v>
      </c>
      <c r="E42" s="17">
        <v>1</v>
      </c>
      <c r="F42" s="17">
        <f t="shared" si="11"/>
        <v>17</v>
      </c>
      <c r="G42" s="17">
        <v>10</v>
      </c>
      <c r="H42" s="17">
        <v>7</v>
      </c>
      <c r="I42" s="17">
        <f t="shared" si="12"/>
        <v>12</v>
      </c>
      <c r="J42" s="17">
        <v>9</v>
      </c>
      <c r="K42" s="17">
        <v>3</v>
      </c>
      <c r="L42" s="3"/>
      <c r="M42" s="103"/>
    </row>
    <row r="43" spans="2:13" x14ac:dyDescent="0.25">
      <c r="B43" s="15" t="s">
        <v>23</v>
      </c>
      <c r="C43" s="16">
        <f t="shared" si="10"/>
        <v>1</v>
      </c>
      <c r="D43" s="16">
        <v>1</v>
      </c>
      <c r="E43" s="16">
        <v>0</v>
      </c>
      <c r="F43" s="16">
        <f t="shared" si="11"/>
        <v>3</v>
      </c>
      <c r="G43" s="16">
        <v>3</v>
      </c>
      <c r="H43" s="16">
        <v>0</v>
      </c>
      <c r="I43" s="16">
        <f t="shared" si="12"/>
        <v>1</v>
      </c>
      <c r="J43" s="16">
        <v>1</v>
      </c>
      <c r="K43" s="16">
        <v>0</v>
      </c>
      <c r="L43" s="3"/>
    </row>
    <row r="44" spans="2:13" x14ac:dyDescent="0.25">
      <c r="B44" s="106" t="s">
        <v>25</v>
      </c>
      <c r="C44" s="107">
        <f>SUM(C45:C53)</f>
        <v>141</v>
      </c>
      <c r="D44" s="107">
        <f t="shared" ref="D44:K44" si="13">SUM(D45:D53)</f>
        <v>91</v>
      </c>
      <c r="E44" s="107">
        <f t="shared" si="13"/>
        <v>50</v>
      </c>
      <c r="F44" s="107">
        <f t="shared" si="13"/>
        <v>141</v>
      </c>
      <c r="G44" s="107">
        <f t="shared" si="13"/>
        <v>96</v>
      </c>
      <c r="H44" s="107">
        <f t="shared" si="13"/>
        <v>45</v>
      </c>
      <c r="I44" s="107">
        <f t="shared" si="13"/>
        <v>128</v>
      </c>
      <c r="J44" s="107">
        <f t="shared" si="13"/>
        <v>91</v>
      </c>
      <c r="K44" s="107">
        <f t="shared" si="13"/>
        <v>37</v>
      </c>
      <c r="L44" s="3"/>
      <c r="M44" s="76"/>
    </row>
    <row r="45" spans="2:13" x14ac:dyDescent="0.25">
      <c r="B45" s="15" t="s">
        <v>26</v>
      </c>
      <c r="C45" s="16">
        <f t="shared" ref="C45:C53" si="14">D45+E45</f>
        <v>6</v>
      </c>
      <c r="D45" s="16">
        <v>6</v>
      </c>
      <c r="E45" s="16">
        <v>0</v>
      </c>
      <c r="F45" s="16">
        <f t="shared" ref="F45:F53" si="15">G45+H45</f>
        <v>6</v>
      </c>
      <c r="G45" s="16">
        <v>6</v>
      </c>
      <c r="H45" s="16">
        <v>0</v>
      </c>
      <c r="I45" s="16">
        <f t="shared" ref="I45:I53" si="16">J45+K45</f>
        <v>2</v>
      </c>
      <c r="J45" s="16">
        <v>2</v>
      </c>
      <c r="K45" s="16">
        <v>0</v>
      </c>
      <c r="L45" s="142"/>
      <c r="M45" s="142"/>
    </row>
    <row r="46" spans="2:13" x14ac:dyDescent="0.25">
      <c r="B46" s="18" t="s">
        <v>27</v>
      </c>
      <c r="C46" s="17">
        <f t="shared" si="14"/>
        <v>1</v>
      </c>
      <c r="D46" s="17">
        <v>1</v>
      </c>
      <c r="E46" s="17">
        <v>0</v>
      </c>
      <c r="F46" s="17">
        <f t="shared" si="15"/>
        <v>1</v>
      </c>
      <c r="G46" s="17">
        <v>1</v>
      </c>
      <c r="H46" s="17">
        <v>0</v>
      </c>
      <c r="I46" s="17">
        <f t="shared" si="16"/>
        <v>4</v>
      </c>
      <c r="J46" s="17">
        <v>3</v>
      </c>
      <c r="K46" s="17">
        <v>1</v>
      </c>
      <c r="L46" s="3"/>
      <c r="M46" s="101"/>
    </row>
    <row r="47" spans="2:13" x14ac:dyDescent="0.25">
      <c r="B47" s="15" t="s">
        <v>28</v>
      </c>
      <c r="C47" s="16">
        <f t="shared" si="14"/>
        <v>53</v>
      </c>
      <c r="D47" s="16">
        <v>34</v>
      </c>
      <c r="E47" s="16">
        <v>19</v>
      </c>
      <c r="F47" s="16">
        <f t="shared" si="15"/>
        <v>65</v>
      </c>
      <c r="G47" s="16">
        <v>48</v>
      </c>
      <c r="H47" s="16">
        <v>17</v>
      </c>
      <c r="I47" s="16">
        <f t="shared" si="16"/>
        <v>38</v>
      </c>
      <c r="J47" s="16">
        <v>37</v>
      </c>
      <c r="K47" s="16">
        <v>1</v>
      </c>
      <c r="L47" s="3"/>
    </row>
    <row r="48" spans="2:13" x14ac:dyDescent="0.25">
      <c r="B48" s="18" t="s">
        <v>29</v>
      </c>
      <c r="C48" s="17">
        <f t="shared" si="14"/>
        <v>2</v>
      </c>
      <c r="D48" s="17">
        <v>2</v>
      </c>
      <c r="E48" s="17">
        <v>0</v>
      </c>
      <c r="F48" s="17">
        <f t="shared" si="15"/>
        <v>7</v>
      </c>
      <c r="G48" s="17">
        <v>6</v>
      </c>
      <c r="H48" s="17">
        <v>1</v>
      </c>
      <c r="I48" s="17">
        <f t="shared" si="16"/>
        <v>8</v>
      </c>
      <c r="J48" s="17">
        <v>2</v>
      </c>
      <c r="K48" s="17">
        <v>6</v>
      </c>
      <c r="L48" s="3"/>
    </row>
    <row r="49" spans="2:12" x14ac:dyDescent="0.25">
      <c r="B49" s="15" t="s">
        <v>30</v>
      </c>
      <c r="C49" s="16">
        <f t="shared" si="14"/>
        <v>3</v>
      </c>
      <c r="D49" s="16">
        <v>2</v>
      </c>
      <c r="E49" s="16">
        <v>1</v>
      </c>
      <c r="F49" s="16">
        <f t="shared" si="15"/>
        <v>7</v>
      </c>
      <c r="G49" s="16">
        <v>4</v>
      </c>
      <c r="H49" s="16">
        <v>3</v>
      </c>
      <c r="I49" s="16">
        <f t="shared" si="16"/>
        <v>2</v>
      </c>
      <c r="J49" s="16">
        <v>2</v>
      </c>
      <c r="K49" s="16">
        <v>0</v>
      </c>
      <c r="L49" s="3"/>
    </row>
    <row r="50" spans="2:12" x14ac:dyDescent="0.25">
      <c r="B50" s="18" t="s">
        <v>31</v>
      </c>
      <c r="C50" s="17">
        <f t="shared" si="14"/>
        <v>18</v>
      </c>
      <c r="D50" s="17">
        <v>13</v>
      </c>
      <c r="E50" s="17">
        <v>5</v>
      </c>
      <c r="F50" s="17">
        <f t="shared" si="15"/>
        <v>10</v>
      </c>
      <c r="G50" s="17">
        <v>7</v>
      </c>
      <c r="H50" s="17">
        <v>3</v>
      </c>
      <c r="I50" s="17">
        <f t="shared" si="16"/>
        <v>34</v>
      </c>
      <c r="J50" s="17">
        <v>22</v>
      </c>
      <c r="K50" s="17">
        <v>12</v>
      </c>
      <c r="L50" s="3"/>
    </row>
    <row r="51" spans="2:12" x14ac:dyDescent="0.25">
      <c r="B51" s="15" t="s">
        <v>32</v>
      </c>
      <c r="C51" s="16">
        <f t="shared" si="14"/>
        <v>4</v>
      </c>
      <c r="D51" s="16">
        <v>2</v>
      </c>
      <c r="E51" s="16">
        <v>2</v>
      </c>
      <c r="F51" s="16">
        <f t="shared" si="15"/>
        <v>3</v>
      </c>
      <c r="G51" s="16">
        <v>2</v>
      </c>
      <c r="H51" s="16">
        <v>1</v>
      </c>
      <c r="I51" s="16">
        <f t="shared" si="16"/>
        <v>2</v>
      </c>
      <c r="J51" s="16">
        <v>1</v>
      </c>
      <c r="K51" s="16">
        <v>1</v>
      </c>
      <c r="L51" s="3"/>
    </row>
    <row r="52" spans="2:12" x14ac:dyDescent="0.25">
      <c r="B52" s="18" t="s">
        <v>33</v>
      </c>
      <c r="C52" s="17">
        <f t="shared" si="14"/>
        <v>1</v>
      </c>
      <c r="D52" s="17">
        <v>1</v>
      </c>
      <c r="E52" s="17">
        <v>0</v>
      </c>
      <c r="F52" s="17">
        <f t="shared" si="15"/>
        <v>3</v>
      </c>
      <c r="G52" s="17">
        <v>1</v>
      </c>
      <c r="H52" s="17">
        <v>2</v>
      </c>
      <c r="I52" s="17">
        <f t="shared" si="16"/>
        <v>6</v>
      </c>
      <c r="J52" s="17">
        <v>5</v>
      </c>
      <c r="K52" s="17">
        <v>1</v>
      </c>
      <c r="L52" s="3"/>
    </row>
    <row r="53" spans="2:12" x14ac:dyDescent="0.25">
      <c r="B53" s="15" t="s">
        <v>34</v>
      </c>
      <c r="C53" s="16">
        <f t="shared" si="14"/>
        <v>53</v>
      </c>
      <c r="D53" s="16">
        <v>30</v>
      </c>
      <c r="E53" s="16">
        <v>23</v>
      </c>
      <c r="F53" s="16">
        <f t="shared" si="15"/>
        <v>39</v>
      </c>
      <c r="G53" s="16">
        <v>21</v>
      </c>
      <c r="H53" s="16">
        <v>18</v>
      </c>
      <c r="I53" s="16">
        <f t="shared" si="16"/>
        <v>32</v>
      </c>
      <c r="J53" s="16">
        <v>17</v>
      </c>
      <c r="K53" s="16">
        <v>15</v>
      </c>
      <c r="L53" s="3"/>
    </row>
    <row r="54" spans="2:12" x14ac:dyDescent="0.25">
      <c r="B54" s="106" t="s">
        <v>35</v>
      </c>
      <c r="C54" s="107">
        <f>SUM(C55:C58)</f>
        <v>586</v>
      </c>
      <c r="D54" s="107">
        <f t="shared" ref="D54:K54" si="17">SUM(D55:D58)</f>
        <v>390</v>
      </c>
      <c r="E54" s="107">
        <f t="shared" si="17"/>
        <v>196</v>
      </c>
      <c r="F54" s="107">
        <f t="shared" si="17"/>
        <v>500</v>
      </c>
      <c r="G54" s="107">
        <f t="shared" si="17"/>
        <v>365</v>
      </c>
      <c r="H54" s="107">
        <f t="shared" si="17"/>
        <v>135</v>
      </c>
      <c r="I54" s="107">
        <f t="shared" si="17"/>
        <v>766</v>
      </c>
      <c r="J54" s="107">
        <f t="shared" si="17"/>
        <v>504</v>
      </c>
      <c r="K54" s="107">
        <f t="shared" si="17"/>
        <v>262</v>
      </c>
      <c r="L54" s="3"/>
    </row>
    <row r="55" spans="2:12" x14ac:dyDescent="0.25">
      <c r="B55" s="15" t="s">
        <v>36</v>
      </c>
      <c r="C55" s="16">
        <f t="shared" ref="C55:C58" si="18">D55+E55</f>
        <v>42</v>
      </c>
      <c r="D55" s="16">
        <v>30</v>
      </c>
      <c r="E55" s="16">
        <v>12</v>
      </c>
      <c r="F55" s="16">
        <f t="shared" ref="F55:F58" si="19">G55+H55</f>
        <v>35</v>
      </c>
      <c r="G55" s="16">
        <v>23</v>
      </c>
      <c r="H55" s="16">
        <v>12</v>
      </c>
      <c r="I55" s="16">
        <f t="shared" ref="I55:I58" si="20">J55+K55</f>
        <v>79</v>
      </c>
      <c r="J55" s="16">
        <v>37</v>
      </c>
      <c r="K55" s="16">
        <v>42</v>
      </c>
      <c r="L55" s="3"/>
    </row>
    <row r="56" spans="2:12" x14ac:dyDescent="0.25">
      <c r="B56" s="18" t="s">
        <v>37</v>
      </c>
      <c r="C56" s="17">
        <f t="shared" si="18"/>
        <v>1</v>
      </c>
      <c r="D56" s="17">
        <v>1</v>
      </c>
      <c r="E56" s="17">
        <v>0</v>
      </c>
      <c r="F56" s="17">
        <f t="shared" si="19"/>
        <v>5</v>
      </c>
      <c r="G56" s="17">
        <v>5</v>
      </c>
      <c r="H56" s="17">
        <v>0</v>
      </c>
      <c r="I56" s="17">
        <f t="shared" si="20"/>
        <v>8</v>
      </c>
      <c r="J56" s="17">
        <v>7</v>
      </c>
      <c r="K56" s="17">
        <v>1</v>
      </c>
      <c r="L56" s="3"/>
    </row>
    <row r="57" spans="2:12" x14ac:dyDescent="0.25">
      <c r="B57" s="15" t="s">
        <v>38</v>
      </c>
      <c r="C57" s="16">
        <f t="shared" si="18"/>
        <v>144</v>
      </c>
      <c r="D57" s="16">
        <v>116</v>
      </c>
      <c r="E57" s="16">
        <v>28</v>
      </c>
      <c r="F57" s="16">
        <f t="shared" si="19"/>
        <v>100</v>
      </c>
      <c r="G57" s="16">
        <v>73</v>
      </c>
      <c r="H57" s="16">
        <v>27</v>
      </c>
      <c r="I57" s="16">
        <f t="shared" si="20"/>
        <v>163</v>
      </c>
      <c r="J57" s="16">
        <v>124</v>
      </c>
      <c r="K57" s="16">
        <v>39</v>
      </c>
      <c r="L57" s="3"/>
    </row>
    <row r="58" spans="2:12" x14ac:dyDescent="0.25">
      <c r="B58" s="18" t="s">
        <v>39</v>
      </c>
      <c r="C58" s="17">
        <f t="shared" si="18"/>
        <v>399</v>
      </c>
      <c r="D58" s="17">
        <v>243</v>
      </c>
      <c r="E58" s="17">
        <v>156</v>
      </c>
      <c r="F58" s="17">
        <f t="shared" si="19"/>
        <v>360</v>
      </c>
      <c r="G58" s="17">
        <v>264</v>
      </c>
      <c r="H58" s="17">
        <v>96</v>
      </c>
      <c r="I58" s="17">
        <f t="shared" si="20"/>
        <v>516</v>
      </c>
      <c r="J58" s="17">
        <v>336</v>
      </c>
      <c r="K58" s="17">
        <v>180</v>
      </c>
      <c r="L58" s="3"/>
    </row>
    <row r="59" spans="2:12" x14ac:dyDescent="0.25">
      <c r="B59" s="88" t="s">
        <v>40</v>
      </c>
      <c r="C59" s="105">
        <f>SUM(C60:C62)</f>
        <v>325</v>
      </c>
      <c r="D59" s="105">
        <f t="shared" ref="D59:K59" si="21">SUM(D60:D62)</f>
        <v>211</v>
      </c>
      <c r="E59" s="105">
        <f t="shared" si="21"/>
        <v>114</v>
      </c>
      <c r="F59" s="105">
        <f t="shared" si="21"/>
        <v>409</v>
      </c>
      <c r="G59" s="105">
        <f t="shared" si="21"/>
        <v>241</v>
      </c>
      <c r="H59" s="105">
        <f t="shared" si="21"/>
        <v>168</v>
      </c>
      <c r="I59" s="105">
        <f t="shared" si="21"/>
        <v>383</v>
      </c>
      <c r="J59" s="105">
        <f t="shared" si="21"/>
        <v>236</v>
      </c>
      <c r="K59" s="105">
        <f t="shared" si="21"/>
        <v>147</v>
      </c>
      <c r="L59" s="3"/>
    </row>
    <row r="60" spans="2:12" x14ac:dyDescent="0.25">
      <c r="B60" s="18" t="s">
        <v>41</v>
      </c>
      <c r="C60" s="17">
        <f t="shared" ref="C60:C62" si="22">D60+E60</f>
        <v>83</v>
      </c>
      <c r="D60" s="17">
        <v>51</v>
      </c>
      <c r="E60" s="17">
        <v>32</v>
      </c>
      <c r="F60" s="17">
        <f t="shared" ref="F60:F62" si="23">G60+H60</f>
        <v>67</v>
      </c>
      <c r="G60" s="17">
        <v>38</v>
      </c>
      <c r="H60" s="17">
        <v>29</v>
      </c>
      <c r="I60" s="17">
        <f t="shared" ref="I60:I62" si="24">J60+K60</f>
        <v>99</v>
      </c>
      <c r="J60" s="17">
        <v>62</v>
      </c>
      <c r="K60" s="17">
        <v>37</v>
      </c>
      <c r="L60" s="3"/>
    </row>
    <row r="61" spans="2:12" x14ac:dyDescent="0.25">
      <c r="B61" s="15" t="s">
        <v>42</v>
      </c>
      <c r="C61" s="16">
        <f t="shared" si="22"/>
        <v>75</v>
      </c>
      <c r="D61" s="16">
        <v>43</v>
      </c>
      <c r="E61" s="16">
        <v>32</v>
      </c>
      <c r="F61" s="16">
        <f t="shared" si="23"/>
        <v>75</v>
      </c>
      <c r="G61" s="16">
        <v>44</v>
      </c>
      <c r="H61" s="16">
        <v>31</v>
      </c>
      <c r="I61" s="16">
        <f t="shared" si="24"/>
        <v>82</v>
      </c>
      <c r="J61" s="16">
        <v>47</v>
      </c>
      <c r="K61" s="16">
        <v>35</v>
      </c>
      <c r="L61" s="3"/>
    </row>
    <row r="62" spans="2:12" x14ac:dyDescent="0.25">
      <c r="B62" s="18" t="s">
        <v>43</v>
      </c>
      <c r="C62" s="17">
        <f t="shared" si="22"/>
        <v>167</v>
      </c>
      <c r="D62" s="17">
        <v>117</v>
      </c>
      <c r="E62" s="17">
        <v>50</v>
      </c>
      <c r="F62" s="17">
        <f t="shared" si="23"/>
        <v>267</v>
      </c>
      <c r="G62" s="17">
        <v>159</v>
      </c>
      <c r="H62" s="17">
        <v>108</v>
      </c>
      <c r="I62" s="17">
        <f t="shared" si="24"/>
        <v>202</v>
      </c>
      <c r="J62" s="17">
        <v>127</v>
      </c>
      <c r="K62" s="17">
        <v>75</v>
      </c>
      <c r="L62" s="3"/>
    </row>
    <row r="63" spans="2:12" x14ac:dyDescent="0.25">
      <c r="B63" s="88" t="s">
        <v>44</v>
      </c>
      <c r="C63" s="105">
        <f>SUM(C64:C67)</f>
        <v>91</v>
      </c>
      <c r="D63" s="105">
        <f t="shared" ref="D63:K63" si="25">SUM(D64:D67)</f>
        <v>57</v>
      </c>
      <c r="E63" s="105">
        <f t="shared" si="25"/>
        <v>34</v>
      </c>
      <c r="F63" s="105">
        <f t="shared" si="25"/>
        <v>52</v>
      </c>
      <c r="G63" s="105">
        <f t="shared" si="25"/>
        <v>27</v>
      </c>
      <c r="H63" s="105">
        <f t="shared" si="25"/>
        <v>25</v>
      </c>
      <c r="I63" s="105">
        <f t="shared" si="25"/>
        <v>62</v>
      </c>
      <c r="J63" s="105">
        <f t="shared" si="25"/>
        <v>30</v>
      </c>
      <c r="K63" s="105">
        <f t="shared" si="25"/>
        <v>32</v>
      </c>
      <c r="L63" s="3"/>
    </row>
    <row r="64" spans="2:12" x14ac:dyDescent="0.25">
      <c r="B64" s="18" t="s">
        <v>45</v>
      </c>
      <c r="C64" s="17">
        <f t="shared" ref="C64:C68" si="26">D64+E64</f>
        <v>33</v>
      </c>
      <c r="D64" s="17">
        <v>17</v>
      </c>
      <c r="E64" s="17">
        <v>16</v>
      </c>
      <c r="F64" s="17">
        <f t="shared" ref="F64:F68" si="27">G64+H64</f>
        <v>20</v>
      </c>
      <c r="G64" s="17">
        <v>9</v>
      </c>
      <c r="H64" s="17">
        <v>11</v>
      </c>
      <c r="I64" s="17">
        <f t="shared" ref="I64:I68" si="28">J64+K64</f>
        <v>19</v>
      </c>
      <c r="J64" s="17">
        <v>10</v>
      </c>
      <c r="K64" s="17">
        <v>9</v>
      </c>
      <c r="L64" s="3"/>
    </row>
    <row r="65" spans="2:13" x14ac:dyDescent="0.25">
      <c r="B65" s="15" t="s">
        <v>46</v>
      </c>
      <c r="C65" s="16">
        <f t="shared" si="26"/>
        <v>25</v>
      </c>
      <c r="D65" s="16">
        <v>15</v>
      </c>
      <c r="E65" s="16">
        <v>10</v>
      </c>
      <c r="F65" s="16">
        <f t="shared" si="27"/>
        <v>17</v>
      </c>
      <c r="G65" s="16">
        <v>10</v>
      </c>
      <c r="H65" s="16">
        <v>7</v>
      </c>
      <c r="I65" s="16">
        <f t="shared" si="28"/>
        <v>27</v>
      </c>
      <c r="J65" s="16">
        <v>14</v>
      </c>
      <c r="K65" s="16">
        <v>13</v>
      </c>
      <c r="L65" s="3"/>
    </row>
    <row r="66" spans="2:13" x14ac:dyDescent="0.25">
      <c r="B66" s="18" t="s">
        <v>47</v>
      </c>
      <c r="C66" s="17">
        <f t="shared" si="26"/>
        <v>23</v>
      </c>
      <c r="D66" s="17">
        <v>20</v>
      </c>
      <c r="E66" s="17">
        <v>3</v>
      </c>
      <c r="F66" s="17">
        <f t="shared" si="27"/>
        <v>8</v>
      </c>
      <c r="G66" s="17">
        <v>3</v>
      </c>
      <c r="H66" s="17">
        <v>5</v>
      </c>
      <c r="I66" s="17">
        <f t="shared" si="28"/>
        <v>4</v>
      </c>
      <c r="J66" s="17">
        <v>2</v>
      </c>
      <c r="K66" s="17">
        <v>2</v>
      </c>
      <c r="L66" s="3"/>
    </row>
    <row r="67" spans="2:13" x14ac:dyDescent="0.25">
      <c r="B67" s="15" t="s">
        <v>48</v>
      </c>
      <c r="C67" s="16">
        <f t="shared" si="26"/>
        <v>10</v>
      </c>
      <c r="D67" s="16">
        <v>5</v>
      </c>
      <c r="E67" s="16">
        <v>5</v>
      </c>
      <c r="F67" s="16">
        <f t="shared" si="27"/>
        <v>7</v>
      </c>
      <c r="G67" s="16">
        <v>5</v>
      </c>
      <c r="H67" s="16">
        <v>2</v>
      </c>
      <c r="I67" s="16">
        <f t="shared" si="28"/>
        <v>12</v>
      </c>
      <c r="J67" s="16">
        <v>4</v>
      </c>
      <c r="K67" s="16">
        <v>8</v>
      </c>
      <c r="L67" s="3"/>
    </row>
    <row r="68" spans="2:13" x14ac:dyDescent="0.25">
      <c r="B68" s="18" t="s">
        <v>15</v>
      </c>
      <c r="C68" s="17">
        <f t="shared" si="26"/>
        <v>30</v>
      </c>
      <c r="D68" s="17">
        <v>15</v>
      </c>
      <c r="E68" s="17">
        <v>15</v>
      </c>
      <c r="F68" s="17">
        <f t="shared" si="27"/>
        <v>15</v>
      </c>
      <c r="G68" s="17">
        <v>8</v>
      </c>
      <c r="H68" s="17">
        <v>7</v>
      </c>
      <c r="I68" s="17">
        <f t="shared" si="28"/>
        <v>16</v>
      </c>
      <c r="J68" s="17">
        <v>8</v>
      </c>
      <c r="K68" s="17">
        <v>8</v>
      </c>
      <c r="L68" s="3"/>
    </row>
    <row r="69" spans="2:13" x14ac:dyDescent="0.25">
      <c r="B69" s="136" t="s">
        <v>171</v>
      </c>
      <c r="C69" s="137"/>
      <c r="D69" s="137"/>
      <c r="E69" s="137"/>
      <c r="F69" s="137"/>
      <c r="G69" s="137"/>
      <c r="H69" s="137"/>
      <c r="I69" s="137"/>
      <c r="J69" s="137"/>
      <c r="K69" s="138"/>
      <c r="L69" s="3"/>
    </row>
    <row r="70" spans="2:13" x14ac:dyDescent="0.25">
      <c r="B70" s="2"/>
      <c r="C70" s="6"/>
      <c r="D70" s="6"/>
      <c r="E70" s="6"/>
      <c r="F70" s="6"/>
      <c r="G70" s="6"/>
      <c r="H70" s="6"/>
      <c r="I70" s="6"/>
      <c r="J70" s="6"/>
      <c r="K70" s="3"/>
      <c r="L70" s="3"/>
    </row>
    <row r="71" spans="2:13" ht="15.75" x14ac:dyDescent="0.25">
      <c r="B71" s="139" t="s">
        <v>213</v>
      </c>
      <c r="C71" s="139"/>
      <c r="D71" s="139"/>
      <c r="E71" s="139"/>
      <c r="F71" s="139"/>
      <c r="G71" s="139"/>
      <c r="H71" s="139"/>
      <c r="I71" s="139"/>
      <c r="J71" s="139"/>
      <c r="K71" s="139"/>
      <c r="L71" s="3"/>
    </row>
    <row r="72" spans="2:13" x14ac:dyDescent="0.25">
      <c r="B72" s="140" t="s">
        <v>8</v>
      </c>
      <c r="C72" s="141">
        <v>43101</v>
      </c>
      <c r="D72" s="141"/>
      <c r="E72" s="141"/>
      <c r="F72" s="141">
        <v>43435</v>
      </c>
      <c r="G72" s="141"/>
      <c r="H72" s="141"/>
      <c r="I72" s="141">
        <v>43466</v>
      </c>
      <c r="J72" s="141"/>
      <c r="K72" s="141"/>
    </row>
    <row r="73" spans="2:13" x14ac:dyDescent="0.25">
      <c r="B73" s="140"/>
      <c r="C73" s="11" t="s">
        <v>1</v>
      </c>
      <c r="D73" s="12" t="s">
        <v>6</v>
      </c>
      <c r="E73" s="12" t="s">
        <v>7</v>
      </c>
      <c r="F73" s="11" t="s">
        <v>1</v>
      </c>
      <c r="G73" s="12" t="s">
        <v>6</v>
      </c>
      <c r="H73" s="12" t="s">
        <v>7</v>
      </c>
      <c r="I73" s="11" t="s">
        <v>1</v>
      </c>
      <c r="J73" s="12" t="s">
        <v>6</v>
      </c>
      <c r="K73" s="12" t="s">
        <v>7</v>
      </c>
    </row>
    <row r="74" spans="2:13" x14ac:dyDescent="0.25">
      <c r="B74" s="13" t="s">
        <v>1</v>
      </c>
      <c r="C74" s="14">
        <f>SUM(C75:C79)</f>
        <v>1217</v>
      </c>
      <c r="D74" s="14">
        <f t="shared" ref="D74:K74" si="29">SUM(D75:D79)</f>
        <v>786</v>
      </c>
      <c r="E74" s="14">
        <f t="shared" si="29"/>
        <v>431</v>
      </c>
      <c r="F74" s="14">
        <f t="shared" si="29"/>
        <v>3174</v>
      </c>
      <c r="G74" s="14">
        <f t="shared" si="29"/>
        <v>1745</v>
      </c>
      <c r="H74" s="14">
        <f t="shared" si="29"/>
        <v>1429</v>
      </c>
      <c r="I74" s="14">
        <f t="shared" si="29"/>
        <v>3575</v>
      </c>
      <c r="J74" s="14">
        <f t="shared" si="29"/>
        <v>1998</v>
      </c>
      <c r="K74" s="14">
        <f t="shared" si="29"/>
        <v>1577</v>
      </c>
    </row>
    <row r="75" spans="2:13" x14ac:dyDescent="0.25">
      <c r="B75" s="15" t="s">
        <v>49</v>
      </c>
      <c r="C75" s="16">
        <f>D75+E75</f>
        <v>98</v>
      </c>
      <c r="D75" s="16">
        <v>64</v>
      </c>
      <c r="E75" s="16">
        <v>34</v>
      </c>
      <c r="F75" s="16">
        <f t="shared" ref="F75:F79" si="30">G75+H75</f>
        <v>300</v>
      </c>
      <c r="G75" s="16">
        <v>152</v>
      </c>
      <c r="H75" s="16">
        <v>148</v>
      </c>
      <c r="I75" s="16">
        <f t="shared" ref="I75:I79" si="31">J75+K75</f>
        <v>311</v>
      </c>
      <c r="J75" s="16">
        <v>152</v>
      </c>
      <c r="K75" s="16">
        <v>159</v>
      </c>
    </row>
    <row r="76" spans="2:13" x14ac:dyDescent="0.25">
      <c r="B76" s="18" t="s">
        <v>50</v>
      </c>
      <c r="C76" s="17">
        <f t="shared" ref="C76:C79" si="32">D76+E76</f>
        <v>239</v>
      </c>
      <c r="D76" s="17">
        <v>139</v>
      </c>
      <c r="E76" s="17">
        <v>100</v>
      </c>
      <c r="F76" s="17">
        <f t="shared" si="30"/>
        <v>764</v>
      </c>
      <c r="G76" s="17">
        <v>418</v>
      </c>
      <c r="H76" s="17">
        <v>346</v>
      </c>
      <c r="I76" s="17">
        <f t="shared" si="31"/>
        <v>896</v>
      </c>
      <c r="J76" s="17">
        <v>489</v>
      </c>
      <c r="K76" s="17">
        <v>407</v>
      </c>
    </row>
    <row r="77" spans="2:13" x14ac:dyDescent="0.25">
      <c r="B77" s="15" t="s">
        <v>51</v>
      </c>
      <c r="C77" s="16">
        <f t="shared" si="32"/>
        <v>548</v>
      </c>
      <c r="D77" s="16">
        <v>333</v>
      </c>
      <c r="E77" s="16">
        <v>215</v>
      </c>
      <c r="F77" s="16">
        <f t="shared" si="30"/>
        <v>1208</v>
      </c>
      <c r="G77" s="16">
        <v>665</v>
      </c>
      <c r="H77" s="16">
        <v>543</v>
      </c>
      <c r="I77" s="16">
        <f t="shared" si="31"/>
        <v>1428</v>
      </c>
      <c r="J77" s="16">
        <v>797</v>
      </c>
      <c r="K77" s="16">
        <v>631</v>
      </c>
    </row>
    <row r="78" spans="2:13" x14ac:dyDescent="0.25">
      <c r="B78" s="18" t="s">
        <v>52</v>
      </c>
      <c r="C78" s="17">
        <f t="shared" si="32"/>
        <v>303</v>
      </c>
      <c r="D78" s="17">
        <v>231</v>
      </c>
      <c r="E78" s="17">
        <v>72</v>
      </c>
      <c r="F78" s="17">
        <f t="shared" si="30"/>
        <v>824</v>
      </c>
      <c r="G78" s="17">
        <v>471</v>
      </c>
      <c r="H78" s="17">
        <v>353</v>
      </c>
      <c r="I78" s="17">
        <f t="shared" si="31"/>
        <v>883</v>
      </c>
      <c r="J78" s="17">
        <v>532</v>
      </c>
      <c r="K78" s="17">
        <v>351</v>
      </c>
    </row>
    <row r="79" spans="2:13" x14ac:dyDescent="0.25">
      <c r="B79" s="15" t="s">
        <v>53</v>
      </c>
      <c r="C79" s="16">
        <f t="shared" si="32"/>
        <v>29</v>
      </c>
      <c r="D79" s="16">
        <v>19</v>
      </c>
      <c r="E79" s="16">
        <v>10</v>
      </c>
      <c r="F79" s="16">
        <f t="shared" si="30"/>
        <v>78</v>
      </c>
      <c r="G79" s="16">
        <v>39</v>
      </c>
      <c r="H79" s="16">
        <v>39</v>
      </c>
      <c r="I79" s="16">
        <f t="shared" si="31"/>
        <v>57</v>
      </c>
      <c r="J79" s="16">
        <v>28</v>
      </c>
      <c r="K79" s="16">
        <v>29</v>
      </c>
      <c r="M79" s="102"/>
    </row>
    <row r="80" spans="2:13" x14ac:dyDescent="0.25">
      <c r="B80" s="136" t="s">
        <v>171</v>
      </c>
      <c r="C80" s="137"/>
      <c r="D80" s="137"/>
      <c r="E80" s="137"/>
      <c r="F80" s="137"/>
      <c r="G80" s="137"/>
      <c r="H80" s="137"/>
      <c r="I80" s="137"/>
      <c r="J80" s="137"/>
      <c r="K80" s="138"/>
      <c r="M80" s="102"/>
    </row>
    <row r="81" spans="13:13" x14ac:dyDescent="0.25">
      <c r="M81" s="103"/>
    </row>
  </sheetData>
  <mergeCells count="28">
    <mergeCell ref="L45:M45"/>
    <mergeCell ref="C34:E34"/>
    <mergeCell ref="F34:H34"/>
    <mergeCell ref="I34:K34"/>
    <mergeCell ref="B69:K69"/>
    <mergeCell ref="B30:K30"/>
    <mergeCell ref="B33:K33"/>
    <mergeCell ref="B34:B35"/>
    <mergeCell ref="L5:M5"/>
    <mergeCell ref="B12:K12"/>
    <mergeCell ref="L16:M16"/>
    <mergeCell ref="B11:K11"/>
    <mergeCell ref="B14:K14"/>
    <mergeCell ref="B15:B16"/>
    <mergeCell ref="C15:E15"/>
    <mergeCell ref="F15:H15"/>
    <mergeCell ref="I15:K15"/>
    <mergeCell ref="B3:K3"/>
    <mergeCell ref="B4:B5"/>
    <mergeCell ref="C4:E4"/>
    <mergeCell ref="F4:H4"/>
    <mergeCell ref="I4:K4"/>
    <mergeCell ref="B80:K80"/>
    <mergeCell ref="B71:K71"/>
    <mergeCell ref="B72:B73"/>
    <mergeCell ref="C72:E72"/>
    <mergeCell ref="F72:H72"/>
    <mergeCell ref="I72:K7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abSelected="1" topLeftCell="B1" workbookViewId="0">
      <selection activeCell="O45" sqref="O45"/>
    </sheetView>
  </sheetViews>
  <sheetFormatPr defaultRowHeight="15" x14ac:dyDescent="0.25"/>
  <cols>
    <col min="1" max="1" width="9.140625" style="3"/>
    <col min="2" max="2" width="61" customWidth="1"/>
    <col min="3" max="11" width="12.28515625" customWidth="1"/>
    <col min="12" max="16" width="9.140625" style="3"/>
  </cols>
  <sheetData>
    <row r="1" spans="2:11" s="3" customFormat="1" x14ac:dyDescent="0.25"/>
    <row r="2" spans="2:11" s="3" customFormat="1" x14ac:dyDescent="0.25">
      <c r="B2" s="7"/>
      <c r="C2" s="7"/>
    </row>
    <row r="3" spans="2:11" ht="39" customHeight="1" x14ac:dyDescent="0.25">
      <c r="B3" s="144" t="s">
        <v>203</v>
      </c>
      <c r="C3" s="144"/>
      <c r="D3" s="144"/>
      <c r="E3" s="144"/>
      <c r="F3" s="144"/>
      <c r="G3" s="144"/>
      <c r="H3" s="144"/>
      <c r="I3" s="144"/>
      <c r="J3" s="144"/>
      <c r="K3" s="144"/>
    </row>
    <row r="4" spans="2:11" x14ac:dyDescent="0.25">
      <c r="B4" s="140" t="s">
        <v>149</v>
      </c>
      <c r="C4" s="141">
        <v>43101</v>
      </c>
      <c r="D4" s="141"/>
      <c r="E4" s="141"/>
      <c r="F4" s="141">
        <v>43435</v>
      </c>
      <c r="G4" s="141"/>
      <c r="H4" s="141"/>
      <c r="I4" s="141">
        <v>43466</v>
      </c>
      <c r="J4" s="141"/>
      <c r="K4" s="141"/>
    </row>
    <row r="5" spans="2:11" x14ac:dyDescent="0.25">
      <c r="B5" s="140"/>
      <c r="C5" s="69" t="s">
        <v>194</v>
      </c>
      <c r="D5" s="88" t="s">
        <v>195</v>
      </c>
      <c r="E5" s="88" t="s">
        <v>133</v>
      </c>
      <c r="F5" s="69" t="s">
        <v>194</v>
      </c>
      <c r="G5" s="88" t="s">
        <v>195</v>
      </c>
      <c r="H5" s="88" t="s">
        <v>133</v>
      </c>
      <c r="I5" s="69" t="s">
        <v>194</v>
      </c>
      <c r="J5" s="88" t="s">
        <v>195</v>
      </c>
      <c r="K5" s="88" t="s">
        <v>133</v>
      </c>
    </row>
    <row r="6" spans="2:11" x14ac:dyDescent="0.25">
      <c r="B6" s="70" t="s">
        <v>1</v>
      </c>
      <c r="C6" s="14">
        <f>SUM(C7:C14)</f>
        <v>1822939</v>
      </c>
      <c r="D6" s="14">
        <f>SUM(D7:D14)</f>
        <v>1687272</v>
      </c>
      <c r="E6" s="14">
        <f>C6-D6</f>
        <v>135667</v>
      </c>
      <c r="F6" s="14">
        <f>SUM(F7:F14)</f>
        <v>1336794</v>
      </c>
      <c r="G6" s="14">
        <f>SUM(G7:G14)</f>
        <v>1351780</v>
      </c>
      <c r="H6" s="14">
        <f>F6-G6</f>
        <v>-14986</v>
      </c>
      <c r="I6" s="14">
        <f>SUM(I7:I14)</f>
        <v>1744487</v>
      </c>
      <c r="J6" s="14">
        <f>SUM(J7:J14)</f>
        <v>1672524</v>
      </c>
      <c r="K6" s="14">
        <f>I6-J6</f>
        <v>71963</v>
      </c>
    </row>
    <row r="7" spans="2:11" x14ac:dyDescent="0.25">
      <c r="B7" s="71" t="s">
        <v>144</v>
      </c>
      <c r="C7" s="72">
        <v>742524</v>
      </c>
      <c r="D7" s="72">
        <v>725448</v>
      </c>
      <c r="E7" s="72">
        <f t="shared" ref="E7:E14" si="0">C7-D7</f>
        <v>17076</v>
      </c>
      <c r="F7" s="72">
        <v>658096</v>
      </c>
      <c r="G7" s="72">
        <v>799086</v>
      </c>
      <c r="H7" s="72">
        <f t="shared" ref="H7:H14" si="1">F7-G7</f>
        <v>-140990</v>
      </c>
      <c r="I7" s="72">
        <v>812539</v>
      </c>
      <c r="J7" s="72">
        <v>776214</v>
      </c>
      <c r="K7" s="72">
        <f t="shared" ref="K7:K14" si="2">I7-J7</f>
        <v>36325</v>
      </c>
    </row>
    <row r="8" spans="2:11" x14ac:dyDescent="0.25">
      <c r="B8" s="73" t="s">
        <v>145</v>
      </c>
      <c r="C8" s="74">
        <v>56704</v>
      </c>
      <c r="D8" s="74">
        <v>37165</v>
      </c>
      <c r="E8" s="74">
        <f t="shared" si="0"/>
        <v>19539</v>
      </c>
      <c r="F8" s="74">
        <v>41916</v>
      </c>
      <c r="G8" s="74">
        <v>73823</v>
      </c>
      <c r="H8" s="74">
        <f t="shared" si="1"/>
        <v>-31907</v>
      </c>
      <c r="I8" s="74">
        <v>62874</v>
      </c>
      <c r="J8" s="74">
        <v>41398</v>
      </c>
      <c r="K8" s="74">
        <f t="shared" si="2"/>
        <v>21476</v>
      </c>
    </row>
    <row r="9" spans="2:11" x14ac:dyDescent="0.25">
      <c r="B9" s="71" t="s">
        <v>2</v>
      </c>
      <c r="C9" s="72">
        <v>39926</v>
      </c>
      <c r="D9" s="72">
        <v>25420</v>
      </c>
      <c r="E9" s="72">
        <f t="shared" si="0"/>
        <v>14506</v>
      </c>
      <c r="F9" s="72">
        <v>34105</v>
      </c>
      <c r="G9" s="72">
        <v>40796</v>
      </c>
      <c r="H9" s="72">
        <f t="shared" si="1"/>
        <v>-6691</v>
      </c>
      <c r="I9" s="72">
        <v>35922</v>
      </c>
      <c r="J9" s="72">
        <v>22959</v>
      </c>
      <c r="K9" s="72">
        <f t="shared" si="2"/>
        <v>12963</v>
      </c>
    </row>
    <row r="10" spans="2:11" x14ac:dyDescent="0.25">
      <c r="B10" s="73" t="s">
        <v>146</v>
      </c>
      <c r="C10" s="74">
        <v>71928</v>
      </c>
      <c r="D10" s="74">
        <v>70296</v>
      </c>
      <c r="E10" s="74">
        <f t="shared" si="0"/>
        <v>1632</v>
      </c>
      <c r="F10" s="74">
        <v>77871</v>
      </c>
      <c r="G10" s="74">
        <v>75590</v>
      </c>
      <c r="H10" s="74">
        <f t="shared" si="1"/>
        <v>2281</v>
      </c>
      <c r="I10" s="74">
        <v>75027</v>
      </c>
      <c r="J10" s="74">
        <v>74583</v>
      </c>
      <c r="K10" s="74">
        <f t="shared" si="2"/>
        <v>444</v>
      </c>
    </row>
    <row r="11" spans="2:11" x14ac:dyDescent="0.25">
      <c r="B11" s="71" t="s">
        <v>3</v>
      </c>
      <c r="C11" s="72">
        <v>3584</v>
      </c>
      <c r="D11" s="72">
        <v>3629</v>
      </c>
      <c r="E11" s="72">
        <f t="shared" si="0"/>
        <v>-45</v>
      </c>
      <c r="F11" s="72">
        <v>458</v>
      </c>
      <c r="G11" s="72">
        <v>545</v>
      </c>
      <c r="H11" s="72">
        <f t="shared" si="1"/>
        <v>-87</v>
      </c>
      <c r="I11" s="72">
        <v>1208</v>
      </c>
      <c r="J11" s="72">
        <v>1222</v>
      </c>
      <c r="K11" s="72">
        <f t="shared" si="2"/>
        <v>-14</v>
      </c>
    </row>
    <row r="12" spans="2:11" x14ac:dyDescent="0.25">
      <c r="B12" s="73" t="s">
        <v>147</v>
      </c>
      <c r="C12" s="74">
        <v>2</v>
      </c>
      <c r="D12" s="74">
        <v>8</v>
      </c>
      <c r="E12" s="74">
        <f t="shared" si="0"/>
        <v>-6</v>
      </c>
      <c r="F12" s="74">
        <v>1</v>
      </c>
      <c r="G12" s="74">
        <v>13</v>
      </c>
      <c r="H12" s="74">
        <f t="shared" si="1"/>
        <v>-12</v>
      </c>
      <c r="I12" s="74">
        <v>3</v>
      </c>
      <c r="J12" s="74">
        <v>9</v>
      </c>
      <c r="K12" s="74">
        <f t="shared" si="2"/>
        <v>-6</v>
      </c>
    </row>
    <row r="13" spans="2:11" x14ac:dyDescent="0.25">
      <c r="B13" s="71" t="s">
        <v>148</v>
      </c>
      <c r="C13" s="72">
        <v>908247</v>
      </c>
      <c r="D13" s="72">
        <v>825285</v>
      </c>
      <c r="E13" s="72">
        <f t="shared" si="0"/>
        <v>82962</v>
      </c>
      <c r="F13" s="72">
        <v>524324</v>
      </c>
      <c r="G13" s="72">
        <v>361915</v>
      </c>
      <c r="H13" s="72">
        <f t="shared" si="1"/>
        <v>162409</v>
      </c>
      <c r="I13" s="72">
        <v>756883</v>
      </c>
      <c r="J13" s="72">
        <v>756124</v>
      </c>
      <c r="K13" s="72">
        <f t="shared" si="2"/>
        <v>759</v>
      </c>
    </row>
    <row r="14" spans="2:11" x14ac:dyDescent="0.25">
      <c r="B14" s="73" t="s">
        <v>193</v>
      </c>
      <c r="C14" s="74">
        <v>24</v>
      </c>
      <c r="D14" s="74">
        <v>21</v>
      </c>
      <c r="E14" s="74">
        <f t="shared" si="0"/>
        <v>3</v>
      </c>
      <c r="F14" s="74">
        <v>23</v>
      </c>
      <c r="G14" s="74">
        <v>12</v>
      </c>
      <c r="H14" s="74">
        <f t="shared" si="1"/>
        <v>11</v>
      </c>
      <c r="I14" s="74">
        <v>31</v>
      </c>
      <c r="J14" s="74">
        <v>15</v>
      </c>
      <c r="K14" s="74">
        <f t="shared" si="2"/>
        <v>16</v>
      </c>
    </row>
    <row r="15" spans="2:11" x14ac:dyDescent="0.25">
      <c r="B15" s="143" t="s">
        <v>142</v>
      </c>
      <c r="C15" s="143"/>
      <c r="D15" s="143"/>
      <c r="E15" s="143"/>
      <c r="F15" s="143"/>
      <c r="G15" s="143"/>
      <c r="H15" s="143"/>
      <c r="I15" s="143"/>
      <c r="J15" s="143"/>
      <c r="K15" s="143"/>
    </row>
    <row r="16" spans="2:11" s="3" customFormat="1" x14ac:dyDescent="0.25"/>
    <row r="17" spans="2:21" s="3" customFormat="1" x14ac:dyDescent="0.25"/>
    <row r="18" spans="2:21" ht="35.25" customHeight="1" x14ac:dyDescent="0.25">
      <c r="B18" s="144" t="s">
        <v>204</v>
      </c>
      <c r="C18" s="144"/>
      <c r="D18" s="144"/>
      <c r="E18" s="144"/>
      <c r="F18" s="144"/>
      <c r="G18" s="144"/>
      <c r="H18" s="144"/>
      <c r="I18" s="144"/>
      <c r="J18" s="144"/>
      <c r="K18" s="144"/>
    </row>
    <row r="19" spans="2:21" x14ac:dyDescent="0.25">
      <c r="B19" s="140" t="s">
        <v>8</v>
      </c>
      <c r="C19" s="141">
        <v>43101</v>
      </c>
      <c r="D19" s="141"/>
      <c r="E19" s="141"/>
      <c r="F19" s="141">
        <v>43435</v>
      </c>
      <c r="G19" s="141"/>
      <c r="H19" s="141"/>
      <c r="I19" s="141">
        <v>43466</v>
      </c>
      <c r="J19" s="141"/>
      <c r="K19" s="141"/>
    </row>
    <row r="20" spans="2:21" x14ac:dyDescent="0.25">
      <c r="B20" s="140"/>
      <c r="C20" s="69" t="s">
        <v>194</v>
      </c>
      <c r="D20" s="88" t="s">
        <v>195</v>
      </c>
      <c r="E20" s="88" t="s">
        <v>133</v>
      </c>
      <c r="F20" s="69" t="s">
        <v>194</v>
      </c>
      <c r="G20" s="88" t="s">
        <v>195</v>
      </c>
      <c r="H20" s="88" t="s">
        <v>133</v>
      </c>
      <c r="I20" s="69" t="s">
        <v>194</v>
      </c>
      <c r="J20" s="88" t="s">
        <v>195</v>
      </c>
      <c r="K20" s="88" t="s">
        <v>133</v>
      </c>
    </row>
    <row r="21" spans="2:21" x14ac:dyDescent="0.25">
      <c r="B21" s="70" t="s">
        <v>1</v>
      </c>
      <c r="C21" s="14">
        <f>SUM(C22:C42)</f>
        <v>1822939</v>
      </c>
      <c r="D21" s="14">
        <f>SUM(D22:D42)</f>
        <v>1687272</v>
      </c>
      <c r="E21" s="14">
        <f t="shared" ref="E21:E41" si="3">C21-D21</f>
        <v>135667</v>
      </c>
      <c r="F21" s="14">
        <f>SUM(F22:F42)</f>
        <v>1336794</v>
      </c>
      <c r="G21" s="14">
        <f>SUM(G22:G42)</f>
        <v>1351780</v>
      </c>
      <c r="H21" s="14">
        <f t="shared" ref="H21:H41" si="4">F21-G21</f>
        <v>-14986</v>
      </c>
      <c r="I21" s="14">
        <f>SUM(I22:I42)</f>
        <v>1744487</v>
      </c>
      <c r="J21" s="14">
        <f>SUM(J22:J42)</f>
        <v>1672524</v>
      </c>
      <c r="K21" s="14">
        <f t="shared" ref="K21:K41" si="5">I21-J21</f>
        <v>71963</v>
      </c>
      <c r="M21" s="89"/>
      <c r="N21" s="89"/>
      <c r="O21" s="89"/>
      <c r="P21" s="89"/>
      <c r="Q21" s="89"/>
      <c r="R21" s="89"/>
      <c r="S21" s="89"/>
      <c r="T21" s="89"/>
      <c r="U21" s="89"/>
    </row>
    <row r="22" spans="2:21" x14ac:dyDescent="0.25">
      <c r="B22" s="71" t="s">
        <v>55</v>
      </c>
      <c r="C22" s="72">
        <v>620141</v>
      </c>
      <c r="D22" s="72">
        <v>497107</v>
      </c>
      <c r="E22" s="72">
        <f t="shared" si="3"/>
        <v>123034</v>
      </c>
      <c r="F22" s="72">
        <v>192256</v>
      </c>
      <c r="G22" s="72">
        <v>137221</v>
      </c>
      <c r="H22" s="72">
        <f t="shared" si="4"/>
        <v>55035</v>
      </c>
      <c r="I22" s="72">
        <v>427904</v>
      </c>
      <c r="J22" s="72">
        <v>368477</v>
      </c>
      <c r="K22" s="72">
        <f t="shared" si="5"/>
        <v>59427</v>
      </c>
    </row>
    <row r="23" spans="2:21" x14ac:dyDescent="0.25">
      <c r="B23" s="73" t="s">
        <v>67</v>
      </c>
      <c r="C23" s="74">
        <v>71682</v>
      </c>
      <c r="D23" s="74">
        <v>70039</v>
      </c>
      <c r="E23" s="74">
        <f t="shared" si="3"/>
        <v>1643</v>
      </c>
      <c r="F23" s="74">
        <v>46369</v>
      </c>
      <c r="G23" s="74">
        <v>31473</v>
      </c>
      <c r="H23" s="74">
        <f t="shared" si="4"/>
        <v>14896</v>
      </c>
      <c r="I23" s="74">
        <v>75855</v>
      </c>
      <c r="J23" s="74">
        <v>75903</v>
      </c>
      <c r="K23" s="74">
        <f t="shared" si="5"/>
        <v>-48</v>
      </c>
    </row>
    <row r="24" spans="2:21" x14ac:dyDescent="0.25">
      <c r="B24" s="71" t="s">
        <v>57</v>
      </c>
      <c r="C24" s="72">
        <v>46136</v>
      </c>
      <c r="D24" s="72">
        <v>40802</v>
      </c>
      <c r="E24" s="72">
        <f t="shared" si="3"/>
        <v>5334</v>
      </c>
      <c r="F24" s="72">
        <v>42309</v>
      </c>
      <c r="G24" s="72">
        <v>38892</v>
      </c>
      <c r="H24" s="72">
        <f t="shared" si="4"/>
        <v>3417</v>
      </c>
      <c r="I24" s="72">
        <v>52140</v>
      </c>
      <c r="J24" s="72">
        <v>46579</v>
      </c>
      <c r="K24" s="72">
        <f t="shared" si="5"/>
        <v>5561</v>
      </c>
    </row>
    <row r="25" spans="2:21" x14ac:dyDescent="0.25">
      <c r="B25" s="73" t="s">
        <v>72</v>
      </c>
      <c r="C25" s="74">
        <v>46773</v>
      </c>
      <c r="D25" s="74">
        <v>42961</v>
      </c>
      <c r="E25" s="74">
        <f t="shared" si="3"/>
        <v>3812</v>
      </c>
      <c r="F25" s="74">
        <v>23386</v>
      </c>
      <c r="G25" s="74">
        <v>18136</v>
      </c>
      <c r="H25" s="74">
        <f t="shared" si="4"/>
        <v>5250</v>
      </c>
      <c r="I25" s="74">
        <v>49165</v>
      </c>
      <c r="J25" s="74">
        <v>47571</v>
      </c>
      <c r="K25" s="74">
        <f t="shared" si="5"/>
        <v>1594</v>
      </c>
    </row>
    <row r="26" spans="2:21" x14ac:dyDescent="0.25">
      <c r="B26" s="71" t="s">
        <v>61</v>
      </c>
      <c r="C26" s="72">
        <v>28090</v>
      </c>
      <c r="D26" s="72">
        <v>34724</v>
      </c>
      <c r="E26" s="72">
        <f t="shared" si="3"/>
        <v>-6634</v>
      </c>
      <c r="F26" s="72">
        <v>44857</v>
      </c>
      <c r="G26" s="72">
        <v>36030</v>
      </c>
      <c r="H26" s="72">
        <f t="shared" si="4"/>
        <v>8827</v>
      </c>
      <c r="I26" s="72">
        <v>32750</v>
      </c>
      <c r="J26" s="72">
        <v>42576</v>
      </c>
      <c r="K26" s="72">
        <f t="shared" si="5"/>
        <v>-9826</v>
      </c>
    </row>
    <row r="27" spans="2:21" x14ac:dyDescent="0.25">
      <c r="B27" s="73" t="s">
        <v>56</v>
      </c>
      <c r="C27" s="74">
        <v>20641</v>
      </c>
      <c r="D27" s="74">
        <v>22204</v>
      </c>
      <c r="E27" s="74">
        <f t="shared" si="3"/>
        <v>-1563</v>
      </c>
      <c r="F27" s="74">
        <v>19079</v>
      </c>
      <c r="G27" s="74">
        <v>17832</v>
      </c>
      <c r="H27" s="74">
        <f t="shared" si="4"/>
        <v>1247</v>
      </c>
      <c r="I27" s="74">
        <v>24886</v>
      </c>
      <c r="J27" s="74">
        <v>26981</v>
      </c>
      <c r="K27" s="74">
        <f t="shared" si="5"/>
        <v>-2095</v>
      </c>
    </row>
    <row r="28" spans="2:21" x14ac:dyDescent="0.25">
      <c r="B28" s="71" t="s">
        <v>63</v>
      </c>
      <c r="C28" s="72">
        <v>17750</v>
      </c>
      <c r="D28" s="72">
        <v>20875</v>
      </c>
      <c r="E28" s="72">
        <f t="shared" si="3"/>
        <v>-3125</v>
      </c>
      <c r="F28" s="72">
        <v>25917</v>
      </c>
      <c r="G28" s="72">
        <v>21702</v>
      </c>
      <c r="H28" s="72">
        <f t="shared" si="4"/>
        <v>4215</v>
      </c>
      <c r="I28" s="72">
        <v>19649</v>
      </c>
      <c r="J28" s="72">
        <v>23808</v>
      </c>
      <c r="K28" s="72">
        <f t="shared" si="5"/>
        <v>-4159</v>
      </c>
    </row>
    <row r="29" spans="2:21" x14ac:dyDescent="0.25">
      <c r="B29" s="73" t="s">
        <v>73</v>
      </c>
      <c r="C29" s="74">
        <v>15376</v>
      </c>
      <c r="D29" s="74">
        <v>7759</v>
      </c>
      <c r="E29" s="74">
        <f t="shared" si="3"/>
        <v>7617</v>
      </c>
      <c r="F29" s="74">
        <v>22011</v>
      </c>
      <c r="G29" s="74">
        <v>12432</v>
      </c>
      <c r="H29" s="74">
        <f t="shared" si="4"/>
        <v>9579</v>
      </c>
      <c r="I29" s="74">
        <v>19224</v>
      </c>
      <c r="J29" s="74">
        <v>9775</v>
      </c>
      <c r="K29" s="74">
        <f t="shared" si="5"/>
        <v>9449</v>
      </c>
    </row>
    <row r="30" spans="2:21" x14ac:dyDescent="0.25">
      <c r="B30" s="71" t="s">
        <v>64</v>
      </c>
      <c r="C30" s="72">
        <v>16927</v>
      </c>
      <c r="D30" s="72">
        <v>21637</v>
      </c>
      <c r="E30" s="72">
        <f t="shared" si="3"/>
        <v>-4710</v>
      </c>
      <c r="F30" s="72">
        <v>25572</v>
      </c>
      <c r="G30" s="72">
        <v>17786</v>
      </c>
      <c r="H30" s="72">
        <f t="shared" si="4"/>
        <v>7786</v>
      </c>
      <c r="I30" s="72">
        <v>18844</v>
      </c>
      <c r="J30" s="72">
        <v>24573</v>
      </c>
      <c r="K30" s="72">
        <f t="shared" si="5"/>
        <v>-5729</v>
      </c>
    </row>
    <row r="31" spans="2:21" x14ac:dyDescent="0.25">
      <c r="B31" s="73" t="s">
        <v>69</v>
      </c>
      <c r="C31" s="74">
        <v>13727</v>
      </c>
      <c r="D31" s="74">
        <v>12867</v>
      </c>
      <c r="E31" s="74">
        <f t="shared" si="3"/>
        <v>860</v>
      </c>
      <c r="F31" s="74">
        <v>13525</v>
      </c>
      <c r="G31" s="74">
        <v>13446</v>
      </c>
      <c r="H31" s="74">
        <f t="shared" si="4"/>
        <v>79</v>
      </c>
      <c r="I31" s="74">
        <v>17925</v>
      </c>
      <c r="J31" s="74">
        <v>17151</v>
      </c>
      <c r="K31" s="74">
        <f t="shared" si="5"/>
        <v>774</v>
      </c>
    </row>
    <row r="32" spans="2:21" x14ac:dyDescent="0.25">
      <c r="B32" s="71" t="s">
        <v>70</v>
      </c>
      <c r="C32" s="72">
        <v>15868</v>
      </c>
      <c r="D32" s="72">
        <v>20336</v>
      </c>
      <c r="E32" s="72">
        <f t="shared" si="3"/>
        <v>-4468</v>
      </c>
      <c r="F32" s="72">
        <v>24041</v>
      </c>
      <c r="G32" s="72">
        <v>17746</v>
      </c>
      <c r="H32" s="72">
        <f t="shared" si="4"/>
        <v>6295</v>
      </c>
      <c r="I32" s="72">
        <v>16461</v>
      </c>
      <c r="J32" s="72">
        <v>22112</v>
      </c>
      <c r="K32" s="72">
        <f t="shared" si="5"/>
        <v>-5651</v>
      </c>
    </row>
    <row r="33" spans="2:11" x14ac:dyDescent="0.25">
      <c r="B33" s="73" t="s">
        <v>54</v>
      </c>
      <c r="C33" s="74">
        <v>15746</v>
      </c>
      <c r="D33" s="74">
        <v>18874</v>
      </c>
      <c r="E33" s="74">
        <f t="shared" si="3"/>
        <v>-3128</v>
      </c>
      <c r="F33" s="74">
        <v>21043</v>
      </c>
      <c r="G33" s="74">
        <v>16906</v>
      </c>
      <c r="H33" s="74">
        <f t="shared" si="4"/>
        <v>4137</v>
      </c>
      <c r="I33" s="74">
        <v>14810</v>
      </c>
      <c r="J33" s="74">
        <v>19386</v>
      </c>
      <c r="K33" s="74">
        <f t="shared" si="5"/>
        <v>-4576</v>
      </c>
    </row>
    <row r="34" spans="2:11" x14ac:dyDescent="0.25">
      <c r="B34" s="71" t="s">
        <v>71</v>
      </c>
      <c r="C34" s="72">
        <v>14461</v>
      </c>
      <c r="D34" s="72">
        <v>14492</v>
      </c>
      <c r="E34" s="72">
        <f t="shared" si="3"/>
        <v>-31</v>
      </c>
      <c r="F34" s="72">
        <v>13413</v>
      </c>
      <c r="G34" s="72">
        <v>11058</v>
      </c>
      <c r="H34" s="72">
        <f t="shared" si="4"/>
        <v>2355</v>
      </c>
      <c r="I34" s="72">
        <v>13997</v>
      </c>
      <c r="J34" s="72">
        <v>15717</v>
      </c>
      <c r="K34" s="72">
        <f t="shared" si="5"/>
        <v>-1720</v>
      </c>
    </row>
    <row r="35" spans="2:11" x14ac:dyDescent="0.25">
      <c r="B35" s="73" t="s">
        <v>59</v>
      </c>
      <c r="C35" s="74">
        <v>12214</v>
      </c>
      <c r="D35" s="74">
        <v>12946</v>
      </c>
      <c r="E35" s="74">
        <f t="shared" si="3"/>
        <v>-732</v>
      </c>
      <c r="F35" s="74">
        <v>15135</v>
      </c>
      <c r="G35" s="74">
        <v>16060</v>
      </c>
      <c r="H35" s="74">
        <f t="shared" si="4"/>
        <v>-925</v>
      </c>
      <c r="I35" s="74">
        <v>13687</v>
      </c>
      <c r="J35" s="74">
        <v>13855</v>
      </c>
      <c r="K35" s="74">
        <f t="shared" si="5"/>
        <v>-168</v>
      </c>
    </row>
    <row r="36" spans="2:11" x14ac:dyDescent="0.25">
      <c r="B36" s="71" t="s">
        <v>60</v>
      </c>
      <c r="C36" s="72">
        <v>10975</v>
      </c>
      <c r="D36" s="72">
        <v>12123</v>
      </c>
      <c r="E36" s="72">
        <f t="shared" si="3"/>
        <v>-1148</v>
      </c>
      <c r="F36" s="72">
        <v>15924</v>
      </c>
      <c r="G36" s="72">
        <v>14723</v>
      </c>
      <c r="H36" s="72">
        <f t="shared" si="4"/>
        <v>1201</v>
      </c>
      <c r="I36" s="72">
        <v>12922</v>
      </c>
      <c r="J36" s="72">
        <v>14761</v>
      </c>
      <c r="K36" s="72">
        <f t="shared" si="5"/>
        <v>-1839</v>
      </c>
    </row>
    <row r="37" spans="2:11" x14ac:dyDescent="0.25">
      <c r="B37" s="73" t="s">
        <v>62</v>
      </c>
      <c r="C37" s="74">
        <v>8531</v>
      </c>
      <c r="D37" s="74">
        <v>7481</v>
      </c>
      <c r="E37" s="74">
        <f t="shared" si="3"/>
        <v>1050</v>
      </c>
      <c r="F37" s="74">
        <v>9903</v>
      </c>
      <c r="G37" s="74">
        <v>8320</v>
      </c>
      <c r="H37" s="74">
        <f t="shared" si="4"/>
        <v>1583</v>
      </c>
      <c r="I37" s="74">
        <v>8543</v>
      </c>
      <c r="J37" s="74">
        <v>7782</v>
      </c>
      <c r="K37" s="74">
        <f t="shared" si="5"/>
        <v>761</v>
      </c>
    </row>
    <row r="38" spans="2:11" x14ac:dyDescent="0.25">
      <c r="B38" s="71" t="s">
        <v>58</v>
      </c>
      <c r="C38" s="72">
        <v>6782</v>
      </c>
      <c r="D38" s="72">
        <v>7253</v>
      </c>
      <c r="E38" s="72">
        <f t="shared" si="3"/>
        <v>-471</v>
      </c>
      <c r="F38" s="72">
        <v>7541</v>
      </c>
      <c r="G38" s="72">
        <v>9602</v>
      </c>
      <c r="H38" s="72">
        <f t="shared" si="4"/>
        <v>-2061</v>
      </c>
      <c r="I38" s="72">
        <v>7807</v>
      </c>
      <c r="J38" s="72">
        <v>10033</v>
      </c>
      <c r="K38" s="72">
        <f t="shared" si="5"/>
        <v>-2226</v>
      </c>
    </row>
    <row r="39" spans="2:11" x14ac:dyDescent="0.25">
      <c r="B39" s="73" t="s">
        <v>66</v>
      </c>
      <c r="C39" s="74">
        <v>5435</v>
      </c>
      <c r="D39" s="74">
        <v>5635</v>
      </c>
      <c r="E39" s="74">
        <f t="shared" si="3"/>
        <v>-200</v>
      </c>
      <c r="F39" s="74">
        <v>7630</v>
      </c>
      <c r="G39" s="74">
        <v>7792</v>
      </c>
      <c r="H39" s="74">
        <f t="shared" si="4"/>
        <v>-162</v>
      </c>
      <c r="I39" s="74">
        <v>6305</v>
      </c>
      <c r="J39" s="74">
        <v>6445</v>
      </c>
      <c r="K39" s="74">
        <f t="shared" si="5"/>
        <v>-140</v>
      </c>
    </row>
    <row r="40" spans="2:11" x14ac:dyDescent="0.25">
      <c r="B40" s="71" t="s">
        <v>68</v>
      </c>
      <c r="C40" s="72">
        <v>4678</v>
      </c>
      <c r="D40" s="72">
        <v>5776</v>
      </c>
      <c r="E40" s="72">
        <f t="shared" si="3"/>
        <v>-1098</v>
      </c>
      <c r="F40" s="72">
        <v>7401</v>
      </c>
      <c r="G40" s="72">
        <v>6025</v>
      </c>
      <c r="H40" s="72">
        <f t="shared" si="4"/>
        <v>1376</v>
      </c>
      <c r="I40" s="72">
        <v>5392</v>
      </c>
      <c r="J40" s="72">
        <v>6715</v>
      </c>
      <c r="K40" s="72">
        <f t="shared" si="5"/>
        <v>-1323</v>
      </c>
    </row>
    <row r="41" spans="2:11" x14ac:dyDescent="0.25">
      <c r="B41" s="73" t="s">
        <v>65</v>
      </c>
      <c r="C41" s="74">
        <v>4837</v>
      </c>
      <c r="D41" s="74">
        <v>3625</v>
      </c>
      <c r="E41" s="74">
        <f t="shared" si="3"/>
        <v>1212</v>
      </c>
      <c r="F41" s="74">
        <v>4358</v>
      </c>
      <c r="G41" s="74">
        <v>5428</v>
      </c>
      <c r="H41" s="74">
        <f t="shared" si="4"/>
        <v>-1070</v>
      </c>
      <c r="I41" s="74">
        <v>4910</v>
      </c>
      <c r="J41" s="74">
        <v>3827</v>
      </c>
      <c r="K41" s="74">
        <f t="shared" si="5"/>
        <v>1083</v>
      </c>
    </row>
    <row r="42" spans="2:11" x14ac:dyDescent="0.25">
      <c r="B42" s="71" t="s">
        <v>74</v>
      </c>
      <c r="C42" s="72">
        <v>826169</v>
      </c>
      <c r="D42" s="72">
        <v>807756</v>
      </c>
      <c r="E42" s="72">
        <f t="shared" ref="E42" si="6">C42-D42</f>
        <v>18413</v>
      </c>
      <c r="F42" s="72">
        <v>755124</v>
      </c>
      <c r="G42" s="72">
        <v>893170</v>
      </c>
      <c r="H42" s="72">
        <f t="shared" ref="H42" si="7">F42-G42</f>
        <v>-138046</v>
      </c>
      <c r="I42" s="72">
        <v>901311</v>
      </c>
      <c r="J42" s="72">
        <v>868497</v>
      </c>
      <c r="K42" s="72">
        <f t="shared" ref="K42" si="8">I42-J42</f>
        <v>32814</v>
      </c>
    </row>
    <row r="43" spans="2:11" x14ac:dyDescent="0.25">
      <c r="B43" s="143" t="s">
        <v>142</v>
      </c>
      <c r="C43" s="143"/>
      <c r="D43" s="143"/>
      <c r="E43" s="143"/>
      <c r="F43" s="143"/>
      <c r="G43" s="143"/>
      <c r="H43" s="143"/>
      <c r="I43" s="143"/>
      <c r="J43" s="143"/>
      <c r="K43" s="143"/>
    </row>
    <row r="44" spans="2:11" s="3" customFormat="1" x14ac:dyDescent="0.25"/>
    <row r="45" spans="2:11" s="3" customFormat="1" x14ac:dyDescent="0.25"/>
    <row r="46" spans="2:11" s="3" customFormat="1" ht="31.5" customHeight="1" x14ac:dyDescent="0.25">
      <c r="B46" s="144" t="s">
        <v>205</v>
      </c>
      <c r="C46" s="144"/>
      <c r="D46" s="144"/>
      <c r="E46" s="144"/>
      <c r="F46" s="144"/>
      <c r="G46" s="144"/>
      <c r="H46" s="144"/>
      <c r="I46" s="144"/>
      <c r="J46" s="144"/>
      <c r="K46" s="144"/>
    </row>
    <row r="47" spans="2:11" s="3" customFormat="1" x14ac:dyDescent="0.25">
      <c r="B47" s="145" t="s">
        <v>172</v>
      </c>
      <c r="C47" s="141">
        <v>43101</v>
      </c>
      <c r="D47" s="141"/>
      <c r="E47" s="141"/>
      <c r="F47" s="141">
        <v>43435</v>
      </c>
      <c r="G47" s="141"/>
      <c r="H47" s="141"/>
      <c r="I47" s="141">
        <v>43466</v>
      </c>
      <c r="J47" s="141"/>
      <c r="K47" s="141"/>
    </row>
    <row r="48" spans="2:11" s="3" customFormat="1" x14ac:dyDescent="0.25">
      <c r="B48" s="146"/>
      <c r="C48" s="69" t="s">
        <v>194</v>
      </c>
      <c r="D48" s="88" t="s">
        <v>195</v>
      </c>
      <c r="E48" s="88" t="s">
        <v>133</v>
      </c>
      <c r="F48" s="69" t="s">
        <v>194</v>
      </c>
      <c r="G48" s="88" t="s">
        <v>195</v>
      </c>
      <c r="H48" s="88" t="s">
        <v>133</v>
      </c>
      <c r="I48" s="69" t="s">
        <v>194</v>
      </c>
      <c r="J48" s="88" t="s">
        <v>195</v>
      </c>
      <c r="K48" s="88" t="s">
        <v>133</v>
      </c>
    </row>
    <row r="49" spans="2:11" s="3" customFormat="1" x14ac:dyDescent="0.25">
      <c r="B49" s="70" t="s">
        <v>82</v>
      </c>
      <c r="C49" s="14">
        <f t="shared" ref="C49:K49" si="9">C50+C58+C67+C72+C76</f>
        <v>1822939</v>
      </c>
      <c r="D49" s="14">
        <f t="shared" si="9"/>
        <v>1687272</v>
      </c>
      <c r="E49" s="14">
        <f t="shared" si="9"/>
        <v>135667</v>
      </c>
      <c r="F49" s="14">
        <f t="shared" si="9"/>
        <v>1336794</v>
      </c>
      <c r="G49" s="14">
        <f t="shared" si="9"/>
        <v>1351780</v>
      </c>
      <c r="H49" s="14">
        <f t="shared" si="9"/>
        <v>-14986</v>
      </c>
      <c r="I49" s="14">
        <f t="shared" si="9"/>
        <v>1744487</v>
      </c>
      <c r="J49" s="14">
        <f t="shared" si="9"/>
        <v>1672524</v>
      </c>
      <c r="K49" s="14">
        <f t="shared" si="9"/>
        <v>71963</v>
      </c>
    </row>
    <row r="50" spans="2:11" s="3" customFormat="1" x14ac:dyDescent="0.25">
      <c r="B50" s="92" t="s">
        <v>17</v>
      </c>
      <c r="C50" s="94">
        <f>SUM(C51:C57)</f>
        <v>54831</v>
      </c>
      <c r="D50" s="94">
        <f t="shared" ref="D50:K50" si="10">SUM(D51:D57)</f>
        <v>42987</v>
      </c>
      <c r="E50" s="94">
        <f t="shared" si="10"/>
        <v>11844</v>
      </c>
      <c r="F50" s="94">
        <f t="shared" si="10"/>
        <v>52229</v>
      </c>
      <c r="G50" s="94">
        <f t="shared" si="10"/>
        <v>39382</v>
      </c>
      <c r="H50" s="94">
        <f t="shared" si="10"/>
        <v>12847</v>
      </c>
      <c r="I50" s="94">
        <f t="shared" si="10"/>
        <v>52123</v>
      </c>
      <c r="J50" s="94">
        <f t="shared" si="10"/>
        <v>37700</v>
      </c>
      <c r="K50" s="94">
        <f t="shared" si="10"/>
        <v>14423</v>
      </c>
    </row>
    <row r="51" spans="2:11" s="3" customFormat="1" x14ac:dyDescent="0.25">
      <c r="B51" s="73" t="s">
        <v>18</v>
      </c>
      <c r="C51" s="74">
        <v>910</v>
      </c>
      <c r="D51" s="74">
        <v>1205</v>
      </c>
      <c r="E51" s="74">
        <f t="shared" ref="E51:E57" si="11">C51-D51</f>
        <v>-295</v>
      </c>
      <c r="F51" s="74">
        <v>997</v>
      </c>
      <c r="G51" s="74">
        <v>1101</v>
      </c>
      <c r="H51" s="74">
        <f t="shared" ref="H51:H57" si="12">F51-G51</f>
        <v>-104</v>
      </c>
      <c r="I51" s="74">
        <v>823</v>
      </c>
      <c r="J51" s="74">
        <v>1103</v>
      </c>
      <c r="K51" s="74">
        <f t="shared" ref="K51:K57" si="13">I51-J51</f>
        <v>-280</v>
      </c>
    </row>
    <row r="52" spans="2:11" s="3" customFormat="1" x14ac:dyDescent="0.25">
      <c r="B52" s="71" t="s">
        <v>19</v>
      </c>
      <c r="C52" s="72">
        <v>9174</v>
      </c>
      <c r="D52" s="72">
        <v>8289</v>
      </c>
      <c r="E52" s="72">
        <f t="shared" si="11"/>
        <v>885</v>
      </c>
      <c r="F52" s="72">
        <v>5308</v>
      </c>
      <c r="G52" s="72">
        <v>7192</v>
      </c>
      <c r="H52" s="72">
        <f t="shared" si="12"/>
        <v>-1884</v>
      </c>
      <c r="I52" s="72">
        <v>8027</v>
      </c>
      <c r="J52" s="72">
        <v>6773</v>
      </c>
      <c r="K52" s="72">
        <f t="shared" si="13"/>
        <v>1254</v>
      </c>
    </row>
    <row r="53" spans="2:11" s="3" customFormat="1" x14ac:dyDescent="0.25">
      <c r="B53" s="73" t="s">
        <v>20</v>
      </c>
      <c r="C53" s="74">
        <v>10627</v>
      </c>
      <c r="D53" s="74">
        <v>10013</v>
      </c>
      <c r="E53" s="74">
        <f t="shared" si="11"/>
        <v>614</v>
      </c>
      <c r="F53" s="74">
        <v>6995</v>
      </c>
      <c r="G53" s="74">
        <v>9983</v>
      </c>
      <c r="H53" s="74">
        <f t="shared" si="12"/>
        <v>-2988</v>
      </c>
      <c r="I53" s="74">
        <v>8768</v>
      </c>
      <c r="J53" s="74">
        <v>9104</v>
      </c>
      <c r="K53" s="74">
        <f t="shared" si="13"/>
        <v>-336</v>
      </c>
    </row>
    <row r="54" spans="2:11" s="3" customFormat="1" x14ac:dyDescent="0.25">
      <c r="B54" s="71" t="s">
        <v>21</v>
      </c>
      <c r="C54" s="72">
        <v>17552</v>
      </c>
      <c r="D54" s="72">
        <v>7154</v>
      </c>
      <c r="E54" s="72">
        <f t="shared" si="11"/>
        <v>10398</v>
      </c>
      <c r="F54" s="72">
        <v>21543</v>
      </c>
      <c r="G54" s="72">
        <v>5794</v>
      </c>
      <c r="H54" s="72">
        <f t="shared" si="12"/>
        <v>15749</v>
      </c>
      <c r="I54" s="72">
        <v>18712</v>
      </c>
      <c r="J54" s="72">
        <v>5817</v>
      </c>
      <c r="K54" s="72">
        <f t="shared" si="13"/>
        <v>12895</v>
      </c>
    </row>
    <row r="55" spans="2:11" s="3" customFormat="1" x14ac:dyDescent="0.25">
      <c r="B55" s="73" t="s">
        <v>22</v>
      </c>
      <c r="C55" s="74">
        <v>10067</v>
      </c>
      <c r="D55" s="74">
        <v>13197</v>
      </c>
      <c r="E55" s="74">
        <f t="shared" si="11"/>
        <v>-3130</v>
      </c>
      <c r="F55" s="74">
        <v>9606</v>
      </c>
      <c r="G55" s="74">
        <v>13495</v>
      </c>
      <c r="H55" s="74">
        <f t="shared" si="12"/>
        <v>-3889</v>
      </c>
      <c r="I55" s="74">
        <v>10034</v>
      </c>
      <c r="J55" s="74">
        <v>12589</v>
      </c>
      <c r="K55" s="74">
        <f t="shared" si="13"/>
        <v>-2555</v>
      </c>
    </row>
    <row r="56" spans="2:11" x14ac:dyDescent="0.25">
      <c r="B56" s="71" t="s">
        <v>23</v>
      </c>
      <c r="C56" s="72">
        <v>6501</v>
      </c>
      <c r="D56" s="72">
        <v>3129</v>
      </c>
      <c r="E56" s="72">
        <f t="shared" si="11"/>
        <v>3372</v>
      </c>
      <c r="F56" s="72">
        <v>7780</v>
      </c>
      <c r="G56" s="72">
        <v>1805</v>
      </c>
      <c r="H56" s="72">
        <f t="shared" si="12"/>
        <v>5975</v>
      </c>
      <c r="I56" s="72">
        <v>5729</v>
      </c>
      <c r="J56" s="72">
        <v>2297</v>
      </c>
      <c r="K56" s="72">
        <f t="shared" si="13"/>
        <v>3432</v>
      </c>
    </row>
    <row r="57" spans="2:11" x14ac:dyDescent="0.25">
      <c r="B57" s="73" t="s">
        <v>24</v>
      </c>
      <c r="C57" s="74">
        <v>0</v>
      </c>
      <c r="D57" s="74">
        <v>0</v>
      </c>
      <c r="E57" s="74">
        <f t="shared" si="11"/>
        <v>0</v>
      </c>
      <c r="F57" s="74">
        <v>0</v>
      </c>
      <c r="G57" s="74">
        <v>12</v>
      </c>
      <c r="H57" s="74">
        <f t="shared" si="12"/>
        <v>-12</v>
      </c>
      <c r="I57" s="74">
        <v>30</v>
      </c>
      <c r="J57" s="74">
        <v>17</v>
      </c>
      <c r="K57" s="74">
        <f t="shared" si="13"/>
        <v>13</v>
      </c>
    </row>
    <row r="58" spans="2:11" x14ac:dyDescent="0.25">
      <c r="B58" s="92" t="s">
        <v>25</v>
      </c>
      <c r="C58" s="94">
        <f t="shared" ref="C58:K58" si="14">SUM(C59:C66)</f>
        <v>88377</v>
      </c>
      <c r="D58" s="94">
        <f t="shared" si="14"/>
        <v>82568</v>
      </c>
      <c r="E58" s="94">
        <f t="shared" si="14"/>
        <v>5809</v>
      </c>
      <c r="F58" s="94">
        <f t="shared" si="14"/>
        <v>102644</v>
      </c>
      <c r="G58" s="94">
        <f t="shared" si="14"/>
        <v>88169</v>
      </c>
      <c r="H58" s="94">
        <f t="shared" si="14"/>
        <v>14475</v>
      </c>
      <c r="I58" s="94">
        <f t="shared" si="14"/>
        <v>104830</v>
      </c>
      <c r="J58" s="94">
        <f t="shared" si="14"/>
        <v>98954</v>
      </c>
      <c r="K58" s="94">
        <f t="shared" si="14"/>
        <v>5876</v>
      </c>
    </row>
    <row r="59" spans="2:11" x14ac:dyDescent="0.25">
      <c r="B59" s="73" t="s">
        <v>26</v>
      </c>
      <c r="C59" s="74">
        <v>556</v>
      </c>
      <c r="D59" s="74">
        <v>206</v>
      </c>
      <c r="E59" s="74">
        <f t="shared" ref="E59:E66" si="15">C59-D59</f>
        <v>350</v>
      </c>
      <c r="F59" s="74">
        <v>567</v>
      </c>
      <c r="G59" s="74">
        <v>190</v>
      </c>
      <c r="H59" s="74">
        <f t="shared" ref="H59:H66" si="16">F59-G59</f>
        <v>377</v>
      </c>
      <c r="I59" s="74">
        <v>465</v>
      </c>
      <c r="J59" s="74">
        <v>266</v>
      </c>
      <c r="K59" s="74">
        <f t="shared" ref="K59:K66" si="17">I59-J59</f>
        <v>199</v>
      </c>
    </row>
    <row r="60" spans="2:11" x14ac:dyDescent="0.25">
      <c r="B60" s="71" t="s">
        <v>28</v>
      </c>
      <c r="C60" s="72">
        <v>16277</v>
      </c>
      <c r="D60" s="72">
        <v>14227</v>
      </c>
      <c r="E60" s="72">
        <f t="shared" si="15"/>
        <v>2050</v>
      </c>
      <c r="F60" s="72">
        <v>29351</v>
      </c>
      <c r="G60" s="72">
        <v>32343</v>
      </c>
      <c r="H60" s="72">
        <f t="shared" si="16"/>
        <v>-2992</v>
      </c>
      <c r="I60" s="72">
        <v>33404</v>
      </c>
      <c r="J60" s="72">
        <v>34819</v>
      </c>
      <c r="K60" s="72">
        <f t="shared" si="17"/>
        <v>-1415</v>
      </c>
    </row>
    <row r="61" spans="2:11" x14ac:dyDescent="0.25">
      <c r="B61" s="73" t="s">
        <v>29</v>
      </c>
      <c r="C61" s="74">
        <v>7210</v>
      </c>
      <c r="D61" s="74">
        <v>6536</v>
      </c>
      <c r="E61" s="74">
        <f t="shared" si="15"/>
        <v>674</v>
      </c>
      <c r="F61" s="74">
        <v>5082</v>
      </c>
      <c r="G61" s="74">
        <v>4892</v>
      </c>
      <c r="H61" s="74">
        <f t="shared" si="16"/>
        <v>190</v>
      </c>
      <c r="I61" s="74">
        <v>5514</v>
      </c>
      <c r="J61" s="74">
        <v>4802</v>
      </c>
      <c r="K61" s="74">
        <f t="shared" si="17"/>
        <v>712</v>
      </c>
    </row>
    <row r="62" spans="2:11" x14ac:dyDescent="0.25">
      <c r="B62" s="71" t="s">
        <v>30</v>
      </c>
      <c r="C62" s="72">
        <v>245</v>
      </c>
      <c r="D62" s="72">
        <v>86</v>
      </c>
      <c r="E62" s="72">
        <f t="shared" si="15"/>
        <v>159</v>
      </c>
      <c r="F62" s="72">
        <v>206</v>
      </c>
      <c r="G62" s="72">
        <v>133</v>
      </c>
      <c r="H62" s="72">
        <f t="shared" si="16"/>
        <v>73</v>
      </c>
      <c r="I62" s="72">
        <v>121</v>
      </c>
      <c r="J62" s="72">
        <v>147</v>
      </c>
      <c r="K62" s="72">
        <f t="shared" si="17"/>
        <v>-26</v>
      </c>
    </row>
    <row r="63" spans="2:11" x14ac:dyDescent="0.25">
      <c r="B63" s="73" t="s">
        <v>31</v>
      </c>
      <c r="C63" s="74">
        <v>26281</v>
      </c>
      <c r="D63" s="74">
        <v>28636</v>
      </c>
      <c r="E63" s="74">
        <f t="shared" si="15"/>
        <v>-2355</v>
      </c>
      <c r="F63" s="74">
        <v>37967</v>
      </c>
      <c r="G63" s="74">
        <v>27260</v>
      </c>
      <c r="H63" s="74">
        <f t="shared" si="16"/>
        <v>10707</v>
      </c>
      <c r="I63" s="74">
        <v>30350</v>
      </c>
      <c r="J63" s="74">
        <v>26668</v>
      </c>
      <c r="K63" s="74">
        <f t="shared" si="17"/>
        <v>3682</v>
      </c>
    </row>
    <row r="64" spans="2:11" x14ac:dyDescent="0.25">
      <c r="B64" s="71" t="s">
        <v>32</v>
      </c>
      <c r="C64" s="72">
        <v>2288</v>
      </c>
      <c r="D64" s="72">
        <v>1575</v>
      </c>
      <c r="E64" s="72">
        <f t="shared" si="15"/>
        <v>713</v>
      </c>
      <c r="F64" s="72">
        <v>728</v>
      </c>
      <c r="G64" s="72">
        <v>822</v>
      </c>
      <c r="H64" s="72">
        <f t="shared" si="16"/>
        <v>-94</v>
      </c>
      <c r="I64" s="72">
        <v>669</v>
      </c>
      <c r="J64" s="72">
        <v>536</v>
      </c>
      <c r="K64" s="72">
        <f t="shared" si="17"/>
        <v>133</v>
      </c>
    </row>
    <row r="65" spans="2:11" x14ac:dyDescent="0.25">
      <c r="B65" s="73" t="s">
        <v>33</v>
      </c>
      <c r="C65" s="74">
        <v>92</v>
      </c>
      <c r="D65" s="74">
        <v>82</v>
      </c>
      <c r="E65" s="74">
        <f t="shared" si="15"/>
        <v>10</v>
      </c>
      <c r="F65" s="74">
        <v>21</v>
      </c>
      <c r="G65" s="74">
        <v>20</v>
      </c>
      <c r="H65" s="74">
        <f t="shared" si="16"/>
        <v>1</v>
      </c>
      <c r="I65" s="74">
        <v>53</v>
      </c>
      <c r="J65" s="74">
        <v>0</v>
      </c>
      <c r="K65" s="74">
        <f t="shared" si="17"/>
        <v>53</v>
      </c>
    </row>
    <row r="66" spans="2:11" x14ac:dyDescent="0.25">
      <c r="B66" s="71" t="s">
        <v>34</v>
      </c>
      <c r="C66" s="72">
        <v>35428</v>
      </c>
      <c r="D66" s="72">
        <v>31220</v>
      </c>
      <c r="E66" s="72">
        <f t="shared" si="15"/>
        <v>4208</v>
      </c>
      <c r="F66" s="72">
        <v>28722</v>
      </c>
      <c r="G66" s="72">
        <v>22509</v>
      </c>
      <c r="H66" s="72">
        <f t="shared" si="16"/>
        <v>6213</v>
      </c>
      <c r="I66" s="72">
        <v>34254</v>
      </c>
      <c r="J66" s="72">
        <v>31716</v>
      </c>
      <c r="K66" s="72">
        <f t="shared" si="17"/>
        <v>2538</v>
      </c>
    </row>
    <row r="67" spans="2:11" x14ac:dyDescent="0.25">
      <c r="B67" s="93" t="s">
        <v>35</v>
      </c>
      <c r="C67" s="95">
        <f>SUM(C68:C71)</f>
        <v>1001201</v>
      </c>
      <c r="D67" s="95">
        <f t="shared" ref="D67:K67" si="18">SUM(D68:D71)</f>
        <v>1001784</v>
      </c>
      <c r="E67" s="95">
        <f t="shared" si="18"/>
        <v>-583</v>
      </c>
      <c r="F67" s="95">
        <f t="shared" si="18"/>
        <v>926944</v>
      </c>
      <c r="G67" s="95">
        <f t="shared" si="18"/>
        <v>994734</v>
      </c>
      <c r="H67" s="95">
        <f t="shared" si="18"/>
        <v>-67790</v>
      </c>
      <c r="I67" s="95">
        <f t="shared" si="18"/>
        <v>1050124</v>
      </c>
      <c r="J67" s="95">
        <f t="shared" si="18"/>
        <v>1050390</v>
      </c>
      <c r="K67" s="95">
        <f t="shared" si="18"/>
        <v>-266</v>
      </c>
    </row>
    <row r="68" spans="2:11" x14ac:dyDescent="0.25">
      <c r="B68" s="71" t="s">
        <v>36</v>
      </c>
      <c r="C68" s="72">
        <v>32916</v>
      </c>
      <c r="D68" s="72">
        <v>32804</v>
      </c>
      <c r="E68" s="72">
        <f t="shared" ref="E68:E71" si="19">C68-D68</f>
        <v>112</v>
      </c>
      <c r="F68" s="72">
        <v>22954</v>
      </c>
      <c r="G68" s="72">
        <v>23266</v>
      </c>
      <c r="H68" s="72">
        <f t="shared" ref="H68:H79" si="20">F68-G68</f>
        <v>-312</v>
      </c>
      <c r="I68" s="72">
        <v>25568</v>
      </c>
      <c r="J68" s="72">
        <v>25387</v>
      </c>
      <c r="K68" s="72">
        <f t="shared" ref="K68:K79" si="21">I68-J68</f>
        <v>181</v>
      </c>
    </row>
    <row r="69" spans="2:11" x14ac:dyDescent="0.25">
      <c r="B69" s="73" t="s">
        <v>37</v>
      </c>
      <c r="C69" s="74">
        <v>784</v>
      </c>
      <c r="D69" s="74">
        <v>1017</v>
      </c>
      <c r="E69" s="74">
        <f t="shared" si="19"/>
        <v>-233</v>
      </c>
      <c r="F69" s="74">
        <v>394</v>
      </c>
      <c r="G69" s="74">
        <v>587</v>
      </c>
      <c r="H69" s="74">
        <f t="shared" si="20"/>
        <v>-193</v>
      </c>
      <c r="I69" s="74">
        <v>817</v>
      </c>
      <c r="J69" s="74">
        <v>998</v>
      </c>
      <c r="K69" s="74">
        <f t="shared" si="21"/>
        <v>-181</v>
      </c>
    </row>
    <row r="70" spans="2:11" x14ac:dyDescent="0.25">
      <c r="B70" s="71" t="s">
        <v>38</v>
      </c>
      <c r="C70" s="72">
        <v>264837</v>
      </c>
      <c r="D70" s="72">
        <v>279009</v>
      </c>
      <c r="E70" s="72">
        <f t="shared" si="19"/>
        <v>-14172</v>
      </c>
      <c r="F70" s="72">
        <v>245993</v>
      </c>
      <c r="G70" s="72">
        <v>236449</v>
      </c>
      <c r="H70" s="72">
        <f t="shared" si="20"/>
        <v>9544</v>
      </c>
      <c r="I70" s="72">
        <v>281896</v>
      </c>
      <c r="J70" s="72">
        <v>278377</v>
      </c>
      <c r="K70" s="72">
        <f t="shared" si="21"/>
        <v>3519</v>
      </c>
    </row>
    <row r="71" spans="2:11" x14ac:dyDescent="0.25">
      <c r="B71" s="73" t="s">
        <v>39</v>
      </c>
      <c r="C71" s="74">
        <v>702664</v>
      </c>
      <c r="D71" s="74">
        <v>688954</v>
      </c>
      <c r="E71" s="74">
        <f t="shared" si="19"/>
        <v>13710</v>
      </c>
      <c r="F71" s="74">
        <v>657603</v>
      </c>
      <c r="G71" s="74">
        <v>734432</v>
      </c>
      <c r="H71" s="74">
        <f t="shared" si="20"/>
        <v>-76829</v>
      </c>
      <c r="I71" s="74">
        <v>741843</v>
      </c>
      <c r="J71" s="74">
        <v>745628</v>
      </c>
      <c r="K71" s="74">
        <f t="shared" si="21"/>
        <v>-3785</v>
      </c>
    </row>
    <row r="72" spans="2:11" x14ac:dyDescent="0.25">
      <c r="B72" s="92" t="s">
        <v>40</v>
      </c>
      <c r="C72" s="94">
        <f>SUM(C73:C75)</f>
        <v>629466</v>
      </c>
      <c r="D72" s="94">
        <f t="shared" ref="D72:K72" si="22">SUM(D73:D75)</f>
        <v>511451</v>
      </c>
      <c r="E72" s="94">
        <f t="shared" si="22"/>
        <v>118015</v>
      </c>
      <c r="F72" s="94">
        <f t="shared" si="22"/>
        <v>205516</v>
      </c>
      <c r="G72" s="94">
        <f t="shared" si="22"/>
        <v>175714</v>
      </c>
      <c r="H72" s="94">
        <f t="shared" si="22"/>
        <v>29802</v>
      </c>
      <c r="I72" s="94">
        <f t="shared" si="22"/>
        <v>481232</v>
      </c>
      <c r="J72" s="94">
        <f t="shared" si="22"/>
        <v>427819</v>
      </c>
      <c r="K72" s="94">
        <f t="shared" si="22"/>
        <v>53413</v>
      </c>
    </row>
    <row r="73" spans="2:11" x14ac:dyDescent="0.25">
      <c r="B73" s="73" t="s">
        <v>41</v>
      </c>
      <c r="C73" s="74">
        <v>182763</v>
      </c>
      <c r="D73" s="74">
        <v>161697</v>
      </c>
      <c r="E73" s="74">
        <f t="shared" ref="E73:E75" si="23">C73-D73</f>
        <v>21066</v>
      </c>
      <c r="F73" s="74">
        <v>89511</v>
      </c>
      <c r="G73" s="74">
        <v>77506</v>
      </c>
      <c r="H73" s="74">
        <f t="shared" si="20"/>
        <v>12005</v>
      </c>
      <c r="I73" s="74">
        <v>160563</v>
      </c>
      <c r="J73" s="74">
        <v>149222</v>
      </c>
      <c r="K73" s="74">
        <f t="shared" si="21"/>
        <v>11341</v>
      </c>
    </row>
    <row r="74" spans="2:11" x14ac:dyDescent="0.25">
      <c r="B74" s="71" t="s">
        <v>42</v>
      </c>
      <c r="C74" s="72">
        <v>92051</v>
      </c>
      <c r="D74" s="72">
        <v>81032</v>
      </c>
      <c r="E74" s="72">
        <f t="shared" si="23"/>
        <v>11019</v>
      </c>
      <c r="F74" s="72">
        <v>27772</v>
      </c>
      <c r="G74" s="72">
        <v>23147</v>
      </c>
      <c r="H74" s="72">
        <f t="shared" si="20"/>
        <v>4625</v>
      </c>
      <c r="I74" s="72">
        <v>76182</v>
      </c>
      <c r="J74" s="72">
        <v>67023</v>
      </c>
      <c r="K74" s="72">
        <f t="shared" si="21"/>
        <v>9159</v>
      </c>
    </row>
    <row r="75" spans="2:11" x14ac:dyDescent="0.25">
      <c r="B75" s="73" t="s">
        <v>43</v>
      </c>
      <c r="C75" s="74">
        <v>354652</v>
      </c>
      <c r="D75" s="74">
        <v>268722</v>
      </c>
      <c r="E75" s="74">
        <f t="shared" si="23"/>
        <v>85930</v>
      </c>
      <c r="F75" s="74">
        <v>88233</v>
      </c>
      <c r="G75" s="74">
        <v>75061</v>
      </c>
      <c r="H75" s="74">
        <f t="shared" si="20"/>
        <v>13172</v>
      </c>
      <c r="I75" s="74">
        <v>244487</v>
      </c>
      <c r="J75" s="74">
        <v>211574</v>
      </c>
      <c r="K75" s="74">
        <f t="shared" si="21"/>
        <v>32913</v>
      </c>
    </row>
    <row r="76" spans="2:11" x14ac:dyDescent="0.25">
      <c r="B76" s="92" t="s">
        <v>44</v>
      </c>
      <c r="C76" s="94">
        <f t="shared" ref="C76:K76" si="24">SUM(C77:C79)</f>
        <v>49064</v>
      </c>
      <c r="D76" s="94">
        <f t="shared" si="24"/>
        <v>48482</v>
      </c>
      <c r="E76" s="94">
        <f t="shared" si="24"/>
        <v>582</v>
      </c>
      <c r="F76" s="94">
        <f t="shared" si="24"/>
        <v>49461</v>
      </c>
      <c r="G76" s="94">
        <f t="shared" si="24"/>
        <v>53781</v>
      </c>
      <c r="H76" s="94">
        <f t="shared" si="24"/>
        <v>-4320</v>
      </c>
      <c r="I76" s="94">
        <f t="shared" si="24"/>
        <v>56178</v>
      </c>
      <c r="J76" s="94">
        <f t="shared" si="24"/>
        <v>57661</v>
      </c>
      <c r="K76" s="94">
        <f t="shared" si="24"/>
        <v>-1483</v>
      </c>
    </row>
    <row r="77" spans="2:11" x14ac:dyDescent="0.25">
      <c r="B77" s="73" t="s">
        <v>45</v>
      </c>
      <c r="C77" s="74">
        <v>20441</v>
      </c>
      <c r="D77" s="74">
        <v>20841</v>
      </c>
      <c r="E77" s="74">
        <f t="shared" ref="E77:E79" si="25">C77-D77</f>
        <v>-400</v>
      </c>
      <c r="F77" s="74">
        <v>17694</v>
      </c>
      <c r="G77" s="74">
        <v>16684</v>
      </c>
      <c r="H77" s="74">
        <f t="shared" si="20"/>
        <v>1010</v>
      </c>
      <c r="I77" s="74">
        <v>23819</v>
      </c>
      <c r="J77" s="74">
        <v>24081</v>
      </c>
      <c r="K77" s="74">
        <f t="shared" si="21"/>
        <v>-262</v>
      </c>
    </row>
    <row r="78" spans="2:11" x14ac:dyDescent="0.25">
      <c r="B78" s="71" t="s">
        <v>46</v>
      </c>
      <c r="C78" s="72">
        <v>813</v>
      </c>
      <c r="D78" s="72">
        <v>1267</v>
      </c>
      <c r="E78" s="72">
        <f t="shared" si="25"/>
        <v>-454</v>
      </c>
      <c r="F78" s="72">
        <v>885</v>
      </c>
      <c r="G78" s="72">
        <v>894</v>
      </c>
      <c r="H78" s="72">
        <f t="shared" si="20"/>
        <v>-9</v>
      </c>
      <c r="I78" s="72">
        <v>640</v>
      </c>
      <c r="J78" s="72">
        <v>866</v>
      </c>
      <c r="K78" s="72">
        <f t="shared" si="21"/>
        <v>-226</v>
      </c>
    </row>
    <row r="79" spans="2:11" x14ac:dyDescent="0.25">
      <c r="B79" s="73" t="s">
        <v>48</v>
      </c>
      <c r="C79" s="74">
        <v>27810</v>
      </c>
      <c r="D79" s="74">
        <v>26374</v>
      </c>
      <c r="E79" s="74">
        <f t="shared" si="25"/>
        <v>1436</v>
      </c>
      <c r="F79" s="74">
        <v>30882</v>
      </c>
      <c r="G79" s="74">
        <v>36203</v>
      </c>
      <c r="H79" s="74">
        <f t="shared" si="20"/>
        <v>-5321</v>
      </c>
      <c r="I79" s="74">
        <v>31719</v>
      </c>
      <c r="J79" s="74">
        <v>32714</v>
      </c>
      <c r="K79" s="74">
        <f t="shared" si="21"/>
        <v>-995</v>
      </c>
    </row>
    <row r="80" spans="2:11" x14ac:dyDescent="0.25">
      <c r="B80" s="143" t="s">
        <v>142</v>
      </c>
      <c r="C80" s="143"/>
      <c r="D80" s="143"/>
      <c r="E80" s="143"/>
      <c r="F80" s="143"/>
      <c r="G80" s="143"/>
      <c r="H80" s="143"/>
      <c r="I80" s="143"/>
      <c r="J80" s="143"/>
      <c r="K80" s="143"/>
    </row>
  </sheetData>
  <sortState ref="B22:K41">
    <sortCondition descending="1" ref="I22:I41"/>
  </sortState>
  <mergeCells count="18">
    <mergeCell ref="B18:K18"/>
    <mergeCell ref="B4:B5"/>
    <mergeCell ref="B3:K3"/>
    <mergeCell ref="C4:E4"/>
    <mergeCell ref="F4:H4"/>
    <mergeCell ref="I4:K4"/>
    <mergeCell ref="B15:K15"/>
    <mergeCell ref="I19:K19"/>
    <mergeCell ref="B46:K46"/>
    <mergeCell ref="C47:E47"/>
    <mergeCell ref="F47:H47"/>
    <mergeCell ref="I47:K47"/>
    <mergeCell ref="B47:B48"/>
    <mergeCell ref="B19:B20"/>
    <mergeCell ref="C19:E19"/>
    <mergeCell ref="F19:H19"/>
    <mergeCell ref="B43:K43"/>
    <mergeCell ref="B80:K8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workbookViewId="0"/>
  </sheetViews>
  <sheetFormatPr defaultRowHeight="15" x14ac:dyDescent="0.25"/>
  <cols>
    <col min="1" max="3" width="9.140625" style="3"/>
    <col min="4" max="4" width="21" customWidth="1"/>
    <col min="5" max="5" width="7" bestFit="1" customWidth="1"/>
    <col min="6" max="6" width="8.28515625" bestFit="1" customWidth="1"/>
    <col min="7" max="7" width="9.5703125" bestFit="1" customWidth="1"/>
    <col min="8" max="8" width="7" bestFit="1" customWidth="1"/>
    <col min="9" max="9" width="8.28515625" bestFit="1" customWidth="1"/>
    <col min="10" max="10" width="9.5703125" bestFit="1" customWidth="1"/>
    <col min="11" max="11" width="7" bestFit="1" customWidth="1"/>
    <col min="12" max="12" width="8.28515625" bestFit="1" customWidth="1"/>
    <col min="13" max="13" width="9.5703125" bestFit="1" customWidth="1"/>
    <col min="14" max="28" width="9.140625" style="3"/>
  </cols>
  <sheetData>
    <row r="1" spans="4:13" s="3" customFormat="1" x14ac:dyDescent="0.25"/>
    <row r="2" spans="4:13" s="3" customFormat="1" x14ac:dyDescent="0.25"/>
    <row r="3" spans="4:13" s="3" customFormat="1" x14ac:dyDescent="0.25"/>
    <row r="4" spans="4:13" ht="35.25" customHeight="1" x14ac:dyDescent="0.25">
      <c r="D4" s="149" t="s">
        <v>206</v>
      </c>
      <c r="E4" s="149"/>
      <c r="F4" s="149"/>
      <c r="G4" s="149"/>
      <c r="H4" s="149"/>
      <c r="I4" s="149"/>
      <c r="J4" s="149"/>
      <c r="K4" s="149"/>
      <c r="L4" s="149"/>
      <c r="M4" s="149"/>
    </row>
    <row r="5" spans="4:13" x14ac:dyDescent="0.25">
      <c r="D5" s="140" t="s">
        <v>8</v>
      </c>
      <c r="E5" s="147">
        <v>43101</v>
      </c>
      <c r="F5" s="147"/>
      <c r="G5" s="147"/>
      <c r="H5" s="147">
        <v>43435</v>
      </c>
      <c r="I5" s="147"/>
      <c r="J5" s="147"/>
      <c r="K5" s="147">
        <v>43466</v>
      </c>
      <c r="L5" s="147"/>
      <c r="M5" s="147"/>
    </row>
    <row r="6" spans="4:13" x14ac:dyDescent="0.25">
      <c r="D6" s="140"/>
      <c r="E6" s="60" t="s">
        <v>1</v>
      </c>
      <c r="F6" s="64" t="s">
        <v>6</v>
      </c>
      <c r="G6" s="64" t="s">
        <v>7</v>
      </c>
      <c r="H6" s="60" t="s">
        <v>1</v>
      </c>
      <c r="I6" s="64" t="s">
        <v>6</v>
      </c>
      <c r="J6" s="64" t="s">
        <v>7</v>
      </c>
      <c r="K6" s="60" t="s">
        <v>1</v>
      </c>
      <c r="L6" s="64" t="s">
        <v>6</v>
      </c>
      <c r="M6" s="64" t="s">
        <v>7</v>
      </c>
    </row>
    <row r="7" spans="4:13" x14ac:dyDescent="0.25">
      <c r="D7" s="13" t="s">
        <v>1</v>
      </c>
      <c r="E7" s="62">
        <f>F7+G7</f>
        <v>3363</v>
      </c>
      <c r="F7" s="62">
        <v>2116</v>
      </c>
      <c r="G7" s="62">
        <v>1247</v>
      </c>
      <c r="H7" s="62">
        <f>I7+J7</f>
        <v>7626</v>
      </c>
      <c r="I7" s="62">
        <v>4024</v>
      </c>
      <c r="J7" s="62">
        <v>3602</v>
      </c>
      <c r="K7" s="62">
        <f>L7+M7</f>
        <v>8152</v>
      </c>
      <c r="L7" s="62">
        <v>4510</v>
      </c>
      <c r="M7" s="62">
        <v>3642</v>
      </c>
    </row>
    <row r="8" spans="4:13" x14ac:dyDescent="0.25">
      <c r="D8" s="61" t="s">
        <v>73</v>
      </c>
      <c r="E8" s="65">
        <f t="shared" ref="E8:E28" si="0">F8+G8</f>
        <v>2082</v>
      </c>
      <c r="F8" s="65">
        <v>1252</v>
      </c>
      <c r="G8" s="65">
        <v>830</v>
      </c>
      <c r="H8" s="65">
        <f t="shared" ref="H8:H28" si="1">I8+J8</f>
        <v>6179</v>
      </c>
      <c r="I8" s="65">
        <v>3106</v>
      </c>
      <c r="J8" s="65">
        <v>3073</v>
      </c>
      <c r="K8" s="65">
        <f t="shared" ref="K8:K28" si="2">L8+M8</f>
        <v>5966</v>
      </c>
      <c r="L8" s="65">
        <v>3103</v>
      </c>
      <c r="M8" s="65">
        <v>2863</v>
      </c>
    </row>
    <row r="9" spans="4:13" x14ac:dyDescent="0.25">
      <c r="D9" s="63" t="s">
        <v>153</v>
      </c>
      <c r="E9" s="66">
        <f t="shared" si="0"/>
        <v>443</v>
      </c>
      <c r="F9" s="66">
        <v>261</v>
      </c>
      <c r="G9" s="66">
        <v>182</v>
      </c>
      <c r="H9" s="66">
        <f t="shared" si="1"/>
        <v>535</v>
      </c>
      <c r="I9" s="66">
        <v>330</v>
      </c>
      <c r="J9" s="66">
        <v>205</v>
      </c>
      <c r="K9" s="66">
        <f t="shared" si="2"/>
        <v>939</v>
      </c>
      <c r="L9" s="66">
        <v>590</v>
      </c>
      <c r="M9" s="66">
        <v>349</v>
      </c>
    </row>
    <row r="10" spans="4:13" x14ac:dyDescent="0.25">
      <c r="D10" s="61" t="s">
        <v>152</v>
      </c>
      <c r="E10" s="65">
        <f t="shared" si="0"/>
        <v>195</v>
      </c>
      <c r="F10" s="65">
        <v>139</v>
      </c>
      <c r="G10" s="65">
        <v>56</v>
      </c>
      <c r="H10" s="65">
        <f t="shared" si="1"/>
        <v>397</v>
      </c>
      <c r="I10" s="65">
        <v>227</v>
      </c>
      <c r="J10" s="65">
        <v>170</v>
      </c>
      <c r="K10" s="65">
        <f t="shared" si="2"/>
        <v>431</v>
      </c>
      <c r="L10" s="65">
        <v>240</v>
      </c>
      <c r="M10" s="65">
        <v>191</v>
      </c>
    </row>
    <row r="11" spans="4:13" x14ac:dyDescent="0.25">
      <c r="D11" s="63" t="s">
        <v>58</v>
      </c>
      <c r="E11" s="66">
        <f t="shared" si="0"/>
        <v>99</v>
      </c>
      <c r="F11" s="66">
        <v>63</v>
      </c>
      <c r="G11" s="66">
        <v>36</v>
      </c>
      <c r="H11" s="66">
        <f t="shared" si="1"/>
        <v>74</v>
      </c>
      <c r="I11" s="66">
        <v>36</v>
      </c>
      <c r="J11" s="66">
        <v>38</v>
      </c>
      <c r="K11" s="66">
        <f t="shared" si="2"/>
        <v>194</v>
      </c>
      <c r="L11" s="66">
        <v>122</v>
      </c>
      <c r="M11" s="66">
        <v>72</v>
      </c>
    </row>
    <row r="12" spans="4:13" x14ac:dyDescent="0.25">
      <c r="D12" s="61" t="s">
        <v>154</v>
      </c>
      <c r="E12" s="65">
        <f t="shared" si="0"/>
        <v>61</v>
      </c>
      <c r="F12" s="65">
        <v>61</v>
      </c>
      <c r="G12" s="65">
        <v>0</v>
      </c>
      <c r="H12" s="65">
        <f t="shared" si="1"/>
        <v>35</v>
      </c>
      <c r="I12" s="65">
        <v>32</v>
      </c>
      <c r="J12" s="65">
        <v>3</v>
      </c>
      <c r="K12" s="65">
        <f t="shared" si="2"/>
        <v>82</v>
      </c>
      <c r="L12" s="65">
        <v>79</v>
      </c>
      <c r="M12" s="65">
        <v>3</v>
      </c>
    </row>
    <row r="13" spans="4:13" x14ac:dyDescent="0.25">
      <c r="D13" s="63" t="s">
        <v>155</v>
      </c>
      <c r="E13" s="66">
        <f t="shared" si="0"/>
        <v>93</v>
      </c>
      <c r="F13" s="66">
        <v>44</v>
      </c>
      <c r="G13" s="66">
        <v>49</v>
      </c>
      <c r="H13" s="66">
        <f t="shared" si="1"/>
        <v>36</v>
      </c>
      <c r="I13" s="66">
        <v>19</v>
      </c>
      <c r="J13" s="66">
        <v>17</v>
      </c>
      <c r="K13" s="66">
        <f t="shared" si="2"/>
        <v>55</v>
      </c>
      <c r="L13" s="66">
        <v>29</v>
      </c>
      <c r="M13" s="66">
        <v>26</v>
      </c>
    </row>
    <row r="14" spans="4:13" x14ac:dyDescent="0.25">
      <c r="D14" s="61" t="s">
        <v>124</v>
      </c>
      <c r="E14" s="65">
        <f t="shared" si="0"/>
        <v>4</v>
      </c>
      <c r="F14" s="65">
        <v>3</v>
      </c>
      <c r="G14" s="65">
        <v>1</v>
      </c>
      <c r="H14" s="65">
        <f t="shared" si="1"/>
        <v>13</v>
      </c>
      <c r="I14" s="65">
        <v>13</v>
      </c>
      <c r="J14" s="65">
        <v>0</v>
      </c>
      <c r="K14" s="65">
        <f t="shared" si="2"/>
        <v>45</v>
      </c>
      <c r="L14" s="65">
        <v>43</v>
      </c>
      <c r="M14" s="65">
        <v>2</v>
      </c>
    </row>
    <row r="15" spans="4:13" x14ac:dyDescent="0.25">
      <c r="D15" s="63" t="s">
        <v>125</v>
      </c>
      <c r="E15" s="66">
        <f t="shared" si="0"/>
        <v>1</v>
      </c>
      <c r="F15" s="66">
        <v>1</v>
      </c>
      <c r="G15" s="66">
        <v>0</v>
      </c>
      <c r="H15" s="66">
        <f t="shared" si="1"/>
        <v>8</v>
      </c>
      <c r="I15" s="66">
        <v>6</v>
      </c>
      <c r="J15" s="66">
        <v>2</v>
      </c>
      <c r="K15" s="66">
        <f t="shared" si="2"/>
        <v>38</v>
      </c>
      <c r="L15" s="66">
        <v>5</v>
      </c>
      <c r="M15" s="66">
        <v>33</v>
      </c>
    </row>
    <row r="16" spans="4:13" x14ac:dyDescent="0.25">
      <c r="D16" s="61" t="s">
        <v>156</v>
      </c>
      <c r="E16" s="65">
        <f t="shared" si="0"/>
        <v>23</v>
      </c>
      <c r="F16" s="65">
        <v>17</v>
      </c>
      <c r="G16" s="65">
        <v>6</v>
      </c>
      <c r="H16" s="65">
        <f t="shared" si="1"/>
        <v>30</v>
      </c>
      <c r="I16" s="65">
        <v>25</v>
      </c>
      <c r="J16" s="65">
        <v>5</v>
      </c>
      <c r="K16" s="65">
        <f t="shared" si="2"/>
        <v>34</v>
      </c>
      <c r="L16" s="65">
        <v>30</v>
      </c>
      <c r="M16" s="65">
        <v>4</v>
      </c>
    </row>
    <row r="17" spans="4:13" x14ac:dyDescent="0.25">
      <c r="D17" s="63" t="s">
        <v>157</v>
      </c>
      <c r="E17" s="66">
        <f t="shared" si="0"/>
        <v>16</v>
      </c>
      <c r="F17" s="66">
        <v>15</v>
      </c>
      <c r="G17" s="66">
        <v>1</v>
      </c>
      <c r="H17" s="66">
        <f t="shared" si="1"/>
        <v>18</v>
      </c>
      <c r="I17" s="66">
        <v>16</v>
      </c>
      <c r="J17" s="66">
        <v>2</v>
      </c>
      <c r="K17" s="66">
        <f t="shared" si="2"/>
        <v>25</v>
      </c>
      <c r="L17" s="66">
        <v>24</v>
      </c>
      <c r="M17" s="66">
        <v>1</v>
      </c>
    </row>
    <row r="18" spans="4:13" x14ac:dyDescent="0.25">
      <c r="D18" s="61" t="s">
        <v>158</v>
      </c>
      <c r="E18" s="65">
        <f t="shared" si="0"/>
        <v>14</v>
      </c>
      <c r="F18" s="65">
        <v>12</v>
      </c>
      <c r="G18" s="65">
        <v>2</v>
      </c>
      <c r="H18" s="65">
        <f t="shared" si="1"/>
        <v>12</v>
      </c>
      <c r="I18" s="65">
        <v>8</v>
      </c>
      <c r="J18" s="65">
        <v>4</v>
      </c>
      <c r="K18" s="65">
        <f t="shared" si="2"/>
        <v>23</v>
      </c>
      <c r="L18" s="65">
        <v>18</v>
      </c>
      <c r="M18" s="65">
        <v>5</v>
      </c>
    </row>
    <row r="19" spans="4:13" x14ac:dyDescent="0.25">
      <c r="D19" s="63" t="s">
        <v>159</v>
      </c>
      <c r="E19" s="66">
        <f t="shared" si="0"/>
        <v>19</v>
      </c>
      <c r="F19" s="66">
        <v>12</v>
      </c>
      <c r="G19" s="66">
        <v>7</v>
      </c>
      <c r="H19" s="66">
        <f t="shared" si="1"/>
        <v>22</v>
      </c>
      <c r="I19" s="66">
        <v>14</v>
      </c>
      <c r="J19" s="66">
        <v>8</v>
      </c>
      <c r="K19" s="66">
        <f t="shared" si="2"/>
        <v>22</v>
      </c>
      <c r="L19" s="66">
        <v>13</v>
      </c>
      <c r="M19" s="66">
        <v>9</v>
      </c>
    </row>
    <row r="20" spans="4:13" x14ac:dyDescent="0.25">
      <c r="D20" s="61" t="s">
        <v>160</v>
      </c>
      <c r="E20" s="65">
        <f t="shared" si="0"/>
        <v>5</v>
      </c>
      <c r="F20" s="65">
        <v>4</v>
      </c>
      <c r="G20" s="65">
        <v>1</v>
      </c>
      <c r="H20" s="65">
        <f t="shared" si="1"/>
        <v>15</v>
      </c>
      <c r="I20" s="65">
        <v>10</v>
      </c>
      <c r="J20" s="65">
        <v>5</v>
      </c>
      <c r="K20" s="65">
        <f t="shared" si="2"/>
        <v>21</v>
      </c>
      <c r="L20" s="65">
        <v>15</v>
      </c>
      <c r="M20" s="65">
        <v>6</v>
      </c>
    </row>
    <row r="21" spans="4:13" x14ac:dyDescent="0.25">
      <c r="D21" s="63" t="s">
        <v>161</v>
      </c>
      <c r="E21" s="66">
        <f t="shared" si="0"/>
        <v>34</v>
      </c>
      <c r="F21" s="66">
        <v>34</v>
      </c>
      <c r="G21" s="66">
        <v>0</v>
      </c>
      <c r="H21" s="66">
        <f t="shared" si="1"/>
        <v>7</v>
      </c>
      <c r="I21" s="66">
        <v>7</v>
      </c>
      <c r="J21" s="66">
        <v>0</v>
      </c>
      <c r="K21" s="66">
        <f t="shared" si="2"/>
        <v>21</v>
      </c>
      <c r="L21" s="66">
        <v>20</v>
      </c>
      <c r="M21" s="66">
        <v>1</v>
      </c>
    </row>
    <row r="22" spans="4:13" x14ac:dyDescent="0.25">
      <c r="D22" s="61" t="s">
        <v>162</v>
      </c>
      <c r="E22" s="65">
        <f t="shared" si="0"/>
        <v>20</v>
      </c>
      <c r="F22" s="65">
        <v>18</v>
      </c>
      <c r="G22" s="65">
        <v>2</v>
      </c>
      <c r="H22" s="65">
        <f t="shared" si="1"/>
        <v>14</v>
      </c>
      <c r="I22" s="65">
        <v>13</v>
      </c>
      <c r="J22" s="65">
        <v>1</v>
      </c>
      <c r="K22" s="65">
        <f t="shared" si="2"/>
        <v>20</v>
      </c>
      <c r="L22" s="65">
        <v>16</v>
      </c>
      <c r="M22" s="65">
        <v>4</v>
      </c>
    </row>
    <row r="23" spans="4:13" x14ac:dyDescent="0.25">
      <c r="D23" s="63" t="s">
        <v>59</v>
      </c>
      <c r="E23" s="66">
        <f t="shared" si="0"/>
        <v>22</v>
      </c>
      <c r="F23" s="66">
        <v>13</v>
      </c>
      <c r="G23" s="66">
        <v>9</v>
      </c>
      <c r="H23" s="66">
        <f t="shared" si="1"/>
        <v>27</v>
      </c>
      <c r="I23" s="66">
        <v>20</v>
      </c>
      <c r="J23" s="66">
        <v>7</v>
      </c>
      <c r="K23" s="66">
        <f t="shared" si="2"/>
        <v>18</v>
      </c>
      <c r="L23" s="66">
        <v>10</v>
      </c>
      <c r="M23" s="66">
        <v>8</v>
      </c>
    </row>
    <row r="24" spans="4:13" x14ac:dyDescent="0.25">
      <c r="D24" s="61" t="s">
        <v>163</v>
      </c>
      <c r="E24" s="65">
        <f t="shared" si="0"/>
        <v>7</v>
      </c>
      <c r="F24" s="65">
        <v>5</v>
      </c>
      <c r="G24" s="65">
        <v>2</v>
      </c>
      <c r="H24" s="65">
        <f t="shared" si="1"/>
        <v>1</v>
      </c>
      <c r="I24" s="65">
        <v>1</v>
      </c>
      <c r="J24" s="65">
        <v>0</v>
      </c>
      <c r="K24" s="65">
        <f t="shared" si="2"/>
        <v>14</v>
      </c>
      <c r="L24" s="65">
        <v>11</v>
      </c>
      <c r="M24" s="65">
        <v>3</v>
      </c>
    </row>
    <row r="25" spans="4:13" x14ac:dyDescent="0.25">
      <c r="D25" s="63" t="s">
        <v>164</v>
      </c>
      <c r="E25" s="66">
        <f t="shared" si="0"/>
        <v>8</v>
      </c>
      <c r="F25" s="66">
        <v>4</v>
      </c>
      <c r="G25" s="66">
        <v>4</v>
      </c>
      <c r="H25" s="66">
        <f t="shared" si="1"/>
        <v>10</v>
      </c>
      <c r="I25" s="66">
        <v>6</v>
      </c>
      <c r="J25" s="66">
        <v>4</v>
      </c>
      <c r="K25" s="66">
        <f t="shared" si="2"/>
        <v>14</v>
      </c>
      <c r="L25" s="66">
        <v>5</v>
      </c>
      <c r="M25" s="66">
        <v>9</v>
      </c>
    </row>
    <row r="26" spans="4:13" x14ac:dyDescent="0.25">
      <c r="D26" s="61" t="s">
        <v>62</v>
      </c>
      <c r="E26" s="65">
        <f t="shared" si="0"/>
        <v>5</v>
      </c>
      <c r="F26" s="65">
        <v>2</v>
      </c>
      <c r="G26" s="65">
        <v>3</v>
      </c>
      <c r="H26" s="65">
        <f t="shared" si="1"/>
        <v>31</v>
      </c>
      <c r="I26" s="65">
        <v>17</v>
      </c>
      <c r="J26" s="65">
        <v>14</v>
      </c>
      <c r="K26" s="65">
        <f t="shared" si="2"/>
        <v>13</v>
      </c>
      <c r="L26" s="65">
        <v>7</v>
      </c>
      <c r="M26" s="65">
        <v>6</v>
      </c>
    </row>
    <row r="27" spans="4:13" x14ac:dyDescent="0.25">
      <c r="D27" s="63" t="s">
        <v>165</v>
      </c>
      <c r="E27" s="66">
        <f t="shared" si="0"/>
        <v>19</v>
      </c>
      <c r="F27" s="66">
        <v>18</v>
      </c>
      <c r="G27" s="66">
        <v>1</v>
      </c>
      <c r="H27" s="66">
        <f t="shared" si="1"/>
        <v>9</v>
      </c>
      <c r="I27" s="66">
        <v>9</v>
      </c>
      <c r="J27" s="66">
        <v>0</v>
      </c>
      <c r="K27" s="66">
        <f t="shared" si="2"/>
        <v>13</v>
      </c>
      <c r="L27" s="66">
        <v>10</v>
      </c>
      <c r="M27" s="66">
        <v>3</v>
      </c>
    </row>
    <row r="28" spans="4:13" x14ac:dyDescent="0.25">
      <c r="D28" s="61" t="s">
        <v>16</v>
      </c>
      <c r="E28" s="65">
        <f t="shared" si="0"/>
        <v>193</v>
      </c>
      <c r="F28" s="65">
        <v>138</v>
      </c>
      <c r="G28" s="65">
        <v>55</v>
      </c>
      <c r="H28" s="65">
        <f t="shared" si="1"/>
        <v>153</v>
      </c>
      <c r="I28" s="65">
        <v>109</v>
      </c>
      <c r="J28" s="65">
        <v>44</v>
      </c>
      <c r="K28" s="65">
        <f t="shared" si="2"/>
        <v>164</v>
      </c>
      <c r="L28" s="65">
        <v>120</v>
      </c>
      <c r="M28" s="65">
        <v>44</v>
      </c>
    </row>
    <row r="29" spans="4:13" x14ac:dyDescent="0.25">
      <c r="D29" s="148" t="s">
        <v>143</v>
      </c>
      <c r="E29" s="148"/>
      <c r="F29" s="148"/>
      <c r="G29" s="148"/>
      <c r="H29" s="148"/>
      <c r="I29" s="148"/>
      <c r="J29" s="148"/>
      <c r="K29" s="148"/>
      <c r="L29" s="148"/>
      <c r="M29" s="148"/>
    </row>
    <row r="30" spans="4:13" s="3" customFormat="1" x14ac:dyDescent="0.25"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4:13" s="3" customFormat="1" x14ac:dyDescent="0.25">
      <c r="D31" s="8"/>
      <c r="E31" s="8"/>
      <c r="F31" s="8"/>
      <c r="G31" s="8"/>
      <c r="H31" s="8"/>
      <c r="I31" s="8"/>
      <c r="J31" s="8"/>
      <c r="K31" s="8"/>
      <c r="L31" s="8"/>
      <c r="M31" s="8"/>
    </row>
    <row r="33" spans="4:13" ht="36.75" customHeight="1" x14ac:dyDescent="0.25">
      <c r="D33" s="149" t="s">
        <v>207</v>
      </c>
      <c r="E33" s="149"/>
      <c r="F33" s="149"/>
      <c r="G33" s="149"/>
      <c r="H33" s="149"/>
      <c r="I33" s="149"/>
      <c r="J33" s="149"/>
      <c r="K33" s="149"/>
      <c r="L33" s="149"/>
      <c r="M33" s="149"/>
    </row>
    <row r="34" spans="4:13" ht="15" customHeight="1" x14ac:dyDescent="0.25">
      <c r="D34" s="140" t="s">
        <v>172</v>
      </c>
      <c r="E34" s="147">
        <v>43101</v>
      </c>
      <c r="F34" s="147"/>
      <c r="G34" s="147"/>
      <c r="H34" s="147">
        <v>43435</v>
      </c>
      <c r="I34" s="147"/>
      <c r="J34" s="147"/>
      <c r="K34" s="147">
        <v>43466</v>
      </c>
      <c r="L34" s="147"/>
      <c r="M34" s="147"/>
    </row>
    <row r="35" spans="4:13" x14ac:dyDescent="0.25">
      <c r="D35" s="140"/>
      <c r="E35" s="60" t="s">
        <v>1</v>
      </c>
      <c r="F35" s="64" t="s">
        <v>6</v>
      </c>
      <c r="G35" s="64" t="s">
        <v>7</v>
      </c>
      <c r="H35" s="60" t="s">
        <v>1</v>
      </c>
      <c r="I35" s="64" t="s">
        <v>6</v>
      </c>
      <c r="J35" s="64" t="s">
        <v>7</v>
      </c>
      <c r="K35" s="60" t="s">
        <v>1</v>
      </c>
      <c r="L35" s="64" t="s">
        <v>6</v>
      </c>
      <c r="M35" s="64" t="s">
        <v>7</v>
      </c>
    </row>
    <row r="36" spans="4:13" x14ac:dyDescent="0.25">
      <c r="D36" s="13" t="s">
        <v>82</v>
      </c>
      <c r="E36" s="62">
        <f>+F36+G36</f>
        <v>3363</v>
      </c>
      <c r="F36" s="62">
        <f>F37+F44+F52+F56+F60</f>
        <v>2116</v>
      </c>
      <c r="G36" s="62">
        <f>G37+G44+G52+G56+G60</f>
        <v>1247</v>
      </c>
      <c r="H36" s="62">
        <f>+I36+J36</f>
        <v>7626</v>
      </c>
      <c r="I36" s="62">
        <f>I37+I44+I52+I56+I60</f>
        <v>4024</v>
      </c>
      <c r="J36" s="62">
        <f>J37+J44+J52+J56+J60</f>
        <v>3602</v>
      </c>
      <c r="K36" s="62">
        <f>+L36+M36</f>
        <v>8152</v>
      </c>
      <c r="L36" s="62">
        <f>L37+L44+L52+L56+L60</f>
        <v>4510</v>
      </c>
      <c r="M36" s="62">
        <f>M37+M44+M52+M56+M60</f>
        <v>3642</v>
      </c>
    </row>
    <row r="37" spans="4:13" x14ac:dyDescent="0.25">
      <c r="D37" s="61" t="s">
        <v>17</v>
      </c>
      <c r="E37" s="65">
        <f>+F37+G37</f>
        <v>2533</v>
      </c>
      <c r="F37" s="65">
        <f>SUM(F38:F43)</f>
        <v>1563</v>
      </c>
      <c r="G37" s="65">
        <f>SUM(G38:G43)</f>
        <v>970</v>
      </c>
      <c r="H37" s="65">
        <f>+I37+J37</f>
        <v>6586</v>
      </c>
      <c r="I37" s="65">
        <f>SUM(I38:I43)</f>
        <v>3348</v>
      </c>
      <c r="J37" s="65">
        <f>SUM(J38:J43)</f>
        <v>3238</v>
      </c>
      <c r="K37" s="65">
        <f>+L37+M37</f>
        <v>6552</v>
      </c>
      <c r="L37" s="65">
        <f>SUM(L38:L43)</f>
        <v>3465</v>
      </c>
      <c r="M37" s="65">
        <f>SUM(M38:M43)</f>
        <v>3087</v>
      </c>
    </row>
    <row r="38" spans="4:13" x14ac:dyDescent="0.25">
      <c r="D38" s="63" t="s">
        <v>18</v>
      </c>
      <c r="E38" s="66">
        <f>+F38+G38</f>
        <v>1</v>
      </c>
      <c r="F38" s="66">
        <v>1</v>
      </c>
      <c r="G38" s="66">
        <v>0</v>
      </c>
      <c r="H38" s="66">
        <f>+I38+J38</f>
        <v>4</v>
      </c>
      <c r="I38" s="66">
        <v>2</v>
      </c>
      <c r="J38" s="66">
        <v>2</v>
      </c>
      <c r="K38" s="66">
        <f>+L38+M38</f>
        <v>1</v>
      </c>
      <c r="L38" s="66">
        <v>1</v>
      </c>
      <c r="M38" s="66">
        <v>0</v>
      </c>
    </row>
    <row r="39" spans="4:13" x14ac:dyDescent="0.25">
      <c r="D39" s="61" t="s">
        <v>19</v>
      </c>
      <c r="E39" s="65">
        <f t="shared" ref="E39:E43" si="3">+F39+G39</f>
        <v>51</v>
      </c>
      <c r="F39" s="65">
        <v>38</v>
      </c>
      <c r="G39" s="65">
        <v>13</v>
      </c>
      <c r="H39" s="65">
        <f t="shared" ref="H39:H43" si="4">+I39+J39</f>
        <v>33</v>
      </c>
      <c r="I39" s="65">
        <v>20</v>
      </c>
      <c r="J39" s="65">
        <v>13</v>
      </c>
      <c r="K39" s="65">
        <f t="shared" ref="K39:K43" si="5">+L39+M39</f>
        <v>41</v>
      </c>
      <c r="L39" s="65">
        <v>25</v>
      </c>
      <c r="M39" s="65">
        <v>16</v>
      </c>
    </row>
    <row r="40" spans="4:13" x14ac:dyDescent="0.25">
      <c r="D40" s="63" t="s">
        <v>20</v>
      </c>
      <c r="E40" s="66">
        <f t="shared" si="3"/>
        <v>50</v>
      </c>
      <c r="F40" s="66">
        <v>31</v>
      </c>
      <c r="G40" s="66">
        <v>19</v>
      </c>
      <c r="H40" s="66">
        <f t="shared" si="4"/>
        <v>27</v>
      </c>
      <c r="I40" s="66">
        <v>14</v>
      </c>
      <c r="J40" s="66">
        <v>13</v>
      </c>
      <c r="K40" s="66">
        <f t="shared" si="5"/>
        <v>27</v>
      </c>
      <c r="L40" s="66">
        <v>15</v>
      </c>
      <c r="M40" s="66">
        <v>12</v>
      </c>
    </row>
    <row r="41" spans="4:13" x14ac:dyDescent="0.25">
      <c r="D41" s="61" t="s">
        <v>21</v>
      </c>
      <c r="E41" s="65">
        <f t="shared" si="3"/>
        <v>2329</v>
      </c>
      <c r="F41" s="65">
        <v>1416</v>
      </c>
      <c r="G41" s="65">
        <v>913</v>
      </c>
      <c r="H41" s="65">
        <f t="shared" si="4"/>
        <v>6503</v>
      </c>
      <c r="I41" s="65">
        <v>3304</v>
      </c>
      <c r="J41" s="65">
        <v>3199</v>
      </c>
      <c r="K41" s="65">
        <f t="shared" si="5"/>
        <v>6454</v>
      </c>
      <c r="L41" s="65">
        <v>3407</v>
      </c>
      <c r="M41" s="65">
        <v>3047</v>
      </c>
    </row>
    <row r="42" spans="4:13" x14ac:dyDescent="0.25">
      <c r="D42" s="63" t="s">
        <v>22</v>
      </c>
      <c r="E42" s="66">
        <f t="shared" si="3"/>
        <v>7</v>
      </c>
      <c r="F42" s="66">
        <v>7</v>
      </c>
      <c r="G42" s="66">
        <v>0</v>
      </c>
      <c r="H42" s="66">
        <f t="shared" si="4"/>
        <v>0</v>
      </c>
      <c r="I42" s="66">
        <v>0</v>
      </c>
      <c r="J42" s="66">
        <v>0</v>
      </c>
      <c r="K42" s="66">
        <f t="shared" si="5"/>
        <v>4</v>
      </c>
      <c r="L42" s="66">
        <v>1</v>
      </c>
      <c r="M42" s="66">
        <v>3</v>
      </c>
    </row>
    <row r="43" spans="4:13" x14ac:dyDescent="0.25">
      <c r="D43" s="61" t="s">
        <v>23</v>
      </c>
      <c r="E43" s="65">
        <f t="shared" si="3"/>
        <v>95</v>
      </c>
      <c r="F43" s="65">
        <v>70</v>
      </c>
      <c r="G43" s="65">
        <v>25</v>
      </c>
      <c r="H43" s="65">
        <f t="shared" si="4"/>
        <v>19</v>
      </c>
      <c r="I43" s="65">
        <v>8</v>
      </c>
      <c r="J43" s="65">
        <v>11</v>
      </c>
      <c r="K43" s="65">
        <f t="shared" si="5"/>
        <v>25</v>
      </c>
      <c r="L43" s="65">
        <v>16</v>
      </c>
      <c r="M43" s="65">
        <v>9</v>
      </c>
    </row>
    <row r="44" spans="4:13" x14ac:dyDescent="0.25">
      <c r="D44" s="63" t="s">
        <v>25</v>
      </c>
      <c r="E44" s="66">
        <f>+F44+G44</f>
        <v>16</v>
      </c>
      <c r="F44" s="66">
        <f>SUM(F45:F51)</f>
        <v>13</v>
      </c>
      <c r="G44" s="66">
        <f>SUM(G45:G51)</f>
        <v>3</v>
      </c>
      <c r="H44" s="66">
        <f>+I44+J44</f>
        <v>25</v>
      </c>
      <c r="I44" s="66">
        <f>SUM(I45:I51)</f>
        <v>20</v>
      </c>
      <c r="J44" s="66">
        <f>SUM(J45:J51)</f>
        <v>5</v>
      </c>
      <c r="K44" s="66">
        <f>+L44+M44</f>
        <v>31</v>
      </c>
      <c r="L44" s="66">
        <f>SUM(L45:L51)</f>
        <v>22</v>
      </c>
      <c r="M44" s="66">
        <f>SUM(M45:M51)</f>
        <v>9</v>
      </c>
    </row>
    <row r="45" spans="4:13" x14ac:dyDescent="0.25">
      <c r="D45" s="61" t="s">
        <v>26</v>
      </c>
      <c r="E45" s="65">
        <f>+F45+G45</f>
        <v>1</v>
      </c>
      <c r="F45" s="65">
        <v>1</v>
      </c>
      <c r="G45" s="65">
        <v>0</v>
      </c>
      <c r="H45" s="65">
        <f>+I45+J45</f>
        <v>0</v>
      </c>
      <c r="I45" s="65">
        <v>0</v>
      </c>
      <c r="J45" s="65">
        <v>0</v>
      </c>
      <c r="K45" s="65">
        <f>+L45+M45</f>
        <v>0</v>
      </c>
      <c r="L45" s="65">
        <v>0</v>
      </c>
      <c r="M45" s="65">
        <v>0</v>
      </c>
    </row>
    <row r="46" spans="4:13" x14ac:dyDescent="0.25">
      <c r="D46" s="63" t="s">
        <v>28</v>
      </c>
      <c r="E46" s="66">
        <f t="shared" ref="E46:E51" si="6">+F46+G46</f>
        <v>11</v>
      </c>
      <c r="F46" s="66">
        <v>8</v>
      </c>
      <c r="G46" s="66">
        <v>3</v>
      </c>
      <c r="H46" s="66">
        <f t="shared" ref="H46:H51" si="7">+I46+J46</f>
        <v>15</v>
      </c>
      <c r="I46" s="66">
        <v>13</v>
      </c>
      <c r="J46" s="66">
        <v>2</v>
      </c>
      <c r="K46" s="66">
        <f t="shared" ref="K46:K51" si="8">+L46+M46</f>
        <v>24</v>
      </c>
      <c r="L46" s="66">
        <v>19</v>
      </c>
      <c r="M46" s="66">
        <v>5</v>
      </c>
    </row>
    <row r="47" spans="4:13" x14ac:dyDescent="0.25">
      <c r="D47" s="61" t="s">
        <v>29</v>
      </c>
      <c r="E47" s="65">
        <f t="shared" si="6"/>
        <v>0</v>
      </c>
      <c r="F47" s="65">
        <v>0</v>
      </c>
      <c r="G47" s="65">
        <v>0</v>
      </c>
      <c r="H47" s="65">
        <f t="shared" si="7"/>
        <v>0</v>
      </c>
      <c r="I47" s="65">
        <v>0</v>
      </c>
      <c r="J47" s="65">
        <v>0</v>
      </c>
      <c r="K47" s="65">
        <f t="shared" si="8"/>
        <v>1</v>
      </c>
      <c r="L47" s="65">
        <v>1</v>
      </c>
      <c r="M47" s="65">
        <v>0</v>
      </c>
    </row>
    <row r="48" spans="4:13" x14ac:dyDescent="0.25">
      <c r="D48" s="63" t="s">
        <v>30</v>
      </c>
      <c r="E48" s="66">
        <f t="shared" si="6"/>
        <v>0</v>
      </c>
      <c r="F48" s="66">
        <v>0</v>
      </c>
      <c r="G48" s="66">
        <v>0</v>
      </c>
      <c r="H48" s="66">
        <f t="shared" si="7"/>
        <v>1</v>
      </c>
      <c r="I48" s="66">
        <v>0</v>
      </c>
      <c r="J48" s="66">
        <v>1</v>
      </c>
      <c r="K48" s="66">
        <f t="shared" si="8"/>
        <v>1</v>
      </c>
      <c r="L48" s="66">
        <v>0</v>
      </c>
      <c r="M48" s="66">
        <v>1</v>
      </c>
    </row>
    <row r="49" spans="4:13" x14ac:dyDescent="0.25">
      <c r="D49" s="61" t="s">
        <v>31</v>
      </c>
      <c r="E49" s="65">
        <f t="shared" si="6"/>
        <v>3</v>
      </c>
      <c r="F49" s="65">
        <v>3</v>
      </c>
      <c r="G49" s="65">
        <v>0</v>
      </c>
      <c r="H49" s="65">
        <f t="shared" si="7"/>
        <v>7</v>
      </c>
      <c r="I49" s="65">
        <v>6</v>
      </c>
      <c r="J49" s="65">
        <v>1</v>
      </c>
      <c r="K49" s="65">
        <f t="shared" si="8"/>
        <v>2</v>
      </c>
      <c r="L49" s="65">
        <v>1</v>
      </c>
      <c r="M49" s="65">
        <v>1</v>
      </c>
    </row>
    <row r="50" spans="4:13" x14ac:dyDescent="0.25">
      <c r="D50" s="63" t="s">
        <v>32</v>
      </c>
      <c r="E50" s="66">
        <f t="shared" si="6"/>
        <v>1</v>
      </c>
      <c r="F50" s="66">
        <v>1</v>
      </c>
      <c r="G50" s="66">
        <v>0</v>
      </c>
      <c r="H50" s="66">
        <f t="shared" si="7"/>
        <v>0</v>
      </c>
      <c r="I50" s="66">
        <v>0</v>
      </c>
      <c r="J50" s="66">
        <v>0</v>
      </c>
      <c r="K50" s="66">
        <f t="shared" si="8"/>
        <v>0</v>
      </c>
      <c r="L50" s="66">
        <v>0</v>
      </c>
      <c r="M50" s="66">
        <v>0</v>
      </c>
    </row>
    <row r="51" spans="4:13" x14ac:dyDescent="0.25">
      <c r="D51" s="61" t="s">
        <v>34</v>
      </c>
      <c r="E51" s="65">
        <f t="shared" si="6"/>
        <v>0</v>
      </c>
      <c r="F51" s="65">
        <v>0</v>
      </c>
      <c r="G51" s="65">
        <v>0</v>
      </c>
      <c r="H51" s="65">
        <f t="shared" si="7"/>
        <v>2</v>
      </c>
      <c r="I51" s="65">
        <v>1</v>
      </c>
      <c r="J51" s="65">
        <v>1</v>
      </c>
      <c r="K51" s="65">
        <f t="shared" si="8"/>
        <v>3</v>
      </c>
      <c r="L51" s="65">
        <v>1</v>
      </c>
      <c r="M51" s="65">
        <v>2</v>
      </c>
    </row>
    <row r="52" spans="4:13" x14ac:dyDescent="0.25">
      <c r="D52" s="63" t="s">
        <v>35</v>
      </c>
      <c r="E52" s="66">
        <f>+F52+G52</f>
        <v>585</v>
      </c>
      <c r="F52" s="66">
        <f>SUM(F53:F55)</f>
        <v>416</v>
      </c>
      <c r="G52" s="66">
        <f>SUM(G53:G55)</f>
        <v>169</v>
      </c>
      <c r="H52" s="66">
        <f>+I52+J52</f>
        <v>509</v>
      </c>
      <c r="I52" s="66">
        <f>SUM(I53:I55)</f>
        <v>343</v>
      </c>
      <c r="J52" s="66">
        <f>SUM(J53:J55)</f>
        <v>166</v>
      </c>
      <c r="K52" s="66">
        <f>+L52+M52</f>
        <v>831</v>
      </c>
      <c r="L52" s="66">
        <f>SUM(L53:L55)</f>
        <v>546</v>
      </c>
      <c r="M52" s="66">
        <f>SUM(M53:M55)</f>
        <v>285</v>
      </c>
    </row>
    <row r="53" spans="4:13" x14ac:dyDescent="0.25">
      <c r="D53" s="61" t="s">
        <v>36</v>
      </c>
      <c r="E53" s="65">
        <f>+F53+G53</f>
        <v>7</v>
      </c>
      <c r="F53" s="65">
        <v>5</v>
      </c>
      <c r="G53" s="65">
        <v>2</v>
      </c>
      <c r="H53" s="65">
        <f>+I53+J53</f>
        <v>3</v>
      </c>
      <c r="I53" s="65">
        <v>2</v>
      </c>
      <c r="J53" s="65">
        <v>1</v>
      </c>
      <c r="K53" s="65">
        <f>+L53+M53</f>
        <v>7</v>
      </c>
      <c r="L53" s="65">
        <v>4</v>
      </c>
      <c r="M53" s="65">
        <v>3</v>
      </c>
    </row>
    <row r="54" spans="4:13" x14ac:dyDescent="0.25">
      <c r="D54" s="63" t="s">
        <v>38</v>
      </c>
      <c r="E54" s="66">
        <f t="shared" ref="E54:E55" si="9">+F54+G54</f>
        <v>48</v>
      </c>
      <c r="F54" s="66">
        <v>38</v>
      </c>
      <c r="G54" s="66">
        <v>10</v>
      </c>
      <c r="H54" s="66">
        <f t="shared" ref="H54:H55" si="10">+I54+J54</f>
        <v>47</v>
      </c>
      <c r="I54" s="66">
        <v>25</v>
      </c>
      <c r="J54" s="66">
        <v>22</v>
      </c>
      <c r="K54" s="66">
        <f t="shared" ref="K54:K55" si="11">+L54+M54</f>
        <v>36</v>
      </c>
      <c r="L54" s="66">
        <v>14</v>
      </c>
      <c r="M54" s="66">
        <v>22</v>
      </c>
    </row>
    <row r="55" spans="4:13" x14ac:dyDescent="0.25">
      <c r="D55" s="61" t="s">
        <v>39</v>
      </c>
      <c r="E55" s="65">
        <f t="shared" si="9"/>
        <v>530</v>
      </c>
      <c r="F55" s="65">
        <v>373</v>
      </c>
      <c r="G55" s="65">
        <v>157</v>
      </c>
      <c r="H55" s="65">
        <f t="shared" si="10"/>
        <v>459</v>
      </c>
      <c r="I55" s="65">
        <v>316</v>
      </c>
      <c r="J55" s="65">
        <v>143</v>
      </c>
      <c r="K55" s="65">
        <f t="shared" si="11"/>
        <v>788</v>
      </c>
      <c r="L55" s="65">
        <v>528</v>
      </c>
      <c r="M55" s="65">
        <v>260</v>
      </c>
    </row>
    <row r="56" spans="4:13" x14ac:dyDescent="0.25">
      <c r="D56" s="63" t="s">
        <v>40</v>
      </c>
      <c r="E56" s="66">
        <f>+F56+G56</f>
        <v>170</v>
      </c>
      <c r="F56" s="66">
        <f>SUM(F57:F59)</f>
        <v>86</v>
      </c>
      <c r="G56" s="66">
        <f>SUM(G57:G59)</f>
        <v>84</v>
      </c>
      <c r="H56" s="66">
        <f>+I56+J56</f>
        <v>59</v>
      </c>
      <c r="I56" s="66">
        <f>SUM(I57:I59)</f>
        <v>32</v>
      </c>
      <c r="J56" s="66">
        <f>SUM(J57:J59)</f>
        <v>27</v>
      </c>
      <c r="K56" s="66">
        <f>+L56+M56</f>
        <v>66</v>
      </c>
      <c r="L56" s="66">
        <f>SUM(L57:L59)</f>
        <v>37</v>
      </c>
      <c r="M56" s="66">
        <f>SUM(M57:M59)</f>
        <v>29</v>
      </c>
    </row>
    <row r="57" spans="4:13" x14ac:dyDescent="0.25">
      <c r="D57" s="61" t="s">
        <v>41</v>
      </c>
      <c r="E57" s="65">
        <f>+F57+G57</f>
        <v>118</v>
      </c>
      <c r="F57" s="65">
        <v>65</v>
      </c>
      <c r="G57" s="65">
        <v>53</v>
      </c>
      <c r="H57" s="65">
        <f>+I57+J57</f>
        <v>41</v>
      </c>
      <c r="I57" s="65">
        <v>21</v>
      </c>
      <c r="J57" s="65">
        <v>20</v>
      </c>
      <c r="K57" s="65">
        <f>+L57+M57</f>
        <v>35</v>
      </c>
      <c r="L57" s="65">
        <v>20</v>
      </c>
      <c r="M57" s="65">
        <v>15</v>
      </c>
    </row>
    <row r="58" spans="4:13" x14ac:dyDescent="0.25">
      <c r="D58" s="63" t="s">
        <v>42</v>
      </c>
      <c r="E58" s="66">
        <f t="shared" ref="E58:E59" si="12">+F58+G58</f>
        <v>28</v>
      </c>
      <c r="F58" s="66">
        <v>8</v>
      </c>
      <c r="G58" s="66">
        <v>20</v>
      </c>
      <c r="H58" s="66">
        <f t="shared" ref="H58:H59" si="13">+I58+J58</f>
        <v>4</v>
      </c>
      <c r="I58" s="66">
        <v>2</v>
      </c>
      <c r="J58" s="66">
        <v>2</v>
      </c>
      <c r="K58" s="66">
        <f t="shared" ref="K58:K59" si="14">+L58+M58</f>
        <v>12</v>
      </c>
      <c r="L58" s="66">
        <v>4</v>
      </c>
      <c r="M58" s="66">
        <v>8</v>
      </c>
    </row>
    <row r="59" spans="4:13" x14ac:dyDescent="0.25">
      <c r="D59" s="61" t="s">
        <v>43</v>
      </c>
      <c r="E59" s="65">
        <f t="shared" si="12"/>
        <v>24</v>
      </c>
      <c r="F59" s="65">
        <v>13</v>
      </c>
      <c r="G59" s="65">
        <v>11</v>
      </c>
      <c r="H59" s="65">
        <f t="shared" si="13"/>
        <v>14</v>
      </c>
      <c r="I59" s="65">
        <v>9</v>
      </c>
      <c r="J59" s="65">
        <v>5</v>
      </c>
      <c r="K59" s="65">
        <f t="shared" si="14"/>
        <v>19</v>
      </c>
      <c r="L59" s="65">
        <v>13</v>
      </c>
      <c r="M59" s="65">
        <v>6</v>
      </c>
    </row>
    <row r="60" spans="4:13" x14ac:dyDescent="0.25">
      <c r="D60" s="63" t="s">
        <v>44</v>
      </c>
      <c r="E60" s="66">
        <f>+F60+G60</f>
        <v>59</v>
      </c>
      <c r="F60" s="66">
        <f>SUM(F61:F64)</f>
        <v>38</v>
      </c>
      <c r="G60" s="66">
        <f>SUM(G61:G64)</f>
        <v>21</v>
      </c>
      <c r="H60" s="66">
        <f>+I60+J60</f>
        <v>447</v>
      </c>
      <c r="I60" s="66">
        <f>SUM(I61:I64)</f>
        <v>281</v>
      </c>
      <c r="J60" s="66">
        <f>SUM(J61:J64)</f>
        <v>166</v>
      </c>
      <c r="K60" s="66">
        <f>+L60+M60</f>
        <v>672</v>
      </c>
      <c r="L60" s="66">
        <f>SUM(L61:L64)</f>
        <v>440</v>
      </c>
      <c r="M60" s="66">
        <f>SUM(M61:M64)</f>
        <v>232</v>
      </c>
    </row>
    <row r="61" spans="4:13" x14ac:dyDescent="0.25">
      <c r="D61" s="61" t="s">
        <v>45</v>
      </c>
      <c r="E61" s="65">
        <f>+F61+G61</f>
        <v>52</v>
      </c>
      <c r="F61" s="65">
        <v>34</v>
      </c>
      <c r="G61" s="65">
        <v>18</v>
      </c>
      <c r="H61" s="65">
        <f>+I61+J61</f>
        <v>360</v>
      </c>
      <c r="I61" s="65">
        <v>250</v>
      </c>
      <c r="J61" s="65">
        <v>110</v>
      </c>
      <c r="K61" s="65">
        <f>+L61+M61</f>
        <v>611</v>
      </c>
      <c r="L61" s="65">
        <v>417</v>
      </c>
      <c r="M61" s="65">
        <v>194</v>
      </c>
    </row>
    <row r="62" spans="4:13" x14ac:dyDescent="0.25">
      <c r="D62" s="63" t="s">
        <v>46</v>
      </c>
      <c r="E62" s="66">
        <f t="shared" ref="E62:E64" si="15">+F62+G62</f>
        <v>0</v>
      </c>
      <c r="F62" s="66">
        <v>0</v>
      </c>
      <c r="G62" s="66">
        <v>0</v>
      </c>
      <c r="H62" s="66">
        <f t="shared" ref="H62:H64" si="16">+I62+J62</f>
        <v>1</v>
      </c>
      <c r="I62" s="66">
        <v>1</v>
      </c>
      <c r="J62" s="66">
        <v>0</v>
      </c>
      <c r="K62" s="66">
        <f t="shared" ref="K62:K64" si="17">+L62+M62</f>
        <v>4</v>
      </c>
      <c r="L62" s="66">
        <v>3</v>
      </c>
      <c r="M62" s="66">
        <v>1</v>
      </c>
    </row>
    <row r="63" spans="4:13" x14ac:dyDescent="0.25">
      <c r="D63" s="61" t="s">
        <v>47</v>
      </c>
      <c r="E63" s="65">
        <f t="shared" si="15"/>
        <v>0</v>
      </c>
      <c r="F63" s="65">
        <v>0</v>
      </c>
      <c r="G63" s="65">
        <v>0</v>
      </c>
      <c r="H63" s="65">
        <f t="shared" si="16"/>
        <v>1</v>
      </c>
      <c r="I63" s="65">
        <v>1</v>
      </c>
      <c r="J63" s="65">
        <v>0</v>
      </c>
      <c r="K63" s="65">
        <f t="shared" si="17"/>
        <v>1</v>
      </c>
      <c r="L63" s="65">
        <v>0</v>
      </c>
      <c r="M63" s="65">
        <v>1</v>
      </c>
    </row>
    <row r="64" spans="4:13" x14ac:dyDescent="0.25">
      <c r="D64" s="63" t="s">
        <v>48</v>
      </c>
      <c r="E64" s="66">
        <f t="shared" si="15"/>
        <v>7</v>
      </c>
      <c r="F64" s="66">
        <v>4</v>
      </c>
      <c r="G64" s="66">
        <v>3</v>
      </c>
      <c r="H64" s="66">
        <f t="shared" si="16"/>
        <v>85</v>
      </c>
      <c r="I64" s="66">
        <v>29</v>
      </c>
      <c r="J64" s="66">
        <v>56</v>
      </c>
      <c r="K64" s="66">
        <f t="shared" si="17"/>
        <v>56</v>
      </c>
      <c r="L64" s="66">
        <v>20</v>
      </c>
      <c r="M64" s="66">
        <v>36</v>
      </c>
    </row>
    <row r="65" spans="4:13" ht="15" customHeight="1" x14ac:dyDescent="0.25">
      <c r="D65" s="148" t="s">
        <v>143</v>
      </c>
      <c r="E65" s="148"/>
      <c r="F65" s="148"/>
      <c r="G65" s="148"/>
      <c r="H65" s="148"/>
      <c r="I65" s="148"/>
      <c r="J65" s="148"/>
      <c r="K65" s="148"/>
      <c r="L65" s="148"/>
      <c r="M65" s="148"/>
    </row>
    <row r="66" spans="4:13" s="3" customFormat="1" x14ac:dyDescent="0.25"/>
    <row r="67" spans="4:13" s="3" customFormat="1" x14ac:dyDescent="0.25"/>
    <row r="68" spans="4:13" s="3" customFormat="1" x14ac:dyDescent="0.25"/>
    <row r="69" spans="4:13" s="3" customFormat="1" x14ac:dyDescent="0.25"/>
    <row r="70" spans="4:13" s="3" customFormat="1" x14ac:dyDescent="0.25"/>
    <row r="71" spans="4:13" s="3" customFormat="1" x14ac:dyDescent="0.25"/>
    <row r="72" spans="4:13" s="3" customFormat="1" x14ac:dyDescent="0.25"/>
    <row r="73" spans="4:13" s="3" customFormat="1" x14ac:dyDescent="0.25"/>
    <row r="74" spans="4:13" s="3" customFormat="1" x14ac:dyDescent="0.25"/>
    <row r="75" spans="4:13" s="3" customFormat="1" x14ac:dyDescent="0.25"/>
    <row r="76" spans="4:13" s="3" customFormat="1" x14ac:dyDescent="0.25"/>
    <row r="77" spans="4:13" s="3" customFormat="1" x14ac:dyDescent="0.25"/>
    <row r="88" spans="10:12" x14ac:dyDescent="0.25">
      <c r="J88" s="67"/>
      <c r="K88" s="68"/>
      <c r="L88" s="67"/>
    </row>
    <row r="89" spans="10:12" x14ac:dyDescent="0.25">
      <c r="J89" s="67"/>
      <c r="K89" s="67"/>
      <c r="L89" s="67"/>
    </row>
    <row r="90" spans="10:12" x14ac:dyDescent="0.25">
      <c r="J90" s="67"/>
      <c r="K90" s="67"/>
      <c r="L90" s="67"/>
    </row>
    <row r="91" spans="10:12" x14ac:dyDescent="0.25">
      <c r="J91" s="67"/>
      <c r="K91" s="67"/>
      <c r="L91" s="67"/>
    </row>
    <row r="92" spans="10:12" x14ac:dyDescent="0.25">
      <c r="J92" s="67"/>
      <c r="K92" s="67"/>
      <c r="L92" s="67"/>
    </row>
  </sheetData>
  <mergeCells count="12">
    <mergeCell ref="E34:G34"/>
    <mergeCell ref="H34:J34"/>
    <mergeCell ref="K34:M34"/>
    <mergeCell ref="D65:M65"/>
    <mergeCell ref="D4:M4"/>
    <mergeCell ref="D5:D6"/>
    <mergeCell ref="D29:M29"/>
    <mergeCell ref="D33:M33"/>
    <mergeCell ref="D34:D35"/>
    <mergeCell ref="E5:G5"/>
    <mergeCell ref="H5:J5"/>
    <mergeCell ref="K5:M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CTPS_CAGED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Antonio Tadeu Ribeiro de Oliveira</cp:lastModifiedBy>
  <dcterms:created xsi:type="dcterms:W3CDTF">2018-08-24T12:25:30Z</dcterms:created>
  <dcterms:modified xsi:type="dcterms:W3CDTF">2019-04-25T20:36:04Z</dcterms:modified>
</cp:coreProperties>
</file>