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Untitled/OBMigra/03/"/>
    </mc:Choice>
  </mc:AlternateContent>
  <xr:revisionPtr revIDLastSave="0" documentId="8_{8A3A0C28-44BE-5046-9DAE-C4BD38778F18}" xr6:coauthVersionLast="43" xr6:coauthVersionMax="43" xr10:uidLastSave="{00000000-0000-0000-0000-000000000000}"/>
  <bookViews>
    <workbookView xWindow="0" yWindow="460" windowWidth="19420" windowHeight="10420" activeTab="4" xr2:uid="{00000000-000D-0000-FFFF-FFFF00000000}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" i="2" l="1"/>
  <c r="H78" i="2"/>
  <c r="E78" i="2"/>
  <c r="K77" i="2"/>
  <c r="H77" i="2"/>
  <c r="E77" i="2"/>
  <c r="K76" i="2"/>
  <c r="H76" i="2"/>
  <c r="E76" i="2"/>
  <c r="K75" i="2"/>
  <c r="H75" i="2"/>
  <c r="J75" i="2"/>
  <c r="G75" i="2"/>
  <c r="I75" i="2"/>
  <c r="F75" i="2"/>
  <c r="E75" i="2"/>
  <c r="D75" i="2"/>
  <c r="C75" i="2"/>
  <c r="K74" i="2"/>
  <c r="H74" i="2"/>
  <c r="E74" i="2"/>
  <c r="K73" i="2"/>
  <c r="H73" i="2"/>
  <c r="E73" i="2"/>
  <c r="K72" i="2"/>
  <c r="H72" i="2"/>
  <c r="E72" i="2"/>
  <c r="K71" i="2"/>
  <c r="H71" i="2"/>
  <c r="J71" i="2"/>
  <c r="G71" i="2"/>
  <c r="I71" i="2"/>
  <c r="F71" i="2"/>
  <c r="E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J66" i="2"/>
  <c r="G66" i="2"/>
  <c r="I66" i="2"/>
  <c r="F66" i="2"/>
  <c r="E66" i="2"/>
  <c r="D66" i="2"/>
  <c r="C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J57" i="2"/>
  <c r="G57" i="2"/>
  <c r="I57" i="2"/>
  <c r="F57" i="2"/>
  <c r="E57" i="2"/>
  <c r="D57" i="2"/>
  <c r="C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J49" i="2"/>
  <c r="G49" i="2"/>
  <c r="I49" i="2"/>
  <c r="F49" i="2"/>
  <c r="E49" i="2"/>
  <c r="D49" i="2"/>
  <c r="C49" i="2"/>
  <c r="K48" i="2"/>
  <c r="H48" i="2"/>
  <c r="J48" i="2"/>
  <c r="G48" i="2"/>
  <c r="I48" i="2"/>
  <c r="F48" i="2"/>
  <c r="E48" i="2"/>
  <c r="D48" i="2"/>
  <c r="C48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J20" i="2"/>
  <c r="G20" i="2"/>
  <c r="I20" i="2"/>
  <c r="F20" i="2"/>
  <c r="E20" i="2"/>
  <c r="D20" i="2"/>
  <c r="C20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L52" i="1"/>
  <c r="D75" i="1"/>
  <c r="E75" i="1"/>
  <c r="F76" i="1"/>
  <c r="F77" i="1"/>
  <c r="F78" i="1"/>
  <c r="F79" i="1"/>
  <c r="F75" i="1"/>
  <c r="G75" i="1"/>
  <c r="H75" i="1"/>
  <c r="I76" i="1"/>
  <c r="I77" i="1"/>
  <c r="I78" i="1"/>
  <c r="I79" i="1"/>
  <c r="I75" i="1"/>
  <c r="J75" i="1"/>
  <c r="K75" i="1"/>
  <c r="C76" i="1"/>
  <c r="C77" i="1"/>
  <c r="C78" i="1"/>
  <c r="C79" i="1"/>
  <c r="C75" i="1"/>
  <c r="D71" i="1"/>
  <c r="E71" i="1"/>
  <c r="F72" i="1"/>
  <c r="F73" i="1"/>
  <c r="F74" i="1"/>
  <c r="F71" i="1"/>
  <c r="G71" i="1"/>
  <c r="H71" i="1"/>
  <c r="I72" i="1"/>
  <c r="I73" i="1"/>
  <c r="I74" i="1"/>
  <c r="I71" i="1"/>
  <c r="J71" i="1"/>
  <c r="K71" i="1"/>
  <c r="C72" i="1"/>
  <c r="C73" i="1"/>
  <c r="C74" i="1"/>
  <c r="C71" i="1"/>
  <c r="D66" i="1"/>
  <c r="E66" i="1"/>
  <c r="F67" i="1"/>
  <c r="F68" i="1"/>
  <c r="F69" i="1"/>
  <c r="F70" i="1"/>
  <c r="F66" i="1"/>
  <c r="G66" i="1"/>
  <c r="H66" i="1"/>
  <c r="I67" i="1"/>
  <c r="I68" i="1"/>
  <c r="I69" i="1"/>
  <c r="I70" i="1"/>
  <c r="I66" i="1"/>
  <c r="J66" i="1"/>
  <c r="K66" i="1"/>
  <c r="C67" i="1"/>
  <c r="C68" i="1"/>
  <c r="C69" i="1"/>
  <c r="C70" i="1"/>
  <c r="C66" i="1"/>
  <c r="D56" i="1"/>
  <c r="E56" i="1"/>
  <c r="F57" i="1"/>
  <c r="F58" i="1"/>
  <c r="F59" i="1"/>
  <c r="F60" i="1"/>
  <c r="F61" i="1"/>
  <c r="F62" i="1"/>
  <c r="F63" i="1"/>
  <c r="F64" i="1"/>
  <c r="F65" i="1"/>
  <c r="F56" i="1"/>
  <c r="G56" i="1"/>
  <c r="H56" i="1"/>
  <c r="I57" i="1"/>
  <c r="I58" i="1"/>
  <c r="I59" i="1"/>
  <c r="I60" i="1"/>
  <c r="I61" i="1"/>
  <c r="I62" i="1"/>
  <c r="I63" i="1"/>
  <c r="I64" i="1"/>
  <c r="I65" i="1"/>
  <c r="I56" i="1"/>
  <c r="J56" i="1"/>
  <c r="K56" i="1"/>
  <c r="C57" i="1"/>
  <c r="C58" i="1"/>
  <c r="C59" i="1"/>
  <c r="C60" i="1"/>
  <c r="C61" i="1"/>
  <c r="C62" i="1"/>
  <c r="C63" i="1"/>
  <c r="C64" i="1"/>
  <c r="C65" i="1"/>
  <c r="C56" i="1"/>
  <c r="K48" i="1"/>
  <c r="J48" i="1"/>
  <c r="I49" i="1"/>
  <c r="I50" i="1"/>
  <c r="I51" i="1"/>
  <c r="I52" i="1"/>
  <c r="I53" i="1"/>
  <c r="I54" i="1"/>
  <c r="I55" i="1"/>
  <c r="I48" i="1"/>
  <c r="H48" i="1"/>
  <c r="G48" i="1"/>
  <c r="F49" i="1"/>
  <c r="F50" i="1"/>
  <c r="F51" i="1"/>
  <c r="F52" i="1"/>
  <c r="F53" i="1"/>
  <c r="F54" i="1"/>
  <c r="F55" i="1"/>
  <c r="F48" i="1"/>
  <c r="E48" i="1"/>
  <c r="D48" i="1"/>
  <c r="C49" i="1"/>
  <c r="C50" i="1"/>
  <c r="C51" i="1"/>
  <c r="C52" i="1"/>
  <c r="C53" i="1"/>
  <c r="C54" i="1"/>
  <c r="C55" i="1"/>
  <c r="C48" i="1"/>
  <c r="K5" i="2"/>
  <c r="H5" i="2"/>
  <c r="J5" i="2"/>
  <c r="G5" i="2"/>
  <c r="I5" i="2"/>
  <c r="F5" i="2"/>
  <c r="E5" i="2"/>
  <c r="D5" i="2"/>
  <c r="C5" i="2"/>
  <c r="I80" i="1"/>
  <c r="F80" i="1"/>
  <c r="C80" i="1"/>
  <c r="K47" i="1"/>
  <c r="J47" i="1"/>
  <c r="I47" i="1"/>
  <c r="H47" i="1"/>
  <c r="G47" i="1"/>
  <c r="F47" i="1"/>
  <c r="E47" i="1"/>
  <c r="D47" i="1"/>
  <c r="C47" i="1"/>
  <c r="I41" i="1"/>
  <c r="F41" i="1"/>
  <c r="C41" i="1"/>
  <c r="I40" i="1"/>
  <c r="F40" i="1"/>
  <c r="C40" i="1"/>
  <c r="I39" i="1"/>
  <c r="F39" i="1"/>
  <c r="C39" i="1"/>
  <c r="I38" i="1"/>
  <c r="F38" i="1"/>
  <c r="C38" i="1"/>
  <c r="I37" i="1"/>
  <c r="F37" i="1"/>
  <c r="C37" i="1"/>
  <c r="K36" i="1"/>
  <c r="J36" i="1"/>
  <c r="I36" i="1"/>
  <c r="H36" i="1"/>
  <c r="G36" i="1"/>
  <c r="F36" i="1"/>
  <c r="E36" i="1"/>
  <c r="D36" i="1"/>
  <c r="C36" i="1"/>
  <c r="I29" i="1"/>
  <c r="F29" i="1"/>
  <c r="C29" i="1"/>
  <c r="F18" i="1"/>
  <c r="I18" i="1"/>
  <c r="F28" i="1"/>
  <c r="I28" i="1"/>
  <c r="C18" i="1"/>
  <c r="I22" i="1"/>
  <c r="F22" i="1"/>
  <c r="C22" i="1"/>
  <c r="I26" i="1"/>
  <c r="F26" i="1"/>
  <c r="C26" i="1"/>
  <c r="I23" i="1"/>
  <c r="F23" i="1"/>
  <c r="C23" i="1"/>
  <c r="I21" i="1"/>
  <c r="F21" i="1"/>
  <c r="C21" i="1"/>
  <c r="I27" i="1"/>
  <c r="F27" i="1"/>
  <c r="C27" i="1"/>
  <c r="C28" i="1"/>
  <c r="I20" i="1"/>
  <c r="F20" i="1"/>
  <c r="C20" i="1"/>
  <c r="I25" i="1"/>
  <c r="F25" i="1"/>
  <c r="C25" i="1"/>
  <c r="I24" i="1"/>
  <c r="F24" i="1"/>
  <c r="C24" i="1"/>
  <c r="I19" i="1"/>
  <c r="F19" i="1"/>
  <c r="C19" i="1"/>
  <c r="K17" i="1"/>
  <c r="J17" i="1"/>
  <c r="I17" i="1"/>
  <c r="H17" i="1"/>
  <c r="G17" i="1"/>
  <c r="F17" i="1"/>
  <c r="E17" i="1"/>
  <c r="D17" i="1"/>
  <c r="C17" i="1"/>
  <c r="I10" i="1"/>
  <c r="F10" i="1"/>
  <c r="C10" i="1"/>
  <c r="I9" i="1"/>
  <c r="F9" i="1"/>
  <c r="C9" i="1"/>
  <c r="I8" i="1"/>
  <c r="F8" i="1"/>
  <c r="C8" i="1"/>
  <c r="I7" i="1"/>
  <c r="F7" i="1"/>
  <c r="C7" i="1"/>
  <c r="F6" i="1"/>
  <c r="I6" i="1"/>
  <c r="K6" i="1"/>
  <c r="J6" i="1"/>
  <c r="H6" i="1"/>
  <c r="G6" i="1"/>
  <c r="E6" i="1"/>
  <c r="D6" i="1"/>
  <c r="C6" i="1"/>
  <c r="K105" i="6"/>
  <c r="J105" i="6"/>
  <c r="I105" i="6"/>
  <c r="H105" i="6"/>
  <c r="G105" i="6"/>
  <c r="F105" i="6"/>
  <c r="E105" i="6"/>
  <c r="D105" i="6"/>
  <c r="C105" i="6"/>
  <c r="K101" i="6"/>
  <c r="J101" i="6"/>
  <c r="I101" i="6"/>
  <c r="H101" i="6"/>
  <c r="G101" i="6"/>
  <c r="F101" i="6"/>
  <c r="E101" i="6"/>
  <c r="D101" i="6"/>
  <c r="C101" i="6"/>
  <c r="K96" i="6"/>
  <c r="J96" i="6"/>
  <c r="I96" i="6"/>
  <c r="H96" i="6"/>
  <c r="G96" i="6"/>
  <c r="F96" i="6"/>
  <c r="E96" i="6"/>
  <c r="D96" i="6"/>
  <c r="C96" i="6"/>
  <c r="K86" i="6"/>
  <c r="J86" i="6"/>
  <c r="I86" i="6"/>
  <c r="H86" i="6"/>
  <c r="G86" i="6"/>
  <c r="F86" i="6"/>
  <c r="E86" i="6"/>
  <c r="D86" i="6"/>
  <c r="C86" i="6"/>
  <c r="K78" i="6"/>
  <c r="J78" i="6"/>
  <c r="I78" i="6"/>
  <c r="H78" i="6"/>
  <c r="G78" i="6"/>
  <c r="F78" i="6"/>
  <c r="E78" i="6"/>
  <c r="D78" i="6"/>
  <c r="C78" i="6"/>
  <c r="K77" i="6"/>
  <c r="J77" i="6"/>
  <c r="I77" i="6"/>
  <c r="H77" i="6"/>
  <c r="G77" i="6"/>
  <c r="F77" i="6"/>
  <c r="E77" i="6"/>
  <c r="D77" i="6"/>
  <c r="C77" i="6"/>
</calcChain>
</file>

<file path=xl/sharedStrings.xml><?xml version="1.0" encoding="utf-8"?>
<sst xmlns="http://schemas.openxmlformats.org/spreadsheetml/2006/main" count="725" uniqueCount="215">
  <si>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</si>
  <si>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</si>
  <si>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</si>
  <si>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</si>
  <si>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</si>
  <si>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</si>
  <si>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</si>
  <si>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</si>
  <si>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</si>
  <si>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</si>
  <si>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</si>
  <si>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</si>
  <si>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</si>
  <si>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</si>
  <si>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</si>
  <si>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</si>
  <si>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</si>
  <si>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</si>
  <si>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</si>
  <si>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</si>
  <si>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</si>
  <si>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</si>
  <si>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</si>
  <si>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</si>
  <si>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</si>
  <si>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</si>
  <si>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</si>
  <si>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</si>
  <si>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</si>
  <si>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</si>
  <si>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</si>
  <si>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</si>
  <si>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</si>
  <si>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</si>
  <si>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</si>
  <si>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</si>
  <si>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</si>
  <si>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</si>
  <si>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</si>
  <si>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</si>
  <si>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</si>
  <si>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</si>
  <si>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</si>
  <si>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</si>
  <si>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</si>
  <si>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</si>
  <si>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</si>
  <si>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</si>
  <si>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</si>
  <si>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</si>
  <si>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</si>
  <si>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</si>
  <si>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</si>
  <si>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</si>
  <si>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</si>
  <si>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</si>
  <si>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</si>
  <si>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</si>
  <si>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</si>
  <si>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</si>
  <si>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</si>
  <si>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</si>
  <si>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</si>
  <si>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</si>
  <si>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</si>
  <si>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</si>
  <si>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</si>
  <si>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</si>
  <si>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</si>
  <si>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</si>
  <si>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</si>
  <si>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</si>
  <si>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</si>
  <si>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</si>
  <si>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</si>
  <si>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</si>
  <si>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</si>
  <si>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</si>
  <si>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</si>
  <si>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</si>
  <si>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Senegal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</si>
  <si>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</si>
  <si>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</si>
  <si>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</si>
  <si>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</si>
  <si>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</si>
  <si>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</si>
  <si>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</si>
  <si>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</si>
  <si>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</si>
  <si>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</si>
  <si>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</si>
  <si>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</si>
  <si>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</si>
  <si>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</si>
  <si>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</si>
  <si>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</si>
  <si>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</si>
  <si>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</si>
  <si>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</si>
  <si>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</si>
  <si>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</si>
  <si>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Abatedor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</si>
  <si>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</si>
  <si>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</si>
  <si>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</si>
  <si>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</si>
  <si>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</si>
  <si>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</si>
  <si>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</si>
  <si>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</si>
  <si>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</si>
  <si>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Idade</t>
  </si>
  <si>
    <t>menor que 20</t>
  </si>
  <si>
    <t>20 a 34</t>
  </si>
  <si>
    <t>35 a 49</t>
  </si>
  <si>
    <t>50 a 64</t>
  </si>
  <si>
    <t>65 ou mais</t>
  </si>
  <si>
    <t>Superior Completo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</si>
  <si>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</si>
  <si>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</si>
  <si>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</si>
  <si>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</si>
  <si>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</si>
  <si>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</si>
  <si>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</si>
  <si>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</si>
  <si>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</si>
  <si>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</si>
  <si>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</si>
  <si>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EUA</t>
  </si>
  <si>
    <t>ÍNDIA</t>
  </si>
  <si>
    <t>CORÉIA DO SUL</t>
  </si>
  <si>
    <t>POLÔNIA</t>
  </si>
  <si>
    <t>Mato Grosso</t>
  </si>
  <si>
    <t>Tipo de autorização</t>
  </si>
  <si>
    <t>Residência</t>
  </si>
  <si>
    <t>Residência Prévia</t>
  </si>
  <si>
    <t>Admitidos</t>
  </si>
  <si>
    <t>Demitidos</t>
  </si>
  <si>
    <t>Saldo</t>
  </si>
  <si>
    <t>Grupos de Idade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</si>
  <si>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</si>
  <si>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</si>
  <si>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</si>
  <si>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</si>
  <si>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</si>
  <si>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</si>
  <si>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</si>
  <si>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</si>
  <si>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</si>
  <si>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</si>
  <si>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</si>
  <si>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</si>
  <si>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</si>
  <si>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</si>
  <si>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</si>
  <si>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</si>
  <si>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</si>
  <si>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</si>
  <si>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</si>
  <si>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</si>
  <si>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SÍRIA</t>
  </si>
  <si>
    <t>CAMARÕES</t>
  </si>
  <si>
    <t>SENEGAL</t>
  </si>
  <si>
    <t>NIGÉRIA</t>
  </si>
  <si>
    <t>REP. DOMINICANA</t>
  </si>
  <si>
    <t>Grupos de idade</t>
  </si>
  <si>
    <t>Brasil, Grandes Regiões e Unidades da Federação</t>
  </si>
  <si>
    <t xml:space="preserve">Grupos de Idade </t>
  </si>
  <si>
    <t>Entrada</t>
  </si>
  <si>
    <t>Saída</t>
  </si>
  <si>
    <t>Número de autorizações concedidas, por mês e sexo, segundo principais países - Brasil, mar/2018 e fev e mar/2019.</t>
  </si>
  <si>
    <t>Fonte: Coordenação Geral de Imigração Laboral/ Ministério da Justiça e Segurança Pública, mar/2018 e fev e mar/2019.</t>
  </si>
  <si>
    <t>Número de autorizações concedidas, por mês e sexo, segundo grupos de idade - Brasil, mar/2018 e fev e mar/2019.</t>
  </si>
  <si>
    <t>Número de autorizações concedidas, por mês e sexo, segundo escolaridade - Brasil, mar/2018 e fev e mar/2019.</t>
  </si>
  <si>
    <t>Número de autorizações concedidas, por mês e sexo, segundo grupos ocupacionais - Brasil, mar/2018 e fev e mar/2019.</t>
  </si>
  <si>
    <t>Número de autorizações concedidas, por mês e sexo, segundo Brasil, Grandes Regiões e Unidades da Federação, mar/2018 e fev e mar/2019.</t>
  </si>
  <si>
    <t>Número de autorizações concedidas, por mês e sexo, segundo o tipo de autorização - Brasil, mar/2018 e fev e mar/2019.</t>
  </si>
  <si>
    <t>Número de carteiras de trabalho e previdência social emitidas para migrantes, por mês e sexo, segundo principais países - Brasil, mar/2018 e fev e mar/2019.</t>
  </si>
  <si>
    <t>Fonte: Ministério da Economia, CTPS, mar/2018 e fev e mar/2019.</t>
  </si>
  <si>
    <t>Movimentação de trabalhadores migrantes no mercado de trabalho formal, por mês e sexo, segundo principais países - Brasil, mar/2018 e fev e mar/2019.</t>
  </si>
  <si>
    <t>Movimentação de trabalhadores migrantes no mercado de trabalho formal, por mês e sexo, segundo Brasil, Grandes Regiões e Unidades da Federação, mar/2018 e fev e mar/2019.</t>
  </si>
  <si>
    <t>Movimentação de trabalhadores migrantes no mercado de trabalho formal, por mês e sexo, segundo grupos de idade - Brasil, mar/2018 e fev e mar/2019.</t>
  </si>
  <si>
    <t>Movimentação de trabalhadores migrantes no mercado de trabalho formal, por mês e sexo, segundo escolaridade - Brasil, mar/2018 e fev e mar/2019.</t>
  </si>
  <si>
    <t>Movimentação de trabalhadores migrantes no mercado de trabalho formal, por mês e sexo, segundo principais ocupações - Brasil, mar/2018 e fev e mar/2019.</t>
  </si>
  <si>
    <t>Movimentação de trabalhadores migrantes no mercado de trabalho formal, por mês e sexo, segundo principais atividades econômicas - Brasil, mar/2018 e fev e mar/2019.</t>
  </si>
  <si>
    <t>Número de registros de migrantes, por mês de entrada e sexo, segundo classificação - Brasil, mar/2018 e fev e mar/2019.</t>
  </si>
  <si>
    <t>Fonte: Polícia Federal, Sistema de Registro Nacional Migratório (SISMIGRA), mar/2018 e fev e mar/2019.</t>
  </si>
  <si>
    <t>Número de registros de migrantes, por mês de entrada e sexo, segundo principais países - Brasil, mar/2018 e fev e mar/2019.</t>
  </si>
  <si>
    <t>Número de registros de migrantes, por mês de entrada e sexo, segundo grupos de idade - Brasil, mar/2018 e fev e mar/2019.</t>
  </si>
  <si>
    <t>Número de registros de migrantes, por mês de entrada e sexo, segundo Brasil,  Grandes Regiões e Unidades da Federação, mar/2018 e fev e mar/2019.</t>
  </si>
  <si>
    <t>Entrada e saídas do território brasileiro nos pontos de fronteira, por mês, segundo tipologias de classificação - Brasil, mar/2018 e fev e mar/2019.</t>
  </si>
  <si>
    <t>Fonte: Polícia Federal, Sistema de Tráfego Internacional (STI), mar/2018 e fev e mar/2019.</t>
  </si>
  <si>
    <t>Entrada e saídas do território brasileiro nos pontos de fronteira, por mês, segundo principais países - Brasil, mar/2018 e fev e mar/2019.</t>
  </si>
  <si>
    <t>Entrada e saídas do território brasileiro nos pontos de fronteira, por mês, segundo Brasil, Grandes Regiões e Unidades da Federação, mar/2018 e fev e mar/2019.</t>
  </si>
  <si>
    <t>Número de  solicitações de refúgio, por mês e sexo, segundo Brasil, Grandes Regiões e Unidades da Federação, mar/2018 e fev e mar/2019.</t>
  </si>
  <si>
    <t>Fonte: Departamento de Polícia Federal, Solicitações de refúgio, mar/2018 e fev e mar/2019.</t>
  </si>
  <si>
    <t>Número de solicitações de refúgio, por mês e sexo, segundo principais países - Brasil, mar/2018 e fev e mar/2019.</t>
  </si>
  <si>
    <t>Fonte: Ministério da Economia, CTPS/CAGED, mar/2018 e fev e mar/2019.</t>
  </si>
  <si>
    <t>NORUEGA</t>
  </si>
  <si>
    <t>HOLANDA</t>
  </si>
  <si>
    <t>BÉLGICA</t>
  </si>
  <si>
    <t>ÁUSTRIA</t>
  </si>
  <si>
    <t>GUATEMALA</t>
  </si>
  <si>
    <t>ROMÊNIA</t>
  </si>
  <si>
    <t>Vendedor de Comercio Varejista</t>
  </si>
  <si>
    <t>Trabalhador de Servicos de Limpeza e Conservação de Áreas Públicas</t>
  </si>
  <si>
    <t>Confecção de peças do vestuário, exceto roupas íntimas e as confeccionadas sob medida</t>
  </si>
  <si>
    <t>Locação de mão-de-obra temporária</t>
  </si>
  <si>
    <t>Não especificado</t>
  </si>
  <si>
    <t>LÍBANO</t>
  </si>
  <si>
    <t>REPÚBLICA DEMOCRÁTICA DO CONGO</t>
  </si>
  <si>
    <t>MAURITÂNIA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</si>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</sst>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rgb="FFC00000"/>
        <bgColor indexed="64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7CE"/>
        <bgColor indexed="64"/>
      </patternFill>
    </fill>
    <fill>
      <patternFill patternType="solid">
        <fgColor rgb="FF32C4D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5" fillId="3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9" borderId="2" xfId="0" applyFont="1" applyFill="1" applyBorder="1" applyAlignment="1">
      <alignment vertical="center"/>
    </xf>
    <xf numFmtId="0" fontId="0" fillId="8" borderId="0" xfId="0" applyFill="1" applyAlignment="1">
      <alignment horizontal="left"/>
    </xf>
    <xf numFmtId="0" fontId="0" fillId="8" borderId="0" xfId="0" applyFill="1"/>
    <xf numFmtId="3" fontId="0" fillId="8" borderId="0" xfId="1" applyNumberFormat="1" applyFont="1" applyFill="1" applyAlignment="1">
      <alignment horizontal="center" vertical="center"/>
    </xf>
    <xf numFmtId="0" fontId="2" fillId="8" borderId="0" xfId="0" applyFont="1" applyFill="1"/>
    <xf numFmtId="164" fontId="2" fillId="7" borderId="0" xfId="1" applyNumberFormat="1" applyFont="1" applyFill="1" applyAlignment="1">
      <alignment horizontal="center" vertical="center"/>
    </xf>
    <xf numFmtId="164" fontId="0" fillId="6" borderId="0" xfId="1" applyNumberFormat="1" applyFont="1" applyFill="1" applyAlignment="1">
      <alignment horizontal="center" vertical="center"/>
    </xf>
    <xf numFmtId="164" fontId="0" fillId="7" borderId="0" xfId="1" applyNumberFormat="1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64" fontId="0" fillId="7" borderId="2" xfId="1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left" wrapText="1"/>
    </xf>
    <xf numFmtId="0" fontId="8" fillId="11" borderId="18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0" fontId="4" fillId="13" borderId="11" xfId="0" applyFont="1" applyFill="1" applyBorder="1" applyAlignment="1">
      <alignment vertical="center"/>
    </xf>
    <xf numFmtId="0" fontId="7" fillId="13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vertical="center" wrapText="1"/>
    </xf>
    <xf numFmtId="0" fontId="4" fillId="13" borderId="11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vertical="center"/>
    </xf>
    <xf numFmtId="0" fontId="4" fillId="13" borderId="37" xfId="0" applyFont="1" applyFill="1" applyBorder="1" applyAlignment="1">
      <alignment vertical="center"/>
    </xf>
    <xf numFmtId="0" fontId="10" fillId="11" borderId="0" xfId="0" applyFont="1" applyFill="1" applyAlignment="1">
      <alignment vertical="center"/>
    </xf>
    <xf numFmtId="0" fontId="12" fillId="17" borderId="41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164" fontId="7" fillId="8" borderId="41" xfId="1" applyNumberFormat="1" applyFont="1" applyFill="1" applyBorder="1" applyAlignment="1">
      <alignment horizontal="right" vertical="center"/>
    </xf>
    <xf numFmtId="164" fontId="4" fillId="18" borderId="41" xfId="1" applyNumberFormat="1" applyFont="1" applyFill="1" applyBorder="1" applyAlignment="1">
      <alignment horizontal="left" vertical="center"/>
    </xf>
    <xf numFmtId="164" fontId="4" fillId="18" borderId="41" xfId="1" applyNumberFormat="1" applyFont="1" applyFill="1" applyBorder="1" applyAlignment="1">
      <alignment horizontal="right" vertical="center"/>
    </xf>
    <xf numFmtId="164" fontId="4" fillId="19" borderId="41" xfId="1" applyNumberFormat="1" applyFont="1" applyFill="1" applyBorder="1" applyAlignment="1">
      <alignment horizontal="left" vertical="center"/>
    </xf>
    <xf numFmtId="164" fontId="4" fillId="19" borderId="41" xfId="1" applyNumberFormat="1" applyFont="1" applyFill="1" applyBorder="1" applyAlignment="1">
      <alignment horizontal="right" vertical="center"/>
    </xf>
    <xf numFmtId="0" fontId="4" fillId="18" borderId="41" xfId="0" applyFont="1" applyFill="1" applyBorder="1" applyAlignment="1">
      <alignment vertical="center"/>
    </xf>
    <xf numFmtId="0" fontId="4" fillId="19" borderId="41" xfId="0" applyFont="1" applyFill="1" applyBorder="1" applyAlignment="1">
      <alignment vertical="center"/>
    </xf>
    <xf numFmtId="0" fontId="4" fillId="18" borderId="41" xfId="0" applyFont="1" applyFill="1" applyBorder="1" applyAlignment="1">
      <alignment vertical="center" wrapText="1"/>
    </xf>
    <xf numFmtId="0" fontId="4" fillId="19" borderId="41" xfId="0" applyFont="1" applyFill="1" applyBorder="1" applyAlignment="1">
      <alignment vertical="center" wrapText="1"/>
    </xf>
    <xf numFmtId="0" fontId="7" fillId="18" borderId="41" xfId="0" applyFont="1" applyFill="1" applyBorder="1" applyAlignment="1">
      <alignment horizontal="center" vertical="center"/>
    </xf>
    <xf numFmtId="164" fontId="7" fillId="18" borderId="41" xfId="1" applyNumberFormat="1" applyFont="1" applyFill="1" applyBorder="1" applyAlignment="1">
      <alignment horizontal="right" vertical="center"/>
    </xf>
    <xf numFmtId="0" fontId="7" fillId="19" borderId="41" xfId="0" applyFont="1" applyFill="1" applyBorder="1" applyAlignment="1">
      <alignment horizontal="center" vertical="center"/>
    </xf>
    <xf numFmtId="164" fontId="7" fillId="19" borderId="41" xfId="1" applyNumberFormat="1" applyFont="1" applyFill="1" applyBorder="1" applyAlignment="1">
      <alignment horizontal="right" vertical="center"/>
    </xf>
    <xf numFmtId="0" fontId="7" fillId="8" borderId="9" xfId="0" applyFont="1" applyFill="1" applyBorder="1" applyAlignment="1">
      <alignment horizontal="center" vertical="center"/>
    </xf>
    <xf numFmtId="164" fontId="7" fillId="8" borderId="10" xfId="1" applyNumberFormat="1" applyFont="1" applyFill="1" applyBorder="1" applyAlignment="1">
      <alignment horizontal="right" vertical="center"/>
    </xf>
    <xf numFmtId="0" fontId="2" fillId="22" borderId="41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wrapText="1"/>
    </xf>
    <xf numFmtId="3" fontId="2" fillId="8" borderId="41" xfId="1" applyNumberFormat="1" applyFont="1" applyFill="1" applyBorder="1" applyAlignment="1">
      <alignment horizontal="center" vertical="center"/>
    </xf>
    <xf numFmtId="0" fontId="0" fillId="7" borderId="41" xfId="0" applyFill="1" applyBorder="1"/>
    <xf numFmtId="3" fontId="1" fillId="7" borderId="41" xfId="1" applyNumberFormat="1" applyFont="1" applyFill="1" applyBorder="1" applyAlignment="1">
      <alignment horizontal="center" vertical="center"/>
    </xf>
    <xf numFmtId="0" fontId="0" fillId="23" borderId="41" xfId="0" applyFill="1" applyBorder="1"/>
    <xf numFmtId="3" fontId="1" fillId="23" borderId="41" xfId="1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vertical="center"/>
    </xf>
    <xf numFmtId="0" fontId="3" fillId="23" borderId="41" xfId="0" applyFont="1" applyFill="1" applyBorder="1" applyAlignment="1">
      <alignment vertical="center"/>
    </xf>
    <xf numFmtId="0" fontId="2" fillId="7" borderId="4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0" fillId="22" borderId="41" xfId="0" applyFill="1" applyBorder="1"/>
    <xf numFmtId="3" fontId="0" fillId="22" borderId="41" xfId="1" applyNumberFormat="1" applyFont="1" applyFill="1" applyBorder="1" applyAlignment="1">
      <alignment horizontal="center" vertical="center"/>
    </xf>
    <xf numFmtId="0" fontId="0" fillId="6" borderId="41" xfId="0" applyFill="1" applyBorder="1"/>
    <xf numFmtId="3" fontId="0" fillId="6" borderId="41" xfId="1" applyNumberFormat="1" applyFont="1" applyFill="1" applyBorder="1" applyAlignment="1">
      <alignment horizontal="center" vertical="center"/>
    </xf>
    <xf numFmtId="0" fontId="2" fillId="22" borderId="41" xfId="0" applyFont="1" applyFill="1" applyBorder="1" applyAlignment="1">
      <alignment horizontal="center"/>
    </xf>
    <xf numFmtId="3" fontId="2" fillId="22" borderId="41" xfId="1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/>
    </xf>
    <xf numFmtId="3" fontId="2" fillId="6" borderId="41" xfId="1" applyNumberFormat="1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23" borderId="41" xfId="0" applyFont="1" applyFill="1" applyBorder="1" applyAlignment="1">
      <alignment horizontal="center" vertical="center"/>
    </xf>
    <xf numFmtId="0" fontId="2" fillId="22" borderId="41" xfId="0" applyFont="1" applyFill="1" applyBorder="1" applyAlignment="1">
      <alignment horizontal="center" wrapText="1"/>
    </xf>
    <xf numFmtId="0" fontId="2" fillId="22" borderId="4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164" fontId="15" fillId="0" borderId="0" xfId="0" applyNumberFormat="1" applyFont="1"/>
    <xf numFmtId="165" fontId="7" fillId="12" borderId="10" xfId="1" applyNumberFormat="1" applyFont="1" applyFill="1" applyBorder="1" applyAlignment="1">
      <alignment horizontal="right" vertical="center"/>
    </xf>
    <xf numFmtId="165" fontId="4" fillId="13" borderId="10" xfId="1" applyNumberFormat="1" applyFont="1" applyFill="1" applyBorder="1" applyAlignment="1">
      <alignment horizontal="right" vertical="center"/>
    </xf>
    <xf numFmtId="165" fontId="4" fillId="12" borderId="10" xfId="1" applyNumberFormat="1" applyFont="1" applyFill="1" applyBorder="1" applyAlignment="1">
      <alignment horizontal="right" vertical="center"/>
    </xf>
    <xf numFmtId="165" fontId="7" fillId="13" borderId="10" xfId="1" applyNumberFormat="1" applyFont="1" applyFill="1" applyBorder="1" applyAlignment="1">
      <alignment horizontal="right" vertical="center"/>
    </xf>
    <xf numFmtId="165" fontId="4" fillId="12" borderId="38" xfId="1" applyNumberFormat="1" applyFont="1" applyFill="1" applyBorder="1" applyAlignment="1">
      <alignment horizontal="right" vertical="center"/>
    </xf>
    <xf numFmtId="165" fontId="7" fillId="13" borderId="11" xfId="0" applyNumberFormat="1" applyFont="1" applyFill="1" applyBorder="1" applyAlignment="1">
      <alignment vertical="center"/>
    </xf>
    <xf numFmtId="165" fontId="7" fillId="12" borderId="11" xfId="0" applyNumberFormat="1" applyFont="1" applyFill="1" applyBorder="1" applyAlignment="1">
      <alignment vertical="center"/>
    </xf>
    <xf numFmtId="165" fontId="4" fillId="13" borderId="11" xfId="0" applyNumberFormat="1" applyFont="1" applyFill="1" applyBorder="1" applyAlignment="1">
      <alignment vertical="center"/>
    </xf>
    <xf numFmtId="165" fontId="4" fillId="12" borderId="11" xfId="0" applyNumberFormat="1" applyFont="1" applyFill="1" applyBorder="1" applyAlignment="1">
      <alignment vertical="center"/>
    </xf>
    <xf numFmtId="165" fontId="4" fillId="12" borderId="25" xfId="1" applyNumberFormat="1" applyFont="1" applyFill="1" applyBorder="1" applyAlignment="1">
      <alignment horizontal="right" vertical="center"/>
    </xf>
    <xf numFmtId="165" fontId="4" fillId="13" borderId="35" xfId="1" applyNumberFormat="1" applyFont="1" applyFill="1" applyBorder="1" applyAlignment="1">
      <alignment horizontal="right" vertical="center"/>
    </xf>
    <xf numFmtId="165" fontId="4" fillId="13" borderId="30" xfId="1" applyNumberFormat="1" applyFont="1" applyFill="1" applyBorder="1" applyAlignment="1">
      <alignment horizontal="right" vertical="center"/>
    </xf>
    <xf numFmtId="165" fontId="4" fillId="13" borderId="31" xfId="0" applyNumberFormat="1" applyFont="1" applyFill="1" applyBorder="1" applyAlignment="1">
      <alignment vertical="center"/>
    </xf>
    <xf numFmtId="165" fontId="4" fillId="13" borderId="32" xfId="1" applyNumberFormat="1" applyFont="1" applyFill="1" applyBorder="1" applyAlignment="1">
      <alignment horizontal="right" vertical="center"/>
    </xf>
    <xf numFmtId="165" fontId="4" fillId="13" borderId="33" xfId="0" applyNumberFormat="1" applyFont="1" applyFill="1" applyBorder="1" applyAlignment="1">
      <alignment vertical="center"/>
    </xf>
    <xf numFmtId="165" fontId="4" fillId="13" borderId="39" xfId="0" applyNumberFormat="1" applyFont="1" applyFill="1" applyBorder="1" applyAlignment="1">
      <alignment vertical="center"/>
    </xf>
    <xf numFmtId="165" fontId="4" fillId="13" borderId="36" xfId="1" applyNumberFormat="1" applyFont="1" applyFill="1" applyBorder="1" applyAlignment="1">
      <alignment horizontal="right" vertical="center"/>
    </xf>
    <xf numFmtId="0" fontId="2" fillId="0" borderId="0" xfId="0" applyFont="1"/>
    <xf numFmtId="165" fontId="4" fillId="13" borderId="38" xfId="1" applyNumberFormat="1" applyFont="1" applyFill="1" applyBorder="1" applyAlignment="1">
      <alignment horizontal="right" vertical="center"/>
    </xf>
    <xf numFmtId="165" fontId="4" fillId="13" borderId="37" xfId="0" applyNumberFormat="1" applyFont="1" applyFill="1" applyBorder="1" applyAlignment="1">
      <alignment vertical="center"/>
    </xf>
    <xf numFmtId="165" fontId="4" fillId="12" borderId="37" xfId="0" applyNumberFormat="1" applyFont="1" applyFill="1" applyBorder="1" applyAlignment="1">
      <alignment vertical="center"/>
    </xf>
    <xf numFmtId="165" fontId="4" fillId="13" borderId="25" xfId="1" applyNumberFormat="1" applyFont="1" applyFill="1" applyBorder="1" applyAlignment="1">
      <alignment horizontal="right" vertical="center"/>
    </xf>
    <xf numFmtId="165" fontId="4" fillId="12" borderId="29" xfId="1" applyNumberFormat="1" applyFont="1" applyFill="1" applyBorder="1" applyAlignment="1">
      <alignment horizontal="right" vertical="center"/>
    </xf>
    <xf numFmtId="165" fontId="4" fillId="12" borderId="30" xfId="1" applyNumberFormat="1" applyFont="1" applyFill="1" applyBorder="1" applyAlignment="1">
      <alignment horizontal="right" vertical="center"/>
    </xf>
    <xf numFmtId="165" fontId="4" fillId="12" borderId="31" xfId="0" applyNumberFormat="1" applyFont="1" applyFill="1" applyBorder="1" applyAlignment="1">
      <alignment vertical="center"/>
    </xf>
    <xf numFmtId="165" fontId="4" fillId="12" borderId="32" xfId="1" applyNumberFormat="1" applyFont="1" applyFill="1" applyBorder="1" applyAlignment="1">
      <alignment horizontal="right" vertical="center"/>
    </xf>
    <xf numFmtId="165" fontId="4" fillId="12" borderId="33" xfId="0" applyNumberFormat="1" applyFont="1" applyFill="1" applyBorder="1" applyAlignment="1">
      <alignment vertical="center"/>
    </xf>
    <xf numFmtId="165" fontId="4" fillId="12" borderId="36" xfId="1" applyNumberFormat="1" applyFont="1" applyFill="1" applyBorder="1" applyAlignment="1">
      <alignment horizontal="right" vertical="center"/>
    </xf>
    <xf numFmtId="165" fontId="4" fillId="12" borderId="35" xfId="1" applyNumberFormat="1" applyFont="1" applyFill="1" applyBorder="1" applyAlignment="1">
      <alignment horizontal="right" vertical="center"/>
    </xf>
    <xf numFmtId="165" fontId="4" fillId="12" borderId="34" xfId="0" applyNumberFormat="1" applyFont="1" applyFill="1" applyBorder="1" applyAlignment="1">
      <alignment vertical="center"/>
    </xf>
    <xf numFmtId="3" fontId="2" fillId="7" borderId="41" xfId="1" applyNumberFormat="1" applyFont="1" applyFill="1" applyBorder="1" applyAlignment="1">
      <alignment horizontal="center" vertical="center"/>
    </xf>
    <xf numFmtId="3" fontId="2" fillId="23" borderId="4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12" borderId="8" xfId="1" applyNumberFormat="1" applyFont="1" applyFill="1" applyBorder="1" applyAlignment="1">
      <alignment horizontal="right" vertical="center"/>
    </xf>
    <xf numFmtId="165" fontId="4" fillId="13" borderId="8" xfId="1" applyNumberFormat="1" applyFont="1" applyFill="1" applyBorder="1" applyAlignment="1">
      <alignment horizontal="right" vertical="center"/>
    </xf>
    <xf numFmtId="165" fontId="4" fillId="12" borderId="8" xfId="1" applyNumberFormat="1" applyFont="1" applyFill="1" applyBorder="1" applyAlignment="1">
      <alignment horizontal="right" vertical="center"/>
    </xf>
    <xf numFmtId="0" fontId="0" fillId="8" borderId="0" xfId="0" applyFill="1" applyBorder="1"/>
    <xf numFmtId="0" fontId="8" fillId="8" borderId="0" xfId="0" applyFont="1" applyFill="1" applyBorder="1" applyAlignment="1">
      <alignment horizontal="center" vertical="center"/>
    </xf>
    <xf numFmtId="165" fontId="0" fillId="8" borderId="0" xfId="0" applyNumberFormat="1" applyFill="1" applyBorder="1"/>
    <xf numFmtId="166" fontId="0" fillId="8" borderId="0" xfId="0" applyNumberFormat="1" applyFill="1" applyBorder="1"/>
    <xf numFmtId="0" fontId="13" fillId="2" borderId="41" xfId="0" applyFont="1" applyFill="1" applyBorder="1" applyAlignment="1">
      <alignment horizontal="left" vertical="center" wrapText="1"/>
    </xf>
    <xf numFmtId="0" fontId="12" fillId="14" borderId="41" xfId="0" applyFont="1" applyFill="1" applyBorder="1" applyAlignment="1">
      <alignment horizontal="center" vertical="center" wrapText="1"/>
    </xf>
    <xf numFmtId="0" fontId="12" fillId="15" borderId="42" xfId="0" applyFont="1" applyFill="1" applyBorder="1" applyAlignment="1">
      <alignment horizontal="center" vertical="center" wrapText="1"/>
    </xf>
    <xf numFmtId="0" fontId="12" fillId="15" borderId="43" xfId="0" applyFont="1" applyFill="1" applyBorder="1" applyAlignment="1">
      <alignment horizontal="center" vertical="center" wrapText="1"/>
    </xf>
    <xf numFmtId="17" fontId="12" fillId="16" borderId="41" xfId="0" applyNumberFormat="1" applyFont="1" applyFill="1" applyBorder="1" applyAlignment="1">
      <alignment horizontal="center" vertical="center" wrapText="1"/>
    </xf>
    <xf numFmtId="0" fontId="12" fillId="15" borderId="41" xfId="0" applyFont="1" applyFill="1" applyBorder="1" applyAlignment="1">
      <alignment horizontal="center" vertical="center"/>
    </xf>
    <xf numFmtId="0" fontId="10" fillId="11" borderId="47" xfId="0" applyFont="1" applyFill="1" applyBorder="1" applyAlignment="1">
      <alignment horizontal="left" vertical="center"/>
    </xf>
    <xf numFmtId="17" fontId="8" fillId="11" borderId="21" xfId="0" applyNumberFormat="1" applyFont="1" applyFill="1" applyBorder="1" applyAlignment="1">
      <alignment horizontal="center" vertical="center"/>
    </xf>
    <xf numFmtId="17" fontId="8" fillId="11" borderId="24" xfId="0" applyNumberFormat="1" applyFont="1" applyFill="1" applyBorder="1" applyAlignment="1">
      <alignment horizontal="center" vertical="center"/>
    </xf>
    <xf numFmtId="17" fontId="8" fillId="11" borderId="40" xfId="0" applyNumberFormat="1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17" fontId="8" fillId="11" borderId="16" xfId="0" applyNumberFormat="1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17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20" borderId="41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14" fillId="24" borderId="44" xfId="0" applyFont="1" applyFill="1" applyBorder="1" applyAlignment="1">
      <alignment horizontal="left"/>
    </xf>
    <xf numFmtId="0" fontId="14" fillId="24" borderId="45" xfId="0" applyFont="1" applyFill="1" applyBorder="1" applyAlignment="1">
      <alignment horizontal="left"/>
    </xf>
    <xf numFmtId="0" fontId="14" fillId="24" borderId="46" xfId="0" applyFont="1" applyFill="1" applyBorder="1" applyAlignment="1">
      <alignment horizontal="left"/>
    </xf>
    <xf numFmtId="17" fontId="2" fillId="21" borderId="41" xfId="0" applyNumberFormat="1" applyFont="1" applyFill="1" applyBorder="1" applyAlignment="1">
      <alignment horizontal="center" vertical="center"/>
    </xf>
    <xf numFmtId="0" fontId="14" fillId="24" borderId="0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left" wrapText="1"/>
    </xf>
    <xf numFmtId="0" fontId="14" fillId="24" borderId="26" xfId="0" applyFont="1" applyFill="1" applyBorder="1" applyAlignment="1">
      <alignment horizontal="left" wrapText="1"/>
    </xf>
    <xf numFmtId="0" fontId="11" fillId="24" borderId="27" xfId="0" applyFont="1" applyFill="1" applyBorder="1" applyAlignment="1">
      <alignment horizontal="left" wrapText="1"/>
    </xf>
    <xf numFmtId="0" fontId="11" fillId="24" borderId="28" xfId="0" applyFont="1" applyFill="1" applyBorder="1" applyAlignment="1">
      <alignment horizontal="left" wrapText="1"/>
    </xf>
    <xf numFmtId="0" fontId="8" fillId="25" borderId="41" xfId="0" applyFont="1" applyFill="1" applyBorder="1" applyAlignment="1">
      <alignment horizontal="center" vertical="center" wrapText="1"/>
    </xf>
    <xf numFmtId="0" fontId="11" fillId="26" borderId="41" xfId="0" applyFont="1" applyFill="1" applyBorder="1" applyAlignment="1">
      <alignment horizontal="left"/>
    </xf>
    <xf numFmtId="0" fontId="2" fillId="9" borderId="42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17" fontId="2" fillId="6" borderId="6" xfId="0" applyNumberFormat="1" applyFont="1" applyFill="1" applyBorder="1" applyAlignment="1">
      <alignment horizontal="center" vertical="center"/>
    </xf>
    <xf numFmtId="17" fontId="2" fillId="6" borderId="4" xfId="0" applyNumberFormat="1" applyFont="1" applyFill="1" applyBorder="1" applyAlignment="1">
      <alignment horizontal="center" vertical="center"/>
    </xf>
    <xf numFmtId="17" fontId="2" fillId="6" borderId="22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1" fillId="6" borderId="0" xfId="1" applyNumberFormat="1" applyFill="1" applyAlignment="1">
      <alignment horizontal="center" vertical="center"/>
    </xf>
    <xf numFmtId="164" fontId="1" fillId="7" borderId="0" xfId="1" applyNumberFormat="1" applyFill="1" applyAlignment="1">
      <alignment horizontal="center" vertical="center"/>
    </xf>
    <xf numFmtId="164" fontId="1" fillId="6" borderId="2" xfId="1" applyNumberFormat="1" applyFill="1" applyBorder="1" applyAlignment="1">
      <alignment horizontal="center" vertical="center"/>
    </xf>
    <xf numFmtId="0" fontId="0" fillId="4" borderId="48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2"/>
  <sheetViews>
    <sheetView workbookViewId="0"/>
  </sheetViews>
  <sheetFormatPr baseColWidth="10" defaultColWidth="8.83203125" defaultRowHeight="15" x14ac:dyDescent="0.2"/>
  <cols>
    <col min="2" max="2" width="42.1640625" customWidth="1"/>
    <col min="3" max="11" width="12.33203125" customWidth="1"/>
  </cols>
  <sheetData>
    <row r="2" spans="2:11" ht="32.5" customHeight="1" x14ac:dyDescent="0.2">
      <c r="B2" s="115" t="s">
        <v>172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ht="20.25" customHeight="1" x14ac:dyDescent="0.2">
      <c r="B3" s="119" t="s">
        <v>129</v>
      </c>
      <c r="C3" s="118">
        <v>43160</v>
      </c>
      <c r="D3" s="118"/>
      <c r="E3" s="118"/>
      <c r="F3" s="118">
        <v>43497</v>
      </c>
      <c r="G3" s="118"/>
      <c r="H3" s="118"/>
      <c r="I3" s="118">
        <v>43525</v>
      </c>
      <c r="J3" s="118"/>
      <c r="K3" s="118"/>
    </row>
    <row r="4" spans="2:11" ht="16" x14ac:dyDescent="0.2">
      <c r="B4" s="119"/>
      <c r="C4" s="29" t="s">
        <v>1</v>
      </c>
      <c r="D4" s="29" t="s">
        <v>6</v>
      </c>
      <c r="E4" s="29" t="s">
        <v>7</v>
      </c>
      <c r="F4" s="29" t="s">
        <v>1</v>
      </c>
      <c r="G4" s="29" t="s">
        <v>6</v>
      </c>
      <c r="H4" s="29" t="s">
        <v>7</v>
      </c>
      <c r="I4" s="29" t="s">
        <v>1</v>
      </c>
      <c r="J4" s="29" t="s">
        <v>6</v>
      </c>
      <c r="K4" s="29" t="s">
        <v>7</v>
      </c>
    </row>
    <row r="5" spans="2:11" ht="16" x14ac:dyDescent="0.2">
      <c r="B5" s="30" t="s">
        <v>1</v>
      </c>
      <c r="C5" s="31">
        <v>2382</v>
      </c>
      <c r="D5" s="31">
        <v>2254</v>
      </c>
      <c r="E5" s="31">
        <v>128</v>
      </c>
      <c r="F5" s="31">
        <v>2634</v>
      </c>
      <c r="G5" s="31">
        <v>2344</v>
      </c>
      <c r="H5" s="31">
        <v>290</v>
      </c>
      <c r="I5" s="31">
        <v>2360</v>
      </c>
      <c r="J5" s="31">
        <v>2106</v>
      </c>
      <c r="K5" s="31">
        <v>254</v>
      </c>
    </row>
    <row r="6" spans="2:11" ht="16" x14ac:dyDescent="0.2">
      <c r="B6" s="32" t="s">
        <v>130</v>
      </c>
      <c r="C6" s="33">
        <v>182</v>
      </c>
      <c r="D6" s="33">
        <v>167</v>
      </c>
      <c r="E6" s="33">
        <v>15</v>
      </c>
      <c r="F6" s="33">
        <v>344</v>
      </c>
      <c r="G6" s="33">
        <v>267</v>
      </c>
      <c r="H6" s="33">
        <v>77</v>
      </c>
      <c r="I6" s="33">
        <v>298</v>
      </c>
      <c r="J6" s="33">
        <v>228</v>
      </c>
      <c r="K6" s="33">
        <v>70</v>
      </c>
    </row>
    <row r="7" spans="2:11" ht="16" x14ac:dyDescent="0.2">
      <c r="B7" s="34" t="s">
        <v>58</v>
      </c>
      <c r="C7" s="35">
        <v>124</v>
      </c>
      <c r="D7" s="35">
        <v>121</v>
      </c>
      <c r="E7" s="35">
        <v>3</v>
      </c>
      <c r="F7" s="35">
        <v>237</v>
      </c>
      <c r="G7" s="35">
        <v>204</v>
      </c>
      <c r="H7" s="35">
        <v>33</v>
      </c>
      <c r="I7" s="35">
        <v>181</v>
      </c>
      <c r="J7" s="35">
        <v>152</v>
      </c>
      <c r="K7" s="35">
        <v>29</v>
      </c>
    </row>
    <row r="8" spans="2:11" ht="16" x14ac:dyDescent="0.2">
      <c r="B8" s="32" t="s">
        <v>62</v>
      </c>
      <c r="C8" s="33">
        <v>381</v>
      </c>
      <c r="D8" s="33">
        <v>379</v>
      </c>
      <c r="E8" s="33">
        <v>2</v>
      </c>
      <c r="F8" s="33">
        <v>111</v>
      </c>
      <c r="G8" s="33">
        <v>108</v>
      </c>
      <c r="H8" s="33">
        <v>3</v>
      </c>
      <c r="I8" s="33">
        <v>153</v>
      </c>
      <c r="J8" s="33">
        <v>144</v>
      </c>
      <c r="K8" s="33">
        <v>9</v>
      </c>
    </row>
    <row r="9" spans="2:11" ht="16" x14ac:dyDescent="0.2">
      <c r="B9" s="34" t="s">
        <v>54</v>
      </c>
      <c r="C9" s="35">
        <v>135</v>
      </c>
      <c r="D9" s="35">
        <v>130</v>
      </c>
      <c r="E9" s="35">
        <v>5</v>
      </c>
      <c r="F9" s="35">
        <v>129</v>
      </c>
      <c r="G9" s="35">
        <v>125</v>
      </c>
      <c r="H9" s="35">
        <v>4</v>
      </c>
      <c r="I9" s="35">
        <v>152</v>
      </c>
      <c r="J9" s="35">
        <v>143</v>
      </c>
      <c r="K9" s="35">
        <v>9</v>
      </c>
    </row>
    <row r="10" spans="2:11" ht="16" x14ac:dyDescent="0.2">
      <c r="B10" s="32" t="s">
        <v>64</v>
      </c>
      <c r="C10" s="33">
        <v>151</v>
      </c>
      <c r="D10" s="33">
        <v>146</v>
      </c>
      <c r="E10" s="33">
        <v>5</v>
      </c>
      <c r="F10" s="33">
        <v>168</v>
      </c>
      <c r="G10" s="33">
        <v>152</v>
      </c>
      <c r="H10" s="33">
        <v>16</v>
      </c>
      <c r="I10" s="33">
        <v>133</v>
      </c>
      <c r="J10" s="33">
        <v>121</v>
      </c>
      <c r="K10" s="33">
        <v>12</v>
      </c>
    </row>
    <row r="11" spans="2:11" ht="16" x14ac:dyDescent="0.2">
      <c r="B11" s="34" t="s">
        <v>132</v>
      </c>
      <c r="C11" s="35">
        <v>37</v>
      </c>
      <c r="D11" s="35">
        <v>35</v>
      </c>
      <c r="E11" s="35">
        <v>2</v>
      </c>
      <c r="F11" s="35">
        <v>87</v>
      </c>
      <c r="G11" s="35">
        <v>81</v>
      </c>
      <c r="H11" s="35">
        <v>6</v>
      </c>
      <c r="I11" s="35">
        <v>129</v>
      </c>
      <c r="J11" s="35">
        <v>124</v>
      </c>
      <c r="K11" s="35">
        <v>5</v>
      </c>
    </row>
    <row r="12" spans="2:11" ht="16" x14ac:dyDescent="0.2">
      <c r="B12" s="32" t="s">
        <v>65</v>
      </c>
      <c r="C12" s="33">
        <v>229</v>
      </c>
      <c r="D12" s="33">
        <v>224</v>
      </c>
      <c r="E12" s="33">
        <v>5</v>
      </c>
      <c r="F12" s="33">
        <v>168</v>
      </c>
      <c r="G12" s="33">
        <v>165</v>
      </c>
      <c r="H12" s="33">
        <v>3</v>
      </c>
      <c r="I12" s="33">
        <v>122</v>
      </c>
      <c r="J12" s="33">
        <v>121</v>
      </c>
      <c r="K12" s="33">
        <v>1</v>
      </c>
    </row>
    <row r="13" spans="2:11" ht="16" x14ac:dyDescent="0.2">
      <c r="B13" s="34" t="s">
        <v>63</v>
      </c>
      <c r="C13" s="35">
        <v>124</v>
      </c>
      <c r="D13" s="35">
        <v>96</v>
      </c>
      <c r="E13" s="35">
        <v>28</v>
      </c>
      <c r="F13" s="35">
        <v>157</v>
      </c>
      <c r="G13" s="35">
        <v>125</v>
      </c>
      <c r="H13" s="35">
        <v>32</v>
      </c>
      <c r="I13" s="35">
        <v>117</v>
      </c>
      <c r="J13" s="35">
        <v>105</v>
      </c>
      <c r="K13" s="35">
        <v>12</v>
      </c>
    </row>
    <row r="14" spans="2:11" ht="16" x14ac:dyDescent="0.2">
      <c r="B14" s="32" t="s">
        <v>71</v>
      </c>
      <c r="C14" s="33">
        <v>78</v>
      </c>
      <c r="D14" s="33">
        <v>75</v>
      </c>
      <c r="E14" s="33">
        <v>3</v>
      </c>
      <c r="F14" s="33">
        <v>140</v>
      </c>
      <c r="G14" s="33">
        <v>133</v>
      </c>
      <c r="H14" s="33">
        <v>7</v>
      </c>
      <c r="I14" s="33">
        <v>114</v>
      </c>
      <c r="J14" s="33">
        <v>105</v>
      </c>
      <c r="K14" s="33">
        <v>9</v>
      </c>
    </row>
    <row r="15" spans="2:11" ht="16" x14ac:dyDescent="0.2">
      <c r="B15" s="34" t="s">
        <v>131</v>
      </c>
      <c r="C15" s="35">
        <v>173</v>
      </c>
      <c r="D15" s="35">
        <v>166</v>
      </c>
      <c r="E15" s="35">
        <v>7</v>
      </c>
      <c r="F15" s="35">
        <v>202</v>
      </c>
      <c r="G15" s="35">
        <v>182</v>
      </c>
      <c r="H15" s="35">
        <v>20</v>
      </c>
      <c r="I15" s="35">
        <v>110</v>
      </c>
      <c r="J15" s="35">
        <v>105</v>
      </c>
      <c r="K15" s="35">
        <v>5</v>
      </c>
    </row>
    <row r="16" spans="2:11" ht="16" x14ac:dyDescent="0.2">
      <c r="B16" s="32" t="s">
        <v>60</v>
      </c>
      <c r="C16" s="33">
        <v>81</v>
      </c>
      <c r="D16" s="33">
        <v>72</v>
      </c>
      <c r="E16" s="33">
        <v>9</v>
      </c>
      <c r="F16" s="33">
        <v>92</v>
      </c>
      <c r="G16" s="33">
        <v>86</v>
      </c>
      <c r="H16" s="33">
        <v>6</v>
      </c>
      <c r="I16" s="33">
        <v>87</v>
      </c>
      <c r="J16" s="33">
        <v>75</v>
      </c>
      <c r="K16" s="33">
        <v>12</v>
      </c>
    </row>
    <row r="17" spans="2:11" ht="16" x14ac:dyDescent="0.2">
      <c r="B17" s="34" t="s">
        <v>200</v>
      </c>
      <c r="C17" s="35">
        <v>59</v>
      </c>
      <c r="D17" s="35">
        <v>59</v>
      </c>
      <c r="E17" s="35">
        <v>0</v>
      </c>
      <c r="F17" s="35">
        <v>33</v>
      </c>
      <c r="G17" s="35">
        <v>30</v>
      </c>
      <c r="H17" s="35">
        <v>3</v>
      </c>
      <c r="I17" s="35">
        <v>73</v>
      </c>
      <c r="J17" s="35">
        <v>68</v>
      </c>
      <c r="K17" s="35">
        <v>5</v>
      </c>
    </row>
    <row r="18" spans="2:11" ht="16" x14ac:dyDescent="0.2">
      <c r="B18" s="32" t="s">
        <v>66</v>
      </c>
      <c r="C18" s="33">
        <v>40</v>
      </c>
      <c r="D18" s="33">
        <v>37</v>
      </c>
      <c r="E18" s="33">
        <v>3</v>
      </c>
      <c r="F18" s="33">
        <v>57</v>
      </c>
      <c r="G18" s="33">
        <v>44</v>
      </c>
      <c r="H18" s="33">
        <v>13</v>
      </c>
      <c r="I18" s="33">
        <v>68</v>
      </c>
      <c r="J18" s="33">
        <v>58</v>
      </c>
      <c r="K18" s="33">
        <v>10</v>
      </c>
    </row>
    <row r="19" spans="2:11" ht="16" x14ac:dyDescent="0.2">
      <c r="B19" s="34" t="s">
        <v>70</v>
      </c>
      <c r="C19" s="35">
        <v>33</v>
      </c>
      <c r="D19" s="35">
        <v>30</v>
      </c>
      <c r="E19" s="35">
        <v>3</v>
      </c>
      <c r="F19" s="35">
        <v>79</v>
      </c>
      <c r="G19" s="35">
        <v>67</v>
      </c>
      <c r="H19" s="35">
        <v>12</v>
      </c>
      <c r="I19" s="35">
        <v>49</v>
      </c>
      <c r="J19" s="35">
        <v>46</v>
      </c>
      <c r="K19" s="35">
        <v>3</v>
      </c>
    </row>
    <row r="20" spans="2:11" ht="16" x14ac:dyDescent="0.2">
      <c r="B20" s="32" t="s">
        <v>133</v>
      </c>
      <c r="C20" s="33">
        <v>87</v>
      </c>
      <c r="D20" s="33">
        <v>87</v>
      </c>
      <c r="E20" s="33">
        <v>0</v>
      </c>
      <c r="F20" s="33">
        <v>74</v>
      </c>
      <c r="G20" s="33">
        <v>71</v>
      </c>
      <c r="H20" s="33">
        <v>3</v>
      </c>
      <c r="I20" s="33">
        <v>36</v>
      </c>
      <c r="J20" s="33">
        <v>35</v>
      </c>
      <c r="K20" s="33">
        <v>1</v>
      </c>
    </row>
    <row r="21" spans="2:11" ht="16" x14ac:dyDescent="0.2">
      <c r="B21" s="34" t="s">
        <v>201</v>
      </c>
      <c r="C21" s="35">
        <v>29</v>
      </c>
      <c r="D21" s="35">
        <v>26</v>
      </c>
      <c r="E21" s="35">
        <v>3</v>
      </c>
      <c r="F21" s="35">
        <v>108</v>
      </c>
      <c r="G21" s="35">
        <v>108</v>
      </c>
      <c r="H21" s="35">
        <v>0</v>
      </c>
      <c r="I21" s="35">
        <v>33</v>
      </c>
      <c r="J21" s="35">
        <v>33</v>
      </c>
      <c r="K21" s="35">
        <v>0</v>
      </c>
    </row>
    <row r="22" spans="2:11" ht="16" x14ac:dyDescent="0.2">
      <c r="B22" s="32" t="s">
        <v>202</v>
      </c>
      <c r="C22" s="33">
        <v>17</v>
      </c>
      <c r="D22" s="33">
        <v>16</v>
      </c>
      <c r="E22" s="33">
        <v>1</v>
      </c>
      <c r="F22" s="33">
        <v>32</v>
      </c>
      <c r="G22" s="33">
        <v>30</v>
      </c>
      <c r="H22" s="33">
        <v>2</v>
      </c>
      <c r="I22" s="33">
        <v>31</v>
      </c>
      <c r="J22" s="33">
        <v>28</v>
      </c>
      <c r="K22" s="33">
        <v>3</v>
      </c>
    </row>
    <row r="23" spans="2:11" ht="16" x14ac:dyDescent="0.2">
      <c r="B23" s="34" t="s">
        <v>203</v>
      </c>
      <c r="C23" s="35">
        <v>25</v>
      </c>
      <c r="D23" s="35">
        <v>24</v>
      </c>
      <c r="E23" s="35">
        <v>1</v>
      </c>
      <c r="F23" s="35">
        <v>18</v>
      </c>
      <c r="G23" s="35">
        <v>18</v>
      </c>
      <c r="H23" s="35">
        <v>0</v>
      </c>
      <c r="I23" s="35">
        <v>26</v>
      </c>
      <c r="J23" s="35">
        <v>24</v>
      </c>
      <c r="K23" s="35">
        <v>2</v>
      </c>
    </row>
    <row r="24" spans="2:11" ht="16" x14ac:dyDescent="0.2">
      <c r="B24" s="32" t="s">
        <v>204</v>
      </c>
      <c r="C24" s="33">
        <v>2</v>
      </c>
      <c r="D24" s="33">
        <v>1</v>
      </c>
      <c r="E24" s="33">
        <v>1</v>
      </c>
      <c r="F24" s="33">
        <v>3</v>
      </c>
      <c r="G24" s="33">
        <v>2</v>
      </c>
      <c r="H24" s="33">
        <v>1</v>
      </c>
      <c r="I24" s="33">
        <v>25</v>
      </c>
      <c r="J24" s="33">
        <v>21</v>
      </c>
      <c r="K24" s="33">
        <v>4</v>
      </c>
    </row>
    <row r="25" spans="2:11" ht="16" x14ac:dyDescent="0.2">
      <c r="B25" s="34" t="s">
        <v>205</v>
      </c>
      <c r="C25" s="35">
        <v>34</v>
      </c>
      <c r="D25" s="35">
        <v>34</v>
      </c>
      <c r="E25" s="35">
        <v>0</v>
      </c>
      <c r="F25" s="35">
        <v>19</v>
      </c>
      <c r="G25" s="35">
        <v>18</v>
      </c>
      <c r="H25" s="35">
        <v>1</v>
      </c>
      <c r="I25" s="35">
        <v>25</v>
      </c>
      <c r="J25" s="35">
        <v>23</v>
      </c>
      <c r="K25" s="35">
        <v>2</v>
      </c>
    </row>
    <row r="26" spans="2:11" ht="16" x14ac:dyDescent="0.2">
      <c r="B26" s="32" t="s">
        <v>4</v>
      </c>
      <c r="C26" s="33">
        <v>361</v>
      </c>
      <c r="D26" s="33">
        <v>329</v>
      </c>
      <c r="E26" s="33">
        <v>32</v>
      </c>
      <c r="F26" s="33">
        <v>376</v>
      </c>
      <c r="G26" s="33">
        <v>328</v>
      </c>
      <c r="H26" s="33">
        <v>48</v>
      </c>
      <c r="I26" s="33">
        <v>398</v>
      </c>
      <c r="J26" s="33">
        <v>347</v>
      </c>
      <c r="K26" s="33">
        <v>51</v>
      </c>
    </row>
    <row r="27" spans="2:11" ht="15" customHeight="1" x14ac:dyDescent="0.2">
      <c r="B27" s="114" t="s">
        <v>173</v>
      </c>
      <c r="C27" s="114"/>
      <c r="D27" s="114"/>
      <c r="E27" s="114"/>
      <c r="F27" s="114"/>
      <c r="G27" s="114"/>
      <c r="H27" s="114"/>
      <c r="I27" s="114"/>
      <c r="J27" s="114"/>
      <c r="K27" s="114"/>
    </row>
    <row r="29" spans="2:11" ht="26.25" customHeight="1" x14ac:dyDescent="0.2"/>
    <row r="32" spans="2:11" ht="42.75" customHeight="1" x14ac:dyDescent="0.2">
      <c r="B32" s="115" t="s">
        <v>174</v>
      </c>
      <c r="C32" s="115"/>
      <c r="D32" s="115"/>
      <c r="E32" s="115"/>
      <c r="F32" s="115"/>
      <c r="G32" s="115"/>
      <c r="H32" s="115"/>
      <c r="I32" s="115"/>
      <c r="J32" s="115"/>
      <c r="K32" s="115"/>
    </row>
    <row r="33" spans="2:11" ht="21" customHeight="1" x14ac:dyDescent="0.2">
      <c r="B33" s="119" t="s">
        <v>141</v>
      </c>
      <c r="C33" s="118">
        <v>43160</v>
      </c>
      <c r="D33" s="118"/>
      <c r="E33" s="118"/>
      <c r="F33" s="118">
        <v>43497</v>
      </c>
      <c r="G33" s="118"/>
      <c r="H33" s="118"/>
      <c r="I33" s="118">
        <v>43525</v>
      </c>
      <c r="J33" s="118"/>
      <c r="K33" s="118"/>
    </row>
    <row r="34" spans="2:11" ht="16" x14ac:dyDescent="0.2">
      <c r="B34" s="119" t="s">
        <v>112</v>
      </c>
      <c r="C34" s="29" t="s">
        <v>1</v>
      </c>
      <c r="D34" s="29" t="s">
        <v>6</v>
      </c>
      <c r="E34" s="29" t="s">
        <v>7</v>
      </c>
      <c r="F34" s="29" t="s">
        <v>1</v>
      </c>
      <c r="G34" s="29" t="s">
        <v>6</v>
      </c>
      <c r="H34" s="29" t="s">
        <v>7</v>
      </c>
      <c r="I34" s="29" t="s">
        <v>1</v>
      </c>
      <c r="J34" s="29" t="s">
        <v>6</v>
      </c>
      <c r="K34" s="29" t="s">
        <v>7</v>
      </c>
    </row>
    <row r="35" spans="2:11" ht="16" x14ac:dyDescent="0.2">
      <c r="B35" s="30" t="s">
        <v>1</v>
      </c>
      <c r="C35" s="31">
        <v>2382</v>
      </c>
      <c r="D35" s="31">
        <v>2254</v>
      </c>
      <c r="E35" s="31">
        <v>128</v>
      </c>
      <c r="F35" s="31">
        <v>2634</v>
      </c>
      <c r="G35" s="31">
        <v>2344</v>
      </c>
      <c r="H35" s="31">
        <v>290</v>
      </c>
      <c r="I35" s="31">
        <v>2360</v>
      </c>
      <c r="J35" s="31">
        <v>2106</v>
      </c>
      <c r="K35" s="31">
        <v>254</v>
      </c>
    </row>
    <row r="36" spans="2:11" ht="16" x14ac:dyDescent="0.2">
      <c r="B36" s="36" t="s">
        <v>113</v>
      </c>
      <c r="C36" s="33">
        <v>32</v>
      </c>
      <c r="D36" s="33">
        <v>30</v>
      </c>
      <c r="E36" s="33">
        <v>2</v>
      </c>
      <c r="F36" s="33">
        <v>57</v>
      </c>
      <c r="G36" s="33">
        <v>55</v>
      </c>
      <c r="H36" s="33">
        <v>2</v>
      </c>
      <c r="I36" s="33">
        <v>80</v>
      </c>
      <c r="J36" s="33">
        <v>69</v>
      </c>
      <c r="K36" s="33">
        <v>11</v>
      </c>
    </row>
    <row r="37" spans="2:11" ht="16" x14ac:dyDescent="0.2">
      <c r="B37" s="37" t="s">
        <v>114</v>
      </c>
      <c r="C37" s="35">
        <v>959</v>
      </c>
      <c r="D37" s="35">
        <v>870</v>
      </c>
      <c r="E37" s="35">
        <v>89</v>
      </c>
      <c r="F37" s="35">
        <v>1056</v>
      </c>
      <c r="G37" s="35">
        <v>856</v>
      </c>
      <c r="H37" s="35">
        <v>200</v>
      </c>
      <c r="I37" s="35">
        <v>800</v>
      </c>
      <c r="J37" s="35">
        <v>638</v>
      </c>
      <c r="K37" s="35">
        <v>162</v>
      </c>
    </row>
    <row r="38" spans="2:11" ht="16" x14ac:dyDescent="0.2">
      <c r="B38" s="36" t="s">
        <v>115</v>
      </c>
      <c r="C38" s="33">
        <v>994</v>
      </c>
      <c r="D38" s="33">
        <v>965</v>
      </c>
      <c r="E38" s="33">
        <v>29</v>
      </c>
      <c r="F38" s="33">
        <v>1038</v>
      </c>
      <c r="G38" s="33">
        <v>981</v>
      </c>
      <c r="H38" s="33">
        <v>57</v>
      </c>
      <c r="I38" s="33">
        <v>952</v>
      </c>
      <c r="J38" s="33">
        <v>897</v>
      </c>
      <c r="K38" s="33">
        <v>55</v>
      </c>
    </row>
    <row r="39" spans="2:11" ht="16" x14ac:dyDescent="0.2">
      <c r="B39" s="37" t="s">
        <v>116</v>
      </c>
      <c r="C39" s="35">
        <v>381</v>
      </c>
      <c r="D39" s="35">
        <v>373</v>
      </c>
      <c r="E39" s="35">
        <v>8</v>
      </c>
      <c r="F39" s="35">
        <v>453</v>
      </c>
      <c r="G39" s="35">
        <v>427</v>
      </c>
      <c r="H39" s="35">
        <v>26</v>
      </c>
      <c r="I39" s="35">
        <v>503</v>
      </c>
      <c r="J39" s="35">
        <v>480</v>
      </c>
      <c r="K39" s="35">
        <v>23</v>
      </c>
    </row>
    <row r="40" spans="2:11" ht="16" x14ac:dyDescent="0.2">
      <c r="B40" s="36" t="s">
        <v>117</v>
      </c>
      <c r="C40" s="33">
        <v>12</v>
      </c>
      <c r="D40" s="33">
        <v>12</v>
      </c>
      <c r="E40" s="33">
        <v>0</v>
      </c>
      <c r="F40" s="33">
        <v>30</v>
      </c>
      <c r="G40" s="33">
        <v>25</v>
      </c>
      <c r="H40" s="33">
        <v>5</v>
      </c>
      <c r="I40" s="33">
        <v>23</v>
      </c>
      <c r="J40" s="33">
        <v>21</v>
      </c>
      <c r="K40" s="33">
        <v>2</v>
      </c>
    </row>
    <row r="41" spans="2:11" ht="16" x14ac:dyDescent="0.2">
      <c r="B41" s="37" t="s">
        <v>15</v>
      </c>
      <c r="C41" s="35">
        <v>4</v>
      </c>
      <c r="D41" s="35">
        <v>4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1</v>
      </c>
      <c r="K41" s="35">
        <v>1</v>
      </c>
    </row>
    <row r="42" spans="2:11" ht="16.5" customHeight="1" x14ac:dyDescent="0.2">
      <c r="B42" s="114" t="s">
        <v>173</v>
      </c>
      <c r="C42" s="114"/>
      <c r="D42" s="114"/>
      <c r="E42" s="114"/>
      <c r="F42" s="114"/>
      <c r="G42" s="114"/>
      <c r="H42" s="114"/>
      <c r="I42" s="114"/>
      <c r="J42" s="114"/>
      <c r="K42" s="114"/>
    </row>
    <row r="45" spans="2:11" ht="28.5" customHeight="1" x14ac:dyDescent="0.2">
      <c r="B45" s="115" t="s">
        <v>175</v>
      </c>
      <c r="C45" s="115"/>
      <c r="D45" s="115"/>
      <c r="E45" s="115"/>
      <c r="F45" s="115"/>
      <c r="G45" s="115"/>
      <c r="H45" s="115"/>
      <c r="I45" s="115"/>
      <c r="J45" s="115"/>
      <c r="K45" s="115"/>
    </row>
    <row r="46" spans="2:11" ht="21" customHeight="1" x14ac:dyDescent="0.2">
      <c r="B46" s="119" t="s">
        <v>83</v>
      </c>
      <c r="C46" s="118">
        <v>43160</v>
      </c>
      <c r="D46" s="118"/>
      <c r="E46" s="118"/>
      <c r="F46" s="118">
        <v>43497</v>
      </c>
      <c r="G46" s="118"/>
      <c r="H46" s="118"/>
      <c r="I46" s="118">
        <v>43525</v>
      </c>
      <c r="J46" s="118"/>
      <c r="K46" s="118"/>
    </row>
    <row r="47" spans="2:11" ht="16" x14ac:dyDescent="0.2">
      <c r="B47" s="119"/>
      <c r="C47" s="29" t="s">
        <v>1</v>
      </c>
      <c r="D47" s="29" t="s">
        <v>6</v>
      </c>
      <c r="E47" s="29" t="s">
        <v>7</v>
      </c>
      <c r="F47" s="29" t="s">
        <v>1</v>
      </c>
      <c r="G47" s="29" t="s">
        <v>6</v>
      </c>
      <c r="H47" s="29" t="s">
        <v>7</v>
      </c>
      <c r="I47" s="29" t="s">
        <v>1</v>
      </c>
      <c r="J47" s="29" t="s">
        <v>6</v>
      </c>
      <c r="K47" s="29" t="s">
        <v>7</v>
      </c>
    </row>
    <row r="48" spans="2:11" ht="16" x14ac:dyDescent="0.2">
      <c r="B48" s="30" t="s">
        <v>1</v>
      </c>
      <c r="C48" s="31">
        <v>2382</v>
      </c>
      <c r="D48" s="31">
        <v>2254</v>
      </c>
      <c r="E48" s="31">
        <v>128</v>
      </c>
      <c r="F48" s="31">
        <v>2634</v>
      </c>
      <c r="G48" s="31">
        <v>2344</v>
      </c>
      <c r="H48" s="31">
        <v>290</v>
      </c>
      <c r="I48" s="31">
        <v>2360</v>
      </c>
      <c r="J48" s="31">
        <v>2106</v>
      </c>
      <c r="K48" s="31">
        <v>254</v>
      </c>
    </row>
    <row r="49" spans="2:11" ht="16" x14ac:dyDescent="0.2">
      <c r="B49" s="36" t="s">
        <v>144</v>
      </c>
      <c r="C49" s="33">
        <v>1</v>
      </c>
      <c r="D49" s="33">
        <v>1</v>
      </c>
      <c r="E49" s="33">
        <v>0</v>
      </c>
      <c r="F49" s="33">
        <v>0</v>
      </c>
      <c r="G49" s="33">
        <v>0</v>
      </c>
      <c r="H49" s="33">
        <v>0</v>
      </c>
      <c r="I49" s="33">
        <v>1</v>
      </c>
      <c r="J49" s="33">
        <v>1</v>
      </c>
      <c r="K49" s="33">
        <v>0</v>
      </c>
    </row>
    <row r="50" spans="2:11" ht="16" x14ac:dyDescent="0.2">
      <c r="B50" s="37" t="s">
        <v>145</v>
      </c>
      <c r="C50" s="35">
        <v>9</v>
      </c>
      <c r="D50" s="35">
        <v>7</v>
      </c>
      <c r="E50" s="35">
        <v>2</v>
      </c>
      <c r="F50" s="35">
        <v>19</v>
      </c>
      <c r="G50" s="35">
        <v>13</v>
      </c>
      <c r="H50" s="35">
        <v>6</v>
      </c>
      <c r="I50" s="35">
        <v>24</v>
      </c>
      <c r="J50" s="35">
        <v>17</v>
      </c>
      <c r="K50" s="35">
        <v>7</v>
      </c>
    </row>
    <row r="51" spans="2:11" ht="16" x14ac:dyDescent="0.2">
      <c r="B51" s="36" t="s">
        <v>88</v>
      </c>
      <c r="C51" s="33">
        <v>773</v>
      </c>
      <c r="D51" s="33">
        <v>745</v>
      </c>
      <c r="E51" s="33">
        <v>28</v>
      </c>
      <c r="F51" s="33">
        <v>977</v>
      </c>
      <c r="G51" s="33">
        <v>872</v>
      </c>
      <c r="H51" s="33">
        <v>105</v>
      </c>
      <c r="I51" s="33">
        <v>891</v>
      </c>
      <c r="J51" s="33">
        <v>791</v>
      </c>
      <c r="K51" s="33">
        <v>100</v>
      </c>
    </row>
    <row r="52" spans="2:11" ht="16" x14ac:dyDescent="0.2">
      <c r="B52" s="37" t="s">
        <v>118</v>
      </c>
      <c r="C52" s="35">
        <v>1471</v>
      </c>
      <c r="D52" s="35">
        <v>1395</v>
      </c>
      <c r="E52" s="35">
        <v>76</v>
      </c>
      <c r="F52" s="35">
        <v>1346</v>
      </c>
      <c r="G52" s="35">
        <v>1222</v>
      </c>
      <c r="H52" s="35">
        <v>124</v>
      </c>
      <c r="I52" s="35">
        <v>1232</v>
      </c>
      <c r="J52" s="35">
        <v>1132</v>
      </c>
      <c r="K52" s="35">
        <v>100</v>
      </c>
    </row>
    <row r="53" spans="2:11" ht="16" x14ac:dyDescent="0.2">
      <c r="B53" s="36" t="s">
        <v>146</v>
      </c>
      <c r="C53" s="33">
        <v>116</v>
      </c>
      <c r="D53" s="33">
        <v>95</v>
      </c>
      <c r="E53" s="33">
        <v>21</v>
      </c>
      <c r="F53" s="33">
        <v>243</v>
      </c>
      <c r="G53" s="33">
        <v>198</v>
      </c>
      <c r="H53" s="33">
        <v>45</v>
      </c>
      <c r="I53" s="33">
        <v>171</v>
      </c>
      <c r="J53" s="33">
        <v>133</v>
      </c>
      <c r="K53" s="33">
        <v>38</v>
      </c>
    </row>
    <row r="54" spans="2:11" ht="16" x14ac:dyDescent="0.2">
      <c r="B54" s="37" t="s">
        <v>147</v>
      </c>
      <c r="C54" s="35">
        <v>12</v>
      </c>
      <c r="D54" s="35">
        <v>11</v>
      </c>
      <c r="E54" s="35">
        <v>1</v>
      </c>
      <c r="F54" s="35">
        <v>49</v>
      </c>
      <c r="G54" s="35">
        <v>39</v>
      </c>
      <c r="H54" s="35">
        <v>10</v>
      </c>
      <c r="I54" s="35">
        <v>41</v>
      </c>
      <c r="J54" s="35">
        <v>32</v>
      </c>
      <c r="K54" s="35">
        <v>9</v>
      </c>
    </row>
    <row r="55" spans="2:11" ht="19.5" customHeight="1" x14ac:dyDescent="0.2">
      <c r="B55" s="114" t="s">
        <v>173</v>
      </c>
      <c r="C55" s="114"/>
      <c r="D55" s="114"/>
      <c r="E55" s="114"/>
      <c r="F55" s="114"/>
      <c r="G55" s="114"/>
      <c r="H55" s="114"/>
      <c r="I55" s="114"/>
      <c r="J55" s="114"/>
      <c r="K55" s="114"/>
    </row>
    <row r="57" spans="2:11" ht="32.25" customHeight="1" x14ac:dyDescent="0.2">
      <c r="B57" s="115" t="s">
        <v>176</v>
      </c>
      <c r="C57" s="115"/>
      <c r="D57" s="115"/>
      <c r="E57" s="115"/>
      <c r="F57" s="115"/>
      <c r="G57" s="115"/>
      <c r="H57" s="115"/>
      <c r="I57" s="115"/>
      <c r="J57" s="115"/>
      <c r="K57" s="115"/>
    </row>
    <row r="58" spans="2:11" ht="16.5" customHeight="1" x14ac:dyDescent="0.2">
      <c r="B58" s="119" t="s">
        <v>119</v>
      </c>
      <c r="C58" s="118">
        <v>43160</v>
      </c>
      <c r="D58" s="118"/>
      <c r="E58" s="118"/>
      <c r="F58" s="118">
        <v>43497</v>
      </c>
      <c r="G58" s="118"/>
      <c r="H58" s="118"/>
      <c r="I58" s="118">
        <v>43525</v>
      </c>
      <c r="J58" s="118"/>
      <c r="K58" s="118"/>
    </row>
    <row r="59" spans="2:11" ht="16" x14ac:dyDescent="0.2">
      <c r="B59" s="119"/>
      <c r="C59" s="29" t="s">
        <v>1</v>
      </c>
      <c r="D59" s="29" t="s">
        <v>6</v>
      </c>
      <c r="E59" s="29" t="s">
        <v>7</v>
      </c>
      <c r="F59" s="29" t="s">
        <v>1</v>
      </c>
      <c r="G59" s="29" t="s">
        <v>6</v>
      </c>
      <c r="H59" s="29" t="s">
        <v>7</v>
      </c>
      <c r="I59" s="29" t="s">
        <v>1</v>
      </c>
      <c r="J59" s="29" t="s">
        <v>6</v>
      </c>
      <c r="K59" s="29" t="s">
        <v>7</v>
      </c>
    </row>
    <row r="60" spans="2:11" ht="16" x14ac:dyDescent="0.2">
      <c r="B60" s="30" t="s">
        <v>1</v>
      </c>
      <c r="C60" s="31">
        <v>2382</v>
      </c>
      <c r="D60" s="31">
        <v>2254</v>
      </c>
      <c r="E60" s="31">
        <v>128</v>
      </c>
      <c r="F60" s="31">
        <v>2634</v>
      </c>
      <c r="G60" s="31">
        <v>2344</v>
      </c>
      <c r="H60" s="31">
        <v>290</v>
      </c>
      <c r="I60" s="31">
        <v>2360</v>
      </c>
      <c r="J60" s="31">
        <v>2106</v>
      </c>
      <c r="K60" s="31">
        <v>254</v>
      </c>
    </row>
    <row r="61" spans="2:11" ht="34" x14ac:dyDescent="0.2">
      <c r="B61" s="38" t="s">
        <v>127</v>
      </c>
      <c r="C61" s="33">
        <v>2</v>
      </c>
      <c r="D61" s="33">
        <v>2</v>
      </c>
      <c r="E61" s="33">
        <v>0</v>
      </c>
      <c r="F61" s="33">
        <v>1</v>
      </c>
      <c r="G61" s="33">
        <v>0</v>
      </c>
      <c r="H61" s="33">
        <v>1</v>
      </c>
      <c r="I61" s="33">
        <v>6</v>
      </c>
      <c r="J61" s="33">
        <v>5</v>
      </c>
      <c r="K61" s="33">
        <v>1</v>
      </c>
    </row>
    <row r="62" spans="2:11" ht="51" x14ac:dyDescent="0.2">
      <c r="B62" s="39" t="s">
        <v>123</v>
      </c>
      <c r="C62" s="35">
        <v>187</v>
      </c>
      <c r="D62" s="35">
        <v>175</v>
      </c>
      <c r="E62" s="35">
        <v>12</v>
      </c>
      <c r="F62" s="35">
        <v>309</v>
      </c>
      <c r="G62" s="35">
        <v>276</v>
      </c>
      <c r="H62" s="35">
        <v>33</v>
      </c>
      <c r="I62" s="35">
        <v>236</v>
      </c>
      <c r="J62" s="35">
        <v>204</v>
      </c>
      <c r="K62" s="35">
        <v>32</v>
      </c>
    </row>
    <row r="63" spans="2:11" ht="17" x14ac:dyDescent="0.2">
      <c r="B63" s="38" t="s">
        <v>121</v>
      </c>
      <c r="C63" s="33">
        <v>687</v>
      </c>
      <c r="D63" s="33">
        <v>615</v>
      </c>
      <c r="E63" s="33">
        <v>72</v>
      </c>
      <c r="F63" s="33">
        <v>887</v>
      </c>
      <c r="G63" s="33">
        <v>696</v>
      </c>
      <c r="H63" s="33">
        <v>191</v>
      </c>
      <c r="I63" s="33">
        <v>811</v>
      </c>
      <c r="J63" s="33">
        <v>648</v>
      </c>
      <c r="K63" s="33">
        <v>163</v>
      </c>
    </row>
    <row r="64" spans="2:11" ht="17" x14ac:dyDescent="0.2">
      <c r="B64" s="39" t="s">
        <v>120</v>
      </c>
      <c r="C64" s="35">
        <v>996</v>
      </c>
      <c r="D64" s="35">
        <v>961</v>
      </c>
      <c r="E64" s="35">
        <v>35</v>
      </c>
      <c r="F64" s="35">
        <v>1080</v>
      </c>
      <c r="G64" s="35">
        <v>1037</v>
      </c>
      <c r="H64" s="35">
        <v>43</v>
      </c>
      <c r="I64" s="35">
        <v>934</v>
      </c>
      <c r="J64" s="35">
        <v>900</v>
      </c>
      <c r="K64" s="35">
        <v>34</v>
      </c>
    </row>
    <row r="65" spans="2:11" ht="34" x14ac:dyDescent="0.2">
      <c r="B65" s="38" t="s">
        <v>128</v>
      </c>
      <c r="C65" s="33">
        <v>1</v>
      </c>
      <c r="D65" s="33">
        <v>1</v>
      </c>
      <c r="E65" s="33">
        <v>0</v>
      </c>
      <c r="F65" s="33">
        <v>1</v>
      </c>
      <c r="G65" s="33">
        <v>1</v>
      </c>
      <c r="H65" s="33">
        <v>0</v>
      </c>
      <c r="I65" s="33">
        <v>2</v>
      </c>
      <c r="J65" s="33">
        <v>2</v>
      </c>
      <c r="K65" s="33">
        <v>0</v>
      </c>
    </row>
    <row r="66" spans="2:11" ht="34" x14ac:dyDescent="0.2">
      <c r="B66" s="39" t="s">
        <v>122</v>
      </c>
      <c r="C66" s="35">
        <v>287</v>
      </c>
      <c r="D66" s="35">
        <v>286</v>
      </c>
      <c r="E66" s="35">
        <v>1</v>
      </c>
      <c r="F66" s="35">
        <v>217</v>
      </c>
      <c r="G66" s="35">
        <v>216</v>
      </c>
      <c r="H66" s="35">
        <v>1</v>
      </c>
      <c r="I66" s="35">
        <v>247</v>
      </c>
      <c r="J66" s="35">
        <v>242</v>
      </c>
      <c r="K66" s="35">
        <v>5</v>
      </c>
    </row>
    <row r="67" spans="2:11" ht="34" x14ac:dyDescent="0.2">
      <c r="B67" s="38" t="s">
        <v>126</v>
      </c>
      <c r="C67" s="33">
        <v>26</v>
      </c>
      <c r="D67" s="33">
        <v>20</v>
      </c>
      <c r="E67" s="33">
        <v>6</v>
      </c>
      <c r="F67" s="33">
        <v>35</v>
      </c>
      <c r="G67" s="33">
        <v>26</v>
      </c>
      <c r="H67" s="33">
        <v>9</v>
      </c>
      <c r="I67" s="33">
        <v>12</v>
      </c>
      <c r="J67" s="33">
        <v>6</v>
      </c>
      <c r="K67" s="33">
        <v>6</v>
      </c>
    </row>
    <row r="68" spans="2:11" ht="34" x14ac:dyDescent="0.2">
      <c r="B68" s="39" t="s">
        <v>125</v>
      </c>
      <c r="C68" s="35">
        <v>75</v>
      </c>
      <c r="D68" s="35">
        <v>75</v>
      </c>
      <c r="E68" s="35">
        <v>0</v>
      </c>
      <c r="F68" s="35">
        <v>46</v>
      </c>
      <c r="G68" s="35">
        <v>36</v>
      </c>
      <c r="H68" s="35">
        <v>10</v>
      </c>
      <c r="I68" s="35">
        <v>53</v>
      </c>
      <c r="J68" s="35">
        <v>41</v>
      </c>
      <c r="K68" s="35">
        <v>12</v>
      </c>
    </row>
    <row r="69" spans="2:11" ht="31" customHeight="1" x14ac:dyDescent="0.2">
      <c r="B69" s="38" t="s">
        <v>124</v>
      </c>
      <c r="C69" s="33">
        <v>121</v>
      </c>
      <c r="D69" s="33">
        <v>119</v>
      </c>
      <c r="E69" s="33">
        <v>2</v>
      </c>
      <c r="F69" s="33">
        <v>58</v>
      </c>
      <c r="G69" s="33">
        <v>56</v>
      </c>
      <c r="H69" s="33">
        <v>2</v>
      </c>
      <c r="I69" s="33">
        <v>59</v>
      </c>
      <c r="J69" s="33">
        <v>58</v>
      </c>
      <c r="K69" s="33">
        <v>1</v>
      </c>
    </row>
    <row r="70" spans="2:11" ht="17.25" customHeight="1" x14ac:dyDescent="0.2">
      <c r="B70" s="114" t="s">
        <v>173</v>
      </c>
      <c r="C70" s="114"/>
      <c r="D70" s="114"/>
      <c r="E70" s="114"/>
      <c r="F70" s="114"/>
      <c r="G70" s="114"/>
      <c r="H70" s="114"/>
      <c r="I70" s="114"/>
      <c r="J70" s="114"/>
      <c r="K70" s="114"/>
    </row>
    <row r="74" spans="2:11" ht="42.75" customHeight="1" x14ac:dyDescent="0.2">
      <c r="B74" s="115" t="s">
        <v>177</v>
      </c>
      <c r="C74" s="115"/>
      <c r="D74" s="115"/>
      <c r="E74" s="115"/>
      <c r="F74" s="115"/>
      <c r="G74" s="115"/>
      <c r="H74" s="115"/>
      <c r="I74" s="115"/>
      <c r="J74" s="115"/>
      <c r="K74" s="115"/>
    </row>
    <row r="75" spans="2:11" ht="22" customHeight="1" x14ac:dyDescent="0.2">
      <c r="B75" s="116" t="s">
        <v>168</v>
      </c>
      <c r="C75" s="118">
        <v>43160</v>
      </c>
      <c r="D75" s="118"/>
      <c r="E75" s="118"/>
      <c r="F75" s="118">
        <v>43497</v>
      </c>
      <c r="G75" s="118"/>
      <c r="H75" s="118"/>
      <c r="I75" s="118">
        <v>43525</v>
      </c>
      <c r="J75" s="118"/>
      <c r="K75" s="118"/>
    </row>
    <row r="76" spans="2:11" ht="16" x14ac:dyDescent="0.2">
      <c r="B76" s="117"/>
      <c r="C76" s="29" t="s">
        <v>1</v>
      </c>
      <c r="D76" s="29" t="s">
        <v>6</v>
      </c>
      <c r="E76" s="29" t="s">
        <v>7</v>
      </c>
      <c r="F76" s="29" t="s">
        <v>1</v>
      </c>
      <c r="G76" s="29" t="s">
        <v>6</v>
      </c>
      <c r="H76" s="29" t="s">
        <v>7</v>
      </c>
      <c r="I76" s="29" t="s">
        <v>1</v>
      </c>
      <c r="J76" s="29" t="s">
        <v>6</v>
      </c>
      <c r="K76" s="29" t="s">
        <v>7</v>
      </c>
    </row>
    <row r="77" spans="2:11" ht="16" x14ac:dyDescent="0.2">
      <c r="B77" s="30" t="s">
        <v>82</v>
      </c>
      <c r="C77" s="73">
        <f>C78+C86+C96+C101+C105</f>
        <v>2382</v>
      </c>
      <c r="D77" s="73">
        <f t="shared" ref="D77:K77" si="0">D78+D86+D96+D101+D105</f>
        <v>2254</v>
      </c>
      <c r="E77" s="73">
        <f t="shared" si="0"/>
        <v>128</v>
      </c>
      <c r="F77" s="73">
        <f t="shared" si="0"/>
        <v>2634</v>
      </c>
      <c r="G77" s="73">
        <f t="shared" si="0"/>
        <v>2344</v>
      </c>
      <c r="H77" s="73">
        <f t="shared" si="0"/>
        <v>290</v>
      </c>
      <c r="I77" s="73">
        <f t="shared" si="0"/>
        <v>2360</v>
      </c>
      <c r="J77" s="73">
        <f t="shared" si="0"/>
        <v>2106</v>
      </c>
      <c r="K77" s="73">
        <f t="shared" si="0"/>
        <v>254</v>
      </c>
    </row>
    <row r="78" spans="2:11" ht="16" x14ac:dyDescent="0.2">
      <c r="B78" s="40" t="s">
        <v>17</v>
      </c>
      <c r="C78" s="41">
        <f>SUM(C79:C85)</f>
        <v>77</v>
      </c>
      <c r="D78" s="41">
        <f t="shared" ref="D78:K78" si="1">SUM(D79:D85)</f>
        <v>75</v>
      </c>
      <c r="E78" s="41">
        <f t="shared" si="1"/>
        <v>2</v>
      </c>
      <c r="F78" s="41">
        <f t="shared" si="1"/>
        <v>134</v>
      </c>
      <c r="G78" s="41">
        <f t="shared" si="1"/>
        <v>121</v>
      </c>
      <c r="H78" s="41">
        <f t="shared" si="1"/>
        <v>13</v>
      </c>
      <c r="I78" s="41">
        <f t="shared" si="1"/>
        <v>97</v>
      </c>
      <c r="J78" s="41">
        <f t="shared" si="1"/>
        <v>81</v>
      </c>
      <c r="K78" s="41">
        <f t="shared" si="1"/>
        <v>16</v>
      </c>
    </row>
    <row r="79" spans="2:11" ht="16" x14ac:dyDescent="0.2">
      <c r="B79" s="37" t="s">
        <v>18</v>
      </c>
      <c r="C79" s="35">
        <v>0</v>
      </c>
      <c r="D79" s="35">
        <v>0</v>
      </c>
      <c r="E79" s="35">
        <v>0</v>
      </c>
      <c r="F79" s="35">
        <v>2</v>
      </c>
      <c r="G79" s="35">
        <v>1</v>
      </c>
      <c r="H79" s="35">
        <v>1</v>
      </c>
      <c r="I79" s="35">
        <v>3</v>
      </c>
      <c r="J79" s="35">
        <v>3</v>
      </c>
      <c r="K79" s="35">
        <v>0</v>
      </c>
    </row>
    <row r="80" spans="2:11" ht="16" x14ac:dyDescent="0.2">
      <c r="B80" s="36" t="s">
        <v>19</v>
      </c>
      <c r="C80" s="33">
        <v>0</v>
      </c>
      <c r="D80" s="33">
        <v>0</v>
      </c>
      <c r="E80" s="33">
        <v>0</v>
      </c>
      <c r="F80" s="33">
        <v>2</v>
      </c>
      <c r="G80" s="33">
        <v>2</v>
      </c>
      <c r="H80" s="33">
        <v>0</v>
      </c>
      <c r="I80" s="33">
        <v>0</v>
      </c>
      <c r="J80" s="33">
        <v>0</v>
      </c>
      <c r="K80" s="33">
        <v>0</v>
      </c>
    </row>
    <row r="81" spans="2:11" ht="16" x14ac:dyDescent="0.2">
      <c r="B81" s="37" t="s">
        <v>20</v>
      </c>
      <c r="C81" s="35">
        <v>59</v>
      </c>
      <c r="D81" s="35">
        <v>59</v>
      </c>
      <c r="E81" s="35">
        <v>0</v>
      </c>
      <c r="F81" s="35">
        <v>42</v>
      </c>
      <c r="G81" s="35">
        <v>38</v>
      </c>
      <c r="H81" s="35">
        <v>4</v>
      </c>
      <c r="I81" s="35">
        <v>26</v>
      </c>
      <c r="J81" s="35">
        <v>24</v>
      </c>
      <c r="K81" s="35">
        <v>2</v>
      </c>
    </row>
    <row r="82" spans="2:11" ht="16" x14ac:dyDescent="0.2">
      <c r="B82" s="36" t="s">
        <v>21</v>
      </c>
      <c r="C82" s="33">
        <v>2</v>
      </c>
      <c r="D82" s="33">
        <v>2</v>
      </c>
      <c r="E82" s="33">
        <v>0</v>
      </c>
      <c r="F82" s="33">
        <v>0</v>
      </c>
      <c r="G82" s="33">
        <v>0</v>
      </c>
      <c r="H82" s="33">
        <v>0</v>
      </c>
      <c r="I82" s="33">
        <v>1</v>
      </c>
      <c r="J82" s="33">
        <v>1</v>
      </c>
      <c r="K82" s="33">
        <v>0</v>
      </c>
    </row>
    <row r="83" spans="2:11" ht="16" x14ac:dyDescent="0.2">
      <c r="B83" s="37" t="s">
        <v>22</v>
      </c>
      <c r="C83" s="35">
        <v>13</v>
      </c>
      <c r="D83" s="35">
        <v>12</v>
      </c>
      <c r="E83" s="35">
        <v>1</v>
      </c>
      <c r="F83" s="35">
        <v>87</v>
      </c>
      <c r="G83" s="35">
        <v>80</v>
      </c>
      <c r="H83" s="35">
        <v>7</v>
      </c>
      <c r="I83" s="35">
        <v>63</v>
      </c>
      <c r="J83" s="35">
        <v>52</v>
      </c>
      <c r="K83" s="35">
        <v>11</v>
      </c>
    </row>
    <row r="84" spans="2:11" ht="16" x14ac:dyDescent="0.2">
      <c r="B84" s="36" t="s">
        <v>23</v>
      </c>
      <c r="C84" s="33">
        <v>2</v>
      </c>
      <c r="D84" s="33">
        <v>2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</row>
    <row r="85" spans="2:11" ht="16" x14ac:dyDescent="0.2">
      <c r="B85" s="37" t="s">
        <v>24</v>
      </c>
      <c r="C85" s="35">
        <v>1</v>
      </c>
      <c r="D85" s="35">
        <v>0</v>
      </c>
      <c r="E85" s="35">
        <v>1</v>
      </c>
      <c r="F85" s="35">
        <v>1</v>
      </c>
      <c r="G85" s="35">
        <v>0</v>
      </c>
      <c r="H85" s="35">
        <v>1</v>
      </c>
      <c r="I85" s="35">
        <v>4</v>
      </c>
      <c r="J85" s="35">
        <v>1</v>
      </c>
      <c r="K85" s="35">
        <v>3</v>
      </c>
    </row>
    <row r="86" spans="2:11" ht="16" x14ac:dyDescent="0.2">
      <c r="B86" s="40" t="s">
        <v>25</v>
      </c>
      <c r="C86" s="41">
        <f>SUM(C87:C95)</f>
        <v>160</v>
      </c>
      <c r="D86" s="41">
        <f t="shared" ref="D86:K86" si="2">SUM(D87:D95)</f>
        <v>158</v>
      </c>
      <c r="E86" s="41">
        <f t="shared" si="2"/>
        <v>2</v>
      </c>
      <c r="F86" s="41">
        <f t="shared" si="2"/>
        <v>247</v>
      </c>
      <c r="G86" s="41">
        <f t="shared" si="2"/>
        <v>224</v>
      </c>
      <c r="H86" s="41">
        <f t="shared" si="2"/>
        <v>23</v>
      </c>
      <c r="I86" s="41">
        <f t="shared" si="2"/>
        <v>193</v>
      </c>
      <c r="J86" s="41">
        <f t="shared" si="2"/>
        <v>164</v>
      </c>
      <c r="K86" s="41">
        <f t="shared" si="2"/>
        <v>29</v>
      </c>
    </row>
    <row r="87" spans="2:11" ht="16" x14ac:dyDescent="0.2">
      <c r="B87" s="37" t="s">
        <v>26</v>
      </c>
      <c r="C87" s="35">
        <v>7</v>
      </c>
      <c r="D87" s="35">
        <v>7</v>
      </c>
      <c r="E87" s="35">
        <v>0</v>
      </c>
      <c r="F87" s="35">
        <v>5</v>
      </c>
      <c r="G87" s="35">
        <v>5</v>
      </c>
      <c r="H87" s="35">
        <v>0</v>
      </c>
      <c r="I87" s="35">
        <v>9</v>
      </c>
      <c r="J87" s="35">
        <v>7</v>
      </c>
      <c r="K87" s="35">
        <v>2</v>
      </c>
    </row>
    <row r="88" spans="2:11" ht="16" x14ac:dyDescent="0.2">
      <c r="B88" s="36" t="s">
        <v>27</v>
      </c>
      <c r="C88" s="33">
        <v>4</v>
      </c>
      <c r="D88" s="33">
        <v>4</v>
      </c>
      <c r="E88" s="33">
        <v>0</v>
      </c>
      <c r="F88" s="33">
        <v>14</v>
      </c>
      <c r="G88" s="33">
        <v>11</v>
      </c>
      <c r="H88" s="33">
        <v>3</v>
      </c>
      <c r="I88" s="33">
        <v>4</v>
      </c>
      <c r="J88" s="33">
        <v>4</v>
      </c>
      <c r="K88" s="33">
        <v>0</v>
      </c>
    </row>
    <row r="89" spans="2:11" ht="16" x14ac:dyDescent="0.2">
      <c r="B89" s="37" t="s">
        <v>28</v>
      </c>
      <c r="C89" s="35">
        <v>41</v>
      </c>
      <c r="D89" s="35">
        <v>41</v>
      </c>
      <c r="E89" s="35">
        <v>0</v>
      </c>
      <c r="F89" s="35">
        <v>77</v>
      </c>
      <c r="G89" s="35">
        <v>74</v>
      </c>
      <c r="H89" s="35">
        <v>3</v>
      </c>
      <c r="I89" s="35">
        <v>36</v>
      </c>
      <c r="J89" s="35">
        <v>29</v>
      </c>
      <c r="K89" s="35">
        <v>7</v>
      </c>
    </row>
    <row r="90" spans="2:11" ht="16" x14ac:dyDescent="0.2">
      <c r="B90" s="36" t="s">
        <v>29</v>
      </c>
      <c r="C90" s="33">
        <v>4</v>
      </c>
      <c r="D90" s="33">
        <v>3</v>
      </c>
      <c r="E90" s="33">
        <v>1</v>
      </c>
      <c r="F90" s="33">
        <v>22</v>
      </c>
      <c r="G90" s="33">
        <v>19</v>
      </c>
      <c r="H90" s="33">
        <v>3</v>
      </c>
      <c r="I90" s="33">
        <v>14</v>
      </c>
      <c r="J90" s="33">
        <v>13</v>
      </c>
      <c r="K90" s="33">
        <v>1</v>
      </c>
    </row>
    <row r="91" spans="2:11" ht="16" x14ac:dyDescent="0.2">
      <c r="B91" s="37" t="s">
        <v>30</v>
      </c>
      <c r="C91" s="35">
        <v>1</v>
      </c>
      <c r="D91" s="35">
        <v>1</v>
      </c>
      <c r="E91" s="35">
        <v>0</v>
      </c>
      <c r="F91" s="35">
        <v>6</v>
      </c>
      <c r="G91" s="35">
        <v>3</v>
      </c>
      <c r="H91" s="35">
        <v>3</v>
      </c>
      <c r="I91" s="35">
        <v>14</v>
      </c>
      <c r="J91" s="35">
        <v>11</v>
      </c>
      <c r="K91" s="35">
        <v>3</v>
      </c>
    </row>
    <row r="92" spans="2:11" ht="16" x14ac:dyDescent="0.2">
      <c r="B92" s="36" t="s">
        <v>31</v>
      </c>
      <c r="C92" s="33">
        <v>49</v>
      </c>
      <c r="D92" s="33">
        <v>49</v>
      </c>
      <c r="E92" s="33">
        <v>0</v>
      </c>
      <c r="F92" s="33">
        <v>38</v>
      </c>
      <c r="G92" s="33">
        <v>32</v>
      </c>
      <c r="H92" s="33">
        <v>6</v>
      </c>
      <c r="I92" s="33">
        <v>42</v>
      </c>
      <c r="J92" s="33">
        <v>37</v>
      </c>
      <c r="K92" s="33">
        <v>5</v>
      </c>
    </row>
    <row r="93" spans="2:11" ht="16" x14ac:dyDescent="0.2">
      <c r="B93" s="37" t="s">
        <v>32</v>
      </c>
      <c r="C93" s="35">
        <v>1</v>
      </c>
      <c r="D93" s="35">
        <v>1</v>
      </c>
      <c r="E93" s="35">
        <v>0</v>
      </c>
      <c r="F93" s="35">
        <v>1</v>
      </c>
      <c r="G93" s="35">
        <v>1</v>
      </c>
      <c r="H93" s="35">
        <v>0</v>
      </c>
      <c r="I93" s="35">
        <v>3</v>
      </c>
      <c r="J93" s="35">
        <v>3</v>
      </c>
      <c r="K93" s="35">
        <v>0</v>
      </c>
    </row>
    <row r="94" spans="2:11" ht="16" x14ac:dyDescent="0.2">
      <c r="B94" s="36" t="s">
        <v>33</v>
      </c>
      <c r="C94" s="33">
        <v>9</v>
      </c>
      <c r="D94" s="33">
        <v>9</v>
      </c>
      <c r="E94" s="33">
        <v>0</v>
      </c>
      <c r="F94" s="33">
        <v>37</v>
      </c>
      <c r="G94" s="33">
        <v>36</v>
      </c>
      <c r="H94" s="33">
        <v>1</v>
      </c>
      <c r="I94" s="33">
        <v>17</v>
      </c>
      <c r="J94" s="33">
        <v>15</v>
      </c>
      <c r="K94" s="33">
        <v>2</v>
      </c>
    </row>
    <row r="95" spans="2:11" ht="16" x14ac:dyDescent="0.2">
      <c r="B95" s="37" t="s">
        <v>34</v>
      </c>
      <c r="C95" s="35">
        <v>44</v>
      </c>
      <c r="D95" s="35">
        <v>43</v>
      </c>
      <c r="E95" s="35">
        <v>1</v>
      </c>
      <c r="F95" s="35">
        <v>47</v>
      </c>
      <c r="G95" s="35">
        <v>43</v>
      </c>
      <c r="H95" s="35">
        <v>4</v>
      </c>
      <c r="I95" s="35">
        <v>54</v>
      </c>
      <c r="J95" s="35">
        <v>45</v>
      </c>
      <c r="K95" s="35">
        <v>9</v>
      </c>
    </row>
    <row r="96" spans="2:11" ht="16" x14ac:dyDescent="0.2">
      <c r="B96" s="40" t="s">
        <v>35</v>
      </c>
      <c r="C96" s="41">
        <f>SUM(C97:C100)</f>
        <v>1952</v>
      </c>
      <c r="D96" s="41">
        <f t="shared" ref="D96:K96" si="3">SUM(D97:D100)</f>
        <v>1836</v>
      </c>
      <c r="E96" s="41">
        <f t="shared" si="3"/>
        <v>116</v>
      </c>
      <c r="F96" s="41">
        <f t="shared" si="3"/>
        <v>2010</v>
      </c>
      <c r="G96" s="41">
        <f t="shared" si="3"/>
        <v>1795</v>
      </c>
      <c r="H96" s="41">
        <f t="shared" si="3"/>
        <v>215</v>
      </c>
      <c r="I96" s="41">
        <f t="shared" si="3"/>
        <v>1819</v>
      </c>
      <c r="J96" s="41">
        <f t="shared" si="3"/>
        <v>1649</v>
      </c>
      <c r="K96" s="41">
        <f t="shared" si="3"/>
        <v>170</v>
      </c>
    </row>
    <row r="97" spans="2:11" ht="16" x14ac:dyDescent="0.2">
      <c r="B97" s="37" t="s">
        <v>36</v>
      </c>
      <c r="C97" s="35">
        <v>110</v>
      </c>
      <c r="D97" s="35">
        <v>108</v>
      </c>
      <c r="E97" s="35">
        <v>2</v>
      </c>
      <c r="F97" s="35">
        <v>123</v>
      </c>
      <c r="G97" s="35">
        <v>109</v>
      </c>
      <c r="H97" s="35">
        <v>14</v>
      </c>
      <c r="I97" s="35">
        <v>112</v>
      </c>
      <c r="J97" s="35">
        <v>103</v>
      </c>
      <c r="K97" s="35">
        <v>9</v>
      </c>
    </row>
    <row r="98" spans="2:11" ht="16" x14ac:dyDescent="0.2">
      <c r="B98" s="36" t="s">
        <v>37</v>
      </c>
      <c r="C98" s="33">
        <v>56</v>
      </c>
      <c r="D98" s="33">
        <v>55</v>
      </c>
      <c r="E98" s="33">
        <v>1</v>
      </c>
      <c r="F98" s="33">
        <v>42</v>
      </c>
      <c r="G98" s="33">
        <v>39</v>
      </c>
      <c r="H98" s="33">
        <v>3</v>
      </c>
      <c r="I98" s="33">
        <v>20</v>
      </c>
      <c r="J98" s="33">
        <v>19</v>
      </c>
      <c r="K98" s="33">
        <v>1</v>
      </c>
    </row>
    <row r="99" spans="2:11" ht="16" x14ac:dyDescent="0.2">
      <c r="B99" s="37" t="s">
        <v>38</v>
      </c>
      <c r="C99" s="35">
        <v>1076</v>
      </c>
      <c r="D99" s="35">
        <v>1019</v>
      </c>
      <c r="E99" s="35">
        <v>57</v>
      </c>
      <c r="F99" s="35">
        <v>775</v>
      </c>
      <c r="G99" s="35">
        <v>716</v>
      </c>
      <c r="H99" s="35">
        <v>59</v>
      </c>
      <c r="I99" s="35">
        <v>855</v>
      </c>
      <c r="J99" s="35">
        <v>821</v>
      </c>
      <c r="K99" s="35">
        <v>34</v>
      </c>
    </row>
    <row r="100" spans="2:11" ht="16" x14ac:dyDescent="0.2">
      <c r="B100" s="36" t="s">
        <v>39</v>
      </c>
      <c r="C100" s="33">
        <v>710</v>
      </c>
      <c r="D100" s="33">
        <v>654</v>
      </c>
      <c r="E100" s="33">
        <v>56</v>
      </c>
      <c r="F100" s="33">
        <v>1070</v>
      </c>
      <c r="G100" s="33">
        <v>931</v>
      </c>
      <c r="H100" s="33">
        <v>139</v>
      </c>
      <c r="I100" s="33">
        <v>832</v>
      </c>
      <c r="J100" s="33">
        <v>706</v>
      </c>
      <c r="K100" s="33">
        <v>126</v>
      </c>
    </row>
    <row r="101" spans="2:11" ht="16" x14ac:dyDescent="0.2">
      <c r="B101" s="42" t="s">
        <v>40</v>
      </c>
      <c r="C101" s="43">
        <f>SUM(C102:C104)</f>
        <v>148</v>
      </c>
      <c r="D101" s="43">
        <f t="shared" ref="D101:K101" si="4">SUM(D102:D104)</f>
        <v>142</v>
      </c>
      <c r="E101" s="43">
        <f t="shared" si="4"/>
        <v>6</v>
      </c>
      <c r="F101" s="43">
        <f t="shared" si="4"/>
        <v>184</v>
      </c>
      <c r="G101" s="43">
        <f t="shared" si="4"/>
        <v>160</v>
      </c>
      <c r="H101" s="43">
        <f t="shared" si="4"/>
        <v>24</v>
      </c>
      <c r="I101" s="43">
        <f t="shared" si="4"/>
        <v>206</v>
      </c>
      <c r="J101" s="43">
        <f t="shared" si="4"/>
        <v>182</v>
      </c>
      <c r="K101" s="43">
        <f t="shared" si="4"/>
        <v>24</v>
      </c>
    </row>
    <row r="102" spans="2:11" ht="16" x14ac:dyDescent="0.2">
      <c r="B102" s="36" t="s">
        <v>41</v>
      </c>
      <c r="C102" s="33">
        <v>69</v>
      </c>
      <c r="D102" s="33">
        <v>67</v>
      </c>
      <c r="E102" s="33">
        <v>2</v>
      </c>
      <c r="F102" s="33">
        <v>72</v>
      </c>
      <c r="G102" s="33">
        <v>59</v>
      </c>
      <c r="H102" s="33">
        <v>13</v>
      </c>
      <c r="I102" s="33">
        <v>75</v>
      </c>
      <c r="J102" s="33">
        <v>60</v>
      </c>
      <c r="K102" s="33">
        <v>15</v>
      </c>
    </row>
    <row r="103" spans="2:11" ht="16" x14ac:dyDescent="0.2">
      <c r="B103" s="37" t="s">
        <v>42</v>
      </c>
      <c r="C103" s="35">
        <v>58</v>
      </c>
      <c r="D103" s="35">
        <v>57</v>
      </c>
      <c r="E103" s="35">
        <v>1</v>
      </c>
      <c r="F103" s="35">
        <v>36</v>
      </c>
      <c r="G103" s="35">
        <v>34</v>
      </c>
      <c r="H103" s="35">
        <v>2</v>
      </c>
      <c r="I103" s="35">
        <v>28</v>
      </c>
      <c r="J103" s="35">
        <v>25</v>
      </c>
      <c r="K103" s="35">
        <v>3</v>
      </c>
    </row>
    <row r="104" spans="2:11" ht="16" x14ac:dyDescent="0.2">
      <c r="B104" s="36" t="s">
        <v>43</v>
      </c>
      <c r="C104" s="33">
        <v>21</v>
      </c>
      <c r="D104" s="33">
        <v>18</v>
      </c>
      <c r="E104" s="33">
        <v>3</v>
      </c>
      <c r="F104" s="33">
        <v>76</v>
      </c>
      <c r="G104" s="33">
        <v>67</v>
      </c>
      <c r="H104" s="33">
        <v>9</v>
      </c>
      <c r="I104" s="33">
        <v>103</v>
      </c>
      <c r="J104" s="33">
        <v>97</v>
      </c>
      <c r="K104" s="33">
        <v>6</v>
      </c>
    </row>
    <row r="105" spans="2:11" ht="16" x14ac:dyDescent="0.2">
      <c r="B105" s="42" t="s">
        <v>44</v>
      </c>
      <c r="C105" s="43">
        <f>SUM(C106:C109)</f>
        <v>45</v>
      </c>
      <c r="D105" s="43">
        <f t="shared" ref="D105:K105" si="5">SUM(D106:D109)</f>
        <v>43</v>
      </c>
      <c r="E105" s="43">
        <f t="shared" si="5"/>
        <v>2</v>
      </c>
      <c r="F105" s="43">
        <f t="shared" si="5"/>
        <v>59</v>
      </c>
      <c r="G105" s="43">
        <f t="shared" si="5"/>
        <v>44</v>
      </c>
      <c r="H105" s="43">
        <f t="shared" si="5"/>
        <v>15</v>
      </c>
      <c r="I105" s="43">
        <f t="shared" si="5"/>
        <v>45</v>
      </c>
      <c r="J105" s="43">
        <f t="shared" si="5"/>
        <v>30</v>
      </c>
      <c r="K105" s="43">
        <f t="shared" si="5"/>
        <v>15</v>
      </c>
    </row>
    <row r="106" spans="2:11" ht="16" x14ac:dyDescent="0.2">
      <c r="B106" s="36" t="s">
        <v>45</v>
      </c>
      <c r="C106" s="33">
        <v>15</v>
      </c>
      <c r="D106" s="33">
        <v>15</v>
      </c>
      <c r="E106" s="33">
        <v>0</v>
      </c>
      <c r="F106" s="33">
        <v>11</v>
      </c>
      <c r="G106" s="33">
        <v>7</v>
      </c>
      <c r="H106" s="33">
        <v>4</v>
      </c>
      <c r="I106" s="33">
        <v>10</v>
      </c>
      <c r="J106" s="33">
        <v>7</v>
      </c>
      <c r="K106" s="33">
        <v>3</v>
      </c>
    </row>
    <row r="107" spans="2:11" ht="16" x14ac:dyDescent="0.2">
      <c r="B107" s="37" t="s">
        <v>134</v>
      </c>
      <c r="C107" s="35">
        <v>0</v>
      </c>
      <c r="D107" s="35">
        <v>0</v>
      </c>
      <c r="E107" s="35">
        <v>0</v>
      </c>
      <c r="F107" s="35">
        <v>12</v>
      </c>
      <c r="G107" s="35">
        <v>10</v>
      </c>
      <c r="H107" s="35">
        <v>2</v>
      </c>
      <c r="I107" s="35">
        <v>3</v>
      </c>
      <c r="J107" s="35">
        <v>3</v>
      </c>
      <c r="K107" s="35">
        <v>0</v>
      </c>
    </row>
    <row r="108" spans="2:11" ht="16" x14ac:dyDescent="0.2">
      <c r="B108" s="36" t="s">
        <v>47</v>
      </c>
      <c r="C108" s="33">
        <v>24</v>
      </c>
      <c r="D108" s="33">
        <v>24</v>
      </c>
      <c r="E108" s="33">
        <v>0</v>
      </c>
      <c r="F108" s="33">
        <v>5</v>
      </c>
      <c r="G108" s="33">
        <v>5</v>
      </c>
      <c r="H108" s="33">
        <v>0</v>
      </c>
      <c r="I108" s="33">
        <v>11</v>
      </c>
      <c r="J108" s="33">
        <v>11</v>
      </c>
      <c r="K108" s="33">
        <v>0</v>
      </c>
    </row>
    <row r="109" spans="2:11" ht="16" x14ac:dyDescent="0.2">
      <c r="B109" s="37" t="s">
        <v>48</v>
      </c>
      <c r="C109" s="35">
        <v>6</v>
      </c>
      <c r="D109" s="35">
        <v>4</v>
      </c>
      <c r="E109" s="35">
        <v>2</v>
      </c>
      <c r="F109" s="35">
        <v>31</v>
      </c>
      <c r="G109" s="35">
        <v>22</v>
      </c>
      <c r="H109" s="35">
        <v>9</v>
      </c>
      <c r="I109" s="35">
        <v>21</v>
      </c>
      <c r="J109" s="35">
        <v>9</v>
      </c>
      <c r="K109" s="35">
        <v>12</v>
      </c>
    </row>
    <row r="110" spans="2:11" ht="15" customHeight="1" x14ac:dyDescent="0.2">
      <c r="B110" s="114" t="s">
        <v>173</v>
      </c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2:11" ht="30" customHeight="1" x14ac:dyDescent="0.2"/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4" spans="2:11" ht="31" customHeight="1" x14ac:dyDescent="0.2">
      <c r="B114" s="115" t="s">
        <v>178</v>
      </c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2:11" ht="17.5" customHeight="1" x14ac:dyDescent="0.2">
      <c r="B115" s="116" t="s">
        <v>135</v>
      </c>
      <c r="C115" s="118">
        <v>43160</v>
      </c>
      <c r="D115" s="118"/>
      <c r="E115" s="118"/>
      <c r="F115" s="118">
        <v>43497</v>
      </c>
      <c r="G115" s="118"/>
      <c r="H115" s="118"/>
      <c r="I115" s="118">
        <v>43525</v>
      </c>
      <c r="J115" s="118"/>
      <c r="K115" s="118"/>
    </row>
    <row r="116" spans="2:11" ht="16" x14ac:dyDescent="0.2">
      <c r="B116" s="117"/>
      <c r="C116" s="29" t="s">
        <v>1</v>
      </c>
      <c r="D116" s="29" t="s">
        <v>6</v>
      </c>
      <c r="E116" s="29" t="s">
        <v>7</v>
      </c>
      <c r="F116" s="29" t="s">
        <v>1</v>
      </c>
      <c r="G116" s="29" t="s">
        <v>6</v>
      </c>
      <c r="H116" s="29" t="s">
        <v>7</v>
      </c>
      <c r="I116" s="29" t="s">
        <v>1</v>
      </c>
      <c r="J116" s="29" t="s">
        <v>6</v>
      </c>
      <c r="K116" s="29" t="s">
        <v>7</v>
      </c>
    </row>
    <row r="117" spans="2:11" ht="17" thickBot="1" x14ac:dyDescent="0.25">
      <c r="B117" s="44" t="s">
        <v>1</v>
      </c>
      <c r="C117" s="45">
        <v>2382</v>
      </c>
      <c r="D117" s="45">
        <v>2254</v>
      </c>
      <c r="E117" s="45">
        <v>128</v>
      </c>
      <c r="F117" s="45">
        <v>2634</v>
      </c>
      <c r="G117" s="45">
        <v>2344</v>
      </c>
      <c r="H117" s="45">
        <v>290</v>
      </c>
      <c r="I117" s="45">
        <v>2360</v>
      </c>
      <c r="J117" s="45">
        <v>2106</v>
      </c>
      <c r="K117" s="45">
        <v>254</v>
      </c>
    </row>
    <row r="118" spans="2:11" ht="16" x14ac:dyDescent="0.2">
      <c r="B118" s="36" t="s">
        <v>148</v>
      </c>
      <c r="C118" s="33">
        <v>3</v>
      </c>
      <c r="D118" s="33">
        <v>3</v>
      </c>
      <c r="E118" s="33">
        <v>0</v>
      </c>
      <c r="F118" s="33">
        <v>0</v>
      </c>
      <c r="G118" s="33">
        <v>0</v>
      </c>
      <c r="H118" s="33">
        <v>0</v>
      </c>
      <c r="I118" s="33">
        <v>1</v>
      </c>
      <c r="J118" s="33">
        <v>0</v>
      </c>
      <c r="K118" s="33">
        <v>1</v>
      </c>
    </row>
    <row r="119" spans="2:11" ht="16" x14ac:dyDescent="0.2">
      <c r="B119" s="37" t="s">
        <v>2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1</v>
      </c>
      <c r="J119" s="35">
        <v>0</v>
      </c>
      <c r="K119" s="35">
        <v>1</v>
      </c>
    </row>
    <row r="120" spans="2:11" ht="16" x14ac:dyDescent="0.2">
      <c r="B120" s="36" t="s">
        <v>136</v>
      </c>
      <c r="C120" s="33">
        <v>221</v>
      </c>
      <c r="D120" s="33">
        <v>192</v>
      </c>
      <c r="E120" s="33">
        <v>29</v>
      </c>
      <c r="F120" s="33">
        <v>789</v>
      </c>
      <c r="G120" s="33">
        <v>624</v>
      </c>
      <c r="H120" s="33">
        <v>165</v>
      </c>
      <c r="I120" s="33">
        <v>746</v>
      </c>
      <c r="J120" s="33">
        <v>600</v>
      </c>
      <c r="K120" s="33">
        <v>146</v>
      </c>
    </row>
    <row r="121" spans="2:11" ht="16" x14ac:dyDescent="0.2">
      <c r="B121" s="37" t="s">
        <v>137</v>
      </c>
      <c r="C121" s="35">
        <v>2158</v>
      </c>
      <c r="D121" s="35">
        <v>2059</v>
      </c>
      <c r="E121" s="35">
        <v>99</v>
      </c>
      <c r="F121" s="35">
        <v>1845</v>
      </c>
      <c r="G121" s="35">
        <v>1720</v>
      </c>
      <c r="H121" s="35">
        <v>125</v>
      </c>
      <c r="I121" s="35">
        <v>1612</v>
      </c>
      <c r="J121" s="35">
        <v>1506</v>
      </c>
      <c r="K121" s="35">
        <v>106</v>
      </c>
    </row>
    <row r="122" spans="2:11" ht="16.5" customHeight="1" x14ac:dyDescent="0.2">
      <c r="B122" s="114" t="s">
        <v>173</v>
      </c>
      <c r="C122" s="114"/>
      <c r="D122" s="114"/>
      <c r="E122" s="114"/>
      <c r="F122" s="114"/>
      <c r="G122" s="114"/>
      <c r="H122" s="114"/>
      <c r="I122" s="114"/>
      <c r="J122" s="114"/>
      <c r="K122" s="114"/>
    </row>
  </sheetData>
  <mergeCells count="36">
    <mergeCell ref="I46:K46"/>
    <mergeCell ref="B55:K55"/>
    <mergeCell ref="B57:K57"/>
    <mergeCell ref="B58:B59"/>
    <mergeCell ref="C58:E58"/>
    <mergeCell ref="F58:H58"/>
    <mergeCell ref="I58:K58"/>
    <mergeCell ref="B122:K122"/>
    <mergeCell ref="B114:K114"/>
    <mergeCell ref="B115:B116"/>
    <mergeCell ref="C115:E115"/>
    <mergeCell ref="F115:H115"/>
    <mergeCell ref="I115:K115"/>
    <mergeCell ref="B46:B47"/>
    <mergeCell ref="C46:E46"/>
    <mergeCell ref="B2:K2"/>
    <mergeCell ref="B3:B4"/>
    <mergeCell ref="C3:E3"/>
    <mergeCell ref="F3:H3"/>
    <mergeCell ref="I3:K3"/>
    <mergeCell ref="B27:K27"/>
    <mergeCell ref="B32:K32"/>
    <mergeCell ref="B33:B34"/>
    <mergeCell ref="C33:E33"/>
    <mergeCell ref="F33:H33"/>
    <mergeCell ref="I33:K33"/>
    <mergeCell ref="B42:K42"/>
    <mergeCell ref="B45:K45"/>
    <mergeCell ref="F46:H46"/>
    <mergeCell ref="B110:K110"/>
    <mergeCell ref="B70:K70"/>
    <mergeCell ref="B74:K74"/>
    <mergeCell ref="B75:B76"/>
    <mergeCell ref="C75:E75"/>
    <mergeCell ref="F75:H75"/>
    <mergeCell ref="I75:K7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36"/>
  <sheetViews>
    <sheetView workbookViewId="0"/>
  </sheetViews>
  <sheetFormatPr baseColWidth="10" defaultColWidth="8.83203125" defaultRowHeight="15" x14ac:dyDescent="0.2"/>
  <cols>
    <col min="3" max="3" width="59.6640625" bestFit="1" customWidth="1"/>
    <col min="4" max="5" width="10.5" customWidth="1"/>
    <col min="9" max="9" width="9.5" bestFit="1" customWidth="1"/>
    <col min="12" max="12" width="9.5" bestFit="1" customWidth="1"/>
  </cols>
  <sheetData>
    <row r="2" spans="3:20" ht="33" customHeight="1" thickBot="1" x14ac:dyDescent="0.25">
      <c r="C2" s="124" t="s">
        <v>179</v>
      </c>
      <c r="D2" s="124"/>
      <c r="E2" s="124"/>
      <c r="F2" s="124"/>
      <c r="G2" s="124"/>
      <c r="H2" s="124"/>
      <c r="I2" s="124"/>
      <c r="J2" s="124"/>
      <c r="K2" s="124"/>
      <c r="L2" s="124"/>
    </row>
    <row r="3" spans="3:20" ht="22.5" customHeight="1" thickBot="1" x14ac:dyDescent="0.25">
      <c r="C3" s="125" t="s">
        <v>8</v>
      </c>
      <c r="D3" s="130">
        <v>43160</v>
      </c>
      <c r="E3" s="131"/>
      <c r="F3" s="132"/>
      <c r="G3" s="130">
        <v>43497</v>
      </c>
      <c r="H3" s="131"/>
      <c r="I3" s="132"/>
      <c r="J3" s="130">
        <v>43525</v>
      </c>
      <c r="K3" s="131"/>
      <c r="L3" s="131"/>
      <c r="M3" s="110"/>
      <c r="N3" s="133"/>
      <c r="O3" s="134"/>
      <c r="P3" s="134"/>
      <c r="Q3" s="133"/>
      <c r="R3" s="134"/>
      <c r="S3" s="134"/>
      <c r="T3" s="110"/>
    </row>
    <row r="4" spans="3:20" ht="17" thickBot="1" x14ac:dyDescent="0.25">
      <c r="C4" s="129"/>
      <c r="D4" s="16" t="s">
        <v>1</v>
      </c>
      <c r="E4" s="16" t="s">
        <v>6</v>
      </c>
      <c r="F4" s="16" t="s">
        <v>7</v>
      </c>
      <c r="G4" s="16" t="s">
        <v>1</v>
      </c>
      <c r="H4" s="16" t="s">
        <v>6</v>
      </c>
      <c r="I4" s="16" t="s">
        <v>7</v>
      </c>
      <c r="J4" s="16" t="s">
        <v>1</v>
      </c>
      <c r="K4" s="16" t="s">
        <v>6</v>
      </c>
      <c r="L4" s="16" t="s">
        <v>7</v>
      </c>
      <c r="M4" s="110"/>
      <c r="N4" s="111"/>
      <c r="O4" s="111"/>
      <c r="P4" s="111"/>
      <c r="Q4" s="111"/>
      <c r="R4" s="111"/>
      <c r="S4" s="111"/>
      <c r="T4" s="110"/>
    </row>
    <row r="5" spans="3:20" ht="18" thickTop="1" thickBot="1" x14ac:dyDescent="0.25">
      <c r="C5" s="22" t="s">
        <v>1</v>
      </c>
      <c r="D5" s="74">
        <v>4382</v>
      </c>
      <c r="E5" s="74">
        <v>2655</v>
      </c>
      <c r="F5" s="74">
        <v>1727</v>
      </c>
      <c r="G5" s="74">
        <v>8356</v>
      </c>
      <c r="H5" s="74">
        <v>4775</v>
      </c>
      <c r="I5" s="74">
        <v>3581</v>
      </c>
      <c r="J5" s="74">
        <v>6614</v>
      </c>
      <c r="K5" s="74">
        <v>3759</v>
      </c>
      <c r="L5" s="107">
        <v>2855</v>
      </c>
      <c r="M5" s="112"/>
      <c r="N5" s="113"/>
      <c r="O5" s="113"/>
      <c r="P5" s="113"/>
      <c r="Q5" s="113"/>
      <c r="R5" s="113"/>
      <c r="S5" s="113"/>
      <c r="T5" s="110"/>
    </row>
    <row r="6" spans="3:20" ht="14.5" customHeight="1" thickBot="1" x14ac:dyDescent="0.25">
      <c r="C6" s="20" t="s">
        <v>75</v>
      </c>
      <c r="D6" s="75">
        <v>1788</v>
      </c>
      <c r="E6" s="75">
        <v>1164</v>
      </c>
      <c r="F6" s="75">
        <v>624</v>
      </c>
      <c r="G6" s="75">
        <v>5074</v>
      </c>
      <c r="H6" s="75">
        <v>2861</v>
      </c>
      <c r="I6" s="75">
        <v>2213</v>
      </c>
      <c r="J6" s="75">
        <v>3768</v>
      </c>
      <c r="K6" s="75">
        <v>2067</v>
      </c>
      <c r="L6" s="108">
        <v>1701</v>
      </c>
      <c r="M6" s="112"/>
      <c r="N6" s="113"/>
      <c r="O6" s="113"/>
      <c r="P6" s="113"/>
      <c r="Q6" s="113"/>
      <c r="R6" s="113"/>
      <c r="S6" s="113"/>
      <c r="T6" s="110"/>
    </row>
    <row r="7" spans="3:20" ht="14.5" customHeight="1" thickBot="1" x14ac:dyDescent="0.25">
      <c r="C7" s="17" t="s">
        <v>9</v>
      </c>
      <c r="D7" s="76">
        <v>1250</v>
      </c>
      <c r="E7" s="76">
        <v>672</v>
      </c>
      <c r="F7" s="76">
        <v>578</v>
      </c>
      <c r="G7" s="76">
        <v>1354</v>
      </c>
      <c r="H7" s="76">
        <v>770</v>
      </c>
      <c r="I7" s="76">
        <v>584</v>
      </c>
      <c r="J7" s="76">
        <v>1249</v>
      </c>
      <c r="K7" s="76">
        <v>702</v>
      </c>
      <c r="L7" s="109">
        <v>547</v>
      </c>
      <c r="M7" s="112"/>
      <c r="N7" s="113"/>
      <c r="O7" s="113"/>
      <c r="P7" s="113"/>
      <c r="Q7" s="113"/>
      <c r="R7" s="113"/>
      <c r="S7" s="113"/>
      <c r="T7" s="110"/>
    </row>
    <row r="8" spans="3:20" ht="14.5" customHeight="1" thickBot="1" x14ac:dyDescent="0.25">
      <c r="C8" s="20" t="s">
        <v>76</v>
      </c>
      <c r="D8" s="75">
        <v>171</v>
      </c>
      <c r="E8" s="75">
        <v>117</v>
      </c>
      <c r="F8" s="75">
        <v>54</v>
      </c>
      <c r="G8" s="75">
        <v>629</v>
      </c>
      <c r="H8" s="75">
        <v>320</v>
      </c>
      <c r="I8" s="75">
        <v>309</v>
      </c>
      <c r="J8" s="75">
        <v>411</v>
      </c>
      <c r="K8" s="75">
        <v>212</v>
      </c>
      <c r="L8" s="108">
        <v>199</v>
      </c>
      <c r="M8" s="112"/>
      <c r="N8" s="113"/>
      <c r="O8" s="113"/>
      <c r="P8" s="113"/>
      <c r="Q8" s="113"/>
      <c r="R8" s="113"/>
      <c r="S8" s="113"/>
      <c r="T8" s="110"/>
    </row>
    <row r="9" spans="3:20" ht="14.5" customHeight="1" thickBot="1" x14ac:dyDescent="0.25">
      <c r="C9" s="17" t="s">
        <v>77</v>
      </c>
      <c r="D9" s="76">
        <v>107</v>
      </c>
      <c r="E9" s="76">
        <v>54</v>
      </c>
      <c r="F9" s="76">
        <v>53</v>
      </c>
      <c r="G9" s="76">
        <v>168</v>
      </c>
      <c r="H9" s="76">
        <v>88</v>
      </c>
      <c r="I9" s="76">
        <v>80</v>
      </c>
      <c r="J9" s="76">
        <v>148</v>
      </c>
      <c r="K9" s="76">
        <v>85</v>
      </c>
      <c r="L9" s="109">
        <v>63</v>
      </c>
      <c r="M9" s="112"/>
      <c r="N9" s="113"/>
      <c r="O9" s="113"/>
      <c r="P9" s="113"/>
      <c r="Q9" s="113"/>
      <c r="R9" s="113"/>
      <c r="S9" s="113"/>
      <c r="T9" s="110"/>
    </row>
    <row r="10" spans="3:20" ht="14.5" customHeight="1" thickBot="1" x14ac:dyDescent="0.25">
      <c r="C10" s="20" t="s">
        <v>11</v>
      </c>
      <c r="D10" s="75">
        <v>113</v>
      </c>
      <c r="E10" s="75">
        <v>75</v>
      </c>
      <c r="F10" s="75">
        <v>38</v>
      </c>
      <c r="G10" s="75">
        <v>130</v>
      </c>
      <c r="H10" s="75">
        <v>72</v>
      </c>
      <c r="I10" s="75">
        <v>58</v>
      </c>
      <c r="J10" s="75">
        <v>145</v>
      </c>
      <c r="K10" s="75">
        <v>90</v>
      </c>
      <c r="L10" s="108">
        <v>55</v>
      </c>
      <c r="M10" s="112"/>
      <c r="N10" s="113"/>
      <c r="O10" s="113"/>
      <c r="P10" s="113"/>
      <c r="Q10" s="113"/>
      <c r="R10" s="113"/>
      <c r="S10" s="113"/>
      <c r="T10" s="110"/>
    </row>
    <row r="11" spans="3:20" ht="17" thickBot="1" x14ac:dyDescent="0.25">
      <c r="C11" s="17" t="s">
        <v>13</v>
      </c>
      <c r="D11" s="76">
        <v>116</v>
      </c>
      <c r="E11" s="76">
        <v>54</v>
      </c>
      <c r="F11" s="76">
        <v>62</v>
      </c>
      <c r="G11" s="76">
        <v>89</v>
      </c>
      <c r="H11" s="76">
        <v>48</v>
      </c>
      <c r="I11" s="76">
        <v>41</v>
      </c>
      <c r="J11" s="76">
        <v>106</v>
      </c>
      <c r="K11" s="76">
        <v>62</v>
      </c>
      <c r="L11" s="109">
        <v>44</v>
      </c>
      <c r="M11" s="112"/>
      <c r="N11" s="113"/>
      <c r="O11" s="113"/>
      <c r="P11" s="113"/>
      <c r="Q11" s="113"/>
      <c r="R11" s="113"/>
      <c r="S11" s="113"/>
      <c r="T11" s="110"/>
    </row>
    <row r="12" spans="3:20" ht="17" thickBot="1" x14ac:dyDescent="0.25">
      <c r="C12" s="20" t="s">
        <v>10</v>
      </c>
      <c r="D12" s="75">
        <v>104</v>
      </c>
      <c r="E12" s="75">
        <v>42</v>
      </c>
      <c r="F12" s="75">
        <v>62</v>
      </c>
      <c r="G12" s="75">
        <v>95</v>
      </c>
      <c r="H12" s="75">
        <v>51</v>
      </c>
      <c r="I12" s="75">
        <v>44</v>
      </c>
      <c r="J12" s="75">
        <v>93</v>
      </c>
      <c r="K12" s="75">
        <v>48</v>
      </c>
      <c r="L12" s="108">
        <v>45</v>
      </c>
      <c r="M12" s="112"/>
      <c r="N12" s="113"/>
      <c r="O12" s="113"/>
      <c r="P12" s="113"/>
      <c r="Q12" s="113"/>
      <c r="R12" s="113"/>
      <c r="S12" s="113"/>
      <c r="T12" s="110"/>
    </row>
    <row r="13" spans="3:20" ht="17" thickBot="1" x14ac:dyDescent="0.25">
      <c r="C13" s="17" t="s">
        <v>78</v>
      </c>
      <c r="D13" s="76">
        <v>96</v>
      </c>
      <c r="E13" s="76">
        <v>48</v>
      </c>
      <c r="F13" s="76">
        <v>48</v>
      </c>
      <c r="G13" s="76">
        <v>78</v>
      </c>
      <c r="H13" s="76">
        <v>45</v>
      </c>
      <c r="I13" s="76">
        <v>33</v>
      </c>
      <c r="J13" s="76">
        <v>68</v>
      </c>
      <c r="K13" s="76">
        <v>37</v>
      </c>
      <c r="L13" s="109">
        <v>31</v>
      </c>
      <c r="M13" s="112"/>
      <c r="N13" s="113"/>
      <c r="O13" s="113"/>
      <c r="P13" s="113"/>
      <c r="Q13" s="113"/>
      <c r="R13" s="113"/>
      <c r="S13" s="113"/>
      <c r="T13" s="110"/>
    </row>
    <row r="14" spans="3:20" ht="17" thickBot="1" x14ac:dyDescent="0.25">
      <c r="C14" s="20" t="s">
        <v>12</v>
      </c>
      <c r="D14" s="75">
        <v>66</v>
      </c>
      <c r="E14" s="75">
        <v>36</v>
      </c>
      <c r="F14" s="75">
        <v>30</v>
      </c>
      <c r="G14" s="75">
        <v>89</v>
      </c>
      <c r="H14" s="75">
        <v>46</v>
      </c>
      <c r="I14" s="75">
        <v>43</v>
      </c>
      <c r="J14" s="75">
        <v>61</v>
      </c>
      <c r="K14" s="75">
        <v>40</v>
      </c>
      <c r="L14" s="108">
        <v>21</v>
      </c>
      <c r="M14" s="112"/>
      <c r="N14" s="113"/>
      <c r="O14" s="113"/>
      <c r="P14" s="113"/>
      <c r="Q14" s="113"/>
      <c r="R14" s="113"/>
      <c r="S14" s="113"/>
      <c r="T14" s="110"/>
    </row>
    <row r="15" spans="3:20" ht="17" thickBot="1" x14ac:dyDescent="0.25">
      <c r="C15" s="17" t="s">
        <v>79</v>
      </c>
      <c r="D15" s="76">
        <v>61</v>
      </c>
      <c r="E15" s="76">
        <v>33</v>
      </c>
      <c r="F15" s="76">
        <v>28</v>
      </c>
      <c r="G15" s="76">
        <v>41</v>
      </c>
      <c r="H15" s="76">
        <v>26</v>
      </c>
      <c r="I15" s="76">
        <v>15</v>
      </c>
      <c r="J15" s="76">
        <v>60</v>
      </c>
      <c r="K15" s="76">
        <v>45</v>
      </c>
      <c r="L15" s="109">
        <v>15</v>
      </c>
      <c r="M15" s="112"/>
      <c r="N15" s="113"/>
      <c r="O15" s="113"/>
      <c r="P15" s="113"/>
      <c r="Q15" s="113"/>
      <c r="R15" s="113"/>
      <c r="S15" s="113"/>
      <c r="T15" s="110"/>
    </row>
    <row r="16" spans="3:20" ht="18" thickTop="1" thickBot="1" x14ac:dyDescent="0.25">
      <c r="C16" s="18" t="s">
        <v>4</v>
      </c>
      <c r="D16" s="75">
        <v>510</v>
      </c>
      <c r="E16" s="75">
        <v>360</v>
      </c>
      <c r="F16" s="75">
        <v>150</v>
      </c>
      <c r="G16" s="75">
        <v>609</v>
      </c>
      <c r="H16" s="75">
        <v>448</v>
      </c>
      <c r="I16" s="75">
        <v>161</v>
      </c>
      <c r="J16" s="75">
        <v>505</v>
      </c>
      <c r="K16" s="75">
        <v>371</v>
      </c>
      <c r="L16" s="108">
        <v>134</v>
      </c>
      <c r="M16" s="112"/>
      <c r="N16" s="113"/>
      <c r="O16" s="113"/>
      <c r="P16" s="113"/>
      <c r="Q16" s="113"/>
      <c r="R16" s="113"/>
      <c r="S16" s="113"/>
      <c r="T16" s="110"/>
    </row>
    <row r="17" spans="3:21" ht="15" customHeight="1" x14ac:dyDescent="0.2">
      <c r="C17" s="28" t="s">
        <v>180</v>
      </c>
      <c r="D17" s="19"/>
      <c r="E17" s="19"/>
      <c r="F17" s="19"/>
      <c r="G17" s="19"/>
      <c r="H17" s="19"/>
      <c r="I17" s="19"/>
      <c r="J17" s="19"/>
      <c r="K17" s="19"/>
      <c r="L17" s="19"/>
      <c r="M17" s="106"/>
    </row>
    <row r="19" spans="3:21" ht="15" customHeight="1" thickBot="1" x14ac:dyDescent="0.25">
      <c r="C19" s="124" t="s">
        <v>181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</row>
    <row r="20" spans="3:21" ht="20.25" customHeight="1" thickBot="1" x14ac:dyDescent="0.25">
      <c r="C20" s="125" t="s">
        <v>8</v>
      </c>
      <c r="D20" s="121">
        <v>43160</v>
      </c>
      <c r="E20" s="122"/>
      <c r="F20" s="122"/>
      <c r="G20" s="122"/>
      <c r="H20" s="122"/>
      <c r="I20" s="123"/>
      <c r="J20" s="121">
        <v>43497</v>
      </c>
      <c r="K20" s="122"/>
      <c r="L20" s="122"/>
      <c r="M20" s="122"/>
      <c r="N20" s="122"/>
      <c r="O20" s="123"/>
      <c r="P20" s="121">
        <v>43525</v>
      </c>
      <c r="Q20" s="122"/>
      <c r="R20" s="122"/>
      <c r="S20" s="122"/>
      <c r="T20" s="122"/>
      <c r="U20" s="122"/>
    </row>
    <row r="21" spans="3:21" ht="15" customHeight="1" thickBot="1" x14ac:dyDescent="0.25">
      <c r="C21" s="126"/>
      <c r="D21" s="127" t="s">
        <v>138</v>
      </c>
      <c r="E21" s="128"/>
      <c r="F21" s="127" t="s">
        <v>139</v>
      </c>
      <c r="G21" s="128"/>
      <c r="H21" s="127" t="s">
        <v>140</v>
      </c>
      <c r="I21" s="128"/>
      <c r="J21" s="127" t="s">
        <v>138</v>
      </c>
      <c r="K21" s="128"/>
      <c r="L21" s="127" t="s">
        <v>139</v>
      </c>
      <c r="M21" s="128"/>
      <c r="N21" s="127" t="s">
        <v>140</v>
      </c>
      <c r="O21" s="128"/>
      <c r="P21" s="127" t="s">
        <v>138</v>
      </c>
      <c r="Q21" s="128"/>
      <c r="R21" s="127" t="s">
        <v>139</v>
      </c>
      <c r="S21" s="128"/>
      <c r="T21" s="127" t="s">
        <v>140</v>
      </c>
      <c r="U21" s="128"/>
    </row>
    <row r="22" spans="3:21" ht="17" thickBot="1" x14ac:dyDescent="0.25">
      <c r="C22" s="126"/>
      <c r="D22" s="16" t="s">
        <v>6</v>
      </c>
      <c r="E22" s="16" t="s">
        <v>7</v>
      </c>
      <c r="F22" s="16" t="s">
        <v>6</v>
      </c>
      <c r="G22" s="16" t="s">
        <v>7</v>
      </c>
      <c r="H22" s="16" t="s">
        <v>6</v>
      </c>
      <c r="I22" s="16" t="s">
        <v>7</v>
      </c>
      <c r="J22" s="16" t="s">
        <v>6</v>
      </c>
      <c r="K22" s="16" t="s">
        <v>7</v>
      </c>
      <c r="L22" s="16" t="s">
        <v>6</v>
      </c>
      <c r="M22" s="16" t="s">
        <v>7</v>
      </c>
      <c r="N22" s="16" t="s">
        <v>6</v>
      </c>
      <c r="O22" s="16" t="s">
        <v>7</v>
      </c>
      <c r="P22" s="16" t="s">
        <v>6</v>
      </c>
      <c r="Q22" s="16" t="s">
        <v>7</v>
      </c>
      <c r="R22" s="16" t="s">
        <v>6</v>
      </c>
      <c r="S22" s="16" t="s">
        <v>7</v>
      </c>
      <c r="T22" s="16" t="s">
        <v>6</v>
      </c>
      <c r="U22" s="16" t="s">
        <v>7</v>
      </c>
    </row>
    <row r="23" spans="3:21" ht="17" thickBot="1" x14ac:dyDescent="0.25">
      <c r="C23" s="21" t="s">
        <v>1</v>
      </c>
      <c r="D23" s="77">
        <v>4305</v>
      </c>
      <c r="E23" s="77">
        <v>1757</v>
      </c>
      <c r="F23" s="77">
        <v>4295</v>
      </c>
      <c r="G23" s="77">
        <v>1610</v>
      </c>
      <c r="H23" s="77">
        <v>10</v>
      </c>
      <c r="I23" s="77">
        <v>147</v>
      </c>
      <c r="J23" s="77">
        <v>5411</v>
      </c>
      <c r="K23" s="77">
        <v>2261</v>
      </c>
      <c r="L23" s="77">
        <v>4574</v>
      </c>
      <c r="M23" s="77">
        <v>1725</v>
      </c>
      <c r="N23" s="77">
        <v>837</v>
      </c>
      <c r="O23" s="77">
        <v>536</v>
      </c>
      <c r="P23" s="77">
        <v>4652</v>
      </c>
      <c r="Q23" s="77">
        <v>1867</v>
      </c>
      <c r="R23" s="77">
        <v>4703</v>
      </c>
      <c r="S23" s="77">
        <v>1835</v>
      </c>
      <c r="T23" s="77">
        <v>-51</v>
      </c>
      <c r="U23" s="77">
        <v>32</v>
      </c>
    </row>
    <row r="24" spans="3:21" ht="17" thickBot="1" x14ac:dyDescent="0.25">
      <c r="C24" s="17" t="s">
        <v>9</v>
      </c>
      <c r="D24" s="76">
        <v>1737</v>
      </c>
      <c r="E24" s="76">
        <v>537</v>
      </c>
      <c r="F24" s="76">
        <v>1383</v>
      </c>
      <c r="G24" s="76">
        <v>344</v>
      </c>
      <c r="H24" s="76">
        <v>354</v>
      </c>
      <c r="I24" s="76">
        <v>193</v>
      </c>
      <c r="J24" s="76">
        <v>2012</v>
      </c>
      <c r="K24" s="76">
        <v>722</v>
      </c>
      <c r="L24" s="76">
        <v>1642</v>
      </c>
      <c r="M24" s="76">
        <v>465</v>
      </c>
      <c r="N24" s="76">
        <v>370</v>
      </c>
      <c r="O24" s="76">
        <v>257</v>
      </c>
      <c r="P24" s="76">
        <v>1846</v>
      </c>
      <c r="Q24" s="76">
        <v>560</v>
      </c>
      <c r="R24" s="76">
        <v>1839</v>
      </c>
      <c r="S24" s="76">
        <v>546</v>
      </c>
      <c r="T24" s="76">
        <v>7</v>
      </c>
      <c r="U24" s="76">
        <v>14</v>
      </c>
    </row>
    <row r="25" spans="3:21" ht="17" thickBot="1" x14ac:dyDescent="0.25">
      <c r="C25" s="20" t="s">
        <v>75</v>
      </c>
      <c r="D25" s="75">
        <v>252</v>
      </c>
      <c r="E25" s="75">
        <v>112</v>
      </c>
      <c r="F25" s="75">
        <v>155</v>
      </c>
      <c r="G25" s="75">
        <v>48</v>
      </c>
      <c r="H25" s="75">
        <v>97</v>
      </c>
      <c r="I25" s="75">
        <v>64</v>
      </c>
      <c r="J25" s="75">
        <v>887</v>
      </c>
      <c r="K25" s="75">
        <v>332</v>
      </c>
      <c r="L25" s="75">
        <v>348</v>
      </c>
      <c r="M25" s="75">
        <v>156</v>
      </c>
      <c r="N25" s="75">
        <v>539</v>
      </c>
      <c r="O25" s="75">
        <v>176</v>
      </c>
      <c r="P25" s="75">
        <v>756</v>
      </c>
      <c r="Q25" s="75">
        <v>314</v>
      </c>
      <c r="R25" s="75">
        <v>353</v>
      </c>
      <c r="S25" s="75">
        <v>150</v>
      </c>
      <c r="T25" s="75">
        <v>403</v>
      </c>
      <c r="U25" s="75">
        <v>164</v>
      </c>
    </row>
    <row r="26" spans="3:21" ht="17" thickBot="1" x14ac:dyDescent="0.25">
      <c r="C26" s="17" t="s">
        <v>13</v>
      </c>
      <c r="D26" s="76">
        <v>301</v>
      </c>
      <c r="E26" s="76">
        <v>199</v>
      </c>
      <c r="F26" s="76">
        <v>349</v>
      </c>
      <c r="G26" s="76">
        <v>211</v>
      </c>
      <c r="H26" s="76">
        <v>-48</v>
      </c>
      <c r="I26" s="76">
        <v>-12</v>
      </c>
      <c r="J26" s="76">
        <v>278</v>
      </c>
      <c r="K26" s="76">
        <v>219</v>
      </c>
      <c r="L26" s="76">
        <v>319</v>
      </c>
      <c r="M26" s="76">
        <v>189</v>
      </c>
      <c r="N26" s="76">
        <v>-41</v>
      </c>
      <c r="O26" s="76">
        <v>30</v>
      </c>
      <c r="P26" s="76">
        <v>266</v>
      </c>
      <c r="Q26" s="76">
        <v>179</v>
      </c>
      <c r="R26" s="76">
        <v>280</v>
      </c>
      <c r="S26" s="76">
        <v>210</v>
      </c>
      <c r="T26" s="76">
        <v>-14</v>
      </c>
      <c r="U26" s="76">
        <v>-31</v>
      </c>
    </row>
    <row r="27" spans="3:21" ht="17" thickBot="1" x14ac:dyDescent="0.25">
      <c r="C27" s="20" t="s">
        <v>77</v>
      </c>
      <c r="D27" s="75">
        <v>202</v>
      </c>
      <c r="E27" s="75">
        <v>119</v>
      </c>
      <c r="F27" s="75">
        <v>218</v>
      </c>
      <c r="G27" s="75">
        <v>153</v>
      </c>
      <c r="H27" s="75">
        <v>-16</v>
      </c>
      <c r="I27" s="75">
        <v>-34</v>
      </c>
      <c r="J27" s="75">
        <v>219</v>
      </c>
      <c r="K27" s="75">
        <v>162</v>
      </c>
      <c r="L27" s="75">
        <v>207</v>
      </c>
      <c r="M27" s="75">
        <v>122</v>
      </c>
      <c r="N27" s="75">
        <v>12</v>
      </c>
      <c r="O27" s="75">
        <v>40</v>
      </c>
      <c r="P27" s="75">
        <v>168</v>
      </c>
      <c r="Q27" s="75">
        <v>104</v>
      </c>
      <c r="R27" s="75">
        <v>227</v>
      </c>
      <c r="S27" s="75">
        <v>164</v>
      </c>
      <c r="T27" s="75">
        <v>-59</v>
      </c>
      <c r="U27" s="75">
        <v>-60</v>
      </c>
    </row>
    <row r="28" spans="3:21" ht="17" thickBot="1" x14ac:dyDescent="0.25">
      <c r="C28" s="17" t="s">
        <v>10</v>
      </c>
      <c r="D28" s="76">
        <v>186</v>
      </c>
      <c r="E28" s="76">
        <v>77</v>
      </c>
      <c r="F28" s="76">
        <v>204</v>
      </c>
      <c r="G28" s="76">
        <v>96</v>
      </c>
      <c r="H28" s="76">
        <v>-18</v>
      </c>
      <c r="I28" s="76">
        <v>-19</v>
      </c>
      <c r="J28" s="76">
        <v>171</v>
      </c>
      <c r="K28" s="76">
        <v>75</v>
      </c>
      <c r="L28" s="76">
        <v>150</v>
      </c>
      <c r="M28" s="76">
        <v>88</v>
      </c>
      <c r="N28" s="76">
        <v>21</v>
      </c>
      <c r="O28" s="76">
        <v>-13</v>
      </c>
      <c r="P28" s="76">
        <v>151</v>
      </c>
      <c r="Q28" s="76">
        <v>73</v>
      </c>
      <c r="R28" s="76">
        <v>193</v>
      </c>
      <c r="S28" s="76">
        <v>91</v>
      </c>
      <c r="T28" s="76">
        <v>-42</v>
      </c>
      <c r="U28" s="76">
        <v>-18</v>
      </c>
    </row>
    <row r="29" spans="3:21" ht="17" thickBot="1" x14ac:dyDescent="0.25">
      <c r="C29" s="20" t="s">
        <v>78</v>
      </c>
      <c r="D29" s="75">
        <v>118</v>
      </c>
      <c r="E29" s="75">
        <v>75</v>
      </c>
      <c r="F29" s="75">
        <v>155</v>
      </c>
      <c r="G29" s="75">
        <v>92</v>
      </c>
      <c r="H29" s="75">
        <v>-37</v>
      </c>
      <c r="I29" s="75">
        <v>-17</v>
      </c>
      <c r="J29" s="75">
        <v>96</v>
      </c>
      <c r="K29" s="75">
        <v>83</v>
      </c>
      <c r="L29" s="75">
        <v>102</v>
      </c>
      <c r="M29" s="75">
        <v>93</v>
      </c>
      <c r="N29" s="75">
        <v>-6</v>
      </c>
      <c r="O29" s="75">
        <v>-10</v>
      </c>
      <c r="P29" s="75">
        <v>116</v>
      </c>
      <c r="Q29" s="75">
        <v>62</v>
      </c>
      <c r="R29" s="75">
        <v>130</v>
      </c>
      <c r="S29" s="75">
        <v>82</v>
      </c>
      <c r="T29" s="75">
        <v>-14</v>
      </c>
      <c r="U29" s="75">
        <v>-20</v>
      </c>
    </row>
    <row r="30" spans="3:21" ht="17" thickBot="1" x14ac:dyDescent="0.25">
      <c r="C30" s="17" t="s">
        <v>14</v>
      </c>
      <c r="D30" s="76">
        <v>152</v>
      </c>
      <c r="E30" s="76">
        <v>58</v>
      </c>
      <c r="F30" s="76">
        <v>201</v>
      </c>
      <c r="G30" s="76">
        <v>67</v>
      </c>
      <c r="H30" s="76">
        <v>-49</v>
      </c>
      <c r="I30" s="76">
        <v>-9</v>
      </c>
      <c r="J30" s="76">
        <v>133</v>
      </c>
      <c r="K30" s="76">
        <v>55</v>
      </c>
      <c r="L30" s="76">
        <v>167</v>
      </c>
      <c r="M30" s="76">
        <v>75</v>
      </c>
      <c r="N30" s="76">
        <v>-34</v>
      </c>
      <c r="O30" s="76">
        <v>-20</v>
      </c>
      <c r="P30" s="76">
        <v>111</v>
      </c>
      <c r="Q30" s="76">
        <v>42</v>
      </c>
      <c r="R30" s="76">
        <v>151</v>
      </c>
      <c r="S30" s="76">
        <v>55</v>
      </c>
      <c r="T30" s="76">
        <v>-40</v>
      </c>
      <c r="U30" s="76">
        <v>-13</v>
      </c>
    </row>
    <row r="31" spans="3:21" ht="17" thickBot="1" x14ac:dyDescent="0.25">
      <c r="C31" s="20" t="s">
        <v>76</v>
      </c>
      <c r="D31" s="75">
        <v>72</v>
      </c>
      <c r="E31" s="75">
        <v>31</v>
      </c>
      <c r="F31" s="75">
        <v>48</v>
      </c>
      <c r="G31" s="75">
        <v>15</v>
      </c>
      <c r="H31" s="75">
        <v>24</v>
      </c>
      <c r="I31" s="75">
        <v>16</v>
      </c>
      <c r="J31" s="75">
        <v>138</v>
      </c>
      <c r="K31" s="75">
        <v>67</v>
      </c>
      <c r="L31" s="75">
        <v>94</v>
      </c>
      <c r="M31" s="75">
        <v>28</v>
      </c>
      <c r="N31" s="75">
        <v>44</v>
      </c>
      <c r="O31" s="75">
        <v>39</v>
      </c>
      <c r="P31" s="75">
        <v>122</v>
      </c>
      <c r="Q31" s="75">
        <v>102</v>
      </c>
      <c r="R31" s="75">
        <v>79</v>
      </c>
      <c r="S31" s="75">
        <v>37</v>
      </c>
      <c r="T31" s="75">
        <v>43</v>
      </c>
      <c r="U31" s="75">
        <v>65</v>
      </c>
    </row>
    <row r="32" spans="3:21" ht="17" thickBot="1" x14ac:dyDescent="0.25">
      <c r="C32" s="17" t="s">
        <v>12</v>
      </c>
      <c r="D32" s="76">
        <v>101</v>
      </c>
      <c r="E32" s="76">
        <v>47</v>
      </c>
      <c r="F32" s="76">
        <v>117</v>
      </c>
      <c r="G32" s="76">
        <v>42</v>
      </c>
      <c r="H32" s="76">
        <v>-16</v>
      </c>
      <c r="I32" s="76">
        <v>5</v>
      </c>
      <c r="J32" s="76">
        <v>121</v>
      </c>
      <c r="K32" s="76">
        <v>59</v>
      </c>
      <c r="L32" s="76">
        <v>95</v>
      </c>
      <c r="M32" s="76">
        <v>51</v>
      </c>
      <c r="N32" s="76">
        <v>26</v>
      </c>
      <c r="O32" s="76">
        <v>8</v>
      </c>
      <c r="P32" s="76">
        <v>97</v>
      </c>
      <c r="Q32" s="76">
        <v>62</v>
      </c>
      <c r="R32" s="76">
        <v>120</v>
      </c>
      <c r="S32" s="76">
        <v>56</v>
      </c>
      <c r="T32" s="76">
        <v>-23</v>
      </c>
      <c r="U32" s="76">
        <v>6</v>
      </c>
    </row>
    <row r="33" spans="3:21" ht="17" thickBot="1" x14ac:dyDescent="0.25">
      <c r="C33" s="20" t="s">
        <v>80</v>
      </c>
      <c r="D33" s="75">
        <v>109</v>
      </c>
      <c r="E33" s="75">
        <v>1</v>
      </c>
      <c r="F33" s="75">
        <v>144</v>
      </c>
      <c r="G33" s="75">
        <v>1</v>
      </c>
      <c r="H33" s="75">
        <v>-35</v>
      </c>
      <c r="I33" s="75">
        <v>0</v>
      </c>
      <c r="J33" s="75">
        <v>171</v>
      </c>
      <c r="K33" s="75">
        <v>1</v>
      </c>
      <c r="L33" s="75">
        <v>101</v>
      </c>
      <c r="M33" s="75">
        <v>6</v>
      </c>
      <c r="N33" s="75">
        <v>70</v>
      </c>
      <c r="O33" s="75">
        <v>-5</v>
      </c>
      <c r="P33" s="75">
        <v>121</v>
      </c>
      <c r="Q33" s="75">
        <v>2</v>
      </c>
      <c r="R33" s="75">
        <v>158</v>
      </c>
      <c r="S33" s="75">
        <v>2</v>
      </c>
      <c r="T33" s="75">
        <v>-37</v>
      </c>
      <c r="U33" s="75">
        <v>0</v>
      </c>
    </row>
    <row r="34" spans="3:21" ht="17" thickBot="1" x14ac:dyDescent="0.25">
      <c r="C34" s="26" t="s">
        <v>4</v>
      </c>
      <c r="D34" s="78">
        <v>1075</v>
      </c>
      <c r="E34" s="78">
        <v>501</v>
      </c>
      <c r="F34" s="78">
        <v>1321</v>
      </c>
      <c r="G34" s="78">
        <v>541</v>
      </c>
      <c r="H34" s="78">
        <v>-246</v>
      </c>
      <c r="I34" s="78">
        <v>-40</v>
      </c>
      <c r="J34" s="78">
        <v>1185</v>
      </c>
      <c r="K34" s="78">
        <v>486</v>
      </c>
      <c r="L34" s="78">
        <v>1349</v>
      </c>
      <c r="M34" s="78">
        <v>452</v>
      </c>
      <c r="N34" s="78">
        <v>-164</v>
      </c>
      <c r="O34" s="78">
        <v>34</v>
      </c>
      <c r="P34" s="78">
        <v>898</v>
      </c>
      <c r="Q34" s="78">
        <v>367</v>
      </c>
      <c r="R34" s="78">
        <v>1173</v>
      </c>
      <c r="S34" s="78">
        <v>442</v>
      </c>
      <c r="T34" s="78">
        <v>-275</v>
      </c>
      <c r="U34" s="78">
        <v>-75</v>
      </c>
    </row>
    <row r="35" spans="3:21" ht="15" customHeight="1" x14ac:dyDescent="0.2">
      <c r="C35" s="120" t="s">
        <v>199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</row>
    <row r="37" spans="3:21" ht="15" customHeight="1" thickBot="1" x14ac:dyDescent="0.25">
      <c r="C37" s="124" t="s">
        <v>182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</row>
    <row r="38" spans="3:21" ht="26.25" customHeight="1" thickBot="1" x14ac:dyDescent="0.25">
      <c r="C38" s="125" t="s">
        <v>81</v>
      </c>
      <c r="D38" s="121">
        <v>43160</v>
      </c>
      <c r="E38" s="122"/>
      <c r="F38" s="122"/>
      <c r="G38" s="122"/>
      <c r="H38" s="122"/>
      <c r="I38" s="123"/>
      <c r="J38" s="121">
        <v>43497</v>
      </c>
      <c r="K38" s="122"/>
      <c r="L38" s="122"/>
      <c r="M38" s="122"/>
      <c r="N38" s="122"/>
      <c r="O38" s="123"/>
      <c r="P38" s="121">
        <v>43525</v>
      </c>
      <c r="Q38" s="122"/>
      <c r="R38" s="122"/>
      <c r="S38" s="122"/>
      <c r="T38" s="122"/>
      <c r="U38" s="122"/>
    </row>
    <row r="39" spans="3:21" ht="17" thickBot="1" x14ac:dyDescent="0.25">
      <c r="C39" s="126"/>
      <c r="D39" s="127" t="s">
        <v>138</v>
      </c>
      <c r="E39" s="128"/>
      <c r="F39" s="127" t="s">
        <v>139</v>
      </c>
      <c r="G39" s="128"/>
      <c r="H39" s="127" t="s">
        <v>140</v>
      </c>
      <c r="I39" s="128"/>
      <c r="J39" s="127" t="s">
        <v>138</v>
      </c>
      <c r="K39" s="128"/>
      <c r="L39" s="127" t="s">
        <v>139</v>
      </c>
      <c r="M39" s="128"/>
      <c r="N39" s="127" t="s">
        <v>140</v>
      </c>
      <c r="O39" s="128"/>
      <c r="P39" s="127" t="s">
        <v>138</v>
      </c>
      <c r="Q39" s="128"/>
      <c r="R39" s="127" t="s">
        <v>139</v>
      </c>
      <c r="S39" s="128"/>
      <c r="T39" s="127" t="s">
        <v>140</v>
      </c>
      <c r="U39" s="128"/>
    </row>
    <row r="40" spans="3:21" ht="17" thickBot="1" x14ac:dyDescent="0.25">
      <c r="C40" s="126"/>
      <c r="D40" s="16" t="s">
        <v>6</v>
      </c>
      <c r="E40" s="16" t="s">
        <v>7</v>
      </c>
      <c r="F40" s="16" t="s">
        <v>6</v>
      </c>
      <c r="G40" s="16" t="s">
        <v>7</v>
      </c>
      <c r="H40" s="16" t="s">
        <v>6</v>
      </c>
      <c r="I40" s="16" t="s">
        <v>7</v>
      </c>
      <c r="J40" s="16" t="s">
        <v>6</v>
      </c>
      <c r="K40" s="16" t="s">
        <v>7</v>
      </c>
      <c r="L40" s="16" t="s">
        <v>6</v>
      </c>
      <c r="M40" s="16" t="s">
        <v>7</v>
      </c>
      <c r="N40" s="16" t="s">
        <v>6</v>
      </c>
      <c r="O40" s="16" t="s">
        <v>7</v>
      </c>
      <c r="P40" s="16" t="s">
        <v>6</v>
      </c>
      <c r="Q40" s="16" t="s">
        <v>7</v>
      </c>
      <c r="R40" s="16" t="s">
        <v>6</v>
      </c>
      <c r="S40" s="16" t="s">
        <v>7</v>
      </c>
      <c r="T40" s="16" t="s">
        <v>6</v>
      </c>
      <c r="U40" s="16" t="s">
        <v>7</v>
      </c>
    </row>
    <row r="41" spans="3:21" ht="17" thickBot="1" x14ac:dyDescent="0.25">
      <c r="C41" s="21" t="s">
        <v>82</v>
      </c>
      <c r="D41" s="77">
        <v>4305</v>
      </c>
      <c r="E41" s="77">
        <v>1757</v>
      </c>
      <c r="F41" s="79">
        <v>4295</v>
      </c>
      <c r="G41" s="77">
        <v>1610</v>
      </c>
      <c r="H41" s="77">
        <v>10</v>
      </c>
      <c r="I41" s="79">
        <v>147</v>
      </c>
      <c r="J41" s="77">
        <v>5411</v>
      </c>
      <c r="K41" s="77">
        <v>2261</v>
      </c>
      <c r="L41" s="79">
        <v>4574</v>
      </c>
      <c r="M41" s="79">
        <v>1725</v>
      </c>
      <c r="N41" s="77">
        <v>837</v>
      </c>
      <c r="O41" s="77">
        <v>536</v>
      </c>
      <c r="P41" s="79">
        <v>4652</v>
      </c>
      <c r="Q41" s="77">
        <v>1867</v>
      </c>
      <c r="R41" s="77">
        <v>4703</v>
      </c>
      <c r="S41" s="79">
        <v>1835</v>
      </c>
      <c r="T41" s="77">
        <v>-51</v>
      </c>
      <c r="U41" s="77">
        <v>32</v>
      </c>
    </row>
    <row r="42" spans="3:21" ht="17" thickBot="1" x14ac:dyDescent="0.25">
      <c r="C42" s="22" t="s">
        <v>17</v>
      </c>
      <c r="D42" s="74">
        <v>233</v>
      </c>
      <c r="E42" s="74">
        <v>81</v>
      </c>
      <c r="F42" s="80">
        <v>171</v>
      </c>
      <c r="G42" s="74">
        <v>52</v>
      </c>
      <c r="H42" s="74">
        <v>62</v>
      </c>
      <c r="I42" s="80">
        <v>29</v>
      </c>
      <c r="J42" s="74">
        <v>383</v>
      </c>
      <c r="K42" s="74">
        <v>108</v>
      </c>
      <c r="L42" s="80">
        <v>251</v>
      </c>
      <c r="M42" s="80">
        <v>73</v>
      </c>
      <c r="N42" s="74">
        <v>132</v>
      </c>
      <c r="O42" s="74">
        <v>35</v>
      </c>
      <c r="P42" s="80">
        <v>402</v>
      </c>
      <c r="Q42" s="74">
        <v>139</v>
      </c>
      <c r="R42" s="74">
        <v>259</v>
      </c>
      <c r="S42" s="80">
        <v>82</v>
      </c>
      <c r="T42" s="74">
        <v>143</v>
      </c>
      <c r="U42" s="74">
        <v>57</v>
      </c>
    </row>
    <row r="43" spans="3:21" ht="17" thickBot="1" x14ac:dyDescent="0.25">
      <c r="C43" s="20" t="s">
        <v>18</v>
      </c>
      <c r="D43" s="75">
        <v>25</v>
      </c>
      <c r="E43" s="75">
        <v>9</v>
      </c>
      <c r="F43" s="81">
        <v>18</v>
      </c>
      <c r="G43" s="75">
        <v>11</v>
      </c>
      <c r="H43" s="75">
        <v>7</v>
      </c>
      <c r="I43" s="81">
        <v>-2</v>
      </c>
      <c r="J43" s="75">
        <v>36</v>
      </c>
      <c r="K43" s="75">
        <v>16</v>
      </c>
      <c r="L43" s="81">
        <v>35</v>
      </c>
      <c r="M43" s="81">
        <v>10</v>
      </c>
      <c r="N43" s="75">
        <v>1</v>
      </c>
      <c r="O43" s="75">
        <v>6</v>
      </c>
      <c r="P43" s="81">
        <v>30</v>
      </c>
      <c r="Q43" s="75">
        <v>11</v>
      </c>
      <c r="R43" s="75">
        <v>24</v>
      </c>
      <c r="S43" s="81">
        <v>17</v>
      </c>
      <c r="T43" s="75">
        <v>6</v>
      </c>
      <c r="U43" s="75">
        <v>-6</v>
      </c>
    </row>
    <row r="44" spans="3:21" ht="17" thickBot="1" x14ac:dyDescent="0.25">
      <c r="C44" s="17" t="s">
        <v>19</v>
      </c>
      <c r="D44" s="76">
        <v>3</v>
      </c>
      <c r="E44" s="76">
        <v>1</v>
      </c>
      <c r="F44" s="82">
        <v>1</v>
      </c>
      <c r="G44" s="76">
        <v>1</v>
      </c>
      <c r="H44" s="76">
        <v>2</v>
      </c>
      <c r="I44" s="82">
        <v>0</v>
      </c>
      <c r="J44" s="76">
        <v>2</v>
      </c>
      <c r="K44" s="76">
        <v>0</v>
      </c>
      <c r="L44" s="82">
        <v>3</v>
      </c>
      <c r="M44" s="82">
        <v>3</v>
      </c>
      <c r="N44" s="76">
        <v>-1</v>
      </c>
      <c r="O44" s="76">
        <v>-3</v>
      </c>
      <c r="P44" s="82">
        <v>2</v>
      </c>
      <c r="Q44" s="76">
        <v>0</v>
      </c>
      <c r="R44" s="76">
        <v>2</v>
      </c>
      <c r="S44" s="82">
        <v>1</v>
      </c>
      <c r="T44" s="76">
        <v>0</v>
      </c>
      <c r="U44" s="76">
        <v>-1</v>
      </c>
    </row>
    <row r="45" spans="3:21" ht="17" thickBot="1" x14ac:dyDescent="0.25">
      <c r="C45" s="20" t="s">
        <v>20</v>
      </c>
      <c r="D45" s="75">
        <v>73</v>
      </c>
      <c r="E45" s="75">
        <v>21</v>
      </c>
      <c r="F45" s="81">
        <v>47</v>
      </c>
      <c r="G45" s="75">
        <v>14</v>
      </c>
      <c r="H45" s="75">
        <v>26</v>
      </c>
      <c r="I45" s="81">
        <v>7</v>
      </c>
      <c r="J45" s="75">
        <v>147</v>
      </c>
      <c r="K45" s="75">
        <v>46</v>
      </c>
      <c r="L45" s="81">
        <v>90</v>
      </c>
      <c r="M45" s="81">
        <v>22</v>
      </c>
      <c r="N45" s="75">
        <v>57</v>
      </c>
      <c r="O45" s="75">
        <v>24</v>
      </c>
      <c r="P45" s="81">
        <v>151</v>
      </c>
      <c r="Q45" s="75">
        <v>19</v>
      </c>
      <c r="R45" s="75">
        <v>86</v>
      </c>
      <c r="S45" s="81">
        <v>24</v>
      </c>
      <c r="T45" s="75">
        <v>65</v>
      </c>
      <c r="U45" s="75">
        <v>-5</v>
      </c>
    </row>
    <row r="46" spans="3:21" ht="17" thickBot="1" x14ac:dyDescent="0.25">
      <c r="C46" s="17" t="s">
        <v>21</v>
      </c>
      <c r="D46" s="76">
        <v>114</v>
      </c>
      <c r="E46" s="76">
        <v>45</v>
      </c>
      <c r="F46" s="82">
        <v>84</v>
      </c>
      <c r="G46" s="76">
        <v>19</v>
      </c>
      <c r="H46" s="76">
        <v>30</v>
      </c>
      <c r="I46" s="82">
        <v>26</v>
      </c>
      <c r="J46" s="76">
        <v>166</v>
      </c>
      <c r="K46" s="76">
        <v>44</v>
      </c>
      <c r="L46" s="82">
        <v>97</v>
      </c>
      <c r="M46" s="82">
        <v>36</v>
      </c>
      <c r="N46" s="76">
        <v>69</v>
      </c>
      <c r="O46" s="76">
        <v>8</v>
      </c>
      <c r="P46" s="82">
        <v>202</v>
      </c>
      <c r="Q46" s="76">
        <v>99</v>
      </c>
      <c r="R46" s="76">
        <v>101</v>
      </c>
      <c r="S46" s="82">
        <v>29</v>
      </c>
      <c r="T46" s="76">
        <v>101</v>
      </c>
      <c r="U46" s="76">
        <v>70</v>
      </c>
    </row>
    <row r="47" spans="3:21" ht="17" thickBot="1" x14ac:dyDescent="0.25">
      <c r="C47" s="20" t="s">
        <v>22</v>
      </c>
      <c r="D47" s="75">
        <v>14</v>
      </c>
      <c r="E47" s="75">
        <v>3</v>
      </c>
      <c r="F47" s="81">
        <v>16</v>
      </c>
      <c r="G47" s="75">
        <v>5</v>
      </c>
      <c r="H47" s="75">
        <v>-2</v>
      </c>
      <c r="I47" s="81">
        <v>-2</v>
      </c>
      <c r="J47" s="75">
        <v>20</v>
      </c>
      <c r="K47" s="75">
        <v>2</v>
      </c>
      <c r="L47" s="81">
        <v>21</v>
      </c>
      <c r="M47" s="81">
        <v>2</v>
      </c>
      <c r="N47" s="75">
        <v>-1</v>
      </c>
      <c r="O47" s="75">
        <v>0</v>
      </c>
      <c r="P47" s="81">
        <v>15</v>
      </c>
      <c r="Q47" s="75">
        <v>8</v>
      </c>
      <c r="R47" s="75">
        <v>43</v>
      </c>
      <c r="S47" s="81">
        <v>9</v>
      </c>
      <c r="T47" s="75">
        <v>-28</v>
      </c>
      <c r="U47" s="75">
        <v>-1</v>
      </c>
    </row>
    <row r="48" spans="3:21" ht="17" thickBot="1" x14ac:dyDescent="0.25">
      <c r="C48" s="17" t="s">
        <v>23</v>
      </c>
      <c r="D48" s="76">
        <v>1</v>
      </c>
      <c r="E48" s="76">
        <v>0</v>
      </c>
      <c r="F48" s="82">
        <v>3</v>
      </c>
      <c r="G48" s="76">
        <v>1</v>
      </c>
      <c r="H48" s="76">
        <v>-2</v>
      </c>
      <c r="I48" s="82">
        <v>-1</v>
      </c>
      <c r="J48" s="76">
        <v>4</v>
      </c>
      <c r="K48" s="76">
        <v>0</v>
      </c>
      <c r="L48" s="82">
        <v>0</v>
      </c>
      <c r="M48" s="82">
        <v>0</v>
      </c>
      <c r="N48" s="76">
        <v>4</v>
      </c>
      <c r="O48" s="76">
        <v>0</v>
      </c>
      <c r="P48" s="82">
        <v>0</v>
      </c>
      <c r="Q48" s="76">
        <v>0</v>
      </c>
      <c r="R48" s="76">
        <v>2</v>
      </c>
      <c r="S48" s="82">
        <v>1</v>
      </c>
      <c r="T48" s="76">
        <v>-2</v>
      </c>
      <c r="U48" s="76">
        <v>-1</v>
      </c>
    </row>
    <row r="49" spans="3:21" ht="17" thickBot="1" x14ac:dyDescent="0.25">
      <c r="C49" s="20" t="s">
        <v>24</v>
      </c>
      <c r="D49" s="75">
        <v>3</v>
      </c>
      <c r="E49" s="75">
        <v>2</v>
      </c>
      <c r="F49" s="81">
        <v>2</v>
      </c>
      <c r="G49" s="75">
        <v>1</v>
      </c>
      <c r="H49" s="75">
        <v>1</v>
      </c>
      <c r="I49" s="81">
        <v>1</v>
      </c>
      <c r="J49" s="75">
        <v>8</v>
      </c>
      <c r="K49" s="75">
        <v>0</v>
      </c>
      <c r="L49" s="81">
        <v>5</v>
      </c>
      <c r="M49" s="81">
        <v>0</v>
      </c>
      <c r="N49" s="75">
        <v>3</v>
      </c>
      <c r="O49" s="75">
        <v>0</v>
      </c>
      <c r="P49" s="81">
        <v>2</v>
      </c>
      <c r="Q49" s="75">
        <v>2</v>
      </c>
      <c r="R49" s="75">
        <v>1</v>
      </c>
      <c r="S49" s="81">
        <v>1</v>
      </c>
      <c r="T49" s="75">
        <v>1</v>
      </c>
      <c r="U49" s="75">
        <v>1</v>
      </c>
    </row>
    <row r="50" spans="3:21" ht="17" thickBot="1" x14ac:dyDescent="0.25">
      <c r="C50" s="22" t="s">
        <v>25</v>
      </c>
      <c r="D50" s="74">
        <v>120</v>
      </c>
      <c r="E50" s="74">
        <v>58</v>
      </c>
      <c r="F50" s="80">
        <v>136</v>
      </c>
      <c r="G50" s="74">
        <v>49</v>
      </c>
      <c r="H50" s="74">
        <v>-16</v>
      </c>
      <c r="I50" s="80">
        <v>9</v>
      </c>
      <c r="J50" s="74">
        <v>183</v>
      </c>
      <c r="K50" s="74">
        <v>83</v>
      </c>
      <c r="L50" s="80">
        <v>141</v>
      </c>
      <c r="M50" s="80">
        <v>37</v>
      </c>
      <c r="N50" s="74">
        <v>42</v>
      </c>
      <c r="O50" s="74">
        <v>46</v>
      </c>
      <c r="P50" s="80">
        <v>135</v>
      </c>
      <c r="Q50" s="74">
        <v>55</v>
      </c>
      <c r="R50" s="74">
        <v>131</v>
      </c>
      <c r="S50" s="80">
        <v>49</v>
      </c>
      <c r="T50" s="74">
        <v>4</v>
      </c>
      <c r="U50" s="74">
        <v>6</v>
      </c>
    </row>
    <row r="51" spans="3:21" ht="17" thickBot="1" x14ac:dyDescent="0.25">
      <c r="C51" s="20" t="s">
        <v>26</v>
      </c>
      <c r="D51" s="75">
        <v>4</v>
      </c>
      <c r="E51" s="75">
        <v>2</v>
      </c>
      <c r="F51" s="81">
        <v>8</v>
      </c>
      <c r="G51" s="75">
        <v>3</v>
      </c>
      <c r="H51" s="75">
        <v>-4</v>
      </c>
      <c r="I51" s="81">
        <v>-1</v>
      </c>
      <c r="J51" s="75">
        <v>10</v>
      </c>
      <c r="K51" s="75">
        <v>3</v>
      </c>
      <c r="L51" s="81">
        <v>10</v>
      </c>
      <c r="M51" s="81">
        <v>1</v>
      </c>
      <c r="N51" s="75">
        <v>0</v>
      </c>
      <c r="O51" s="75">
        <v>2</v>
      </c>
      <c r="P51" s="81">
        <v>2</v>
      </c>
      <c r="Q51" s="75">
        <v>0</v>
      </c>
      <c r="R51" s="75">
        <v>4</v>
      </c>
      <c r="S51" s="81">
        <v>1</v>
      </c>
      <c r="T51" s="75">
        <v>-2</v>
      </c>
      <c r="U51" s="75">
        <v>-1</v>
      </c>
    </row>
    <row r="52" spans="3:21" ht="17" thickBot="1" x14ac:dyDescent="0.25">
      <c r="C52" s="17" t="s">
        <v>27</v>
      </c>
      <c r="D52" s="76">
        <v>3</v>
      </c>
      <c r="E52" s="76">
        <v>1</v>
      </c>
      <c r="F52" s="82">
        <v>4</v>
      </c>
      <c r="G52" s="76">
        <v>0</v>
      </c>
      <c r="H52" s="76">
        <v>-1</v>
      </c>
      <c r="I52" s="82">
        <v>1</v>
      </c>
      <c r="J52" s="76">
        <v>9</v>
      </c>
      <c r="K52" s="76">
        <v>2</v>
      </c>
      <c r="L52" s="82">
        <v>2</v>
      </c>
      <c r="M52" s="82">
        <v>0</v>
      </c>
      <c r="N52" s="76">
        <v>7</v>
      </c>
      <c r="O52" s="76">
        <v>2</v>
      </c>
      <c r="P52" s="82">
        <v>3</v>
      </c>
      <c r="Q52" s="76">
        <v>0</v>
      </c>
      <c r="R52" s="76">
        <v>4</v>
      </c>
      <c r="S52" s="82">
        <v>0</v>
      </c>
      <c r="T52" s="76">
        <v>-1</v>
      </c>
      <c r="U52" s="76">
        <v>0</v>
      </c>
    </row>
    <row r="53" spans="3:21" ht="17" thickBot="1" x14ac:dyDescent="0.25">
      <c r="C53" s="20" t="s">
        <v>28</v>
      </c>
      <c r="D53" s="75">
        <v>36</v>
      </c>
      <c r="E53" s="75">
        <v>13</v>
      </c>
      <c r="F53" s="81">
        <v>30</v>
      </c>
      <c r="G53" s="75">
        <v>12</v>
      </c>
      <c r="H53" s="75">
        <v>6</v>
      </c>
      <c r="I53" s="81">
        <v>1</v>
      </c>
      <c r="J53" s="75">
        <v>49</v>
      </c>
      <c r="K53" s="75">
        <v>16</v>
      </c>
      <c r="L53" s="81">
        <v>45</v>
      </c>
      <c r="M53" s="81">
        <v>8</v>
      </c>
      <c r="N53" s="75">
        <v>4</v>
      </c>
      <c r="O53" s="75">
        <v>8</v>
      </c>
      <c r="P53" s="81">
        <v>33</v>
      </c>
      <c r="Q53" s="75">
        <v>8</v>
      </c>
      <c r="R53" s="75">
        <v>43</v>
      </c>
      <c r="S53" s="81">
        <v>8</v>
      </c>
      <c r="T53" s="75">
        <v>-10</v>
      </c>
      <c r="U53" s="75">
        <v>0</v>
      </c>
    </row>
    <row r="54" spans="3:21" ht="17" thickBot="1" x14ac:dyDescent="0.25">
      <c r="C54" s="17" t="s">
        <v>29</v>
      </c>
      <c r="D54" s="76">
        <v>7</v>
      </c>
      <c r="E54" s="76">
        <v>1</v>
      </c>
      <c r="F54" s="82">
        <v>8</v>
      </c>
      <c r="G54" s="76">
        <v>7</v>
      </c>
      <c r="H54" s="76">
        <v>-1</v>
      </c>
      <c r="I54" s="82">
        <v>-6</v>
      </c>
      <c r="J54" s="76">
        <v>9</v>
      </c>
      <c r="K54" s="76">
        <v>8</v>
      </c>
      <c r="L54" s="82">
        <v>10</v>
      </c>
      <c r="M54" s="82">
        <v>2</v>
      </c>
      <c r="N54" s="76">
        <v>-1</v>
      </c>
      <c r="O54" s="76">
        <v>6</v>
      </c>
      <c r="P54" s="82">
        <v>12</v>
      </c>
      <c r="Q54" s="76">
        <v>5</v>
      </c>
      <c r="R54" s="76">
        <v>10</v>
      </c>
      <c r="S54" s="82">
        <v>7</v>
      </c>
      <c r="T54" s="76">
        <v>2</v>
      </c>
      <c r="U54" s="76">
        <v>-2</v>
      </c>
    </row>
    <row r="55" spans="3:21" ht="17" thickBot="1" x14ac:dyDescent="0.25">
      <c r="C55" s="20" t="s">
        <v>30</v>
      </c>
      <c r="D55" s="75">
        <v>6</v>
      </c>
      <c r="E55" s="75">
        <v>2</v>
      </c>
      <c r="F55" s="81">
        <v>11</v>
      </c>
      <c r="G55" s="75">
        <v>0</v>
      </c>
      <c r="H55" s="75">
        <v>-5</v>
      </c>
      <c r="I55" s="81">
        <v>2</v>
      </c>
      <c r="J55" s="75">
        <v>5</v>
      </c>
      <c r="K55" s="75">
        <v>4</v>
      </c>
      <c r="L55" s="81">
        <v>11</v>
      </c>
      <c r="M55" s="81">
        <v>3</v>
      </c>
      <c r="N55" s="75">
        <v>-6</v>
      </c>
      <c r="O55" s="75">
        <v>1</v>
      </c>
      <c r="P55" s="81">
        <v>10</v>
      </c>
      <c r="Q55" s="75">
        <v>6</v>
      </c>
      <c r="R55" s="75">
        <v>5</v>
      </c>
      <c r="S55" s="81">
        <v>2</v>
      </c>
      <c r="T55" s="75">
        <v>5</v>
      </c>
      <c r="U55" s="75">
        <v>4</v>
      </c>
    </row>
    <row r="56" spans="3:21" ht="17" thickBot="1" x14ac:dyDescent="0.25">
      <c r="C56" s="17" t="s">
        <v>31</v>
      </c>
      <c r="D56" s="76">
        <v>26</v>
      </c>
      <c r="E56" s="76">
        <v>5</v>
      </c>
      <c r="F56" s="82">
        <v>28</v>
      </c>
      <c r="G56" s="76">
        <v>8</v>
      </c>
      <c r="H56" s="76">
        <v>-2</v>
      </c>
      <c r="I56" s="82">
        <v>-3</v>
      </c>
      <c r="J56" s="76">
        <v>29</v>
      </c>
      <c r="K56" s="76">
        <v>10</v>
      </c>
      <c r="L56" s="82">
        <v>19</v>
      </c>
      <c r="M56" s="82">
        <v>7</v>
      </c>
      <c r="N56" s="76">
        <v>10</v>
      </c>
      <c r="O56" s="76">
        <v>3</v>
      </c>
      <c r="P56" s="82">
        <v>21</v>
      </c>
      <c r="Q56" s="76">
        <v>15</v>
      </c>
      <c r="R56" s="76">
        <v>22</v>
      </c>
      <c r="S56" s="82">
        <v>5</v>
      </c>
      <c r="T56" s="76">
        <v>-1</v>
      </c>
      <c r="U56" s="76">
        <v>10</v>
      </c>
    </row>
    <row r="57" spans="3:21" ht="17" thickBot="1" x14ac:dyDescent="0.25">
      <c r="C57" s="20" t="s">
        <v>32</v>
      </c>
      <c r="D57" s="75">
        <v>4</v>
      </c>
      <c r="E57" s="75">
        <v>1</v>
      </c>
      <c r="F57" s="81">
        <v>3</v>
      </c>
      <c r="G57" s="75">
        <v>4</v>
      </c>
      <c r="H57" s="75">
        <v>1</v>
      </c>
      <c r="I57" s="81">
        <v>-3</v>
      </c>
      <c r="J57" s="75">
        <v>9</v>
      </c>
      <c r="K57" s="75">
        <v>4</v>
      </c>
      <c r="L57" s="81">
        <v>3</v>
      </c>
      <c r="M57" s="81">
        <v>1</v>
      </c>
      <c r="N57" s="75">
        <v>6</v>
      </c>
      <c r="O57" s="75">
        <v>3</v>
      </c>
      <c r="P57" s="81">
        <v>3</v>
      </c>
      <c r="Q57" s="75">
        <v>1</v>
      </c>
      <c r="R57" s="75">
        <v>4</v>
      </c>
      <c r="S57" s="81">
        <v>2</v>
      </c>
      <c r="T57" s="75">
        <v>-1</v>
      </c>
      <c r="U57" s="75">
        <v>-1</v>
      </c>
    </row>
    <row r="58" spans="3:21" ht="17" thickBot="1" x14ac:dyDescent="0.25">
      <c r="C58" s="17" t="s">
        <v>33</v>
      </c>
      <c r="D58" s="76">
        <v>5</v>
      </c>
      <c r="E58" s="76">
        <v>4</v>
      </c>
      <c r="F58" s="82">
        <v>4</v>
      </c>
      <c r="G58" s="76">
        <v>1</v>
      </c>
      <c r="H58" s="76">
        <v>1</v>
      </c>
      <c r="I58" s="82">
        <v>3</v>
      </c>
      <c r="J58" s="76">
        <v>10</v>
      </c>
      <c r="K58" s="76">
        <v>1</v>
      </c>
      <c r="L58" s="82">
        <v>4</v>
      </c>
      <c r="M58" s="82">
        <v>1</v>
      </c>
      <c r="N58" s="76">
        <v>6</v>
      </c>
      <c r="O58" s="76">
        <v>0</v>
      </c>
      <c r="P58" s="82">
        <v>4</v>
      </c>
      <c r="Q58" s="76">
        <v>0</v>
      </c>
      <c r="R58" s="76">
        <v>3</v>
      </c>
      <c r="S58" s="82">
        <v>1</v>
      </c>
      <c r="T58" s="76">
        <v>1</v>
      </c>
      <c r="U58" s="76">
        <v>-1</v>
      </c>
    </row>
    <row r="59" spans="3:21" ht="17" thickBot="1" x14ac:dyDescent="0.25">
      <c r="C59" s="20" t="s">
        <v>34</v>
      </c>
      <c r="D59" s="75">
        <v>29</v>
      </c>
      <c r="E59" s="75">
        <v>29</v>
      </c>
      <c r="F59" s="81">
        <v>40</v>
      </c>
      <c r="G59" s="75">
        <v>14</v>
      </c>
      <c r="H59" s="75">
        <v>-11</v>
      </c>
      <c r="I59" s="81">
        <v>15</v>
      </c>
      <c r="J59" s="75">
        <v>53</v>
      </c>
      <c r="K59" s="75">
        <v>35</v>
      </c>
      <c r="L59" s="81">
        <v>37</v>
      </c>
      <c r="M59" s="81">
        <v>14</v>
      </c>
      <c r="N59" s="75">
        <v>16</v>
      </c>
      <c r="O59" s="75">
        <v>21</v>
      </c>
      <c r="P59" s="81">
        <v>47</v>
      </c>
      <c r="Q59" s="75">
        <v>20</v>
      </c>
      <c r="R59" s="75">
        <v>36</v>
      </c>
      <c r="S59" s="81">
        <v>23</v>
      </c>
      <c r="T59" s="75">
        <v>11</v>
      </c>
      <c r="U59" s="75">
        <v>-3</v>
      </c>
    </row>
    <row r="60" spans="3:21" ht="17" thickBot="1" x14ac:dyDescent="0.25">
      <c r="C60" s="22" t="s">
        <v>35</v>
      </c>
      <c r="D60" s="74">
        <v>1685</v>
      </c>
      <c r="E60" s="74">
        <v>687</v>
      </c>
      <c r="F60" s="80">
        <v>1930</v>
      </c>
      <c r="G60" s="74">
        <v>753</v>
      </c>
      <c r="H60" s="74">
        <v>-245</v>
      </c>
      <c r="I60" s="80">
        <v>-66</v>
      </c>
      <c r="J60" s="74">
        <v>1926</v>
      </c>
      <c r="K60" s="74">
        <v>826</v>
      </c>
      <c r="L60" s="80">
        <v>1882</v>
      </c>
      <c r="M60" s="80">
        <v>728</v>
      </c>
      <c r="N60" s="74">
        <v>44</v>
      </c>
      <c r="O60" s="74">
        <v>98</v>
      </c>
      <c r="P60" s="80">
        <v>1610</v>
      </c>
      <c r="Q60" s="74">
        <v>657</v>
      </c>
      <c r="R60" s="74">
        <v>1860</v>
      </c>
      <c r="S60" s="80">
        <v>723</v>
      </c>
      <c r="T60" s="74">
        <v>-250</v>
      </c>
      <c r="U60" s="74">
        <v>-66</v>
      </c>
    </row>
    <row r="61" spans="3:21" ht="17" thickBot="1" x14ac:dyDescent="0.25">
      <c r="C61" s="20" t="s">
        <v>36</v>
      </c>
      <c r="D61" s="75">
        <v>176</v>
      </c>
      <c r="E61" s="75">
        <v>72</v>
      </c>
      <c r="F61" s="81">
        <v>211</v>
      </c>
      <c r="G61" s="75">
        <v>73</v>
      </c>
      <c r="H61" s="75">
        <v>-35</v>
      </c>
      <c r="I61" s="81">
        <v>-1</v>
      </c>
      <c r="J61" s="75">
        <v>242</v>
      </c>
      <c r="K61" s="75">
        <v>107</v>
      </c>
      <c r="L61" s="81">
        <v>205</v>
      </c>
      <c r="M61" s="81">
        <v>70</v>
      </c>
      <c r="N61" s="75">
        <v>37</v>
      </c>
      <c r="O61" s="75">
        <v>37</v>
      </c>
      <c r="P61" s="81">
        <v>225</v>
      </c>
      <c r="Q61" s="75">
        <v>78</v>
      </c>
      <c r="R61" s="75">
        <v>249</v>
      </c>
      <c r="S61" s="81">
        <v>75</v>
      </c>
      <c r="T61" s="75">
        <v>-24</v>
      </c>
      <c r="U61" s="75">
        <v>3</v>
      </c>
    </row>
    <row r="62" spans="3:21" ht="17" thickBot="1" x14ac:dyDescent="0.25">
      <c r="C62" s="17" t="s">
        <v>37</v>
      </c>
      <c r="D62" s="76">
        <v>28</v>
      </c>
      <c r="E62" s="76">
        <v>12</v>
      </c>
      <c r="F62" s="82">
        <v>31</v>
      </c>
      <c r="G62" s="76">
        <v>7</v>
      </c>
      <c r="H62" s="76">
        <v>-3</v>
      </c>
      <c r="I62" s="82">
        <v>5</v>
      </c>
      <c r="J62" s="76">
        <v>30</v>
      </c>
      <c r="K62" s="76">
        <v>16</v>
      </c>
      <c r="L62" s="82">
        <v>31</v>
      </c>
      <c r="M62" s="82">
        <v>3</v>
      </c>
      <c r="N62" s="76">
        <v>-1</v>
      </c>
      <c r="O62" s="76">
        <v>13</v>
      </c>
      <c r="P62" s="82">
        <v>34</v>
      </c>
      <c r="Q62" s="76">
        <v>15</v>
      </c>
      <c r="R62" s="76">
        <v>32</v>
      </c>
      <c r="S62" s="82">
        <v>8</v>
      </c>
      <c r="T62" s="76">
        <v>2</v>
      </c>
      <c r="U62" s="76">
        <v>7</v>
      </c>
    </row>
    <row r="63" spans="3:21" ht="17" thickBot="1" x14ac:dyDescent="0.25">
      <c r="C63" s="20" t="s">
        <v>38</v>
      </c>
      <c r="D63" s="75">
        <v>251</v>
      </c>
      <c r="E63" s="75">
        <v>113</v>
      </c>
      <c r="F63" s="81">
        <v>335</v>
      </c>
      <c r="G63" s="75">
        <v>132</v>
      </c>
      <c r="H63" s="75">
        <v>-84</v>
      </c>
      <c r="I63" s="81">
        <v>-19</v>
      </c>
      <c r="J63" s="75">
        <v>327</v>
      </c>
      <c r="K63" s="75">
        <v>157</v>
      </c>
      <c r="L63" s="81">
        <v>265</v>
      </c>
      <c r="M63" s="81">
        <v>123</v>
      </c>
      <c r="N63" s="75">
        <v>62</v>
      </c>
      <c r="O63" s="75">
        <v>34</v>
      </c>
      <c r="P63" s="81">
        <v>186</v>
      </c>
      <c r="Q63" s="75">
        <v>89</v>
      </c>
      <c r="R63" s="75">
        <v>273</v>
      </c>
      <c r="S63" s="81">
        <v>129</v>
      </c>
      <c r="T63" s="75">
        <v>-87</v>
      </c>
      <c r="U63" s="75">
        <v>-40</v>
      </c>
    </row>
    <row r="64" spans="3:21" ht="17" thickBot="1" x14ac:dyDescent="0.25">
      <c r="C64" s="17" t="s">
        <v>39</v>
      </c>
      <c r="D64" s="76">
        <v>1230</v>
      </c>
      <c r="E64" s="76">
        <v>490</v>
      </c>
      <c r="F64" s="82">
        <v>1353</v>
      </c>
      <c r="G64" s="76">
        <v>541</v>
      </c>
      <c r="H64" s="76">
        <v>-123</v>
      </c>
      <c r="I64" s="82">
        <v>-51</v>
      </c>
      <c r="J64" s="76">
        <v>1327</v>
      </c>
      <c r="K64" s="76">
        <v>546</v>
      </c>
      <c r="L64" s="82">
        <v>1381</v>
      </c>
      <c r="M64" s="82">
        <v>532</v>
      </c>
      <c r="N64" s="76">
        <v>-54</v>
      </c>
      <c r="O64" s="76">
        <v>14</v>
      </c>
      <c r="P64" s="82">
        <v>1165</v>
      </c>
      <c r="Q64" s="76">
        <v>475</v>
      </c>
      <c r="R64" s="76">
        <v>1306</v>
      </c>
      <c r="S64" s="82">
        <v>511</v>
      </c>
      <c r="T64" s="76">
        <v>-141</v>
      </c>
      <c r="U64" s="76">
        <v>-36</v>
      </c>
    </row>
    <row r="65" spans="3:21" ht="17" thickBot="1" x14ac:dyDescent="0.25">
      <c r="C65" s="21" t="s">
        <v>40</v>
      </c>
      <c r="D65" s="77">
        <v>1917</v>
      </c>
      <c r="E65" s="77">
        <v>808</v>
      </c>
      <c r="F65" s="79">
        <v>1766</v>
      </c>
      <c r="G65" s="77">
        <v>658</v>
      </c>
      <c r="H65" s="77">
        <v>151</v>
      </c>
      <c r="I65" s="79">
        <v>150</v>
      </c>
      <c r="J65" s="77">
        <v>2405</v>
      </c>
      <c r="K65" s="77">
        <v>1086</v>
      </c>
      <c r="L65" s="79">
        <v>1949</v>
      </c>
      <c r="M65" s="79">
        <v>774</v>
      </c>
      <c r="N65" s="77">
        <v>456</v>
      </c>
      <c r="O65" s="77">
        <v>312</v>
      </c>
      <c r="P65" s="79">
        <v>2082</v>
      </c>
      <c r="Q65" s="77">
        <v>874</v>
      </c>
      <c r="R65" s="77">
        <v>2086</v>
      </c>
      <c r="S65" s="79">
        <v>884</v>
      </c>
      <c r="T65" s="77">
        <v>-4</v>
      </c>
      <c r="U65" s="77">
        <v>-10</v>
      </c>
    </row>
    <row r="66" spans="3:21" ht="17" thickBot="1" x14ac:dyDescent="0.25">
      <c r="C66" s="17" t="s">
        <v>41</v>
      </c>
      <c r="D66" s="76">
        <v>579</v>
      </c>
      <c r="E66" s="76">
        <v>276</v>
      </c>
      <c r="F66" s="82">
        <v>535</v>
      </c>
      <c r="G66" s="76">
        <v>241</v>
      </c>
      <c r="H66" s="76">
        <v>44</v>
      </c>
      <c r="I66" s="82">
        <v>35</v>
      </c>
      <c r="J66" s="76">
        <v>721</v>
      </c>
      <c r="K66" s="76">
        <v>386</v>
      </c>
      <c r="L66" s="82">
        <v>644</v>
      </c>
      <c r="M66" s="82">
        <v>284</v>
      </c>
      <c r="N66" s="76">
        <v>77</v>
      </c>
      <c r="O66" s="76">
        <v>102</v>
      </c>
      <c r="P66" s="82">
        <v>591</v>
      </c>
      <c r="Q66" s="76">
        <v>278</v>
      </c>
      <c r="R66" s="76">
        <v>585</v>
      </c>
      <c r="S66" s="82">
        <v>282</v>
      </c>
      <c r="T66" s="76">
        <v>6</v>
      </c>
      <c r="U66" s="76">
        <v>-4</v>
      </c>
    </row>
    <row r="67" spans="3:21" ht="17" thickBot="1" x14ac:dyDescent="0.25">
      <c r="C67" s="20" t="s">
        <v>42</v>
      </c>
      <c r="D67" s="75">
        <v>757</v>
      </c>
      <c r="E67" s="75">
        <v>323</v>
      </c>
      <c r="F67" s="81">
        <v>685</v>
      </c>
      <c r="G67" s="75">
        <v>263</v>
      </c>
      <c r="H67" s="75">
        <v>72</v>
      </c>
      <c r="I67" s="81">
        <v>60</v>
      </c>
      <c r="J67" s="75">
        <v>976</v>
      </c>
      <c r="K67" s="75">
        <v>407</v>
      </c>
      <c r="L67" s="81">
        <v>793</v>
      </c>
      <c r="M67" s="81">
        <v>288</v>
      </c>
      <c r="N67" s="75">
        <v>183</v>
      </c>
      <c r="O67" s="75">
        <v>119</v>
      </c>
      <c r="P67" s="81">
        <v>863</v>
      </c>
      <c r="Q67" s="75">
        <v>327</v>
      </c>
      <c r="R67" s="75">
        <v>837</v>
      </c>
      <c r="S67" s="81">
        <v>392</v>
      </c>
      <c r="T67" s="75">
        <v>26</v>
      </c>
      <c r="U67" s="75">
        <v>-65</v>
      </c>
    </row>
    <row r="68" spans="3:21" ht="17" thickBot="1" x14ac:dyDescent="0.25">
      <c r="C68" s="17" t="s">
        <v>43</v>
      </c>
      <c r="D68" s="76">
        <v>581</v>
      </c>
      <c r="E68" s="76">
        <v>209</v>
      </c>
      <c r="F68" s="82">
        <v>546</v>
      </c>
      <c r="G68" s="76">
        <v>154</v>
      </c>
      <c r="H68" s="76">
        <v>35</v>
      </c>
      <c r="I68" s="82">
        <v>55</v>
      </c>
      <c r="J68" s="76">
        <v>708</v>
      </c>
      <c r="K68" s="76">
        <v>293</v>
      </c>
      <c r="L68" s="82">
        <v>512</v>
      </c>
      <c r="M68" s="82">
        <v>202</v>
      </c>
      <c r="N68" s="76">
        <v>196</v>
      </c>
      <c r="O68" s="76">
        <v>91</v>
      </c>
      <c r="P68" s="82">
        <v>628</v>
      </c>
      <c r="Q68" s="76">
        <v>269</v>
      </c>
      <c r="R68" s="76">
        <v>664</v>
      </c>
      <c r="S68" s="82">
        <v>210</v>
      </c>
      <c r="T68" s="76">
        <v>-36</v>
      </c>
      <c r="U68" s="76">
        <v>59</v>
      </c>
    </row>
    <row r="69" spans="3:21" ht="17" thickBot="1" x14ac:dyDescent="0.25">
      <c r="C69" s="21" t="s">
        <v>44</v>
      </c>
      <c r="D69" s="77">
        <v>350</v>
      </c>
      <c r="E69" s="77">
        <v>123</v>
      </c>
      <c r="F69" s="79">
        <v>292</v>
      </c>
      <c r="G69" s="77">
        <v>98</v>
      </c>
      <c r="H69" s="77">
        <v>58</v>
      </c>
      <c r="I69" s="79">
        <v>25</v>
      </c>
      <c r="J69" s="77">
        <v>514</v>
      </c>
      <c r="K69" s="77">
        <v>158</v>
      </c>
      <c r="L69" s="79">
        <v>351</v>
      </c>
      <c r="M69" s="79">
        <v>113</v>
      </c>
      <c r="N69" s="77">
        <v>163</v>
      </c>
      <c r="O69" s="77">
        <v>45</v>
      </c>
      <c r="P69" s="79">
        <v>423</v>
      </c>
      <c r="Q69" s="77">
        <v>142</v>
      </c>
      <c r="R69" s="77">
        <v>367</v>
      </c>
      <c r="S69" s="79">
        <v>97</v>
      </c>
      <c r="T69" s="77">
        <v>56</v>
      </c>
      <c r="U69" s="77">
        <v>45</v>
      </c>
    </row>
    <row r="70" spans="3:21" ht="17" thickBot="1" x14ac:dyDescent="0.25">
      <c r="C70" s="17" t="s">
        <v>45</v>
      </c>
      <c r="D70" s="76">
        <v>86</v>
      </c>
      <c r="E70" s="76">
        <v>29</v>
      </c>
      <c r="F70" s="82">
        <v>61</v>
      </c>
      <c r="G70" s="76">
        <v>29</v>
      </c>
      <c r="H70" s="76">
        <v>25</v>
      </c>
      <c r="I70" s="82">
        <v>0</v>
      </c>
      <c r="J70" s="76">
        <v>165</v>
      </c>
      <c r="K70" s="76">
        <v>48</v>
      </c>
      <c r="L70" s="82">
        <v>79</v>
      </c>
      <c r="M70" s="82">
        <v>24</v>
      </c>
      <c r="N70" s="76">
        <v>86</v>
      </c>
      <c r="O70" s="76">
        <v>24</v>
      </c>
      <c r="P70" s="82">
        <v>103</v>
      </c>
      <c r="Q70" s="76">
        <v>48</v>
      </c>
      <c r="R70" s="76">
        <v>66</v>
      </c>
      <c r="S70" s="82">
        <v>21</v>
      </c>
      <c r="T70" s="76">
        <v>37</v>
      </c>
      <c r="U70" s="76">
        <v>27</v>
      </c>
    </row>
    <row r="71" spans="3:21" ht="17" thickBot="1" x14ac:dyDescent="0.25">
      <c r="C71" s="20" t="s">
        <v>134</v>
      </c>
      <c r="D71" s="75">
        <v>119</v>
      </c>
      <c r="E71" s="75">
        <v>33</v>
      </c>
      <c r="F71" s="81">
        <v>104</v>
      </c>
      <c r="G71" s="75">
        <v>31</v>
      </c>
      <c r="H71" s="75">
        <v>15</v>
      </c>
      <c r="I71" s="81">
        <v>2</v>
      </c>
      <c r="J71" s="75">
        <v>147</v>
      </c>
      <c r="K71" s="75">
        <v>48</v>
      </c>
      <c r="L71" s="81">
        <v>141</v>
      </c>
      <c r="M71" s="81">
        <v>41</v>
      </c>
      <c r="N71" s="75">
        <v>6</v>
      </c>
      <c r="O71" s="75">
        <v>7</v>
      </c>
      <c r="P71" s="81">
        <v>181</v>
      </c>
      <c r="Q71" s="75">
        <v>39</v>
      </c>
      <c r="R71" s="75">
        <v>170</v>
      </c>
      <c r="S71" s="81">
        <v>42</v>
      </c>
      <c r="T71" s="75">
        <v>11</v>
      </c>
      <c r="U71" s="75">
        <v>-3</v>
      </c>
    </row>
    <row r="72" spans="3:21" ht="17" thickBot="1" x14ac:dyDescent="0.25">
      <c r="C72" s="17" t="s">
        <v>47</v>
      </c>
      <c r="D72" s="76">
        <v>80</v>
      </c>
      <c r="E72" s="76">
        <v>32</v>
      </c>
      <c r="F72" s="82">
        <v>63</v>
      </c>
      <c r="G72" s="83">
        <v>21</v>
      </c>
      <c r="H72" s="83">
        <v>17</v>
      </c>
      <c r="I72" s="82">
        <v>11</v>
      </c>
      <c r="J72" s="83">
        <v>110</v>
      </c>
      <c r="K72" s="83">
        <v>34</v>
      </c>
      <c r="L72" s="82">
        <v>73</v>
      </c>
      <c r="M72" s="82">
        <v>29</v>
      </c>
      <c r="N72" s="83">
        <v>37</v>
      </c>
      <c r="O72" s="83">
        <v>5</v>
      </c>
      <c r="P72" s="82">
        <v>84</v>
      </c>
      <c r="Q72" s="83">
        <v>30</v>
      </c>
      <c r="R72" s="83">
        <v>70</v>
      </c>
      <c r="S72" s="82">
        <v>21</v>
      </c>
      <c r="T72" s="83">
        <v>14</v>
      </c>
      <c r="U72" s="76">
        <v>9</v>
      </c>
    </row>
    <row r="73" spans="3:21" ht="17" thickBot="1" x14ac:dyDescent="0.25">
      <c r="C73" s="27" t="s">
        <v>48</v>
      </c>
      <c r="D73" s="84">
        <v>65</v>
      </c>
      <c r="E73" s="85">
        <v>29</v>
      </c>
      <c r="F73" s="86">
        <v>64</v>
      </c>
      <c r="G73" s="87">
        <v>17</v>
      </c>
      <c r="H73" s="87">
        <v>1</v>
      </c>
      <c r="I73" s="88">
        <v>12</v>
      </c>
      <c r="J73" s="87">
        <v>92</v>
      </c>
      <c r="K73" s="87">
        <v>28</v>
      </c>
      <c r="L73" s="88">
        <v>58</v>
      </c>
      <c r="M73" s="89">
        <v>19</v>
      </c>
      <c r="N73" s="87">
        <v>34</v>
      </c>
      <c r="O73" s="87">
        <v>9</v>
      </c>
      <c r="P73" s="88">
        <v>55</v>
      </c>
      <c r="Q73" s="87">
        <v>25</v>
      </c>
      <c r="R73" s="87">
        <v>61</v>
      </c>
      <c r="S73" s="88">
        <v>13</v>
      </c>
      <c r="T73" s="90">
        <v>-6</v>
      </c>
      <c r="U73" s="84">
        <v>12</v>
      </c>
    </row>
    <row r="74" spans="3:21" ht="15" customHeight="1" x14ac:dyDescent="0.2">
      <c r="C74" s="120" t="s">
        <v>199</v>
      </c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</row>
    <row r="76" spans="3:21" ht="15" customHeight="1" thickBot="1" x14ac:dyDescent="0.25">
      <c r="C76" s="124" t="s">
        <v>183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</row>
    <row r="77" spans="3:21" ht="23.25" customHeight="1" thickBot="1" x14ac:dyDescent="0.25">
      <c r="C77" s="125" t="s">
        <v>167</v>
      </c>
      <c r="D77" s="121">
        <v>43160</v>
      </c>
      <c r="E77" s="122"/>
      <c r="F77" s="122"/>
      <c r="G77" s="122"/>
      <c r="H77" s="122"/>
      <c r="I77" s="123"/>
      <c r="J77" s="121">
        <v>43497</v>
      </c>
      <c r="K77" s="122"/>
      <c r="L77" s="122"/>
      <c r="M77" s="122"/>
      <c r="N77" s="122"/>
      <c r="O77" s="123"/>
      <c r="P77" s="121">
        <v>43525</v>
      </c>
      <c r="Q77" s="122"/>
      <c r="R77" s="122"/>
      <c r="S77" s="122"/>
      <c r="T77" s="122"/>
      <c r="U77" s="122"/>
    </row>
    <row r="78" spans="3:21" ht="17" thickBot="1" x14ac:dyDescent="0.25">
      <c r="C78" s="126"/>
      <c r="D78" s="127" t="s">
        <v>138</v>
      </c>
      <c r="E78" s="128"/>
      <c r="F78" s="127" t="s">
        <v>139</v>
      </c>
      <c r="G78" s="128"/>
      <c r="H78" s="127" t="s">
        <v>140</v>
      </c>
      <c r="I78" s="128"/>
      <c r="J78" s="127" t="s">
        <v>138</v>
      </c>
      <c r="K78" s="128"/>
      <c r="L78" s="127" t="s">
        <v>139</v>
      </c>
      <c r="M78" s="128"/>
      <c r="N78" s="127" t="s">
        <v>140</v>
      </c>
      <c r="O78" s="128"/>
      <c r="P78" s="127" t="s">
        <v>138</v>
      </c>
      <c r="Q78" s="128"/>
      <c r="R78" s="127" t="s">
        <v>139</v>
      </c>
      <c r="S78" s="128"/>
      <c r="T78" s="127" t="s">
        <v>140</v>
      </c>
      <c r="U78" s="128"/>
    </row>
    <row r="79" spans="3:21" ht="17" thickBot="1" x14ac:dyDescent="0.25">
      <c r="C79" s="126"/>
      <c r="D79" s="16" t="s">
        <v>6</v>
      </c>
      <c r="E79" s="16" t="s">
        <v>7</v>
      </c>
      <c r="F79" s="16" t="s">
        <v>6</v>
      </c>
      <c r="G79" s="16" t="s">
        <v>7</v>
      </c>
      <c r="H79" s="16" t="s">
        <v>6</v>
      </c>
      <c r="I79" s="16" t="s">
        <v>7</v>
      </c>
      <c r="J79" s="16" t="s">
        <v>6</v>
      </c>
      <c r="K79" s="16" t="s">
        <v>7</v>
      </c>
      <c r="L79" s="16" t="s">
        <v>6</v>
      </c>
      <c r="M79" s="16" t="s">
        <v>7</v>
      </c>
      <c r="N79" s="16" t="s">
        <v>6</v>
      </c>
      <c r="O79" s="16" t="s">
        <v>7</v>
      </c>
      <c r="P79" s="16" t="s">
        <v>6</v>
      </c>
      <c r="Q79" s="16" t="s">
        <v>7</v>
      </c>
      <c r="R79" s="16" t="s">
        <v>6</v>
      </c>
      <c r="S79" s="16" t="s">
        <v>7</v>
      </c>
      <c r="T79" s="16" t="s">
        <v>6</v>
      </c>
      <c r="U79" s="16" t="s">
        <v>7</v>
      </c>
    </row>
    <row r="80" spans="3:21" s="91" customFormat="1" ht="17" thickBot="1" x14ac:dyDescent="0.25">
      <c r="C80" s="21" t="s">
        <v>1</v>
      </c>
      <c r="D80" s="77">
        <v>4305</v>
      </c>
      <c r="E80" s="77">
        <v>1757</v>
      </c>
      <c r="F80" s="79">
        <v>4295</v>
      </c>
      <c r="G80" s="77">
        <v>1610</v>
      </c>
      <c r="H80" s="77">
        <v>10</v>
      </c>
      <c r="I80" s="79">
        <v>147</v>
      </c>
      <c r="J80" s="77">
        <v>5411</v>
      </c>
      <c r="K80" s="77">
        <v>2261</v>
      </c>
      <c r="L80" s="79">
        <v>4574</v>
      </c>
      <c r="M80" s="79">
        <v>1725</v>
      </c>
      <c r="N80" s="77">
        <v>837</v>
      </c>
      <c r="O80" s="77">
        <v>536</v>
      </c>
      <c r="P80" s="79">
        <v>4652</v>
      </c>
      <c r="Q80" s="77">
        <v>1867</v>
      </c>
      <c r="R80" s="77">
        <v>4703</v>
      </c>
      <c r="S80" s="79">
        <v>1835</v>
      </c>
      <c r="T80" s="77">
        <v>-51</v>
      </c>
      <c r="U80" s="77">
        <v>32</v>
      </c>
    </row>
    <row r="81" spans="3:21" ht="17" thickBot="1" x14ac:dyDescent="0.25">
      <c r="C81" s="17" t="s">
        <v>91</v>
      </c>
      <c r="D81" s="76">
        <v>68</v>
      </c>
      <c r="E81" s="76">
        <v>62</v>
      </c>
      <c r="F81" s="82">
        <v>73</v>
      </c>
      <c r="G81" s="76">
        <v>48</v>
      </c>
      <c r="H81" s="76">
        <v>-5</v>
      </c>
      <c r="I81" s="82">
        <v>14</v>
      </c>
      <c r="J81" s="76">
        <v>113</v>
      </c>
      <c r="K81" s="76">
        <v>64</v>
      </c>
      <c r="L81" s="82">
        <v>56</v>
      </c>
      <c r="M81" s="82">
        <v>49</v>
      </c>
      <c r="N81" s="76">
        <v>57</v>
      </c>
      <c r="O81" s="76">
        <v>15</v>
      </c>
      <c r="P81" s="82">
        <v>94</v>
      </c>
      <c r="Q81" s="76">
        <v>47</v>
      </c>
      <c r="R81" s="76">
        <v>48</v>
      </c>
      <c r="S81" s="82">
        <v>45</v>
      </c>
      <c r="T81" s="76">
        <v>46</v>
      </c>
      <c r="U81" s="76">
        <v>2</v>
      </c>
    </row>
    <row r="82" spans="3:21" ht="17" thickBot="1" x14ac:dyDescent="0.25">
      <c r="C82" s="20" t="s">
        <v>92</v>
      </c>
      <c r="D82" s="75">
        <v>3154</v>
      </c>
      <c r="E82" s="75">
        <v>1344</v>
      </c>
      <c r="F82" s="81">
        <v>2966</v>
      </c>
      <c r="G82" s="75">
        <v>1150</v>
      </c>
      <c r="H82" s="75">
        <v>188</v>
      </c>
      <c r="I82" s="81">
        <v>194</v>
      </c>
      <c r="J82" s="75">
        <v>3950</v>
      </c>
      <c r="K82" s="75">
        <v>1712</v>
      </c>
      <c r="L82" s="81">
        <v>3254</v>
      </c>
      <c r="M82" s="81">
        <v>1244</v>
      </c>
      <c r="N82" s="75">
        <v>696</v>
      </c>
      <c r="O82" s="75">
        <v>468</v>
      </c>
      <c r="P82" s="81">
        <v>3449</v>
      </c>
      <c r="Q82" s="75">
        <v>1431</v>
      </c>
      <c r="R82" s="75">
        <v>3340</v>
      </c>
      <c r="S82" s="81">
        <v>1354</v>
      </c>
      <c r="T82" s="75">
        <v>109</v>
      </c>
      <c r="U82" s="75">
        <v>77</v>
      </c>
    </row>
    <row r="83" spans="3:21" ht="17" thickBot="1" x14ac:dyDescent="0.25">
      <c r="C83" s="17" t="s">
        <v>93</v>
      </c>
      <c r="D83" s="76">
        <v>1055</v>
      </c>
      <c r="E83" s="76">
        <v>342</v>
      </c>
      <c r="F83" s="82">
        <v>1168</v>
      </c>
      <c r="G83" s="76">
        <v>392</v>
      </c>
      <c r="H83" s="76">
        <v>-113</v>
      </c>
      <c r="I83" s="82">
        <v>-50</v>
      </c>
      <c r="J83" s="76">
        <v>1307</v>
      </c>
      <c r="K83" s="76">
        <v>466</v>
      </c>
      <c r="L83" s="82">
        <v>1183</v>
      </c>
      <c r="M83" s="82">
        <v>402</v>
      </c>
      <c r="N83" s="76">
        <v>124</v>
      </c>
      <c r="O83" s="76">
        <v>64</v>
      </c>
      <c r="P83" s="82">
        <v>1086</v>
      </c>
      <c r="Q83" s="76">
        <v>377</v>
      </c>
      <c r="R83" s="76">
        <v>1226</v>
      </c>
      <c r="S83" s="82">
        <v>414</v>
      </c>
      <c r="T83" s="76">
        <v>-140</v>
      </c>
      <c r="U83" s="76">
        <v>-37</v>
      </c>
    </row>
    <row r="84" spans="3:21" ht="17" thickBot="1" x14ac:dyDescent="0.25">
      <c r="C84" s="27" t="s">
        <v>94</v>
      </c>
      <c r="D84" s="92">
        <v>28</v>
      </c>
      <c r="E84" s="92">
        <v>9</v>
      </c>
      <c r="F84" s="93">
        <v>88</v>
      </c>
      <c r="G84" s="92">
        <v>20</v>
      </c>
      <c r="H84" s="92">
        <v>-60</v>
      </c>
      <c r="I84" s="93">
        <v>-11</v>
      </c>
      <c r="J84" s="92">
        <v>41</v>
      </c>
      <c r="K84" s="92">
        <v>19</v>
      </c>
      <c r="L84" s="93">
        <v>81</v>
      </c>
      <c r="M84" s="93">
        <v>30</v>
      </c>
      <c r="N84" s="92">
        <v>-40</v>
      </c>
      <c r="O84" s="92">
        <v>-11</v>
      </c>
      <c r="P84" s="93">
        <v>23</v>
      </c>
      <c r="Q84" s="92">
        <v>12</v>
      </c>
      <c r="R84" s="92">
        <v>89</v>
      </c>
      <c r="S84" s="93">
        <v>22</v>
      </c>
      <c r="T84" s="92">
        <v>-66</v>
      </c>
      <c r="U84" s="75">
        <v>-10</v>
      </c>
    </row>
    <row r="85" spans="3:21" ht="15" customHeight="1" x14ac:dyDescent="0.2">
      <c r="C85" s="120" t="s">
        <v>199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</row>
    <row r="88" spans="3:21" ht="15" customHeight="1" thickBot="1" x14ac:dyDescent="0.25">
      <c r="C88" s="124" t="s">
        <v>184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</row>
    <row r="89" spans="3:21" ht="24.75" customHeight="1" thickBot="1" x14ac:dyDescent="0.25">
      <c r="C89" s="125" t="s">
        <v>83</v>
      </c>
      <c r="D89" s="121">
        <v>43160</v>
      </c>
      <c r="E89" s="122"/>
      <c r="F89" s="122"/>
      <c r="G89" s="122"/>
      <c r="H89" s="122"/>
      <c r="I89" s="123"/>
      <c r="J89" s="121">
        <v>43497</v>
      </c>
      <c r="K89" s="122"/>
      <c r="L89" s="122"/>
      <c r="M89" s="122"/>
      <c r="N89" s="122"/>
      <c r="O89" s="123"/>
      <c r="P89" s="121">
        <v>43525</v>
      </c>
      <c r="Q89" s="122"/>
      <c r="R89" s="122"/>
      <c r="S89" s="122"/>
      <c r="T89" s="122"/>
      <c r="U89" s="122"/>
    </row>
    <row r="90" spans="3:21" ht="14.5" customHeight="1" thickBot="1" x14ac:dyDescent="0.25">
      <c r="C90" s="126"/>
      <c r="D90" s="127" t="s">
        <v>138</v>
      </c>
      <c r="E90" s="128"/>
      <c r="F90" s="127" t="s">
        <v>139</v>
      </c>
      <c r="G90" s="128"/>
      <c r="H90" s="127" t="s">
        <v>140</v>
      </c>
      <c r="I90" s="128"/>
      <c r="J90" s="127" t="s">
        <v>138</v>
      </c>
      <c r="K90" s="128"/>
      <c r="L90" s="127" t="s">
        <v>139</v>
      </c>
      <c r="M90" s="128"/>
      <c r="N90" s="127" t="s">
        <v>140</v>
      </c>
      <c r="O90" s="128"/>
      <c r="P90" s="127" t="s">
        <v>138</v>
      </c>
      <c r="Q90" s="128"/>
      <c r="R90" s="127" t="s">
        <v>139</v>
      </c>
      <c r="S90" s="128"/>
      <c r="T90" s="127" t="s">
        <v>140</v>
      </c>
      <c r="U90" s="128"/>
    </row>
    <row r="91" spans="3:21" ht="17" thickBot="1" x14ac:dyDescent="0.25">
      <c r="C91" s="126"/>
      <c r="D91" s="16" t="s">
        <v>6</v>
      </c>
      <c r="E91" s="16" t="s">
        <v>7</v>
      </c>
      <c r="F91" s="16" t="s">
        <v>6</v>
      </c>
      <c r="G91" s="16" t="s">
        <v>7</v>
      </c>
      <c r="H91" s="16" t="s">
        <v>6</v>
      </c>
      <c r="I91" s="16" t="s">
        <v>7</v>
      </c>
      <c r="J91" s="16" t="s">
        <v>6</v>
      </c>
      <c r="K91" s="16" t="s">
        <v>7</v>
      </c>
      <c r="L91" s="16" t="s">
        <v>6</v>
      </c>
      <c r="M91" s="16" t="s">
        <v>7</v>
      </c>
      <c r="N91" s="16" t="s">
        <v>6</v>
      </c>
      <c r="O91" s="16" t="s">
        <v>7</v>
      </c>
      <c r="P91" s="16" t="s">
        <v>6</v>
      </c>
      <c r="Q91" s="16" t="s">
        <v>7</v>
      </c>
      <c r="R91" s="16" t="s">
        <v>6</v>
      </c>
      <c r="S91" s="16" t="s">
        <v>7</v>
      </c>
      <c r="T91" s="16" t="s">
        <v>6</v>
      </c>
      <c r="U91" s="16" t="s">
        <v>7</v>
      </c>
    </row>
    <row r="92" spans="3:21" ht="17" thickBot="1" x14ac:dyDescent="0.25">
      <c r="C92" s="21" t="s">
        <v>1</v>
      </c>
      <c r="D92" s="77">
        <v>4305</v>
      </c>
      <c r="E92" s="77">
        <v>1757</v>
      </c>
      <c r="F92" s="79">
        <v>4295</v>
      </c>
      <c r="G92" s="77">
        <v>1610</v>
      </c>
      <c r="H92" s="77">
        <v>10</v>
      </c>
      <c r="I92" s="79">
        <v>147</v>
      </c>
      <c r="J92" s="77">
        <v>5411</v>
      </c>
      <c r="K92" s="77">
        <v>2261</v>
      </c>
      <c r="L92" s="79">
        <v>4574</v>
      </c>
      <c r="M92" s="79">
        <v>1725</v>
      </c>
      <c r="N92" s="77">
        <v>837</v>
      </c>
      <c r="O92" s="77">
        <v>536</v>
      </c>
      <c r="P92" s="79">
        <v>4652</v>
      </c>
      <c r="Q92" s="77">
        <v>1867</v>
      </c>
      <c r="R92" s="77">
        <v>4703</v>
      </c>
      <c r="S92" s="79">
        <v>1835</v>
      </c>
      <c r="T92" s="77">
        <v>-51</v>
      </c>
      <c r="U92" s="77">
        <v>32</v>
      </c>
    </row>
    <row r="93" spans="3:21" ht="17" thickBot="1" x14ac:dyDescent="0.25">
      <c r="C93" s="17" t="s">
        <v>84</v>
      </c>
      <c r="D93" s="76">
        <v>48</v>
      </c>
      <c r="E93" s="76">
        <v>15</v>
      </c>
      <c r="F93" s="82">
        <v>31</v>
      </c>
      <c r="G93" s="76">
        <v>8</v>
      </c>
      <c r="H93" s="76">
        <v>17</v>
      </c>
      <c r="I93" s="82">
        <v>7</v>
      </c>
      <c r="J93" s="76">
        <v>83</v>
      </c>
      <c r="K93" s="76">
        <v>67</v>
      </c>
      <c r="L93" s="82">
        <v>61</v>
      </c>
      <c r="M93" s="82">
        <v>16</v>
      </c>
      <c r="N93" s="76">
        <v>22</v>
      </c>
      <c r="O93" s="76">
        <v>51</v>
      </c>
      <c r="P93" s="82">
        <v>106</v>
      </c>
      <c r="Q93" s="76">
        <v>16</v>
      </c>
      <c r="R93" s="76">
        <v>49</v>
      </c>
      <c r="S93" s="82">
        <v>18</v>
      </c>
      <c r="T93" s="76">
        <v>57</v>
      </c>
      <c r="U93" s="76">
        <v>-2</v>
      </c>
    </row>
    <row r="94" spans="3:21" ht="17" thickBot="1" x14ac:dyDescent="0.25">
      <c r="C94" s="20" t="s">
        <v>85</v>
      </c>
      <c r="D94" s="75">
        <v>535</v>
      </c>
      <c r="E94" s="75">
        <v>165</v>
      </c>
      <c r="F94" s="81">
        <v>506</v>
      </c>
      <c r="G94" s="75">
        <v>115</v>
      </c>
      <c r="H94" s="75">
        <v>29</v>
      </c>
      <c r="I94" s="81">
        <v>50</v>
      </c>
      <c r="J94" s="75">
        <v>571</v>
      </c>
      <c r="K94" s="75">
        <v>165</v>
      </c>
      <c r="L94" s="81">
        <v>509</v>
      </c>
      <c r="M94" s="81">
        <v>137</v>
      </c>
      <c r="N94" s="75">
        <v>62</v>
      </c>
      <c r="O94" s="75">
        <v>28</v>
      </c>
      <c r="P94" s="81">
        <v>469</v>
      </c>
      <c r="Q94" s="75">
        <v>150</v>
      </c>
      <c r="R94" s="75">
        <v>591</v>
      </c>
      <c r="S94" s="81">
        <v>137</v>
      </c>
      <c r="T94" s="75">
        <v>-122</v>
      </c>
      <c r="U94" s="75">
        <v>13</v>
      </c>
    </row>
    <row r="95" spans="3:21" ht="15" customHeight="1" thickBot="1" x14ac:dyDescent="0.25">
      <c r="C95" s="17" t="s">
        <v>86</v>
      </c>
      <c r="D95" s="76">
        <v>499</v>
      </c>
      <c r="E95" s="76">
        <v>151</v>
      </c>
      <c r="F95" s="82">
        <v>485</v>
      </c>
      <c r="G95" s="76">
        <v>127</v>
      </c>
      <c r="H95" s="76">
        <v>14</v>
      </c>
      <c r="I95" s="82">
        <v>24</v>
      </c>
      <c r="J95" s="76">
        <v>581</v>
      </c>
      <c r="K95" s="76">
        <v>218</v>
      </c>
      <c r="L95" s="82">
        <v>513</v>
      </c>
      <c r="M95" s="82">
        <v>123</v>
      </c>
      <c r="N95" s="76">
        <v>68</v>
      </c>
      <c r="O95" s="76">
        <v>95</v>
      </c>
      <c r="P95" s="82">
        <v>535</v>
      </c>
      <c r="Q95" s="76">
        <v>146</v>
      </c>
      <c r="R95" s="76">
        <v>460</v>
      </c>
      <c r="S95" s="82">
        <v>131</v>
      </c>
      <c r="T95" s="76">
        <v>75</v>
      </c>
      <c r="U95" s="76">
        <v>15</v>
      </c>
    </row>
    <row r="96" spans="3:21" ht="17" thickBot="1" x14ac:dyDescent="0.25">
      <c r="C96" s="20" t="s">
        <v>87</v>
      </c>
      <c r="D96" s="75">
        <v>305</v>
      </c>
      <c r="E96" s="75">
        <v>106</v>
      </c>
      <c r="F96" s="81">
        <v>321</v>
      </c>
      <c r="G96" s="75">
        <v>83</v>
      </c>
      <c r="H96" s="75">
        <v>-16</v>
      </c>
      <c r="I96" s="81">
        <v>23</v>
      </c>
      <c r="J96" s="75">
        <v>480</v>
      </c>
      <c r="K96" s="75">
        <v>144</v>
      </c>
      <c r="L96" s="81">
        <v>316</v>
      </c>
      <c r="M96" s="81">
        <v>124</v>
      </c>
      <c r="N96" s="75">
        <v>164</v>
      </c>
      <c r="O96" s="75">
        <v>20</v>
      </c>
      <c r="P96" s="81">
        <v>377</v>
      </c>
      <c r="Q96" s="75">
        <v>126</v>
      </c>
      <c r="R96" s="75">
        <v>354</v>
      </c>
      <c r="S96" s="81">
        <v>111</v>
      </c>
      <c r="T96" s="75">
        <v>23</v>
      </c>
      <c r="U96" s="75">
        <v>15</v>
      </c>
    </row>
    <row r="97" spans="3:21" ht="17" thickBot="1" x14ac:dyDescent="0.25">
      <c r="C97" s="17" t="s">
        <v>88</v>
      </c>
      <c r="D97" s="76">
        <v>2141</v>
      </c>
      <c r="E97" s="76">
        <v>844</v>
      </c>
      <c r="F97" s="82">
        <v>1958</v>
      </c>
      <c r="G97" s="76">
        <v>791</v>
      </c>
      <c r="H97" s="76">
        <v>183</v>
      </c>
      <c r="I97" s="82">
        <v>53</v>
      </c>
      <c r="J97" s="76">
        <v>2608</v>
      </c>
      <c r="K97" s="76">
        <v>1014</v>
      </c>
      <c r="L97" s="82">
        <v>2195</v>
      </c>
      <c r="M97" s="82">
        <v>818</v>
      </c>
      <c r="N97" s="76">
        <v>413</v>
      </c>
      <c r="O97" s="76">
        <v>196</v>
      </c>
      <c r="P97" s="82">
        <v>2374</v>
      </c>
      <c r="Q97" s="76">
        <v>933</v>
      </c>
      <c r="R97" s="76">
        <v>2341</v>
      </c>
      <c r="S97" s="82">
        <v>995</v>
      </c>
      <c r="T97" s="76">
        <v>33</v>
      </c>
      <c r="U97" s="76">
        <v>-62</v>
      </c>
    </row>
    <row r="98" spans="3:21" ht="17" thickBot="1" x14ac:dyDescent="0.25">
      <c r="C98" s="20" t="s">
        <v>89</v>
      </c>
      <c r="D98" s="75">
        <v>130</v>
      </c>
      <c r="E98" s="75">
        <v>71</v>
      </c>
      <c r="F98" s="81">
        <v>114</v>
      </c>
      <c r="G98" s="75">
        <v>72</v>
      </c>
      <c r="H98" s="75">
        <v>16</v>
      </c>
      <c r="I98" s="81">
        <v>-1</v>
      </c>
      <c r="J98" s="75">
        <v>139</v>
      </c>
      <c r="K98" s="75">
        <v>85</v>
      </c>
      <c r="L98" s="81">
        <v>132</v>
      </c>
      <c r="M98" s="81">
        <v>74</v>
      </c>
      <c r="N98" s="75">
        <v>7</v>
      </c>
      <c r="O98" s="75">
        <v>11</v>
      </c>
      <c r="P98" s="81">
        <v>119</v>
      </c>
      <c r="Q98" s="75">
        <v>76</v>
      </c>
      <c r="R98" s="75">
        <v>157</v>
      </c>
      <c r="S98" s="81">
        <v>75</v>
      </c>
      <c r="T98" s="75">
        <v>-38</v>
      </c>
      <c r="U98" s="75">
        <v>1</v>
      </c>
    </row>
    <row r="99" spans="3:21" ht="17" thickBot="1" x14ac:dyDescent="0.25">
      <c r="C99" s="26" t="s">
        <v>90</v>
      </c>
      <c r="D99" s="78">
        <v>647</v>
      </c>
      <c r="E99" s="78">
        <v>405</v>
      </c>
      <c r="F99" s="94">
        <v>880</v>
      </c>
      <c r="G99" s="78">
        <v>414</v>
      </c>
      <c r="H99" s="78">
        <v>-233</v>
      </c>
      <c r="I99" s="94">
        <v>-9</v>
      </c>
      <c r="J99" s="78">
        <v>949</v>
      </c>
      <c r="K99" s="78">
        <v>568</v>
      </c>
      <c r="L99" s="94">
        <v>848</v>
      </c>
      <c r="M99" s="94">
        <v>433</v>
      </c>
      <c r="N99" s="78">
        <v>101</v>
      </c>
      <c r="O99" s="78">
        <v>135</v>
      </c>
      <c r="P99" s="94">
        <v>672</v>
      </c>
      <c r="Q99" s="78">
        <v>420</v>
      </c>
      <c r="R99" s="78">
        <v>751</v>
      </c>
      <c r="S99" s="94">
        <v>368</v>
      </c>
      <c r="T99" s="78">
        <v>-79</v>
      </c>
      <c r="U99" s="78">
        <v>52</v>
      </c>
    </row>
    <row r="100" spans="3:21" ht="15.75" customHeight="1" x14ac:dyDescent="0.2">
      <c r="C100" s="120" t="s">
        <v>199</v>
      </c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</row>
    <row r="102" spans="3:21" ht="15" customHeight="1" thickBot="1" x14ac:dyDescent="0.25">
      <c r="C102" s="124" t="s">
        <v>185</v>
      </c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</row>
    <row r="103" spans="3:21" ht="24" customHeight="1" thickBot="1" x14ac:dyDescent="0.25">
      <c r="C103" s="125" t="s">
        <v>95</v>
      </c>
      <c r="D103" s="121">
        <v>43160</v>
      </c>
      <c r="E103" s="122"/>
      <c r="F103" s="122"/>
      <c r="G103" s="122"/>
      <c r="H103" s="122"/>
      <c r="I103" s="123"/>
      <c r="J103" s="121">
        <v>43497</v>
      </c>
      <c r="K103" s="122"/>
      <c r="L103" s="122"/>
      <c r="M103" s="122"/>
      <c r="N103" s="122"/>
      <c r="O103" s="123"/>
      <c r="P103" s="121">
        <v>43525</v>
      </c>
      <c r="Q103" s="122"/>
      <c r="R103" s="122"/>
      <c r="S103" s="122"/>
      <c r="T103" s="122"/>
      <c r="U103" s="122"/>
    </row>
    <row r="104" spans="3:21" ht="17" thickBot="1" x14ac:dyDescent="0.25">
      <c r="C104" s="126"/>
      <c r="D104" s="127" t="s">
        <v>138</v>
      </c>
      <c r="E104" s="128"/>
      <c r="F104" s="127" t="s">
        <v>139</v>
      </c>
      <c r="G104" s="128"/>
      <c r="H104" s="127" t="s">
        <v>140</v>
      </c>
      <c r="I104" s="128"/>
      <c r="J104" s="127" t="s">
        <v>138</v>
      </c>
      <c r="K104" s="128"/>
      <c r="L104" s="127" t="s">
        <v>139</v>
      </c>
      <c r="M104" s="128"/>
      <c r="N104" s="127" t="s">
        <v>140</v>
      </c>
      <c r="O104" s="128"/>
      <c r="P104" s="127" t="s">
        <v>138</v>
      </c>
      <c r="Q104" s="128"/>
      <c r="R104" s="127" t="s">
        <v>139</v>
      </c>
      <c r="S104" s="128"/>
      <c r="T104" s="127" t="s">
        <v>140</v>
      </c>
      <c r="U104" s="128"/>
    </row>
    <row r="105" spans="3:21" ht="17" thickBot="1" x14ac:dyDescent="0.25">
      <c r="C105" s="126"/>
      <c r="D105" s="16" t="s">
        <v>6</v>
      </c>
      <c r="E105" s="16" t="s">
        <v>7</v>
      </c>
      <c r="F105" s="16" t="s">
        <v>6</v>
      </c>
      <c r="G105" s="16" t="s">
        <v>7</v>
      </c>
      <c r="H105" s="16" t="s">
        <v>6</v>
      </c>
      <c r="I105" s="16" t="s">
        <v>7</v>
      </c>
      <c r="J105" s="16" t="s">
        <v>6</v>
      </c>
      <c r="K105" s="16" t="s">
        <v>7</v>
      </c>
      <c r="L105" s="16" t="s">
        <v>6</v>
      </c>
      <c r="M105" s="16" t="s">
        <v>7</v>
      </c>
      <c r="N105" s="16" t="s">
        <v>6</v>
      </c>
      <c r="O105" s="16" t="s">
        <v>7</v>
      </c>
      <c r="P105" s="16" t="s">
        <v>6</v>
      </c>
      <c r="Q105" s="16" t="s">
        <v>7</v>
      </c>
      <c r="R105" s="16" t="s">
        <v>6</v>
      </c>
      <c r="S105" s="16" t="s">
        <v>7</v>
      </c>
      <c r="T105" s="16" t="s">
        <v>6</v>
      </c>
      <c r="U105" s="16" t="s">
        <v>7</v>
      </c>
    </row>
    <row r="106" spans="3:21" ht="17" thickBot="1" x14ac:dyDescent="0.25">
      <c r="C106" s="21" t="s">
        <v>1</v>
      </c>
      <c r="D106" s="77">
        <v>4305</v>
      </c>
      <c r="E106" s="77">
        <v>1757</v>
      </c>
      <c r="F106" s="79">
        <v>4295</v>
      </c>
      <c r="G106" s="77">
        <v>1610</v>
      </c>
      <c r="H106" s="77">
        <v>10</v>
      </c>
      <c r="I106" s="79">
        <v>147</v>
      </c>
      <c r="J106" s="77">
        <v>5411</v>
      </c>
      <c r="K106" s="77">
        <v>2261</v>
      </c>
      <c r="L106" s="79">
        <v>4574</v>
      </c>
      <c r="M106" s="79">
        <v>1725</v>
      </c>
      <c r="N106" s="77">
        <v>837</v>
      </c>
      <c r="O106" s="77">
        <v>536</v>
      </c>
      <c r="P106" s="79">
        <v>4652</v>
      </c>
      <c r="Q106" s="77">
        <v>1867</v>
      </c>
      <c r="R106" s="77">
        <v>4703</v>
      </c>
      <c r="S106" s="79">
        <v>1835</v>
      </c>
      <c r="T106" s="77">
        <v>-51</v>
      </c>
      <c r="U106" s="77">
        <v>32</v>
      </c>
    </row>
    <row r="107" spans="3:21" ht="15.75" customHeight="1" thickBot="1" x14ac:dyDescent="0.25">
      <c r="C107" s="17" t="s">
        <v>96</v>
      </c>
      <c r="D107" s="76">
        <v>363</v>
      </c>
      <c r="E107" s="76">
        <v>80</v>
      </c>
      <c r="F107" s="82">
        <v>246</v>
      </c>
      <c r="G107" s="76">
        <v>55</v>
      </c>
      <c r="H107" s="76">
        <v>117</v>
      </c>
      <c r="I107" s="82">
        <v>25</v>
      </c>
      <c r="J107" s="76">
        <v>641</v>
      </c>
      <c r="K107" s="76">
        <v>155</v>
      </c>
      <c r="L107" s="82">
        <v>355</v>
      </c>
      <c r="M107" s="82">
        <v>84</v>
      </c>
      <c r="N107" s="76">
        <v>286</v>
      </c>
      <c r="O107" s="76">
        <v>71</v>
      </c>
      <c r="P107" s="82">
        <v>530</v>
      </c>
      <c r="Q107" s="76">
        <v>129</v>
      </c>
      <c r="R107" s="76">
        <v>352</v>
      </c>
      <c r="S107" s="82">
        <v>87</v>
      </c>
      <c r="T107" s="76">
        <v>178</v>
      </c>
      <c r="U107" s="76">
        <v>42</v>
      </c>
    </row>
    <row r="108" spans="3:21" ht="17" thickBot="1" x14ac:dyDescent="0.25">
      <c r="C108" s="20" t="s">
        <v>98</v>
      </c>
      <c r="D108" s="75">
        <v>153</v>
      </c>
      <c r="E108" s="75">
        <v>191</v>
      </c>
      <c r="F108" s="81">
        <v>140</v>
      </c>
      <c r="G108" s="75">
        <v>139</v>
      </c>
      <c r="H108" s="75">
        <v>13</v>
      </c>
      <c r="I108" s="81">
        <v>52</v>
      </c>
      <c r="J108" s="75">
        <v>216</v>
      </c>
      <c r="K108" s="75">
        <v>235</v>
      </c>
      <c r="L108" s="81">
        <v>178</v>
      </c>
      <c r="M108" s="81">
        <v>180</v>
      </c>
      <c r="N108" s="75">
        <v>38</v>
      </c>
      <c r="O108" s="75">
        <v>55</v>
      </c>
      <c r="P108" s="81">
        <v>180</v>
      </c>
      <c r="Q108" s="75">
        <v>194</v>
      </c>
      <c r="R108" s="75">
        <v>167</v>
      </c>
      <c r="S108" s="81">
        <v>207</v>
      </c>
      <c r="T108" s="75">
        <v>13</v>
      </c>
      <c r="U108" s="75">
        <v>-13</v>
      </c>
    </row>
    <row r="109" spans="3:21" ht="17" thickBot="1" x14ac:dyDescent="0.25">
      <c r="C109" s="17" t="s">
        <v>97</v>
      </c>
      <c r="D109" s="76">
        <v>303</v>
      </c>
      <c r="E109" s="76">
        <v>2</v>
      </c>
      <c r="F109" s="82">
        <v>274</v>
      </c>
      <c r="G109" s="76">
        <v>4</v>
      </c>
      <c r="H109" s="76">
        <v>29</v>
      </c>
      <c r="I109" s="82">
        <v>-2</v>
      </c>
      <c r="J109" s="76">
        <v>292</v>
      </c>
      <c r="K109" s="76">
        <v>6</v>
      </c>
      <c r="L109" s="82">
        <v>290</v>
      </c>
      <c r="M109" s="82">
        <v>2</v>
      </c>
      <c r="N109" s="76">
        <v>2</v>
      </c>
      <c r="O109" s="76">
        <v>4</v>
      </c>
      <c r="P109" s="82">
        <v>353</v>
      </c>
      <c r="Q109" s="76">
        <v>3</v>
      </c>
      <c r="R109" s="76">
        <v>294</v>
      </c>
      <c r="S109" s="82">
        <v>2</v>
      </c>
      <c r="T109" s="76">
        <v>59</v>
      </c>
      <c r="U109" s="76">
        <v>1</v>
      </c>
    </row>
    <row r="110" spans="3:21" ht="17" thickBot="1" x14ac:dyDescent="0.25">
      <c r="C110" s="20" t="s">
        <v>99</v>
      </c>
      <c r="D110" s="75">
        <v>110</v>
      </c>
      <c r="E110" s="75">
        <v>76</v>
      </c>
      <c r="F110" s="81">
        <v>80</v>
      </c>
      <c r="G110" s="75">
        <v>51</v>
      </c>
      <c r="H110" s="75">
        <v>30</v>
      </c>
      <c r="I110" s="81">
        <v>25</v>
      </c>
      <c r="J110" s="75">
        <v>129</v>
      </c>
      <c r="K110" s="75">
        <v>107</v>
      </c>
      <c r="L110" s="81">
        <v>110</v>
      </c>
      <c r="M110" s="81">
        <v>78</v>
      </c>
      <c r="N110" s="75">
        <v>19</v>
      </c>
      <c r="O110" s="75">
        <v>29</v>
      </c>
      <c r="P110" s="81">
        <v>122</v>
      </c>
      <c r="Q110" s="75">
        <v>94</v>
      </c>
      <c r="R110" s="75">
        <v>133</v>
      </c>
      <c r="S110" s="81">
        <v>117</v>
      </c>
      <c r="T110" s="75">
        <v>-11</v>
      </c>
      <c r="U110" s="75">
        <v>-23</v>
      </c>
    </row>
    <row r="111" spans="3:21" ht="15" customHeight="1" thickBot="1" x14ac:dyDescent="0.25">
      <c r="C111" s="17" t="s">
        <v>206</v>
      </c>
      <c r="D111" s="76">
        <v>78</v>
      </c>
      <c r="E111" s="76">
        <v>95</v>
      </c>
      <c r="F111" s="82">
        <v>78</v>
      </c>
      <c r="G111" s="76">
        <v>120</v>
      </c>
      <c r="H111" s="76">
        <v>0</v>
      </c>
      <c r="I111" s="82">
        <v>-25</v>
      </c>
      <c r="J111" s="76">
        <v>82</v>
      </c>
      <c r="K111" s="76">
        <v>94</v>
      </c>
      <c r="L111" s="82">
        <v>84</v>
      </c>
      <c r="M111" s="82">
        <v>112</v>
      </c>
      <c r="N111" s="76">
        <v>-2</v>
      </c>
      <c r="O111" s="76">
        <v>-18</v>
      </c>
      <c r="P111" s="82">
        <v>71</v>
      </c>
      <c r="Q111" s="76">
        <v>71</v>
      </c>
      <c r="R111" s="76">
        <v>81</v>
      </c>
      <c r="S111" s="82">
        <v>123</v>
      </c>
      <c r="T111" s="76">
        <v>-10</v>
      </c>
      <c r="U111" s="76">
        <v>-52</v>
      </c>
    </row>
    <row r="112" spans="3:21" ht="17" thickBot="1" x14ac:dyDescent="0.25">
      <c r="C112" s="20" t="s">
        <v>101</v>
      </c>
      <c r="D112" s="75">
        <v>87</v>
      </c>
      <c r="E112" s="75">
        <v>63</v>
      </c>
      <c r="F112" s="81">
        <v>43</v>
      </c>
      <c r="G112" s="75">
        <v>8</v>
      </c>
      <c r="H112" s="75">
        <v>44</v>
      </c>
      <c r="I112" s="81">
        <v>55</v>
      </c>
      <c r="J112" s="75">
        <v>131</v>
      </c>
      <c r="K112" s="75">
        <v>137</v>
      </c>
      <c r="L112" s="81">
        <v>78</v>
      </c>
      <c r="M112" s="81">
        <v>23</v>
      </c>
      <c r="N112" s="75">
        <v>53</v>
      </c>
      <c r="O112" s="75">
        <v>114</v>
      </c>
      <c r="P112" s="81">
        <v>139</v>
      </c>
      <c r="Q112" s="75">
        <v>71</v>
      </c>
      <c r="R112" s="75">
        <v>92</v>
      </c>
      <c r="S112" s="81">
        <v>34</v>
      </c>
      <c r="T112" s="75">
        <v>47</v>
      </c>
      <c r="U112" s="75">
        <v>37</v>
      </c>
    </row>
    <row r="113" spans="3:21" ht="17" thickBot="1" x14ac:dyDescent="0.25">
      <c r="C113" s="17" t="s">
        <v>100</v>
      </c>
      <c r="D113" s="76">
        <v>100</v>
      </c>
      <c r="E113" s="76">
        <v>62</v>
      </c>
      <c r="F113" s="82">
        <v>108</v>
      </c>
      <c r="G113" s="76">
        <v>58</v>
      </c>
      <c r="H113" s="76">
        <v>-8</v>
      </c>
      <c r="I113" s="82">
        <v>4</v>
      </c>
      <c r="J113" s="76">
        <v>83</v>
      </c>
      <c r="K113" s="76">
        <v>71</v>
      </c>
      <c r="L113" s="82">
        <v>83</v>
      </c>
      <c r="M113" s="82">
        <v>65</v>
      </c>
      <c r="N113" s="76">
        <v>0</v>
      </c>
      <c r="O113" s="76">
        <v>6</v>
      </c>
      <c r="P113" s="82">
        <v>80</v>
      </c>
      <c r="Q113" s="76">
        <v>58</v>
      </c>
      <c r="R113" s="76">
        <v>82</v>
      </c>
      <c r="S113" s="82">
        <v>83</v>
      </c>
      <c r="T113" s="76">
        <v>-2</v>
      </c>
      <c r="U113" s="76">
        <v>-25</v>
      </c>
    </row>
    <row r="114" spans="3:21" ht="17" thickBot="1" x14ac:dyDescent="0.25">
      <c r="C114" s="20" t="s">
        <v>102</v>
      </c>
      <c r="D114" s="75">
        <v>93</v>
      </c>
      <c r="E114" s="75">
        <v>13</v>
      </c>
      <c r="F114" s="81">
        <v>64</v>
      </c>
      <c r="G114" s="75">
        <v>8</v>
      </c>
      <c r="H114" s="75">
        <v>29</v>
      </c>
      <c r="I114" s="81">
        <v>5</v>
      </c>
      <c r="J114" s="75">
        <v>161</v>
      </c>
      <c r="K114" s="75">
        <v>43</v>
      </c>
      <c r="L114" s="81">
        <v>111</v>
      </c>
      <c r="M114" s="81">
        <v>12</v>
      </c>
      <c r="N114" s="75">
        <v>50</v>
      </c>
      <c r="O114" s="75">
        <v>31</v>
      </c>
      <c r="P114" s="81">
        <v>114</v>
      </c>
      <c r="Q114" s="75">
        <v>24</v>
      </c>
      <c r="R114" s="75">
        <v>86</v>
      </c>
      <c r="S114" s="81">
        <v>20</v>
      </c>
      <c r="T114" s="75">
        <v>28</v>
      </c>
      <c r="U114" s="75">
        <v>4</v>
      </c>
    </row>
    <row r="115" spans="3:21" ht="18" thickBot="1" x14ac:dyDescent="0.25">
      <c r="C115" s="23" t="s">
        <v>207</v>
      </c>
      <c r="D115" s="76">
        <v>32</v>
      </c>
      <c r="E115" s="76">
        <v>21</v>
      </c>
      <c r="F115" s="82">
        <v>71</v>
      </c>
      <c r="G115" s="76">
        <v>17</v>
      </c>
      <c r="H115" s="76">
        <v>-39</v>
      </c>
      <c r="I115" s="82">
        <v>4</v>
      </c>
      <c r="J115" s="76">
        <v>61</v>
      </c>
      <c r="K115" s="76">
        <v>26</v>
      </c>
      <c r="L115" s="82">
        <v>45</v>
      </c>
      <c r="M115" s="82">
        <v>17</v>
      </c>
      <c r="N115" s="76">
        <v>16</v>
      </c>
      <c r="O115" s="76">
        <v>9</v>
      </c>
      <c r="P115" s="82">
        <v>45</v>
      </c>
      <c r="Q115" s="76">
        <v>24</v>
      </c>
      <c r="R115" s="76">
        <v>127</v>
      </c>
      <c r="S115" s="82">
        <v>24</v>
      </c>
      <c r="T115" s="76">
        <v>-82</v>
      </c>
      <c r="U115" s="76">
        <v>0</v>
      </c>
    </row>
    <row r="116" spans="3:21" ht="17" thickBot="1" x14ac:dyDescent="0.25">
      <c r="C116" s="20" t="s">
        <v>155</v>
      </c>
      <c r="D116" s="75">
        <v>74</v>
      </c>
      <c r="E116" s="75">
        <v>11</v>
      </c>
      <c r="F116" s="81">
        <v>61</v>
      </c>
      <c r="G116" s="95">
        <v>11</v>
      </c>
      <c r="H116" s="95">
        <v>13</v>
      </c>
      <c r="I116" s="81">
        <v>0</v>
      </c>
      <c r="J116" s="95">
        <v>92</v>
      </c>
      <c r="K116" s="95">
        <v>21</v>
      </c>
      <c r="L116" s="81">
        <v>105</v>
      </c>
      <c r="M116" s="81">
        <v>26</v>
      </c>
      <c r="N116" s="95">
        <v>-13</v>
      </c>
      <c r="O116" s="95">
        <v>-5</v>
      </c>
      <c r="P116" s="81">
        <v>119</v>
      </c>
      <c r="Q116" s="95">
        <v>18</v>
      </c>
      <c r="R116" s="75">
        <v>67</v>
      </c>
      <c r="S116" s="81">
        <v>15</v>
      </c>
      <c r="T116" s="75">
        <v>52</v>
      </c>
      <c r="U116" s="75">
        <v>3</v>
      </c>
    </row>
    <row r="117" spans="3:21" ht="17" thickBot="1" x14ac:dyDescent="0.25">
      <c r="C117" s="26" t="s">
        <v>4</v>
      </c>
      <c r="D117" s="96">
        <v>2912</v>
      </c>
      <c r="E117" s="97">
        <v>1143</v>
      </c>
      <c r="F117" s="98">
        <v>3130</v>
      </c>
      <c r="G117" s="99">
        <v>1139</v>
      </c>
      <c r="H117" s="99">
        <v>-218</v>
      </c>
      <c r="I117" s="100">
        <v>4</v>
      </c>
      <c r="J117" s="99">
        <v>3523</v>
      </c>
      <c r="K117" s="99">
        <v>1366</v>
      </c>
      <c r="L117" s="100">
        <v>3135</v>
      </c>
      <c r="M117" s="100">
        <v>1126</v>
      </c>
      <c r="N117" s="99">
        <v>388</v>
      </c>
      <c r="O117" s="99">
        <v>240</v>
      </c>
      <c r="P117" s="100">
        <v>2899</v>
      </c>
      <c r="Q117" s="101">
        <v>1181</v>
      </c>
      <c r="R117" s="102">
        <v>3222</v>
      </c>
      <c r="S117" s="94">
        <v>1123</v>
      </c>
      <c r="T117" s="102">
        <v>-323</v>
      </c>
      <c r="U117" s="102">
        <v>58</v>
      </c>
    </row>
    <row r="118" spans="3:21" ht="14.5" customHeight="1" x14ac:dyDescent="0.2">
      <c r="C118" s="120" t="s">
        <v>199</v>
      </c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</row>
    <row r="120" spans="3:21" ht="15" customHeight="1" thickBot="1" x14ac:dyDescent="0.25">
      <c r="C120" s="124" t="s">
        <v>186</v>
      </c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</row>
    <row r="121" spans="3:21" ht="20.25" customHeight="1" thickBot="1" x14ac:dyDescent="0.25">
      <c r="C121" s="125" t="s">
        <v>103</v>
      </c>
      <c r="D121" s="121">
        <v>43160</v>
      </c>
      <c r="E121" s="122"/>
      <c r="F121" s="122"/>
      <c r="G121" s="122"/>
      <c r="H121" s="122"/>
      <c r="I121" s="123"/>
      <c r="J121" s="121">
        <v>43497</v>
      </c>
      <c r="K121" s="122"/>
      <c r="L121" s="122"/>
      <c r="M121" s="122"/>
      <c r="N121" s="122"/>
      <c r="O121" s="123"/>
      <c r="P121" s="121">
        <v>43525</v>
      </c>
      <c r="Q121" s="122"/>
      <c r="R121" s="122"/>
      <c r="S121" s="122"/>
      <c r="T121" s="122"/>
      <c r="U121" s="122"/>
    </row>
    <row r="122" spans="3:21" ht="17" thickBot="1" x14ac:dyDescent="0.25">
      <c r="C122" s="126"/>
      <c r="D122" s="127" t="s">
        <v>138</v>
      </c>
      <c r="E122" s="128"/>
      <c r="F122" s="127" t="s">
        <v>139</v>
      </c>
      <c r="G122" s="128"/>
      <c r="H122" s="127" t="s">
        <v>140</v>
      </c>
      <c r="I122" s="128"/>
      <c r="J122" s="127" t="s">
        <v>138</v>
      </c>
      <c r="K122" s="128"/>
      <c r="L122" s="127" t="s">
        <v>139</v>
      </c>
      <c r="M122" s="128"/>
      <c r="N122" s="127" t="s">
        <v>140</v>
      </c>
      <c r="O122" s="128"/>
      <c r="P122" s="127" t="s">
        <v>138</v>
      </c>
      <c r="Q122" s="128"/>
      <c r="R122" s="127" t="s">
        <v>139</v>
      </c>
      <c r="S122" s="128"/>
      <c r="T122" s="127" t="s">
        <v>140</v>
      </c>
      <c r="U122" s="128"/>
    </row>
    <row r="123" spans="3:21" ht="17" thickBot="1" x14ac:dyDescent="0.25">
      <c r="C123" s="126"/>
      <c r="D123" s="16" t="s">
        <v>6</v>
      </c>
      <c r="E123" s="16" t="s">
        <v>7</v>
      </c>
      <c r="F123" s="16" t="s">
        <v>6</v>
      </c>
      <c r="G123" s="16" t="s">
        <v>7</v>
      </c>
      <c r="H123" s="16" t="s">
        <v>6</v>
      </c>
      <c r="I123" s="16" t="s">
        <v>7</v>
      </c>
      <c r="J123" s="16" t="s">
        <v>6</v>
      </c>
      <c r="K123" s="16" t="s">
        <v>7</v>
      </c>
      <c r="L123" s="16" t="s">
        <v>6</v>
      </c>
      <c r="M123" s="16" t="s">
        <v>7</v>
      </c>
      <c r="N123" s="16" t="s">
        <v>6</v>
      </c>
      <c r="O123" s="16" t="s">
        <v>7</v>
      </c>
      <c r="P123" s="16" t="s">
        <v>6</v>
      </c>
      <c r="Q123" s="16" t="s">
        <v>7</v>
      </c>
      <c r="R123" s="16" t="s">
        <v>6</v>
      </c>
      <c r="S123" s="16" t="s">
        <v>7</v>
      </c>
      <c r="T123" s="16" t="s">
        <v>6</v>
      </c>
      <c r="U123" s="16" t="s">
        <v>7</v>
      </c>
    </row>
    <row r="124" spans="3:21" ht="17" thickBot="1" x14ac:dyDescent="0.25">
      <c r="C124" s="21" t="s">
        <v>1</v>
      </c>
      <c r="D124" s="77">
        <v>4305</v>
      </c>
      <c r="E124" s="77">
        <v>1757</v>
      </c>
      <c r="F124" s="79">
        <v>4295</v>
      </c>
      <c r="G124" s="77">
        <v>1610</v>
      </c>
      <c r="H124" s="77">
        <v>10</v>
      </c>
      <c r="I124" s="79">
        <v>147</v>
      </c>
      <c r="J124" s="77">
        <v>5411</v>
      </c>
      <c r="K124" s="77">
        <v>2261</v>
      </c>
      <c r="L124" s="79">
        <v>4574</v>
      </c>
      <c r="M124" s="79">
        <v>1725</v>
      </c>
      <c r="N124" s="77">
        <v>837</v>
      </c>
      <c r="O124" s="77">
        <v>536</v>
      </c>
      <c r="P124" s="79">
        <v>4652</v>
      </c>
      <c r="Q124" s="77">
        <v>1867</v>
      </c>
      <c r="R124" s="77">
        <v>4703</v>
      </c>
      <c r="S124" s="79">
        <v>1835</v>
      </c>
      <c r="T124" s="77">
        <v>-51</v>
      </c>
      <c r="U124" s="77">
        <v>32</v>
      </c>
    </row>
    <row r="125" spans="3:21" ht="18" thickBot="1" x14ac:dyDescent="0.25">
      <c r="C125" s="23" t="s">
        <v>104</v>
      </c>
      <c r="D125" s="76">
        <v>235</v>
      </c>
      <c r="E125" s="76">
        <v>130</v>
      </c>
      <c r="F125" s="82">
        <v>289</v>
      </c>
      <c r="G125" s="76">
        <v>126</v>
      </c>
      <c r="H125" s="76">
        <v>-54</v>
      </c>
      <c r="I125" s="82">
        <v>4</v>
      </c>
      <c r="J125" s="76">
        <v>246</v>
      </c>
      <c r="K125" s="76">
        <v>192</v>
      </c>
      <c r="L125" s="82">
        <v>270</v>
      </c>
      <c r="M125" s="82">
        <v>161</v>
      </c>
      <c r="N125" s="76">
        <v>-24</v>
      </c>
      <c r="O125" s="76">
        <v>31</v>
      </c>
      <c r="P125" s="82">
        <v>226</v>
      </c>
      <c r="Q125" s="76">
        <v>141</v>
      </c>
      <c r="R125" s="76">
        <v>318</v>
      </c>
      <c r="S125" s="82">
        <v>189</v>
      </c>
      <c r="T125" s="76">
        <v>-92</v>
      </c>
      <c r="U125" s="76">
        <v>-48</v>
      </c>
    </row>
    <row r="126" spans="3:21" ht="18" thickBot="1" x14ac:dyDescent="0.25">
      <c r="C126" s="24" t="s">
        <v>105</v>
      </c>
      <c r="D126" s="75">
        <v>273</v>
      </c>
      <c r="E126" s="75">
        <v>4</v>
      </c>
      <c r="F126" s="81">
        <v>260</v>
      </c>
      <c r="G126" s="75">
        <v>10</v>
      </c>
      <c r="H126" s="75">
        <v>13</v>
      </c>
      <c r="I126" s="81">
        <v>-6</v>
      </c>
      <c r="J126" s="75">
        <v>273</v>
      </c>
      <c r="K126" s="75">
        <v>5</v>
      </c>
      <c r="L126" s="81">
        <v>250</v>
      </c>
      <c r="M126" s="81">
        <v>10</v>
      </c>
      <c r="N126" s="75">
        <v>23</v>
      </c>
      <c r="O126" s="75">
        <v>-5</v>
      </c>
      <c r="P126" s="81">
        <v>283</v>
      </c>
      <c r="Q126" s="75">
        <v>14</v>
      </c>
      <c r="R126" s="75">
        <v>226</v>
      </c>
      <c r="S126" s="81">
        <v>2</v>
      </c>
      <c r="T126" s="75">
        <v>57</v>
      </c>
      <c r="U126" s="75">
        <v>12</v>
      </c>
    </row>
    <row r="127" spans="3:21" ht="18" thickBot="1" x14ac:dyDescent="0.25">
      <c r="C127" s="23" t="s">
        <v>106</v>
      </c>
      <c r="D127" s="76">
        <v>158</v>
      </c>
      <c r="E127" s="76">
        <v>71</v>
      </c>
      <c r="F127" s="82">
        <v>103</v>
      </c>
      <c r="G127" s="76">
        <v>30</v>
      </c>
      <c r="H127" s="76">
        <v>55</v>
      </c>
      <c r="I127" s="82">
        <v>41</v>
      </c>
      <c r="J127" s="76">
        <v>200</v>
      </c>
      <c r="K127" s="76">
        <v>167</v>
      </c>
      <c r="L127" s="82">
        <v>173</v>
      </c>
      <c r="M127" s="82">
        <v>44</v>
      </c>
      <c r="N127" s="76">
        <v>27</v>
      </c>
      <c r="O127" s="76">
        <v>123</v>
      </c>
      <c r="P127" s="82">
        <v>164</v>
      </c>
      <c r="Q127" s="76">
        <v>95</v>
      </c>
      <c r="R127" s="76">
        <v>118</v>
      </c>
      <c r="S127" s="82">
        <v>67</v>
      </c>
      <c r="T127" s="76">
        <v>46</v>
      </c>
      <c r="U127" s="76">
        <v>28</v>
      </c>
    </row>
    <row r="128" spans="3:21" ht="35" thickBot="1" x14ac:dyDescent="0.25">
      <c r="C128" s="24" t="s">
        <v>109</v>
      </c>
      <c r="D128" s="75">
        <v>95</v>
      </c>
      <c r="E128" s="75">
        <v>50</v>
      </c>
      <c r="F128" s="81">
        <v>83</v>
      </c>
      <c r="G128" s="75">
        <v>42</v>
      </c>
      <c r="H128" s="75">
        <v>12</v>
      </c>
      <c r="I128" s="81">
        <v>8</v>
      </c>
      <c r="J128" s="75">
        <v>107</v>
      </c>
      <c r="K128" s="75">
        <v>60</v>
      </c>
      <c r="L128" s="81">
        <v>116</v>
      </c>
      <c r="M128" s="81">
        <v>45</v>
      </c>
      <c r="N128" s="75">
        <v>-9</v>
      </c>
      <c r="O128" s="75">
        <v>15</v>
      </c>
      <c r="P128" s="81">
        <v>116</v>
      </c>
      <c r="Q128" s="75">
        <v>60</v>
      </c>
      <c r="R128" s="75">
        <v>92</v>
      </c>
      <c r="S128" s="81">
        <v>57</v>
      </c>
      <c r="T128" s="75">
        <v>24</v>
      </c>
      <c r="U128" s="75">
        <v>3</v>
      </c>
    </row>
    <row r="129" spans="1:21" ht="35" thickBot="1" x14ac:dyDescent="0.25">
      <c r="C129" s="23" t="s">
        <v>208</v>
      </c>
      <c r="D129" s="76">
        <v>82</v>
      </c>
      <c r="E129" s="76">
        <v>44</v>
      </c>
      <c r="F129" s="82">
        <v>96</v>
      </c>
      <c r="G129" s="76">
        <v>47</v>
      </c>
      <c r="H129" s="76">
        <v>-14</v>
      </c>
      <c r="I129" s="82">
        <v>-3</v>
      </c>
      <c r="J129" s="76">
        <v>82</v>
      </c>
      <c r="K129" s="76">
        <v>46</v>
      </c>
      <c r="L129" s="82">
        <v>78</v>
      </c>
      <c r="M129" s="82">
        <v>45</v>
      </c>
      <c r="N129" s="76">
        <v>4</v>
      </c>
      <c r="O129" s="76">
        <v>1</v>
      </c>
      <c r="P129" s="82">
        <v>78</v>
      </c>
      <c r="Q129" s="76">
        <v>60</v>
      </c>
      <c r="R129" s="76">
        <v>103</v>
      </c>
      <c r="S129" s="82">
        <v>72</v>
      </c>
      <c r="T129" s="76">
        <v>-25</v>
      </c>
      <c r="U129" s="76">
        <v>-12</v>
      </c>
    </row>
    <row r="130" spans="1:21" ht="18" thickBot="1" x14ac:dyDescent="0.25">
      <c r="C130" s="24" t="s">
        <v>107</v>
      </c>
      <c r="D130" s="75">
        <v>70</v>
      </c>
      <c r="E130" s="75">
        <v>49</v>
      </c>
      <c r="F130" s="81">
        <v>101</v>
      </c>
      <c r="G130" s="75">
        <v>74</v>
      </c>
      <c r="H130" s="75">
        <v>-31</v>
      </c>
      <c r="I130" s="81">
        <v>-25</v>
      </c>
      <c r="J130" s="75">
        <v>75</v>
      </c>
      <c r="K130" s="75">
        <v>51</v>
      </c>
      <c r="L130" s="81">
        <v>79</v>
      </c>
      <c r="M130" s="81">
        <v>65</v>
      </c>
      <c r="N130" s="75">
        <v>-4</v>
      </c>
      <c r="O130" s="75">
        <v>-14</v>
      </c>
      <c r="P130" s="81">
        <v>58</v>
      </c>
      <c r="Q130" s="75">
        <v>63</v>
      </c>
      <c r="R130" s="75">
        <v>99</v>
      </c>
      <c r="S130" s="81">
        <v>85</v>
      </c>
      <c r="T130" s="75">
        <v>-41</v>
      </c>
      <c r="U130" s="75">
        <v>-22</v>
      </c>
    </row>
    <row r="131" spans="1:21" ht="18" thickBot="1" x14ac:dyDescent="0.25">
      <c r="C131" s="23" t="s">
        <v>110</v>
      </c>
      <c r="D131" s="76">
        <v>61</v>
      </c>
      <c r="E131" s="76">
        <v>26</v>
      </c>
      <c r="F131" s="82">
        <v>35</v>
      </c>
      <c r="G131" s="76">
        <v>18</v>
      </c>
      <c r="H131" s="76">
        <v>26</v>
      </c>
      <c r="I131" s="82">
        <v>8</v>
      </c>
      <c r="J131" s="76">
        <v>182</v>
      </c>
      <c r="K131" s="76">
        <v>84</v>
      </c>
      <c r="L131" s="82">
        <v>64</v>
      </c>
      <c r="M131" s="82">
        <v>28</v>
      </c>
      <c r="N131" s="76">
        <v>118</v>
      </c>
      <c r="O131" s="76">
        <v>56</v>
      </c>
      <c r="P131" s="82">
        <v>160</v>
      </c>
      <c r="Q131" s="76">
        <v>57</v>
      </c>
      <c r="R131" s="76">
        <v>74</v>
      </c>
      <c r="S131" s="82">
        <v>13</v>
      </c>
      <c r="T131" s="76">
        <v>86</v>
      </c>
      <c r="U131" s="76">
        <v>44</v>
      </c>
    </row>
    <row r="132" spans="1:21" ht="18" thickBot="1" x14ac:dyDescent="0.25">
      <c r="C132" s="24" t="s">
        <v>108</v>
      </c>
      <c r="D132" s="75">
        <v>82</v>
      </c>
      <c r="E132" s="75">
        <v>53</v>
      </c>
      <c r="F132" s="81">
        <v>99</v>
      </c>
      <c r="G132" s="75">
        <v>71</v>
      </c>
      <c r="H132" s="75">
        <v>-17</v>
      </c>
      <c r="I132" s="81">
        <v>-18</v>
      </c>
      <c r="J132" s="75">
        <v>80</v>
      </c>
      <c r="K132" s="75">
        <v>64</v>
      </c>
      <c r="L132" s="81">
        <v>90</v>
      </c>
      <c r="M132" s="81">
        <v>61</v>
      </c>
      <c r="N132" s="75">
        <v>-10</v>
      </c>
      <c r="O132" s="75">
        <v>3</v>
      </c>
      <c r="P132" s="81">
        <v>71</v>
      </c>
      <c r="Q132" s="75">
        <v>58</v>
      </c>
      <c r="R132" s="75">
        <v>94</v>
      </c>
      <c r="S132" s="81">
        <v>77</v>
      </c>
      <c r="T132" s="75">
        <v>-23</v>
      </c>
      <c r="U132" s="75">
        <v>-19</v>
      </c>
    </row>
    <row r="133" spans="1:21" s="7" customFormat="1" ht="18" thickBot="1" x14ac:dyDescent="0.25">
      <c r="A133"/>
      <c r="B133"/>
      <c r="C133" s="23" t="s">
        <v>209</v>
      </c>
      <c r="D133" s="76">
        <v>33</v>
      </c>
      <c r="E133" s="76">
        <v>21</v>
      </c>
      <c r="F133" s="82">
        <v>81</v>
      </c>
      <c r="G133" s="76">
        <v>18</v>
      </c>
      <c r="H133" s="76">
        <v>-48</v>
      </c>
      <c r="I133" s="82">
        <v>3</v>
      </c>
      <c r="J133" s="76">
        <v>54</v>
      </c>
      <c r="K133" s="76">
        <v>31</v>
      </c>
      <c r="L133" s="82">
        <v>69</v>
      </c>
      <c r="M133" s="82">
        <v>15</v>
      </c>
      <c r="N133" s="76">
        <v>-15</v>
      </c>
      <c r="O133" s="76">
        <v>16</v>
      </c>
      <c r="P133" s="82">
        <v>58</v>
      </c>
      <c r="Q133" s="76">
        <v>16</v>
      </c>
      <c r="R133" s="76">
        <v>148</v>
      </c>
      <c r="S133" s="82">
        <v>15</v>
      </c>
      <c r="T133" s="76">
        <v>-90</v>
      </c>
      <c r="U133" s="76">
        <v>1</v>
      </c>
    </row>
    <row r="134" spans="1:21" s="7" customFormat="1" ht="18" thickBot="1" x14ac:dyDescent="0.25">
      <c r="A134"/>
      <c r="B134"/>
      <c r="C134" s="24" t="s">
        <v>111</v>
      </c>
      <c r="D134" s="75">
        <v>50</v>
      </c>
      <c r="E134" s="75">
        <v>54</v>
      </c>
      <c r="F134" s="81">
        <v>48</v>
      </c>
      <c r="G134" s="95">
        <v>27</v>
      </c>
      <c r="H134" s="95">
        <v>2</v>
      </c>
      <c r="I134" s="81">
        <v>27</v>
      </c>
      <c r="J134" s="95">
        <v>55</v>
      </c>
      <c r="K134" s="95">
        <v>66</v>
      </c>
      <c r="L134" s="81">
        <v>74</v>
      </c>
      <c r="M134" s="81">
        <v>68</v>
      </c>
      <c r="N134" s="95">
        <v>-19</v>
      </c>
      <c r="O134" s="95">
        <v>-2</v>
      </c>
      <c r="P134" s="81">
        <v>56</v>
      </c>
      <c r="Q134" s="95">
        <v>52</v>
      </c>
      <c r="R134" s="95">
        <v>57</v>
      </c>
      <c r="S134" s="81">
        <v>46</v>
      </c>
      <c r="T134" s="75">
        <v>-1</v>
      </c>
      <c r="U134" s="75">
        <v>6</v>
      </c>
    </row>
    <row r="135" spans="1:21" ht="17" thickBot="1" x14ac:dyDescent="0.25">
      <c r="C135" s="26" t="s">
        <v>4</v>
      </c>
      <c r="D135" s="96">
        <v>3166</v>
      </c>
      <c r="E135" s="97">
        <v>1255</v>
      </c>
      <c r="F135" s="98">
        <v>3100</v>
      </c>
      <c r="G135" s="99">
        <v>1147</v>
      </c>
      <c r="H135" s="99">
        <v>66</v>
      </c>
      <c r="I135" s="100">
        <v>108</v>
      </c>
      <c r="J135" s="99">
        <v>4057</v>
      </c>
      <c r="K135" s="99">
        <v>1495</v>
      </c>
      <c r="L135" s="100">
        <v>3311</v>
      </c>
      <c r="M135" s="100">
        <v>1183</v>
      </c>
      <c r="N135" s="99">
        <v>746</v>
      </c>
      <c r="O135" s="99">
        <v>312</v>
      </c>
      <c r="P135" s="100">
        <v>3382</v>
      </c>
      <c r="Q135" s="99">
        <v>1251</v>
      </c>
      <c r="R135" s="99">
        <v>3374</v>
      </c>
      <c r="S135" s="103">
        <v>1212</v>
      </c>
      <c r="T135" s="102">
        <v>8</v>
      </c>
      <c r="U135" s="102">
        <v>39</v>
      </c>
    </row>
    <row r="136" spans="1:21" ht="14.5" customHeight="1" x14ac:dyDescent="0.2">
      <c r="C136" s="120" t="s">
        <v>199</v>
      </c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</row>
  </sheetData>
  <mergeCells count="97">
    <mergeCell ref="N3:P3"/>
    <mergeCell ref="Q3:S3"/>
    <mergeCell ref="T21:U21"/>
    <mergeCell ref="C37:U37"/>
    <mergeCell ref="F21:G21"/>
    <mergeCell ref="H21:I21"/>
    <mergeCell ref="J21:K21"/>
    <mergeCell ref="L21:M21"/>
    <mergeCell ref="N21:O21"/>
    <mergeCell ref="C35:U35"/>
    <mergeCell ref="C88:U88"/>
    <mergeCell ref="C89:C91"/>
    <mergeCell ref="D89:I89"/>
    <mergeCell ref="C2:L2"/>
    <mergeCell ref="C3:C4"/>
    <mergeCell ref="D3:F3"/>
    <mergeCell ref="G3:I3"/>
    <mergeCell ref="J3:L3"/>
    <mergeCell ref="C19:U19"/>
    <mergeCell ref="C20:C22"/>
    <mergeCell ref="D20:I20"/>
    <mergeCell ref="J20:O20"/>
    <mergeCell ref="P20:U20"/>
    <mergeCell ref="D21:E21"/>
    <mergeCell ref="P21:Q21"/>
    <mergeCell ref="R21:S21"/>
    <mergeCell ref="C103:C105"/>
    <mergeCell ref="D103:I103"/>
    <mergeCell ref="J103:O103"/>
    <mergeCell ref="P103:U103"/>
    <mergeCell ref="J104:K104"/>
    <mergeCell ref="L104:M104"/>
    <mergeCell ref="N104:O104"/>
    <mergeCell ref="P104:Q104"/>
    <mergeCell ref="R104:S104"/>
    <mergeCell ref="T104:U104"/>
    <mergeCell ref="F104:G104"/>
    <mergeCell ref="H104:I104"/>
    <mergeCell ref="D104:E104"/>
    <mergeCell ref="C38:C40"/>
    <mergeCell ref="D38:I38"/>
    <mergeCell ref="J38:O38"/>
    <mergeCell ref="P38:U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C77:C79"/>
    <mergeCell ref="D77:I77"/>
    <mergeCell ref="J77:O77"/>
    <mergeCell ref="P77:U77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R122:S122"/>
    <mergeCell ref="T122:U122"/>
    <mergeCell ref="C74:U74"/>
    <mergeCell ref="C85:U85"/>
    <mergeCell ref="C100:U100"/>
    <mergeCell ref="C118:U118"/>
    <mergeCell ref="D90:E90"/>
    <mergeCell ref="F90:G90"/>
    <mergeCell ref="H90:I90"/>
    <mergeCell ref="J90:K90"/>
    <mergeCell ref="L90:M90"/>
    <mergeCell ref="J122:K122"/>
    <mergeCell ref="N90:O90"/>
    <mergeCell ref="P90:Q90"/>
    <mergeCell ref="R90:S90"/>
    <mergeCell ref="C76:U76"/>
    <mergeCell ref="C136:U136"/>
    <mergeCell ref="J89:O89"/>
    <mergeCell ref="P89:U89"/>
    <mergeCell ref="C102:U102"/>
    <mergeCell ref="C120:U120"/>
    <mergeCell ref="C121:C123"/>
    <mergeCell ref="D121:I121"/>
    <mergeCell ref="J121:O121"/>
    <mergeCell ref="P121:U121"/>
    <mergeCell ref="D122:E122"/>
    <mergeCell ref="F122:G122"/>
    <mergeCell ref="H122:I122"/>
    <mergeCell ref="T90:U90"/>
    <mergeCell ref="L122:M122"/>
    <mergeCell ref="N122:O122"/>
    <mergeCell ref="P122:Q12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83"/>
  <sheetViews>
    <sheetView workbookViewId="0"/>
  </sheetViews>
  <sheetFormatPr baseColWidth="10" defaultColWidth="8.83203125" defaultRowHeight="15" x14ac:dyDescent="0.2"/>
  <cols>
    <col min="2" max="2" width="34.5" customWidth="1"/>
    <col min="3" max="11" width="12.1640625" customWidth="1"/>
  </cols>
  <sheetData>
    <row r="2" spans="2:11" x14ac:dyDescent="0.2">
      <c r="B2" s="9"/>
      <c r="C2" s="9"/>
    </row>
    <row r="3" spans="2:11" s="7" customFormat="1" ht="14.5" customHeight="1" x14ac:dyDescent="0.2">
      <c r="B3" s="135" t="s">
        <v>187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2:11" s="7" customFormat="1" ht="19" customHeight="1" x14ac:dyDescent="0.2">
      <c r="B4" s="136" t="s">
        <v>0</v>
      </c>
      <c r="C4" s="140">
        <v>43160</v>
      </c>
      <c r="D4" s="140"/>
      <c r="E4" s="140"/>
      <c r="F4" s="140">
        <v>43497</v>
      </c>
      <c r="G4" s="140"/>
      <c r="H4" s="140"/>
      <c r="I4" s="140">
        <v>43525</v>
      </c>
      <c r="J4" s="140"/>
      <c r="K4" s="140"/>
    </row>
    <row r="5" spans="2:11" s="7" customFormat="1" ht="16" x14ac:dyDescent="0.2">
      <c r="B5" s="136"/>
      <c r="C5" s="46" t="s">
        <v>1</v>
      </c>
      <c r="D5" s="62" t="s">
        <v>6</v>
      </c>
      <c r="E5" s="62" t="s">
        <v>7</v>
      </c>
      <c r="F5" s="46" t="s">
        <v>1</v>
      </c>
      <c r="G5" s="62" t="s">
        <v>6</v>
      </c>
      <c r="H5" s="62" t="s">
        <v>7</v>
      </c>
      <c r="I5" s="46" t="s">
        <v>1</v>
      </c>
      <c r="J5" s="62" t="s">
        <v>6</v>
      </c>
      <c r="K5" s="62" t="s">
        <v>7</v>
      </c>
    </row>
    <row r="6" spans="2:11" s="7" customFormat="1" ht="16" x14ac:dyDescent="0.2">
      <c r="B6" s="47" t="s">
        <v>1</v>
      </c>
      <c r="C6" s="48">
        <f>SUM(C7:C10)</f>
        <v>1510</v>
      </c>
      <c r="D6" s="48">
        <f t="shared" ref="D6:K6" si="0">SUM(D7:D10)</f>
        <v>978</v>
      </c>
      <c r="E6" s="48">
        <f t="shared" si="0"/>
        <v>532</v>
      </c>
      <c r="F6" s="48">
        <f t="shared" si="0"/>
        <v>3726</v>
      </c>
      <c r="G6" s="48">
        <f t="shared" si="0"/>
        <v>2130</v>
      </c>
      <c r="H6" s="48">
        <f t="shared" si="0"/>
        <v>1596</v>
      </c>
      <c r="I6" s="48">
        <f t="shared" si="0"/>
        <v>2672</v>
      </c>
      <c r="J6" s="48">
        <f t="shared" si="0"/>
        <v>1536</v>
      </c>
      <c r="K6" s="48">
        <f t="shared" si="0"/>
        <v>1136</v>
      </c>
    </row>
    <row r="7" spans="2:11" s="7" customFormat="1" x14ac:dyDescent="0.2">
      <c r="B7" s="49" t="s">
        <v>142</v>
      </c>
      <c r="C7" s="50">
        <f>D7+E7</f>
        <v>380</v>
      </c>
      <c r="D7" s="50">
        <v>242</v>
      </c>
      <c r="E7" s="50">
        <v>138</v>
      </c>
      <c r="F7" s="50">
        <f t="shared" ref="F7:F10" si="1">G7+H7</f>
        <v>256</v>
      </c>
      <c r="G7" s="50">
        <v>160</v>
      </c>
      <c r="H7" s="50">
        <v>96</v>
      </c>
      <c r="I7" s="50">
        <f t="shared" ref="I7:I10" si="2">J7+K7</f>
        <v>184</v>
      </c>
      <c r="J7" s="50">
        <v>117</v>
      </c>
      <c r="K7" s="50">
        <v>67</v>
      </c>
    </row>
    <row r="8" spans="2:11" s="7" customFormat="1" x14ac:dyDescent="0.2">
      <c r="B8" s="51" t="s">
        <v>2</v>
      </c>
      <c r="C8" s="52">
        <f t="shared" ref="C8:C10" si="3">D8+E8</f>
        <v>1079</v>
      </c>
      <c r="D8" s="52">
        <v>705</v>
      </c>
      <c r="E8" s="52">
        <v>374</v>
      </c>
      <c r="F8" s="52">
        <f t="shared" si="1"/>
        <v>3377</v>
      </c>
      <c r="G8" s="52">
        <v>1916</v>
      </c>
      <c r="H8" s="52">
        <v>1461</v>
      </c>
      <c r="I8" s="52">
        <f t="shared" si="2"/>
        <v>2420</v>
      </c>
      <c r="J8" s="52">
        <v>1383</v>
      </c>
      <c r="K8" s="52">
        <v>1037</v>
      </c>
    </row>
    <row r="9" spans="2:11" s="7" customFormat="1" x14ac:dyDescent="0.2">
      <c r="B9" s="49" t="s">
        <v>3</v>
      </c>
      <c r="C9" s="50">
        <f t="shared" si="3"/>
        <v>47</v>
      </c>
      <c r="D9" s="50">
        <v>30</v>
      </c>
      <c r="E9" s="50">
        <v>17</v>
      </c>
      <c r="F9" s="50">
        <f t="shared" si="1"/>
        <v>41</v>
      </c>
      <c r="G9" s="50">
        <v>26</v>
      </c>
      <c r="H9" s="50">
        <v>15</v>
      </c>
      <c r="I9" s="50">
        <f t="shared" si="2"/>
        <v>9</v>
      </c>
      <c r="J9" s="50">
        <v>6</v>
      </c>
      <c r="K9" s="50">
        <v>3</v>
      </c>
    </row>
    <row r="10" spans="2:11" s="7" customFormat="1" x14ac:dyDescent="0.2">
      <c r="B10" s="51" t="s">
        <v>5</v>
      </c>
      <c r="C10" s="52">
        <f t="shared" si="3"/>
        <v>4</v>
      </c>
      <c r="D10" s="52">
        <v>1</v>
      </c>
      <c r="E10" s="52">
        <v>3</v>
      </c>
      <c r="F10" s="52">
        <f t="shared" si="1"/>
        <v>52</v>
      </c>
      <c r="G10" s="52">
        <v>28</v>
      </c>
      <c r="H10" s="52">
        <v>24</v>
      </c>
      <c r="I10" s="52">
        <f t="shared" si="2"/>
        <v>59</v>
      </c>
      <c r="J10" s="52">
        <v>30</v>
      </c>
      <c r="K10" s="52">
        <v>29</v>
      </c>
    </row>
    <row r="11" spans="2:11" s="7" customFormat="1" x14ac:dyDescent="0.2">
      <c r="B11" s="141" t="s">
        <v>188</v>
      </c>
      <c r="C11" s="142"/>
      <c r="D11" s="142"/>
      <c r="E11" s="142"/>
      <c r="F11" s="142"/>
      <c r="G11" s="142"/>
      <c r="H11" s="142"/>
      <c r="I11" s="142"/>
      <c r="J11" s="142"/>
      <c r="K11" s="142"/>
    </row>
    <row r="12" spans="2:11" s="7" customFormat="1" ht="15.75" customHeight="1" x14ac:dyDescent="0.2">
      <c r="B12" s="143" t="s">
        <v>143</v>
      </c>
      <c r="C12" s="144"/>
      <c r="D12" s="144"/>
      <c r="E12" s="144"/>
      <c r="F12" s="144"/>
      <c r="G12" s="144"/>
      <c r="H12" s="144"/>
      <c r="I12" s="144"/>
      <c r="J12" s="144"/>
      <c r="K12" s="145"/>
    </row>
    <row r="13" spans="2:11" s="7" customFormat="1" x14ac:dyDescent="0.2"/>
    <row r="14" spans="2:11" s="7" customFormat="1" ht="14.5" customHeight="1" x14ac:dyDescent="0.2">
      <c r="B14" s="135" t="s">
        <v>189</v>
      </c>
      <c r="C14" s="135"/>
      <c r="D14" s="135"/>
      <c r="E14" s="135"/>
      <c r="F14" s="135"/>
      <c r="G14" s="135"/>
      <c r="H14" s="135"/>
      <c r="I14" s="135"/>
      <c r="J14" s="135"/>
      <c r="K14" s="135"/>
    </row>
    <row r="15" spans="2:11" s="7" customFormat="1" x14ac:dyDescent="0.2">
      <c r="B15" s="136" t="s">
        <v>8</v>
      </c>
      <c r="C15" s="140">
        <v>43160</v>
      </c>
      <c r="D15" s="140"/>
      <c r="E15" s="140"/>
      <c r="F15" s="140">
        <v>43497</v>
      </c>
      <c r="G15" s="140"/>
      <c r="H15" s="140"/>
      <c r="I15" s="140">
        <v>43525</v>
      </c>
      <c r="J15" s="140"/>
      <c r="K15" s="140"/>
    </row>
    <row r="16" spans="2:11" s="7" customFormat="1" ht="19.5" customHeight="1" x14ac:dyDescent="0.2">
      <c r="B16" s="136"/>
      <c r="C16" s="46" t="s">
        <v>1</v>
      </c>
      <c r="D16" s="69" t="s">
        <v>6</v>
      </c>
      <c r="E16" s="69" t="s">
        <v>7</v>
      </c>
      <c r="F16" s="46" t="s">
        <v>1</v>
      </c>
      <c r="G16" s="69" t="s">
        <v>6</v>
      </c>
      <c r="H16" s="69" t="s">
        <v>7</v>
      </c>
      <c r="I16" s="46" t="s">
        <v>1</v>
      </c>
      <c r="J16" s="69" t="s">
        <v>6</v>
      </c>
      <c r="K16" s="69" t="s">
        <v>7</v>
      </c>
    </row>
    <row r="17" spans="2:11" s="7" customFormat="1" ht="16" x14ac:dyDescent="0.2">
      <c r="B17" s="47" t="s">
        <v>1</v>
      </c>
      <c r="C17" s="48">
        <f>SUM(C18:C29)</f>
        <v>1510</v>
      </c>
      <c r="D17" s="48">
        <f t="shared" ref="D17:K17" si="4">SUM(D18:D29)</f>
        <v>978</v>
      </c>
      <c r="E17" s="48">
        <f t="shared" si="4"/>
        <v>532</v>
      </c>
      <c r="F17" s="48">
        <f t="shared" si="4"/>
        <v>3726</v>
      </c>
      <c r="G17" s="48">
        <f t="shared" si="4"/>
        <v>2130</v>
      </c>
      <c r="H17" s="48">
        <f t="shared" si="4"/>
        <v>1596</v>
      </c>
      <c r="I17" s="48">
        <f t="shared" si="4"/>
        <v>2672</v>
      </c>
      <c r="J17" s="48">
        <f t="shared" si="4"/>
        <v>1536</v>
      </c>
      <c r="K17" s="48">
        <f t="shared" si="4"/>
        <v>1136</v>
      </c>
    </row>
    <row r="18" spans="2:11" s="7" customFormat="1" x14ac:dyDescent="0.2">
      <c r="B18" s="49" t="s">
        <v>73</v>
      </c>
      <c r="C18" s="50">
        <f t="shared" ref="C18:C28" si="5">D18+E18</f>
        <v>78</v>
      </c>
      <c r="D18" s="50">
        <v>42</v>
      </c>
      <c r="E18" s="50">
        <v>36</v>
      </c>
      <c r="F18" s="50">
        <f t="shared" ref="F18:F28" si="6">G18+H18</f>
        <v>2305</v>
      </c>
      <c r="G18" s="50">
        <v>1253</v>
      </c>
      <c r="H18" s="50">
        <v>1052</v>
      </c>
      <c r="I18" s="50">
        <f t="shared" ref="I18:I28" si="7">J18+K18</f>
        <v>1652</v>
      </c>
      <c r="J18" s="50">
        <v>894</v>
      </c>
      <c r="K18" s="50">
        <v>758</v>
      </c>
    </row>
    <row r="19" spans="2:11" s="7" customFormat="1" x14ac:dyDescent="0.2">
      <c r="B19" s="51" t="s">
        <v>55</v>
      </c>
      <c r="C19" s="52">
        <f t="shared" si="5"/>
        <v>51</v>
      </c>
      <c r="D19" s="52">
        <v>31</v>
      </c>
      <c r="E19" s="52">
        <v>20</v>
      </c>
      <c r="F19" s="52">
        <f t="shared" si="6"/>
        <v>88</v>
      </c>
      <c r="G19" s="52">
        <v>45</v>
      </c>
      <c r="H19" s="52">
        <v>43</v>
      </c>
      <c r="I19" s="52">
        <f t="shared" si="7"/>
        <v>103</v>
      </c>
      <c r="J19" s="52">
        <v>55</v>
      </c>
      <c r="K19" s="52">
        <v>48</v>
      </c>
    </row>
    <row r="20" spans="2:11" s="7" customFormat="1" x14ac:dyDescent="0.2">
      <c r="B20" s="49" t="s">
        <v>59</v>
      </c>
      <c r="C20" s="50">
        <f t="shared" si="5"/>
        <v>127</v>
      </c>
      <c r="D20" s="50">
        <v>81</v>
      </c>
      <c r="E20" s="50">
        <v>46</v>
      </c>
      <c r="F20" s="50">
        <f t="shared" si="6"/>
        <v>153</v>
      </c>
      <c r="G20" s="50">
        <v>81</v>
      </c>
      <c r="H20" s="50">
        <v>72</v>
      </c>
      <c r="I20" s="50">
        <f t="shared" si="7"/>
        <v>97</v>
      </c>
      <c r="J20" s="50">
        <v>51</v>
      </c>
      <c r="K20" s="50">
        <v>46</v>
      </c>
    </row>
    <row r="21" spans="2:11" s="7" customFormat="1" x14ac:dyDescent="0.2">
      <c r="B21" s="51" t="s">
        <v>157</v>
      </c>
      <c r="C21" s="52">
        <f t="shared" si="5"/>
        <v>181</v>
      </c>
      <c r="D21" s="52">
        <v>110</v>
      </c>
      <c r="E21" s="52">
        <v>71</v>
      </c>
      <c r="F21" s="52">
        <f t="shared" si="6"/>
        <v>91</v>
      </c>
      <c r="G21" s="52">
        <v>59</v>
      </c>
      <c r="H21" s="52">
        <v>32</v>
      </c>
      <c r="I21" s="52">
        <f t="shared" si="7"/>
        <v>91</v>
      </c>
      <c r="J21" s="52">
        <v>54</v>
      </c>
      <c r="K21" s="52">
        <v>37</v>
      </c>
    </row>
    <row r="22" spans="2:11" s="7" customFormat="1" x14ac:dyDescent="0.2">
      <c r="B22" s="49" t="s">
        <v>72</v>
      </c>
      <c r="C22" s="50">
        <f t="shared" si="5"/>
        <v>129</v>
      </c>
      <c r="D22" s="50">
        <v>90</v>
      </c>
      <c r="E22" s="50">
        <v>39</v>
      </c>
      <c r="F22" s="50">
        <f t="shared" si="6"/>
        <v>132</v>
      </c>
      <c r="G22" s="50">
        <v>85</v>
      </c>
      <c r="H22" s="50">
        <v>47</v>
      </c>
      <c r="I22" s="50">
        <f t="shared" si="7"/>
        <v>78</v>
      </c>
      <c r="J22" s="50">
        <v>49</v>
      </c>
      <c r="K22" s="50">
        <v>29</v>
      </c>
    </row>
    <row r="23" spans="2:11" s="7" customFormat="1" x14ac:dyDescent="0.2">
      <c r="B23" s="51" t="s">
        <v>67</v>
      </c>
      <c r="C23" s="52">
        <f t="shared" si="5"/>
        <v>43</v>
      </c>
      <c r="D23" s="52">
        <v>24</v>
      </c>
      <c r="E23" s="52">
        <v>19</v>
      </c>
      <c r="F23" s="52">
        <f t="shared" si="6"/>
        <v>90</v>
      </c>
      <c r="G23" s="52">
        <v>46</v>
      </c>
      <c r="H23" s="52">
        <v>44</v>
      </c>
      <c r="I23" s="52">
        <f t="shared" si="7"/>
        <v>66</v>
      </c>
      <c r="J23" s="52">
        <v>35</v>
      </c>
      <c r="K23" s="52">
        <v>31</v>
      </c>
    </row>
    <row r="24" spans="2:11" s="7" customFormat="1" x14ac:dyDescent="0.2">
      <c r="B24" s="49" t="s">
        <v>56</v>
      </c>
      <c r="C24" s="50">
        <f t="shared" si="5"/>
        <v>83</v>
      </c>
      <c r="D24" s="50">
        <v>43</v>
      </c>
      <c r="E24" s="50">
        <v>40</v>
      </c>
      <c r="F24" s="50">
        <f t="shared" si="6"/>
        <v>79</v>
      </c>
      <c r="G24" s="50">
        <v>41</v>
      </c>
      <c r="H24" s="50">
        <v>38</v>
      </c>
      <c r="I24" s="50">
        <f t="shared" si="7"/>
        <v>52</v>
      </c>
      <c r="J24" s="50">
        <v>23</v>
      </c>
      <c r="K24" s="50">
        <v>29</v>
      </c>
    </row>
    <row r="25" spans="2:11" s="7" customFormat="1" x14ac:dyDescent="0.2">
      <c r="B25" s="51" t="s">
        <v>58</v>
      </c>
      <c r="C25" s="52">
        <f t="shared" si="5"/>
        <v>65</v>
      </c>
      <c r="D25" s="52">
        <v>45</v>
      </c>
      <c r="E25" s="52">
        <v>20</v>
      </c>
      <c r="F25" s="52">
        <f t="shared" si="6"/>
        <v>19</v>
      </c>
      <c r="G25" s="52">
        <v>14</v>
      </c>
      <c r="H25" s="52">
        <v>5</v>
      </c>
      <c r="I25" s="52">
        <f t="shared" si="7"/>
        <v>48</v>
      </c>
      <c r="J25" s="52">
        <v>31</v>
      </c>
      <c r="K25" s="52">
        <v>17</v>
      </c>
    </row>
    <row r="26" spans="2:11" s="7" customFormat="1" x14ac:dyDescent="0.2">
      <c r="B26" s="49" t="s">
        <v>69</v>
      </c>
      <c r="C26" s="50">
        <f t="shared" si="5"/>
        <v>79</v>
      </c>
      <c r="D26" s="50">
        <v>37</v>
      </c>
      <c r="E26" s="50">
        <v>42</v>
      </c>
      <c r="F26" s="50">
        <f t="shared" si="6"/>
        <v>60</v>
      </c>
      <c r="G26" s="50">
        <v>35</v>
      </c>
      <c r="H26" s="50">
        <v>25</v>
      </c>
      <c r="I26" s="50">
        <f t="shared" si="7"/>
        <v>42</v>
      </c>
      <c r="J26" s="50">
        <v>27</v>
      </c>
      <c r="K26" s="50">
        <v>15</v>
      </c>
    </row>
    <row r="27" spans="2:11" s="7" customFormat="1" x14ac:dyDescent="0.2">
      <c r="B27" s="51" t="s">
        <v>63</v>
      </c>
      <c r="C27" s="52">
        <f t="shared" si="5"/>
        <v>20</v>
      </c>
      <c r="D27" s="52">
        <v>15</v>
      </c>
      <c r="E27" s="52">
        <v>5</v>
      </c>
      <c r="F27" s="52">
        <f t="shared" si="6"/>
        <v>37</v>
      </c>
      <c r="G27" s="52">
        <v>23</v>
      </c>
      <c r="H27" s="52">
        <v>14</v>
      </c>
      <c r="I27" s="52">
        <f t="shared" si="7"/>
        <v>18</v>
      </c>
      <c r="J27" s="52">
        <v>15</v>
      </c>
      <c r="K27" s="52">
        <v>3</v>
      </c>
    </row>
    <row r="28" spans="2:11" s="7" customFormat="1" x14ac:dyDescent="0.2">
      <c r="B28" s="49" t="s">
        <v>156</v>
      </c>
      <c r="C28" s="50">
        <f t="shared" si="5"/>
        <v>51</v>
      </c>
      <c r="D28" s="50">
        <v>20</v>
      </c>
      <c r="E28" s="50">
        <v>31</v>
      </c>
      <c r="F28" s="50">
        <f t="shared" si="6"/>
        <v>15</v>
      </c>
      <c r="G28" s="50">
        <v>9</v>
      </c>
      <c r="H28" s="50">
        <v>6</v>
      </c>
      <c r="I28" s="50">
        <f t="shared" si="7"/>
        <v>3</v>
      </c>
      <c r="J28" s="50">
        <v>2</v>
      </c>
      <c r="K28" s="50">
        <v>1</v>
      </c>
    </row>
    <row r="29" spans="2:11" s="7" customFormat="1" x14ac:dyDescent="0.2">
      <c r="B29" s="51" t="s">
        <v>16</v>
      </c>
      <c r="C29" s="52">
        <f t="shared" ref="C29" si="8">D29+E29</f>
        <v>603</v>
      </c>
      <c r="D29" s="52">
        <v>440</v>
      </c>
      <c r="E29" s="52">
        <v>163</v>
      </c>
      <c r="F29" s="52">
        <f t="shared" ref="F29" si="9">G29+H29</f>
        <v>657</v>
      </c>
      <c r="G29" s="52">
        <v>439</v>
      </c>
      <c r="H29" s="52">
        <v>218</v>
      </c>
      <c r="I29" s="52">
        <f t="shared" ref="I29" si="10">J29+K29</f>
        <v>422</v>
      </c>
      <c r="J29" s="52">
        <v>300</v>
      </c>
      <c r="K29" s="52">
        <v>122</v>
      </c>
    </row>
    <row r="30" spans="2:11" s="7" customFormat="1" x14ac:dyDescent="0.2">
      <c r="B30" s="137" t="s">
        <v>188</v>
      </c>
      <c r="C30" s="138"/>
      <c r="D30" s="138"/>
      <c r="E30" s="138"/>
      <c r="F30" s="138"/>
      <c r="G30" s="138"/>
      <c r="H30" s="138"/>
      <c r="I30" s="138"/>
      <c r="J30" s="138"/>
      <c r="K30" s="139"/>
    </row>
    <row r="31" spans="2:11" s="7" customFormat="1" x14ac:dyDescent="0.2">
      <c r="D31" s="8"/>
      <c r="E31" s="8"/>
      <c r="F31" s="8"/>
      <c r="G31" s="8"/>
      <c r="H31" s="8"/>
      <c r="I31" s="8"/>
      <c r="J31" s="8"/>
      <c r="K31" s="8"/>
    </row>
    <row r="32" spans="2:11" s="7" customForma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s="7" customFormat="1" ht="14.5" customHeight="1" x14ac:dyDescent="0.2">
      <c r="B33" s="135" t="s">
        <v>190</v>
      </c>
      <c r="C33" s="135"/>
      <c r="D33" s="135"/>
      <c r="E33" s="135"/>
      <c r="F33" s="135"/>
      <c r="G33" s="135"/>
      <c r="H33" s="135"/>
      <c r="I33" s="135"/>
      <c r="J33" s="135"/>
      <c r="K33" s="135"/>
    </row>
    <row r="34" spans="2:11" s="7" customFormat="1" x14ac:dyDescent="0.2">
      <c r="B34" s="136" t="s">
        <v>169</v>
      </c>
      <c r="C34" s="140">
        <v>43160</v>
      </c>
      <c r="D34" s="140"/>
      <c r="E34" s="140"/>
      <c r="F34" s="140">
        <v>43497</v>
      </c>
      <c r="G34" s="140"/>
      <c r="H34" s="140"/>
      <c r="I34" s="140">
        <v>43525</v>
      </c>
      <c r="J34" s="140"/>
      <c r="K34" s="140"/>
    </row>
    <row r="35" spans="2:11" s="7" customFormat="1" ht="16" x14ac:dyDescent="0.2">
      <c r="B35" s="136"/>
      <c r="C35" s="68" t="s">
        <v>1</v>
      </c>
      <c r="D35" s="62" t="s">
        <v>6</v>
      </c>
      <c r="E35" s="62" t="s">
        <v>7</v>
      </c>
      <c r="F35" s="68" t="s">
        <v>1</v>
      </c>
      <c r="G35" s="62" t="s">
        <v>6</v>
      </c>
      <c r="H35" s="62" t="s">
        <v>7</v>
      </c>
      <c r="I35" s="68" t="s">
        <v>1</v>
      </c>
      <c r="J35" s="62" t="s">
        <v>6</v>
      </c>
      <c r="K35" s="62" t="s">
        <v>7</v>
      </c>
    </row>
    <row r="36" spans="2:11" s="7" customFormat="1" ht="16" x14ac:dyDescent="0.2">
      <c r="B36" s="47" t="s">
        <v>1</v>
      </c>
      <c r="C36" s="48">
        <f>SUM(C37:C41)</f>
        <v>1510</v>
      </c>
      <c r="D36" s="48">
        <f t="shared" ref="D36:K36" si="11">SUM(D37:D41)</f>
        <v>978</v>
      </c>
      <c r="E36" s="48">
        <f t="shared" si="11"/>
        <v>532</v>
      </c>
      <c r="F36" s="48">
        <f t="shared" si="11"/>
        <v>3726</v>
      </c>
      <c r="G36" s="48">
        <f t="shared" si="11"/>
        <v>2130</v>
      </c>
      <c r="H36" s="48">
        <f t="shared" si="11"/>
        <v>1596</v>
      </c>
      <c r="I36" s="48">
        <f t="shared" si="11"/>
        <v>2672</v>
      </c>
      <c r="J36" s="48">
        <f t="shared" si="11"/>
        <v>1536</v>
      </c>
      <c r="K36" s="48">
        <f t="shared" si="11"/>
        <v>1136</v>
      </c>
    </row>
    <row r="37" spans="2:11" s="7" customFormat="1" x14ac:dyDescent="0.2">
      <c r="B37" s="54" t="s">
        <v>49</v>
      </c>
      <c r="C37" s="52">
        <f>D37+E37</f>
        <v>89</v>
      </c>
      <c r="D37" s="52">
        <v>47</v>
      </c>
      <c r="E37" s="52">
        <v>42</v>
      </c>
      <c r="F37" s="52">
        <f t="shared" ref="F37:F41" si="12">G37+H37</f>
        <v>257</v>
      </c>
      <c r="G37" s="52">
        <v>130</v>
      </c>
      <c r="H37" s="52">
        <v>127</v>
      </c>
      <c r="I37" s="52">
        <f t="shared" ref="I37:I41" si="13">J37+K37</f>
        <v>175</v>
      </c>
      <c r="J37" s="52">
        <v>92</v>
      </c>
      <c r="K37" s="52">
        <v>83</v>
      </c>
    </row>
    <row r="38" spans="2:11" s="7" customFormat="1" x14ac:dyDescent="0.2">
      <c r="B38" s="53" t="s">
        <v>50</v>
      </c>
      <c r="C38" s="50">
        <f t="shared" ref="C38:C41" si="14">D38+E38</f>
        <v>291</v>
      </c>
      <c r="D38" s="50">
        <v>173</v>
      </c>
      <c r="E38" s="50">
        <v>118</v>
      </c>
      <c r="F38" s="50">
        <f t="shared" si="12"/>
        <v>1107</v>
      </c>
      <c r="G38" s="50">
        <v>603</v>
      </c>
      <c r="H38" s="50">
        <v>504</v>
      </c>
      <c r="I38" s="50">
        <f t="shared" si="13"/>
        <v>729</v>
      </c>
      <c r="J38" s="50">
        <v>410</v>
      </c>
      <c r="K38" s="50">
        <v>319</v>
      </c>
    </row>
    <row r="39" spans="2:11" s="7" customFormat="1" x14ac:dyDescent="0.2">
      <c r="B39" s="54" t="s">
        <v>51</v>
      </c>
      <c r="C39" s="52">
        <f t="shared" si="14"/>
        <v>726</v>
      </c>
      <c r="D39" s="52">
        <v>457</v>
      </c>
      <c r="E39" s="52">
        <v>269</v>
      </c>
      <c r="F39" s="52">
        <f t="shared" si="12"/>
        <v>1456</v>
      </c>
      <c r="G39" s="52">
        <v>860</v>
      </c>
      <c r="H39" s="52">
        <v>596</v>
      </c>
      <c r="I39" s="52">
        <f t="shared" si="13"/>
        <v>1131</v>
      </c>
      <c r="J39" s="52">
        <v>660</v>
      </c>
      <c r="K39" s="52">
        <v>471</v>
      </c>
    </row>
    <row r="40" spans="2:11" s="7" customFormat="1" x14ac:dyDescent="0.2">
      <c r="B40" s="53" t="s">
        <v>52</v>
      </c>
      <c r="C40" s="50">
        <f t="shared" si="14"/>
        <v>373</v>
      </c>
      <c r="D40" s="50">
        <v>280</v>
      </c>
      <c r="E40" s="50">
        <v>93</v>
      </c>
      <c r="F40" s="50">
        <f t="shared" si="12"/>
        <v>843</v>
      </c>
      <c r="G40" s="50">
        <v>501</v>
      </c>
      <c r="H40" s="50">
        <v>342</v>
      </c>
      <c r="I40" s="50">
        <f t="shared" si="13"/>
        <v>589</v>
      </c>
      <c r="J40" s="50">
        <v>354</v>
      </c>
      <c r="K40" s="50">
        <v>235</v>
      </c>
    </row>
    <row r="41" spans="2:11" s="7" customFormat="1" x14ac:dyDescent="0.2">
      <c r="B41" s="54" t="s">
        <v>53</v>
      </c>
      <c r="C41" s="52">
        <f t="shared" si="14"/>
        <v>31</v>
      </c>
      <c r="D41" s="52">
        <v>21</v>
      </c>
      <c r="E41" s="52">
        <v>10</v>
      </c>
      <c r="F41" s="52">
        <f t="shared" si="12"/>
        <v>63</v>
      </c>
      <c r="G41" s="52">
        <v>36</v>
      </c>
      <c r="H41" s="52">
        <v>27</v>
      </c>
      <c r="I41" s="52">
        <f t="shared" si="13"/>
        <v>48</v>
      </c>
      <c r="J41" s="52">
        <v>20</v>
      </c>
      <c r="K41" s="52">
        <v>28</v>
      </c>
    </row>
    <row r="42" spans="2:11" s="7" customFormat="1" x14ac:dyDescent="0.2">
      <c r="B42" s="137" t="s">
        <v>188</v>
      </c>
      <c r="C42" s="138"/>
      <c r="D42" s="138"/>
      <c r="E42" s="138"/>
      <c r="F42" s="138"/>
      <c r="G42" s="138"/>
      <c r="H42" s="138"/>
      <c r="I42" s="138"/>
      <c r="J42" s="138"/>
      <c r="K42" s="139"/>
    </row>
    <row r="43" spans="2:11" s="7" customForma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s="7" customFormat="1" ht="31.5" customHeight="1" x14ac:dyDescent="0.2">
      <c r="B44" s="135" t="s">
        <v>191</v>
      </c>
      <c r="C44" s="135"/>
      <c r="D44" s="135"/>
      <c r="E44" s="135"/>
      <c r="F44" s="135"/>
      <c r="G44" s="135"/>
      <c r="H44" s="135"/>
      <c r="I44" s="135"/>
      <c r="J44" s="135"/>
      <c r="K44" s="135"/>
    </row>
    <row r="45" spans="2:11" s="7" customFormat="1" ht="18" customHeight="1" x14ac:dyDescent="0.2">
      <c r="B45" s="136" t="s">
        <v>168</v>
      </c>
      <c r="C45" s="140">
        <v>43160</v>
      </c>
      <c r="D45" s="140"/>
      <c r="E45" s="140"/>
      <c r="F45" s="140">
        <v>43497</v>
      </c>
      <c r="G45" s="140"/>
      <c r="H45" s="140"/>
      <c r="I45" s="140">
        <v>43525</v>
      </c>
      <c r="J45" s="140"/>
      <c r="K45" s="140"/>
    </row>
    <row r="46" spans="2:11" s="7" customFormat="1" ht="16" x14ac:dyDescent="0.2">
      <c r="B46" s="136"/>
      <c r="C46" s="46" t="s">
        <v>1</v>
      </c>
      <c r="D46" s="62" t="s">
        <v>6</v>
      </c>
      <c r="E46" s="62" t="s">
        <v>7</v>
      </c>
      <c r="F46" s="46" t="s">
        <v>1</v>
      </c>
      <c r="G46" s="62" t="s">
        <v>6</v>
      </c>
      <c r="H46" s="62" t="s">
        <v>7</v>
      </c>
      <c r="I46" s="46" t="s">
        <v>1</v>
      </c>
      <c r="J46" s="62" t="s">
        <v>6</v>
      </c>
      <c r="K46" s="62" t="s">
        <v>7</v>
      </c>
    </row>
    <row r="47" spans="2:11" s="7" customFormat="1" ht="16" x14ac:dyDescent="0.2">
      <c r="B47" s="47" t="s">
        <v>82</v>
      </c>
      <c r="C47" s="48">
        <f>C49+C50+C51+C52+C53+C54+C55+C57+C58+C59+C60+C61+C62+C63+C64+C65+C67+C68+C69+C70+C72+C73+C74+C76+C77+C78+C79+C80</f>
        <v>1510</v>
      </c>
      <c r="D47" s="48">
        <f t="shared" ref="D47:K47" si="15">D49+D50+D51+D52+D53+D54+D55+D57+D58+D59+D60+D61+D62+D63+D64+D65+D67+D68+D69+D70+D72+D73+D74+D76+D77+D78+D79+D80</f>
        <v>978</v>
      </c>
      <c r="E47" s="48">
        <f t="shared" si="15"/>
        <v>532</v>
      </c>
      <c r="F47" s="48">
        <f t="shared" si="15"/>
        <v>3726</v>
      </c>
      <c r="G47" s="48">
        <f t="shared" si="15"/>
        <v>2130</v>
      </c>
      <c r="H47" s="48">
        <f t="shared" si="15"/>
        <v>1596</v>
      </c>
      <c r="I47" s="48">
        <f t="shared" si="15"/>
        <v>2672</v>
      </c>
      <c r="J47" s="48">
        <f t="shared" si="15"/>
        <v>1536</v>
      </c>
      <c r="K47" s="48">
        <f t="shared" si="15"/>
        <v>1136</v>
      </c>
    </row>
    <row r="48" spans="2:11" s="9" customFormat="1" x14ac:dyDescent="0.2">
      <c r="B48" s="67" t="s">
        <v>17</v>
      </c>
      <c r="C48" s="105">
        <f>SUM(C49:C55)</f>
        <v>85</v>
      </c>
      <c r="D48" s="105">
        <f t="shared" ref="D48:K48" si="16">SUM(D49:D55)</f>
        <v>45</v>
      </c>
      <c r="E48" s="105">
        <f t="shared" si="16"/>
        <v>40</v>
      </c>
      <c r="F48" s="105">
        <f t="shared" si="16"/>
        <v>2076</v>
      </c>
      <c r="G48" s="105">
        <f t="shared" si="16"/>
        <v>1143</v>
      </c>
      <c r="H48" s="105">
        <f t="shared" si="16"/>
        <v>933</v>
      </c>
      <c r="I48" s="105">
        <f t="shared" si="16"/>
        <v>1476</v>
      </c>
      <c r="J48" s="105">
        <f t="shared" si="16"/>
        <v>807</v>
      </c>
      <c r="K48" s="105">
        <f t="shared" si="16"/>
        <v>669</v>
      </c>
    </row>
    <row r="49" spans="2:12" s="7" customFormat="1" x14ac:dyDescent="0.2">
      <c r="B49" s="53" t="s">
        <v>18</v>
      </c>
      <c r="C49" s="50">
        <f>D49+E49</f>
        <v>7</v>
      </c>
      <c r="D49" s="50">
        <v>3</v>
      </c>
      <c r="E49" s="50">
        <v>4</v>
      </c>
      <c r="F49" s="50">
        <f>G49+H49</f>
        <v>39</v>
      </c>
      <c r="G49" s="50">
        <v>19</v>
      </c>
      <c r="H49" s="50">
        <v>20</v>
      </c>
      <c r="I49" s="50">
        <f>J49+K49</f>
        <v>30</v>
      </c>
      <c r="J49" s="50">
        <v>13</v>
      </c>
      <c r="K49" s="50">
        <v>17</v>
      </c>
    </row>
    <row r="50" spans="2:12" s="7" customFormat="1" x14ac:dyDescent="0.2">
      <c r="B50" s="54" t="s">
        <v>19</v>
      </c>
      <c r="C50" s="52">
        <f t="shared" ref="C50:C55" si="17">D50+E50</f>
        <v>4</v>
      </c>
      <c r="D50" s="52">
        <v>2</v>
      </c>
      <c r="E50" s="52">
        <v>2</v>
      </c>
      <c r="F50" s="52">
        <f t="shared" ref="F50:F55" si="18">G50+H50</f>
        <v>3</v>
      </c>
      <c r="G50" s="52">
        <v>1</v>
      </c>
      <c r="H50" s="52">
        <v>2</v>
      </c>
      <c r="I50" s="52">
        <f t="shared" ref="I50:I55" si="19">J50+K50</f>
        <v>2</v>
      </c>
      <c r="J50" s="52">
        <v>2</v>
      </c>
      <c r="K50" s="52">
        <v>0</v>
      </c>
    </row>
    <row r="51" spans="2:12" s="7" customFormat="1" x14ac:dyDescent="0.2">
      <c r="B51" s="53" t="s">
        <v>20</v>
      </c>
      <c r="C51" s="50">
        <f t="shared" si="17"/>
        <v>11</v>
      </c>
      <c r="D51" s="50">
        <v>9</v>
      </c>
      <c r="E51" s="50">
        <v>2</v>
      </c>
      <c r="F51" s="50">
        <f t="shared" si="18"/>
        <v>363</v>
      </c>
      <c r="G51" s="50">
        <v>226</v>
      </c>
      <c r="H51" s="50">
        <v>137</v>
      </c>
      <c r="I51" s="50">
        <f t="shared" si="19"/>
        <v>373</v>
      </c>
      <c r="J51" s="50">
        <v>208</v>
      </c>
      <c r="K51" s="50">
        <v>165</v>
      </c>
    </row>
    <row r="52" spans="2:12" s="7" customFormat="1" x14ac:dyDescent="0.2">
      <c r="B52" s="54" t="s">
        <v>21</v>
      </c>
      <c r="C52" s="52">
        <f t="shared" si="17"/>
        <v>44</v>
      </c>
      <c r="D52" s="52">
        <v>21</v>
      </c>
      <c r="E52" s="52">
        <v>23</v>
      </c>
      <c r="F52" s="52">
        <f t="shared" si="18"/>
        <v>1617</v>
      </c>
      <c r="G52" s="52">
        <v>865</v>
      </c>
      <c r="H52" s="52">
        <v>752</v>
      </c>
      <c r="I52" s="52">
        <f t="shared" si="19"/>
        <v>1045</v>
      </c>
      <c r="J52" s="52">
        <v>563</v>
      </c>
      <c r="K52" s="52">
        <v>482</v>
      </c>
      <c r="L52" s="7" t="e">
        <f>#REF!/#REF!</f>
        <v>#REF!</v>
      </c>
    </row>
    <row r="53" spans="2:12" s="7" customFormat="1" x14ac:dyDescent="0.2">
      <c r="B53" s="53" t="s">
        <v>22</v>
      </c>
      <c r="C53" s="50">
        <f t="shared" si="17"/>
        <v>14</v>
      </c>
      <c r="D53" s="50">
        <v>6</v>
      </c>
      <c r="E53" s="50">
        <v>8</v>
      </c>
      <c r="F53" s="50">
        <f t="shared" si="18"/>
        <v>37</v>
      </c>
      <c r="G53" s="50">
        <v>20</v>
      </c>
      <c r="H53" s="50">
        <v>17</v>
      </c>
      <c r="I53" s="50">
        <f t="shared" si="19"/>
        <v>20</v>
      </c>
      <c r="J53" s="50">
        <v>16</v>
      </c>
      <c r="K53" s="50">
        <v>4</v>
      </c>
    </row>
    <row r="54" spans="2:12" s="7" customFormat="1" x14ac:dyDescent="0.2">
      <c r="B54" s="54" t="s">
        <v>23</v>
      </c>
      <c r="C54" s="52">
        <f t="shared" si="17"/>
        <v>4</v>
      </c>
      <c r="D54" s="52">
        <v>4</v>
      </c>
      <c r="E54" s="52">
        <v>0</v>
      </c>
      <c r="F54" s="52">
        <f t="shared" si="18"/>
        <v>16</v>
      </c>
      <c r="G54" s="52">
        <v>11</v>
      </c>
      <c r="H54" s="52">
        <v>5</v>
      </c>
      <c r="I54" s="52">
        <f t="shared" si="19"/>
        <v>5</v>
      </c>
      <c r="J54" s="52">
        <v>5</v>
      </c>
      <c r="K54" s="52">
        <v>0</v>
      </c>
    </row>
    <row r="55" spans="2:12" s="7" customFormat="1" x14ac:dyDescent="0.2">
      <c r="B55" s="53" t="s">
        <v>24</v>
      </c>
      <c r="C55" s="50">
        <f t="shared" si="17"/>
        <v>1</v>
      </c>
      <c r="D55" s="50">
        <v>0</v>
      </c>
      <c r="E55" s="50">
        <v>1</v>
      </c>
      <c r="F55" s="50">
        <f t="shared" si="18"/>
        <v>1</v>
      </c>
      <c r="G55" s="50">
        <v>1</v>
      </c>
      <c r="H55" s="50">
        <v>0</v>
      </c>
      <c r="I55" s="50">
        <f t="shared" si="19"/>
        <v>1</v>
      </c>
      <c r="J55" s="50">
        <v>0</v>
      </c>
      <c r="K55" s="50">
        <v>1</v>
      </c>
    </row>
    <row r="56" spans="2:12" s="9" customFormat="1" x14ac:dyDescent="0.2">
      <c r="B56" s="67" t="s">
        <v>25</v>
      </c>
      <c r="C56" s="105">
        <f>SUM(C57:C65)</f>
        <v>145</v>
      </c>
      <c r="D56" s="105">
        <f t="shared" ref="D56:K56" si="20">SUM(D57:D65)</f>
        <v>107</v>
      </c>
      <c r="E56" s="105">
        <f t="shared" si="20"/>
        <v>38</v>
      </c>
      <c r="F56" s="105">
        <f t="shared" si="20"/>
        <v>176</v>
      </c>
      <c r="G56" s="105">
        <f t="shared" si="20"/>
        <v>107</v>
      </c>
      <c r="H56" s="105">
        <f t="shared" si="20"/>
        <v>69</v>
      </c>
      <c r="I56" s="105">
        <f t="shared" si="20"/>
        <v>102</v>
      </c>
      <c r="J56" s="105">
        <f t="shared" si="20"/>
        <v>58</v>
      </c>
      <c r="K56" s="105">
        <f t="shared" si="20"/>
        <v>44</v>
      </c>
    </row>
    <row r="57" spans="2:12" s="7" customFormat="1" x14ac:dyDescent="0.2">
      <c r="B57" s="53" t="s">
        <v>26</v>
      </c>
      <c r="C57" s="50">
        <f t="shared" ref="C57:C65" si="21">D57+E57</f>
        <v>10</v>
      </c>
      <c r="D57" s="50">
        <v>6</v>
      </c>
      <c r="E57" s="50">
        <v>4</v>
      </c>
      <c r="F57" s="50">
        <f t="shared" ref="F57:F65" si="22">G57+H57</f>
        <v>12</v>
      </c>
      <c r="G57" s="50">
        <v>10</v>
      </c>
      <c r="H57" s="50">
        <v>2</v>
      </c>
      <c r="I57" s="50">
        <f t="shared" ref="I57:I65" si="23">J57+K57</f>
        <v>10</v>
      </c>
      <c r="J57" s="50">
        <v>5</v>
      </c>
      <c r="K57" s="50">
        <v>5</v>
      </c>
    </row>
    <row r="58" spans="2:12" s="7" customFormat="1" x14ac:dyDescent="0.2">
      <c r="B58" s="54" t="s">
        <v>27</v>
      </c>
      <c r="C58" s="52">
        <f t="shared" si="21"/>
        <v>5</v>
      </c>
      <c r="D58" s="52">
        <v>4</v>
      </c>
      <c r="E58" s="52">
        <v>1</v>
      </c>
      <c r="F58" s="52">
        <f t="shared" si="22"/>
        <v>12</v>
      </c>
      <c r="G58" s="52">
        <v>3</v>
      </c>
      <c r="H58" s="52">
        <v>9</v>
      </c>
      <c r="I58" s="52">
        <f t="shared" si="23"/>
        <v>1</v>
      </c>
      <c r="J58" s="52">
        <v>1</v>
      </c>
      <c r="K58" s="52">
        <v>0</v>
      </c>
    </row>
    <row r="59" spans="2:12" s="7" customFormat="1" x14ac:dyDescent="0.2">
      <c r="B59" s="53" t="s">
        <v>28</v>
      </c>
      <c r="C59" s="50">
        <f t="shared" si="21"/>
        <v>23</v>
      </c>
      <c r="D59" s="50">
        <v>18</v>
      </c>
      <c r="E59" s="50">
        <v>5</v>
      </c>
      <c r="F59" s="50">
        <f t="shared" si="22"/>
        <v>37</v>
      </c>
      <c r="G59" s="50">
        <v>20</v>
      </c>
      <c r="H59" s="50">
        <v>17</v>
      </c>
      <c r="I59" s="50">
        <f t="shared" si="23"/>
        <v>9</v>
      </c>
      <c r="J59" s="50">
        <v>6</v>
      </c>
      <c r="K59" s="50">
        <v>3</v>
      </c>
    </row>
    <row r="60" spans="2:12" s="7" customFormat="1" x14ac:dyDescent="0.2">
      <c r="B60" s="54" t="s">
        <v>29</v>
      </c>
      <c r="C60" s="52">
        <f t="shared" si="21"/>
        <v>8</v>
      </c>
      <c r="D60" s="52">
        <v>6</v>
      </c>
      <c r="E60" s="52">
        <v>2</v>
      </c>
      <c r="F60" s="52">
        <f t="shared" si="22"/>
        <v>22</v>
      </c>
      <c r="G60" s="52">
        <v>11</v>
      </c>
      <c r="H60" s="52">
        <v>11</v>
      </c>
      <c r="I60" s="52">
        <f t="shared" si="23"/>
        <v>8</v>
      </c>
      <c r="J60" s="52">
        <v>4</v>
      </c>
      <c r="K60" s="52">
        <v>4</v>
      </c>
    </row>
    <row r="61" spans="2:12" s="7" customFormat="1" x14ac:dyDescent="0.2">
      <c r="B61" s="53" t="s">
        <v>30</v>
      </c>
      <c r="C61" s="50">
        <f t="shared" si="21"/>
        <v>10</v>
      </c>
      <c r="D61" s="50">
        <v>5</v>
      </c>
      <c r="E61" s="50">
        <v>5</v>
      </c>
      <c r="F61" s="50">
        <f t="shared" si="22"/>
        <v>5</v>
      </c>
      <c r="G61" s="50">
        <v>3</v>
      </c>
      <c r="H61" s="50">
        <v>2</v>
      </c>
      <c r="I61" s="50">
        <f t="shared" si="23"/>
        <v>2</v>
      </c>
      <c r="J61" s="50">
        <v>1</v>
      </c>
      <c r="K61" s="50">
        <v>1</v>
      </c>
    </row>
    <row r="62" spans="2:12" s="7" customFormat="1" x14ac:dyDescent="0.2">
      <c r="B62" s="54" t="s">
        <v>31</v>
      </c>
      <c r="C62" s="52">
        <f t="shared" si="21"/>
        <v>33</v>
      </c>
      <c r="D62" s="52">
        <v>23</v>
      </c>
      <c r="E62" s="52">
        <v>10</v>
      </c>
      <c r="F62" s="52">
        <f t="shared" si="22"/>
        <v>30</v>
      </c>
      <c r="G62" s="52">
        <v>24</v>
      </c>
      <c r="H62" s="52">
        <v>6</v>
      </c>
      <c r="I62" s="52">
        <f t="shared" si="23"/>
        <v>24</v>
      </c>
      <c r="J62" s="52">
        <v>11</v>
      </c>
      <c r="K62" s="52">
        <v>13</v>
      </c>
    </row>
    <row r="63" spans="2:12" s="7" customFormat="1" x14ac:dyDescent="0.2">
      <c r="B63" s="53" t="s">
        <v>32</v>
      </c>
      <c r="C63" s="50">
        <f t="shared" si="21"/>
        <v>11</v>
      </c>
      <c r="D63" s="50">
        <v>10</v>
      </c>
      <c r="E63" s="50">
        <v>1</v>
      </c>
      <c r="F63" s="50">
        <f t="shared" si="22"/>
        <v>2</v>
      </c>
      <c r="G63" s="50">
        <v>2</v>
      </c>
      <c r="H63" s="50">
        <v>0</v>
      </c>
      <c r="I63" s="50">
        <f t="shared" si="23"/>
        <v>2</v>
      </c>
      <c r="J63" s="50">
        <v>0</v>
      </c>
      <c r="K63" s="50">
        <v>2</v>
      </c>
    </row>
    <row r="64" spans="2:12" s="7" customFormat="1" x14ac:dyDescent="0.2">
      <c r="B64" s="54" t="s">
        <v>33</v>
      </c>
      <c r="C64" s="52">
        <f t="shared" si="21"/>
        <v>4</v>
      </c>
      <c r="D64" s="52">
        <v>2</v>
      </c>
      <c r="E64" s="52">
        <v>2</v>
      </c>
      <c r="F64" s="52">
        <f t="shared" si="22"/>
        <v>7</v>
      </c>
      <c r="G64" s="52">
        <v>7</v>
      </c>
      <c r="H64" s="52">
        <v>0</v>
      </c>
      <c r="I64" s="52">
        <f t="shared" si="23"/>
        <v>4</v>
      </c>
      <c r="J64" s="52">
        <v>4</v>
      </c>
      <c r="K64" s="52">
        <v>0</v>
      </c>
    </row>
    <row r="65" spans="2:11" s="7" customFormat="1" x14ac:dyDescent="0.2">
      <c r="B65" s="53" t="s">
        <v>34</v>
      </c>
      <c r="C65" s="50">
        <f t="shared" si="21"/>
        <v>41</v>
      </c>
      <c r="D65" s="50">
        <v>33</v>
      </c>
      <c r="E65" s="50">
        <v>8</v>
      </c>
      <c r="F65" s="50">
        <f t="shared" si="22"/>
        <v>49</v>
      </c>
      <c r="G65" s="50">
        <v>27</v>
      </c>
      <c r="H65" s="50">
        <v>22</v>
      </c>
      <c r="I65" s="50">
        <f t="shared" si="23"/>
        <v>42</v>
      </c>
      <c r="J65" s="50">
        <v>26</v>
      </c>
      <c r="K65" s="50">
        <v>16</v>
      </c>
    </row>
    <row r="66" spans="2:11" s="9" customFormat="1" x14ac:dyDescent="0.2">
      <c r="B66" s="67" t="s">
        <v>35</v>
      </c>
      <c r="C66" s="105">
        <f>SUM(C67:C70)</f>
        <v>758</v>
      </c>
      <c r="D66" s="105">
        <f t="shared" ref="D66:K66" si="24">SUM(D67:D70)</f>
        <v>500</v>
      </c>
      <c r="E66" s="105">
        <f t="shared" si="24"/>
        <v>258</v>
      </c>
      <c r="F66" s="105">
        <f t="shared" si="24"/>
        <v>739</v>
      </c>
      <c r="G66" s="105">
        <f t="shared" si="24"/>
        <v>466</v>
      </c>
      <c r="H66" s="105">
        <f t="shared" si="24"/>
        <v>273</v>
      </c>
      <c r="I66" s="105">
        <f t="shared" si="24"/>
        <v>639</v>
      </c>
      <c r="J66" s="105">
        <f t="shared" si="24"/>
        <v>402</v>
      </c>
      <c r="K66" s="105">
        <f t="shared" si="24"/>
        <v>237</v>
      </c>
    </row>
    <row r="67" spans="2:11" s="7" customFormat="1" x14ac:dyDescent="0.2">
      <c r="B67" s="53" t="s">
        <v>36</v>
      </c>
      <c r="C67" s="50">
        <f t="shared" ref="C67:C70" si="25">D67+E67</f>
        <v>52</v>
      </c>
      <c r="D67" s="50">
        <v>42</v>
      </c>
      <c r="E67" s="50">
        <v>10</v>
      </c>
      <c r="F67" s="50">
        <f t="shared" ref="F67:F70" si="26">G67+H67</f>
        <v>115</v>
      </c>
      <c r="G67" s="50">
        <v>66</v>
      </c>
      <c r="H67" s="50">
        <v>49</v>
      </c>
      <c r="I67" s="50">
        <f t="shared" ref="I67:I70" si="27">J67+K67</f>
        <v>86</v>
      </c>
      <c r="J67" s="50">
        <v>55</v>
      </c>
      <c r="K67" s="50">
        <v>31</v>
      </c>
    </row>
    <row r="68" spans="2:11" s="7" customFormat="1" x14ac:dyDescent="0.2">
      <c r="B68" s="54" t="s">
        <v>37</v>
      </c>
      <c r="C68" s="52">
        <f t="shared" si="25"/>
        <v>12</v>
      </c>
      <c r="D68" s="52">
        <v>8</v>
      </c>
      <c r="E68" s="52">
        <v>4</v>
      </c>
      <c r="F68" s="52">
        <f t="shared" si="26"/>
        <v>14</v>
      </c>
      <c r="G68" s="52">
        <v>9</v>
      </c>
      <c r="H68" s="52">
        <v>5</v>
      </c>
      <c r="I68" s="52">
        <f t="shared" si="27"/>
        <v>10</v>
      </c>
      <c r="J68" s="52">
        <v>9</v>
      </c>
      <c r="K68" s="52">
        <v>1</v>
      </c>
    </row>
    <row r="69" spans="2:11" s="7" customFormat="1" x14ac:dyDescent="0.2">
      <c r="B69" s="53" t="s">
        <v>38</v>
      </c>
      <c r="C69" s="50">
        <f t="shared" si="25"/>
        <v>148</v>
      </c>
      <c r="D69" s="50">
        <v>125</v>
      </c>
      <c r="E69" s="50">
        <v>23</v>
      </c>
      <c r="F69" s="50">
        <f t="shared" si="26"/>
        <v>123</v>
      </c>
      <c r="G69" s="50">
        <v>86</v>
      </c>
      <c r="H69" s="50">
        <v>37</v>
      </c>
      <c r="I69" s="50">
        <f t="shared" si="27"/>
        <v>114</v>
      </c>
      <c r="J69" s="50">
        <v>86</v>
      </c>
      <c r="K69" s="50">
        <v>28</v>
      </c>
    </row>
    <row r="70" spans="2:11" s="7" customFormat="1" x14ac:dyDescent="0.2">
      <c r="B70" s="54" t="s">
        <v>39</v>
      </c>
      <c r="C70" s="52">
        <f t="shared" si="25"/>
        <v>546</v>
      </c>
      <c r="D70" s="52">
        <v>325</v>
      </c>
      <c r="E70" s="52">
        <v>221</v>
      </c>
      <c r="F70" s="52">
        <f t="shared" si="26"/>
        <v>487</v>
      </c>
      <c r="G70" s="52">
        <v>305</v>
      </c>
      <c r="H70" s="52">
        <v>182</v>
      </c>
      <c r="I70" s="52">
        <f t="shared" si="27"/>
        <v>429</v>
      </c>
      <c r="J70" s="52">
        <v>252</v>
      </c>
      <c r="K70" s="52">
        <v>177</v>
      </c>
    </row>
    <row r="71" spans="2:11" s="7" customFormat="1" x14ac:dyDescent="0.2">
      <c r="B71" s="66" t="s">
        <v>40</v>
      </c>
      <c r="C71" s="104">
        <f>SUM(C72:C74)</f>
        <v>362</v>
      </c>
      <c r="D71" s="104">
        <f t="shared" ref="D71:K71" si="28">SUM(D72:D74)</f>
        <v>239</v>
      </c>
      <c r="E71" s="104">
        <f t="shared" si="28"/>
        <v>123</v>
      </c>
      <c r="F71" s="104">
        <f t="shared" si="28"/>
        <v>541</v>
      </c>
      <c r="G71" s="104">
        <f t="shared" si="28"/>
        <v>312</v>
      </c>
      <c r="H71" s="104">
        <f t="shared" si="28"/>
        <v>229</v>
      </c>
      <c r="I71" s="104">
        <f t="shared" si="28"/>
        <v>367</v>
      </c>
      <c r="J71" s="104">
        <f t="shared" si="28"/>
        <v>217</v>
      </c>
      <c r="K71" s="104">
        <f t="shared" si="28"/>
        <v>150</v>
      </c>
    </row>
    <row r="72" spans="2:11" s="7" customFormat="1" x14ac:dyDescent="0.2">
      <c r="B72" s="54" t="s">
        <v>41</v>
      </c>
      <c r="C72" s="52">
        <f t="shared" ref="C72:C74" si="29">D72+E72</f>
        <v>78</v>
      </c>
      <c r="D72" s="52">
        <v>46</v>
      </c>
      <c r="E72" s="52">
        <v>32</v>
      </c>
      <c r="F72" s="52">
        <f t="shared" ref="F72:F74" si="30">G72+H72</f>
        <v>207</v>
      </c>
      <c r="G72" s="52">
        <v>109</v>
      </c>
      <c r="H72" s="52">
        <v>98</v>
      </c>
      <c r="I72" s="52">
        <f t="shared" ref="I72:I74" si="31">J72+K72</f>
        <v>133</v>
      </c>
      <c r="J72" s="52">
        <v>67</v>
      </c>
      <c r="K72" s="52">
        <v>66</v>
      </c>
    </row>
    <row r="73" spans="2:11" s="7" customFormat="1" x14ac:dyDescent="0.2">
      <c r="B73" s="53" t="s">
        <v>42</v>
      </c>
      <c r="C73" s="50">
        <f t="shared" si="29"/>
        <v>82</v>
      </c>
      <c r="D73" s="50">
        <v>52</v>
      </c>
      <c r="E73" s="50">
        <v>30</v>
      </c>
      <c r="F73" s="50">
        <f t="shared" si="30"/>
        <v>101</v>
      </c>
      <c r="G73" s="50">
        <v>61</v>
      </c>
      <c r="H73" s="50">
        <v>40</v>
      </c>
      <c r="I73" s="50">
        <f t="shared" si="31"/>
        <v>79</v>
      </c>
      <c r="J73" s="50">
        <v>50</v>
      </c>
      <c r="K73" s="50">
        <v>29</v>
      </c>
    </row>
    <row r="74" spans="2:11" s="7" customFormat="1" x14ac:dyDescent="0.2">
      <c r="B74" s="54" t="s">
        <v>43</v>
      </c>
      <c r="C74" s="52">
        <f t="shared" si="29"/>
        <v>202</v>
      </c>
      <c r="D74" s="52">
        <v>141</v>
      </c>
      <c r="E74" s="52">
        <v>61</v>
      </c>
      <c r="F74" s="52">
        <f t="shared" si="30"/>
        <v>233</v>
      </c>
      <c r="G74" s="52">
        <v>142</v>
      </c>
      <c r="H74" s="52">
        <v>91</v>
      </c>
      <c r="I74" s="52">
        <f t="shared" si="31"/>
        <v>155</v>
      </c>
      <c r="J74" s="52">
        <v>100</v>
      </c>
      <c r="K74" s="52">
        <v>55</v>
      </c>
    </row>
    <row r="75" spans="2:11" s="7" customFormat="1" x14ac:dyDescent="0.2">
      <c r="B75" s="66" t="s">
        <v>44</v>
      </c>
      <c r="C75" s="104">
        <f>SUM(C76:C79)</f>
        <v>112</v>
      </c>
      <c r="D75" s="104">
        <f t="shared" ref="D75:K75" si="32">SUM(D76:D79)</f>
        <v>56</v>
      </c>
      <c r="E75" s="104">
        <f t="shared" si="32"/>
        <v>56</v>
      </c>
      <c r="F75" s="104">
        <f t="shared" si="32"/>
        <v>166</v>
      </c>
      <c r="G75" s="104">
        <f t="shared" si="32"/>
        <v>88</v>
      </c>
      <c r="H75" s="104">
        <f t="shared" si="32"/>
        <v>78</v>
      </c>
      <c r="I75" s="104">
        <f t="shared" si="32"/>
        <v>81</v>
      </c>
      <c r="J75" s="104">
        <f t="shared" si="32"/>
        <v>47</v>
      </c>
      <c r="K75" s="104">
        <f t="shared" si="32"/>
        <v>34</v>
      </c>
    </row>
    <row r="76" spans="2:11" s="7" customFormat="1" x14ac:dyDescent="0.2">
      <c r="B76" s="54" t="s">
        <v>45</v>
      </c>
      <c r="C76" s="52">
        <f t="shared" ref="C76:C80" si="33">D76+E76</f>
        <v>37</v>
      </c>
      <c r="D76" s="52">
        <v>22</v>
      </c>
      <c r="E76" s="52">
        <v>15</v>
      </c>
      <c r="F76" s="52">
        <f t="shared" ref="F76:F80" si="34">G76+H76</f>
        <v>47</v>
      </c>
      <c r="G76" s="52">
        <v>26</v>
      </c>
      <c r="H76" s="52">
        <v>21</v>
      </c>
      <c r="I76" s="52">
        <f t="shared" ref="I76:I80" si="35">J76+K76</f>
        <v>29</v>
      </c>
      <c r="J76" s="52">
        <v>12</v>
      </c>
      <c r="K76" s="52">
        <v>17</v>
      </c>
    </row>
    <row r="77" spans="2:11" s="7" customFormat="1" x14ac:dyDescent="0.2">
      <c r="B77" s="53" t="s">
        <v>46</v>
      </c>
      <c r="C77" s="50">
        <f t="shared" si="33"/>
        <v>20</v>
      </c>
      <c r="D77" s="50">
        <v>14</v>
      </c>
      <c r="E77" s="50">
        <v>6</v>
      </c>
      <c r="F77" s="50">
        <f t="shared" si="34"/>
        <v>58</v>
      </c>
      <c r="G77" s="50">
        <v>26</v>
      </c>
      <c r="H77" s="50">
        <v>32</v>
      </c>
      <c r="I77" s="50">
        <f t="shared" si="35"/>
        <v>18</v>
      </c>
      <c r="J77" s="50">
        <v>11</v>
      </c>
      <c r="K77" s="50">
        <v>7</v>
      </c>
    </row>
    <row r="78" spans="2:11" s="7" customFormat="1" x14ac:dyDescent="0.2">
      <c r="B78" s="54" t="s">
        <v>47</v>
      </c>
      <c r="C78" s="52">
        <f t="shared" si="33"/>
        <v>14</v>
      </c>
      <c r="D78" s="52">
        <v>6</v>
      </c>
      <c r="E78" s="52">
        <v>8</v>
      </c>
      <c r="F78" s="52">
        <f t="shared" si="34"/>
        <v>17</v>
      </c>
      <c r="G78" s="52">
        <v>10</v>
      </c>
      <c r="H78" s="52">
        <v>7</v>
      </c>
      <c r="I78" s="52">
        <f t="shared" si="35"/>
        <v>8</v>
      </c>
      <c r="J78" s="52">
        <v>5</v>
      </c>
      <c r="K78" s="52">
        <v>3</v>
      </c>
    </row>
    <row r="79" spans="2:11" s="7" customFormat="1" x14ac:dyDescent="0.2">
      <c r="B79" s="53" t="s">
        <v>48</v>
      </c>
      <c r="C79" s="50">
        <f t="shared" si="33"/>
        <v>41</v>
      </c>
      <c r="D79" s="50">
        <v>14</v>
      </c>
      <c r="E79" s="50">
        <v>27</v>
      </c>
      <c r="F79" s="50">
        <f t="shared" si="34"/>
        <v>44</v>
      </c>
      <c r="G79" s="50">
        <v>26</v>
      </c>
      <c r="H79" s="50">
        <v>18</v>
      </c>
      <c r="I79" s="50">
        <f t="shared" si="35"/>
        <v>26</v>
      </c>
      <c r="J79" s="50">
        <v>19</v>
      </c>
      <c r="K79" s="50">
        <v>7</v>
      </c>
    </row>
    <row r="80" spans="2:11" s="7" customFormat="1" x14ac:dyDescent="0.2">
      <c r="B80" s="54" t="s">
        <v>15</v>
      </c>
      <c r="C80" s="52">
        <f t="shared" si="33"/>
        <v>48</v>
      </c>
      <c r="D80" s="52">
        <v>31</v>
      </c>
      <c r="E80" s="52">
        <v>17</v>
      </c>
      <c r="F80" s="52">
        <f t="shared" si="34"/>
        <v>28</v>
      </c>
      <c r="G80" s="52">
        <v>14</v>
      </c>
      <c r="H80" s="52">
        <v>14</v>
      </c>
      <c r="I80" s="52">
        <f t="shared" si="35"/>
        <v>7</v>
      </c>
      <c r="J80" s="52">
        <v>5</v>
      </c>
      <c r="K80" s="52">
        <v>2</v>
      </c>
    </row>
    <row r="81" spans="2:11" s="7" customFormat="1" x14ac:dyDescent="0.2">
      <c r="B81" s="137" t="s">
        <v>188</v>
      </c>
      <c r="C81" s="138"/>
      <c r="D81" s="138"/>
      <c r="E81" s="138"/>
      <c r="F81" s="138"/>
      <c r="G81" s="138"/>
      <c r="H81" s="138"/>
      <c r="I81" s="138"/>
      <c r="J81" s="138"/>
      <c r="K81" s="139"/>
    </row>
    <row r="82" spans="2:11" s="7" customFormat="1" x14ac:dyDescent="0.2">
      <c r="B82" s="6"/>
      <c r="C82" s="6"/>
      <c r="D82" s="8"/>
      <c r="E82" s="8"/>
      <c r="F82" s="8"/>
      <c r="G82" s="8"/>
      <c r="H82" s="8"/>
      <c r="I82" s="8"/>
      <c r="J82" s="8"/>
      <c r="K82" s="8"/>
    </row>
    <row r="83" spans="2:11" s="7" customFormat="1" x14ac:dyDescent="0.2"/>
  </sheetData>
  <sortState xmlns:xlrd2="http://schemas.microsoft.com/office/spreadsheetml/2017/richdata2" ref="B18:K28">
    <sortCondition descending="1" ref="I18:I28"/>
  </sortState>
  <mergeCells count="25">
    <mergeCell ref="B81:K81"/>
    <mergeCell ref="B3:K3"/>
    <mergeCell ref="B4:B5"/>
    <mergeCell ref="C4:E4"/>
    <mergeCell ref="F4:H4"/>
    <mergeCell ref="I4:K4"/>
    <mergeCell ref="B11:K11"/>
    <mergeCell ref="B12:K12"/>
    <mergeCell ref="B30:K30"/>
    <mergeCell ref="B14:K14"/>
    <mergeCell ref="B15:B16"/>
    <mergeCell ref="C15:E15"/>
    <mergeCell ref="F15:H15"/>
    <mergeCell ref="I15:K15"/>
    <mergeCell ref="B44:K44"/>
    <mergeCell ref="B45:B46"/>
    <mergeCell ref="B33:K33"/>
    <mergeCell ref="B42:K42"/>
    <mergeCell ref="B34:B35"/>
    <mergeCell ref="C34:E34"/>
    <mergeCell ref="F34:H34"/>
    <mergeCell ref="I34:K34"/>
    <mergeCell ref="C45:E45"/>
    <mergeCell ref="F45:H45"/>
    <mergeCell ref="I45:K4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79"/>
  <sheetViews>
    <sheetView workbookViewId="0"/>
  </sheetViews>
  <sheetFormatPr baseColWidth="10" defaultColWidth="8.83203125" defaultRowHeight="15" x14ac:dyDescent="0.2"/>
  <cols>
    <col min="2" max="2" width="45" customWidth="1"/>
    <col min="3" max="11" width="12.33203125" customWidth="1"/>
  </cols>
  <sheetData>
    <row r="2" spans="2:11" ht="30.75" customHeight="1" x14ac:dyDescent="0.2">
      <c r="B2" s="146" t="s">
        <v>192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x14ac:dyDescent="0.2">
      <c r="B3" s="136" t="s">
        <v>154</v>
      </c>
      <c r="C3" s="140">
        <v>43160</v>
      </c>
      <c r="D3" s="140"/>
      <c r="E3" s="140"/>
      <c r="F3" s="140">
        <v>43497</v>
      </c>
      <c r="G3" s="140"/>
      <c r="H3" s="140"/>
      <c r="I3" s="140">
        <v>43525</v>
      </c>
      <c r="J3" s="140"/>
      <c r="K3" s="140"/>
    </row>
    <row r="4" spans="2:11" ht="16" x14ac:dyDescent="0.2">
      <c r="B4" s="136"/>
      <c r="C4" s="55" t="s">
        <v>170</v>
      </c>
      <c r="D4" s="56" t="s">
        <v>171</v>
      </c>
      <c r="E4" s="56" t="s">
        <v>140</v>
      </c>
      <c r="F4" s="55" t="s">
        <v>170</v>
      </c>
      <c r="G4" s="56" t="s">
        <v>171</v>
      </c>
      <c r="H4" s="56" t="s">
        <v>140</v>
      </c>
      <c r="I4" s="55" t="s">
        <v>170</v>
      </c>
      <c r="J4" s="56" t="s">
        <v>171</v>
      </c>
      <c r="K4" s="56" t="s">
        <v>140</v>
      </c>
    </row>
    <row r="5" spans="2:11" x14ac:dyDescent="0.2">
      <c r="B5" s="57" t="s">
        <v>1</v>
      </c>
      <c r="C5" s="48">
        <f>SUM(C6:C13)</f>
        <v>1210584</v>
      </c>
      <c r="D5" s="48">
        <f t="shared" ref="D5:K5" si="0">SUM(D6:D13)</f>
        <v>1277932</v>
      </c>
      <c r="E5" s="48">
        <f t="shared" si="0"/>
        <v>-67348</v>
      </c>
      <c r="F5" s="48">
        <f t="shared" si="0"/>
        <v>1386635</v>
      </c>
      <c r="G5" s="48">
        <f t="shared" si="0"/>
        <v>1417670</v>
      </c>
      <c r="H5" s="48">
        <f t="shared" si="0"/>
        <v>-31035</v>
      </c>
      <c r="I5" s="48">
        <f t="shared" si="0"/>
        <v>1235419</v>
      </c>
      <c r="J5" s="48">
        <f t="shared" si="0"/>
        <v>1334272</v>
      </c>
      <c r="K5" s="48">
        <f t="shared" si="0"/>
        <v>-98853</v>
      </c>
    </row>
    <row r="6" spans="2:11" x14ac:dyDescent="0.2">
      <c r="B6" s="58" t="s">
        <v>149</v>
      </c>
      <c r="C6" s="59">
        <v>502700</v>
      </c>
      <c r="D6" s="59">
        <v>550902</v>
      </c>
      <c r="E6" s="59">
        <f>C6-D6</f>
        <v>-48202</v>
      </c>
      <c r="F6" s="59">
        <v>559175</v>
      </c>
      <c r="G6" s="59">
        <v>573387</v>
      </c>
      <c r="H6" s="59">
        <f t="shared" ref="H6:H13" si="1">F6-G6</f>
        <v>-14212</v>
      </c>
      <c r="I6" s="59">
        <v>631685</v>
      </c>
      <c r="J6" s="59">
        <v>648409</v>
      </c>
      <c r="K6" s="59">
        <f t="shared" ref="K6:K13" si="2">I6-J6</f>
        <v>-16724</v>
      </c>
    </row>
    <row r="7" spans="2:11" x14ac:dyDescent="0.2">
      <c r="B7" s="60" t="s">
        <v>150</v>
      </c>
      <c r="C7" s="61">
        <v>40011</v>
      </c>
      <c r="D7" s="61">
        <v>40041</v>
      </c>
      <c r="E7" s="61">
        <f t="shared" ref="E7:E13" si="3">C7-D7</f>
        <v>-30</v>
      </c>
      <c r="F7" s="61">
        <v>42071</v>
      </c>
      <c r="G7" s="61">
        <v>36310</v>
      </c>
      <c r="H7" s="61">
        <f t="shared" si="1"/>
        <v>5761</v>
      </c>
      <c r="I7" s="61">
        <v>43364</v>
      </c>
      <c r="J7" s="61">
        <v>42974</v>
      </c>
      <c r="K7" s="61">
        <f t="shared" si="2"/>
        <v>390</v>
      </c>
    </row>
    <row r="8" spans="2:11" x14ac:dyDescent="0.2">
      <c r="B8" s="58" t="s">
        <v>2</v>
      </c>
      <c r="C8" s="59">
        <v>48889</v>
      </c>
      <c r="D8" s="59">
        <v>51993</v>
      </c>
      <c r="E8" s="59">
        <f t="shared" si="3"/>
        <v>-3104</v>
      </c>
      <c r="F8" s="59">
        <v>44456</v>
      </c>
      <c r="G8" s="59">
        <v>37081</v>
      </c>
      <c r="H8" s="59">
        <f t="shared" si="1"/>
        <v>7375</v>
      </c>
      <c r="I8" s="59">
        <v>48099</v>
      </c>
      <c r="J8" s="59">
        <v>42335</v>
      </c>
      <c r="K8" s="59">
        <f t="shared" si="2"/>
        <v>5764</v>
      </c>
    </row>
    <row r="9" spans="2:11" x14ac:dyDescent="0.2">
      <c r="B9" s="60" t="s">
        <v>151</v>
      </c>
      <c r="C9" s="61">
        <v>66566</v>
      </c>
      <c r="D9" s="61">
        <v>71766</v>
      </c>
      <c r="E9" s="61">
        <f t="shared" si="3"/>
        <v>-5200</v>
      </c>
      <c r="F9" s="61">
        <v>68774</v>
      </c>
      <c r="G9" s="61">
        <v>68542</v>
      </c>
      <c r="H9" s="61">
        <f t="shared" si="1"/>
        <v>232</v>
      </c>
      <c r="I9" s="61">
        <v>70193</v>
      </c>
      <c r="J9" s="61">
        <v>75326</v>
      </c>
      <c r="K9" s="61">
        <f t="shared" si="2"/>
        <v>-5133</v>
      </c>
    </row>
    <row r="10" spans="2:11" x14ac:dyDescent="0.2">
      <c r="B10" s="58" t="s">
        <v>3</v>
      </c>
      <c r="C10" s="59">
        <v>1723</v>
      </c>
      <c r="D10" s="59">
        <v>1644</v>
      </c>
      <c r="E10" s="59">
        <f t="shared" si="3"/>
        <v>79</v>
      </c>
      <c r="F10" s="59">
        <v>1143</v>
      </c>
      <c r="G10" s="59">
        <v>1152</v>
      </c>
      <c r="H10" s="59">
        <f t="shared" si="1"/>
        <v>-9</v>
      </c>
      <c r="I10" s="59">
        <v>694</v>
      </c>
      <c r="J10" s="59">
        <v>701</v>
      </c>
      <c r="K10" s="59">
        <f t="shared" si="2"/>
        <v>-7</v>
      </c>
    </row>
    <row r="11" spans="2:11" x14ac:dyDescent="0.2">
      <c r="B11" s="60" t="s">
        <v>152</v>
      </c>
      <c r="C11" s="61">
        <v>5</v>
      </c>
      <c r="D11" s="61">
        <v>29</v>
      </c>
      <c r="E11" s="61">
        <f t="shared" si="3"/>
        <v>-24</v>
      </c>
      <c r="F11" s="61">
        <v>7</v>
      </c>
      <c r="G11" s="61">
        <v>12</v>
      </c>
      <c r="H11" s="61">
        <f t="shared" si="1"/>
        <v>-5</v>
      </c>
      <c r="I11" s="61">
        <v>2</v>
      </c>
      <c r="J11" s="61">
        <v>21</v>
      </c>
      <c r="K11" s="61">
        <f t="shared" si="2"/>
        <v>-19</v>
      </c>
    </row>
    <row r="12" spans="2:11" x14ac:dyDescent="0.2">
      <c r="B12" s="58" t="s">
        <v>153</v>
      </c>
      <c r="C12" s="59">
        <v>550682</v>
      </c>
      <c r="D12" s="59">
        <v>561550</v>
      </c>
      <c r="E12" s="59">
        <f t="shared" si="3"/>
        <v>-10868</v>
      </c>
      <c r="F12" s="59">
        <v>670988</v>
      </c>
      <c r="G12" s="59">
        <v>701175</v>
      </c>
      <c r="H12" s="59">
        <f t="shared" si="1"/>
        <v>-30187</v>
      </c>
      <c r="I12" s="59">
        <v>441376</v>
      </c>
      <c r="J12" s="59">
        <v>524500</v>
      </c>
      <c r="K12" s="59">
        <f t="shared" si="2"/>
        <v>-83124</v>
      </c>
    </row>
    <row r="13" spans="2:11" x14ac:dyDescent="0.2">
      <c r="B13" s="58" t="s">
        <v>210</v>
      </c>
      <c r="C13" s="59">
        <v>8</v>
      </c>
      <c r="D13" s="59">
        <v>7</v>
      </c>
      <c r="E13" s="59">
        <f t="shared" si="3"/>
        <v>1</v>
      </c>
      <c r="F13" s="59">
        <v>21</v>
      </c>
      <c r="G13" s="59">
        <v>11</v>
      </c>
      <c r="H13" s="59">
        <f t="shared" si="1"/>
        <v>10</v>
      </c>
      <c r="I13" s="59">
        <v>6</v>
      </c>
      <c r="J13" s="59">
        <v>6</v>
      </c>
      <c r="K13" s="59">
        <f t="shared" si="2"/>
        <v>0</v>
      </c>
    </row>
    <row r="14" spans="2:11" x14ac:dyDescent="0.2">
      <c r="B14" s="147" t="s">
        <v>193</v>
      </c>
      <c r="C14" s="147"/>
      <c r="D14" s="147"/>
      <c r="E14" s="147"/>
      <c r="F14" s="147"/>
      <c r="G14" s="147"/>
      <c r="H14" s="147"/>
      <c r="I14" s="147"/>
      <c r="J14" s="147"/>
      <c r="K14" s="147"/>
    </row>
    <row r="17" spans="2:11" ht="35.25" customHeight="1" x14ac:dyDescent="0.2">
      <c r="B17" s="146" t="s">
        <v>194</v>
      </c>
      <c r="C17" s="146"/>
      <c r="D17" s="146"/>
      <c r="E17" s="146"/>
      <c r="F17" s="146"/>
      <c r="G17" s="146"/>
      <c r="H17" s="146"/>
      <c r="I17" s="146"/>
      <c r="J17" s="146"/>
      <c r="K17" s="146"/>
    </row>
    <row r="18" spans="2:11" x14ac:dyDescent="0.2">
      <c r="B18" s="136" t="s">
        <v>8</v>
      </c>
      <c r="C18" s="140">
        <v>43160</v>
      </c>
      <c r="D18" s="140"/>
      <c r="E18" s="140"/>
      <c r="F18" s="140">
        <v>43497</v>
      </c>
      <c r="G18" s="140"/>
      <c r="H18" s="140"/>
      <c r="I18" s="140">
        <v>43525</v>
      </c>
      <c r="J18" s="140"/>
      <c r="K18" s="140"/>
    </row>
    <row r="19" spans="2:11" ht="16" x14ac:dyDescent="0.2">
      <c r="B19" s="136"/>
      <c r="C19" s="55" t="s">
        <v>170</v>
      </c>
      <c r="D19" s="56" t="s">
        <v>171</v>
      </c>
      <c r="E19" s="56" t="s">
        <v>140</v>
      </c>
      <c r="F19" s="55" t="s">
        <v>170</v>
      </c>
      <c r="G19" s="56" t="s">
        <v>171</v>
      </c>
      <c r="H19" s="56" t="s">
        <v>140</v>
      </c>
      <c r="I19" s="55" t="s">
        <v>170</v>
      </c>
      <c r="J19" s="56" t="s">
        <v>171</v>
      </c>
      <c r="K19" s="56" t="s">
        <v>140</v>
      </c>
    </row>
    <row r="20" spans="2:11" x14ac:dyDescent="0.2">
      <c r="B20" s="57" t="s">
        <v>1</v>
      </c>
      <c r="C20" s="48">
        <f>SUM(C21:C41)</f>
        <v>1210584</v>
      </c>
      <c r="D20" s="48">
        <f>SUM(D21:D41)</f>
        <v>1277932</v>
      </c>
      <c r="E20" s="48">
        <f>SUM(E21:E41)</f>
        <v>-67348</v>
      </c>
      <c r="F20" s="48">
        <f t="shared" ref="F20:K20" si="4">SUM(F21:F41)</f>
        <v>1386635</v>
      </c>
      <c r="G20" s="48">
        <f t="shared" si="4"/>
        <v>1417670</v>
      </c>
      <c r="H20" s="48">
        <f t="shared" si="4"/>
        <v>-31035</v>
      </c>
      <c r="I20" s="48">
        <f t="shared" si="4"/>
        <v>1235419</v>
      </c>
      <c r="J20" s="48">
        <f t="shared" si="4"/>
        <v>1334272</v>
      </c>
      <c r="K20" s="48">
        <f t="shared" si="4"/>
        <v>-98853</v>
      </c>
    </row>
    <row r="21" spans="2:11" x14ac:dyDescent="0.2">
      <c r="B21" s="58" t="s">
        <v>55</v>
      </c>
      <c r="C21" s="59">
        <v>277830</v>
      </c>
      <c r="D21" s="59">
        <v>305611</v>
      </c>
      <c r="E21" s="59">
        <f t="shared" ref="E21:E41" si="5">C21-D21</f>
        <v>-27781</v>
      </c>
      <c r="F21" s="59">
        <v>363871</v>
      </c>
      <c r="G21" s="59">
        <v>405508</v>
      </c>
      <c r="H21" s="59">
        <f t="shared" ref="H21:H41" si="6">F21-G21</f>
        <v>-41637</v>
      </c>
      <c r="I21" s="59">
        <v>210069</v>
      </c>
      <c r="J21" s="59">
        <v>251286</v>
      </c>
      <c r="K21" s="59">
        <f t="shared" ref="K21:K41" si="7">I21-J21</f>
        <v>-41217</v>
      </c>
    </row>
    <row r="22" spans="2:11" x14ac:dyDescent="0.2">
      <c r="B22" s="60" t="s">
        <v>61</v>
      </c>
      <c r="C22" s="61">
        <v>35209</v>
      </c>
      <c r="D22" s="61">
        <v>37183</v>
      </c>
      <c r="E22" s="61">
        <f t="shared" si="5"/>
        <v>-1974</v>
      </c>
      <c r="F22" s="61">
        <v>36868</v>
      </c>
      <c r="G22" s="61">
        <v>32117</v>
      </c>
      <c r="H22" s="61">
        <f t="shared" si="6"/>
        <v>4751</v>
      </c>
      <c r="I22" s="61">
        <v>39731</v>
      </c>
      <c r="J22" s="61">
        <v>43901</v>
      </c>
      <c r="K22" s="61">
        <f t="shared" si="7"/>
        <v>-4170</v>
      </c>
    </row>
    <row r="23" spans="2:11" x14ac:dyDescent="0.2">
      <c r="B23" s="58" t="s">
        <v>57</v>
      </c>
      <c r="C23" s="59">
        <v>30581</v>
      </c>
      <c r="D23" s="59">
        <v>37764</v>
      </c>
      <c r="E23" s="59">
        <f t="shared" si="5"/>
        <v>-7183</v>
      </c>
      <c r="F23" s="59">
        <v>62611</v>
      </c>
      <c r="G23" s="59">
        <v>66695</v>
      </c>
      <c r="H23" s="59">
        <f t="shared" si="6"/>
        <v>-4084</v>
      </c>
      <c r="I23" s="59">
        <v>31463</v>
      </c>
      <c r="J23" s="59">
        <v>36917</v>
      </c>
      <c r="K23" s="59">
        <f t="shared" si="7"/>
        <v>-5454</v>
      </c>
    </row>
    <row r="24" spans="2:11" x14ac:dyDescent="0.2">
      <c r="B24" s="60" t="s">
        <v>72</v>
      </c>
      <c r="C24" s="61">
        <v>58002</v>
      </c>
      <c r="D24" s="61">
        <v>45117</v>
      </c>
      <c r="E24" s="61">
        <f t="shared" si="5"/>
        <v>12885</v>
      </c>
      <c r="F24" s="61">
        <v>39604</v>
      </c>
      <c r="G24" s="61">
        <v>40238</v>
      </c>
      <c r="H24" s="61">
        <f t="shared" si="6"/>
        <v>-634</v>
      </c>
      <c r="I24" s="61">
        <v>25783</v>
      </c>
      <c r="J24" s="61">
        <v>29665</v>
      </c>
      <c r="K24" s="61">
        <f t="shared" si="7"/>
        <v>-3882</v>
      </c>
    </row>
    <row r="25" spans="2:11" x14ac:dyDescent="0.2">
      <c r="B25" s="58" t="s">
        <v>63</v>
      </c>
      <c r="C25" s="59">
        <v>19889</v>
      </c>
      <c r="D25" s="59">
        <v>23835</v>
      </c>
      <c r="E25" s="59">
        <f t="shared" si="5"/>
        <v>-3946</v>
      </c>
      <c r="F25" s="59">
        <v>26969</v>
      </c>
      <c r="G25" s="59">
        <v>21018</v>
      </c>
      <c r="H25" s="59">
        <f t="shared" si="6"/>
        <v>5951</v>
      </c>
      <c r="I25" s="59">
        <v>23016</v>
      </c>
      <c r="J25" s="59">
        <v>29554</v>
      </c>
      <c r="K25" s="59">
        <f t="shared" si="7"/>
        <v>-6538</v>
      </c>
    </row>
    <row r="26" spans="2:11" x14ac:dyDescent="0.2">
      <c r="B26" s="60" t="s">
        <v>54</v>
      </c>
      <c r="C26" s="61">
        <v>20396</v>
      </c>
      <c r="D26" s="61">
        <v>20190</v>
      </c>
      <c r="E26" s="61">
        <f t="shared" si="5"/>
        <v>206</v>
      </c>
      <c r="F26" s="61">
        <v>17130</v>
      </c>
      <c r="G26" s="61">
        <v>15145</v>
      </c>
      <c r="H26" s="61">
        <f t="shared" si="6"/>
        <v>1985</v>
      </c>
      <c r="I26" s="61">
        <v>20017</v>
      </c>
      <c r="J26" s="61">
        <v>21574</v>
      </c>
      <c r="K26" s="61">
        <f t="shared" si="7"/>
        <v>-1557</v>
      </c>
    </row>
    <row r="27" spans="2:11" x14ac:dyDescent="0.2">
      <c r="B27" s="58" t="s">
        <v>67</v>
      </c>
      <c r="C27" s="59">
        <v>28480</v>
      </c>
      <c r="D27" s="59">
        <v>23857</v>
      </c>
      <c r="E27" s="59">
        <f t="shared" si="5"/>
        <v>4623</v>
      </c>
      <c r="F27" s="59">
        <v>40872</v>
      </c>
      <c r="G27" s="59">
        <v>50904</v>
      </c>
      <c r="H27" s="59">
        <f t="shared" si="6"/>
        <v>-10032</v>
      </c>
      <c r="I27" s="59">
        <v>17397</v>
      </c>
      <c r="J27" s="59">
        <v>20345</v>
      </c>
      <c r="K27" s="59">
        <f t="shared" si="7"/>
        <v>-2948</v>
      </c>
    </row>
    <row r="28" spans="2:11" x14ac:dyDescent="0.2">
      <c r="B28" s="60" t="s">
        <v>70</v>
      </c>
      <c r="C28" s="61">
        <v>18094</v>
      </c>
      <c r="D28" s="61">
        <v>17419</v>
      </c>
      <c r="E28" s="61">
        <f t="shared" si="5"/>
        <v>675</v>
      </c>
      <c r="F28" s="61">
        <v>14749</v>
      </c>
      <c r="G28" s="61">
        <v>15003</v>
      </c>
      <c r="H28" s="61">
        <f t="shared" si="6"/>
        <v>-254</v>
      </c>
      <c r="I28" s="61">
        <v>15595</v>
      </c>
      <c r="J28" s="61">
        <v>17569</v>
      </c>
      <c r="K28" s="61">
        <f t="shared" si="7"/>
        <v>-1974</v>
      </c>
    </row>
    <row r="29" spans="2:11" x14ac:dyDescent="0.2">
      <c r="B29" s="58" t="s">
        <v>64</v>
      </c>
      <c r="C29" s="59">
        <v>15856</v>
      </c>
      <c r="D29" s="59">
        <v>18898</v>
      </c>
      <c r="E29" s="59">
        <f t="shared" si="5"/>
        <v>-3042</v>
      </c>
      <c r="F29" s="59">
        <v>16311</v>
      </c>
      <c r="G29" s="59">
        <v>17269</v>
      </c>
      <c r="H29" s="59">
        <f t="shared" si="6"/>
        <v>-958</v>
      </c>
      <c r="I29" s="59">
        <v>15243</v>
      </c>
      <c r="J29" s="59">
        <v>18751</v>
      </c>
      <c r="K29" s="59">
        <f t="shared" si="7"/>
        <v>-3508</v>
      </c>
    </row>
    <row r="30" spans="2:11" x14ac:dyDescent="0.2">
      <c r="B30" s="60" t="s">
        <v>71</v>
      </c>
      <c r="C30" s="61">
        <v>12516</v>
      </c>
      <c r="D30" s="61">
        <v>12259</v>
      </c>
      <c r="E30" s="61">
        <f t="shared" si="5"/>
        <v>257</v>
      </c>
      <c r="F30" s="61">
        <v>14874</v>
      </c>
      <c r="G30" s="61">
        <v>12638</v>
      </c>
      <c r="H30" s="61">
        <f t="shared" si="6"/>
        <v>2236</v>
      </c>
      <c r="I30" s="61">
        <v>14758</v>
      </c>
      <c r="J30" s="61">
        <v>16627</v>
      </c>
      <c r="K30" s="61">
        <f t="shared" si="7"/>
        <v>-1869</v>
      </c>
    </row>
    <row r="31" spans="2:11" x14ac:dyDescent="0.2">
      <c r="B31" s="58" t="s">
        <v>73</v>
      </c>
      <c r="C31" s="59">
        <v>18354</v>
      </c>
      <c r="D31" s="59">
        <v>12941</v>
      </c>
      <c r="E31" s="59">
        <f t="shared" si="5"/>
        <v>5413</v>
      </c>
      <c r="F31" s="59">
        <v>16485</v>
      </c>
      <c r="G31" s="59">
        <v>8668</v>
      </c>
      <c r="H31" s="59">
        <f t="shared" si="6"/>
        <v>7817</v>
      </c>
      <c r="I31" s="59">
        <v>13235</v>
      </c>
      <c r="J31" s="59">
        <v>8665</v>
      </c>
      <c r="K31" s="59">
        <f t="shared" si="7"/>
        <v>4570</v>
      </c>
    </row>
    <row r="32" spans="2:11" x14ac:dyDescent="0.2">
      <c r="B32" s="60" t="s">
        <v>56</v>
      </c>
      <c r="C32" s="61">
        <v>12660</v>
      </c>
      <c r="D32" s="61">
        <v>9636</v>
      </c>
      <c r="E32" s="61">
        <f t="shared" si="5"/>
        <v>3024</v>
      </c>
      <c r="F32" s="61">
        <v>12931</v>
      </c>
      <c r="G32" s="61">
        <v>11963</v>
      </c>
      <c r="H32" s="61">
        <f t="shared" si="6"/>
        <v>968</v>
      </c>
      <c r="I32" s="61">
        <v>12635</v>
      </c>
      <c r="J32" s="61">
        <v>11899</v>
      </c>
      <c r="K32" s="61">
        <f t="shared" si="7"/>
        <v>736</v>
      </c>
    </row>
    <row r="33" spans="2:11" x14ac:dyDescent="0.2">
      <c r="B33" s="58" t="s">
        <v>69</v>
      </c>
      <c r="C33" s="59">
        <v>13667</v>
      </c>
      <c r="D33" s="59">
        <v>13619</v>
      </c>
      <c r="E33" s="59">
        <f t="shared" si="5"/>
        <v>48</v>
      </c>
      <c r="F33" s="59">
        <v>14690</v>
      </c>
      <c r="G33" s="59">
        <v>14292</v>
      </c>
      <c r="H33" s="59">
        <f t="shared" si="6"/>
        <v>398</v>
      </c>
      <c r="I33" s="59">
        <v>12060</v>
      </c>
      <c r="J33" s="59">
        <v>13026</v>
      </c>
      <c r="K33" s="59">
        <f t="shared" si="7"/>
        <v>-966</v>
      </c>
    </row>
    <row r="34" spans="2:11" x14ac:dyDescent="0.2">
      <c r="B34" s="60" t="s">
        <v>60</v>
      </c>
      <c r="C34" s="61">
        <v>12427</v>
      </c>
      <c r="D34" s="61">
        <v>12757</v>
      </c>
      <c r="E34" s="61">
        <f t="shared" si="5"/>
        <v>-330</v>
      </c>
      <c r="F34" s="61">
        <v>11170</v>
      </c>
      <c r="G34" s="61">
        <v>11060</v>
      </c>
      <c r="H34" s="61">
        <f t="shared" si="6"/>
        <v>110</v>
      </c>
      <c r="I34" s="61">
        <v>11556</v>
      </c>
      <c r="J34" s="61">
        <v>12621</v>
      </c>
      <c r="K34" s="61">
        <f t="shared" si="7"/>
        <v>-1065</v>
      </c>
    </row>
    <row r="35" spans="2:11" x14ac:dyDescent="0.2">
      <c r="B35" s="58" t="s">
        <v>59</v>
      </c>
      <c r="C35" s="59">
        <v>14788</v>
      </c>
      <c r="D35" s="59">
        <v>12772</v>
      </c>
      <c r="E35" s="59">
        <f t="shared" si="5"/>
        <v>2016</v>
      </c>
      <c r="F35" s="59">
        <v>11502</v>
      </c>
      <c r="G35" s="59">
        <v>9119</v>
      </c>
      <c r="H35" s="59">
        <f t="shared" si="6"/>
        <v>2383</v>
      </c>
      <c r="I35" s="59">
        <v>11495</v>
      </c>
      <c r="J35" s="59">
        <v>11457</v>
      </c>
      <c r="K35" s="59">
        <f t="shared" si="7"/>
        <v>38</v>
      </c>
    </row>
    <row r="36" spans="2:11" x14ac:dyDescent="0.2">
      <c r="B36" s="60" t="s">
        <v>58</v>
      </c>
      <c r="C36" s="61">
        <v>9762</v>
      </c>
      <c r="D36" s="61">
        <v>8404</v>
      </c>
      <c r="E36" s="61">
        <f t="shared" si="5"/>
        <v>1358</v>
      </c>
      <c r="F36" s="61">
        <v>8433</v>
      </c>
      <c r="G36" s="61">
        <v>7123</v>
      </c>
      <c r="H36" s="61">
        <f t="shared" si="6"/>
        <v>1310</v>
      </c>
      <c r="I36" s="61">
        <v>11000</v>
      </c>
      <c r="J36" s="61">
        <v>10607</v>
      </c>
      <c r="K36" s="61">
        <f t="shared" si="7"/>
        <v>393</v>
      </c>
    </row>
    <row r="37" spans="2:11" x14ac:dyDescent="0.2">
      <c r="B37" s="58" t="s">
        <v>62</v>
      </c>
      <c r="C37" s="59">
        <v>8204</v>
      </c>
      <c r="D37" s="59">
        <v>8634</v>
      </c>
      <c r="E37" s="59">
        <f t="shared" si="5"/>
        <v>-430</v>
      </c>
      <c r="F37" s="59">
        <v>8329</v>
      </c>
      <c r="G37" s="59">
        <v>7179</v>
      </c>
      <c r="H37" s="59">
        <f t="shared" si="6"/>
        <v>1150</v>
      </c>
      <c r="I37" s="59">
        <v>8375</v>
      </c>
      <c r="J37" s="59">
        <v>8263</v>
      </c>
      <c r="K37" s="59">
        <f t="shared" si="7"/>
        <v>112</v>
      </c>
    </row>
    <row r="38" spans="2:11" x14ac:dyDescent="0.2">
      <c r="B38" s="60" t="s">
        <v>66</v>
      </c>
      <c r="C38" s="61">
        <v>7040</v>
      </c>
      <c r="D38" s="61">
        <v>6913</v>
      </c>
      <c r="E38" s="61">
        <f t="shared" si="5"/>
        <v>127</v>
      </c>
      <c r="F38" s="61">
        <v>6470</v>
      </c>
      <c r="G38" s="61">
        <v>5945</v>
      </c>
      <c r="H38" s="61">
        <f t="shared" si="6"/>
        <v>525</v>
      </c>
      <c r="I38" s="61">
        <v>7153</v>
      </c>
      <c r="J38" s="61">
        <v>7430</v>
      </c>
      <c r="K38" s="61">
        <f t="shared" si="7"/>
        <v>-277</v>
      </c>
    </row>
    <row r="39" spans="2:11" x14ac:dyDescent="0.2">
      <c r="B39" s="58" t="s">
        <v>65</v>
      </c>
      <c r="C39" s="59">
        <v>4974</v>
      </c>
      <c r="D39" s="59">
        <v>5733</v>
      </c>
      <c r="E39" s="59">
        <f t="shared" si="5"/>
        <v>-759</v>
      </c>
      <c r="F39" s="59">
        <v>5490</v>
      </c>
      <c r="G39" s="59">
        <v>4780</v>
      </c>
      <c r="H39" s="59">
        <f t="shared" si="6"/>
        <v>710</v>
      </c>
      <c r="I39" s="59">
        <v>5574</v>
      </c>
      <c r="J39" s="59">
        <v>6130</v>
      </c>
      <c r="K39" s="59">
        <f t="shared" si="7"/>
        <v>-556</v>
      </c>
    </row>
    <row r="40" spans="2:11" x14ac:dyDescent="0.2">
      <c r="B40" s="60" t="s">
        <v>68</v>
      </c>
      <c r="C40" s="61">
        <v>4925</v>
      </c>
      <c r="D40" s="61">
        <v>5640</v>
      </c>
      <c r="E40" s="61">
        <f t="shared" si="5"/>
        <v>-715</v>
      </c>
      <c r="F40" s="61">
        <v>5317</v>
      </c>
      <c r="G40" s="61">
        <v>5014</v>
      </c>
      <c r="H40" s="61">
        <f t="shared" si="6"/>
        <v>303</v>
      </c>
      <c r="I40" s="61">
        <v>5237</v>
      </c>
      <c r="J40" s="61">
        <v>6124</v>
      </c>
      <c r="K40" s="61">
        <f t="shared" si="7"/>
        <v>-887</v>
      </c>
    </row>
    <row r="41" spans="2:11" x14ac:dyDescent="0.2">
      <c r="B41" s="58" t="s">
        <v>74</v>
      </c>
      <c r="C41" s="59">
        <v>586930</v>
      </c>
      <c r="D41" s="59">
        <v>638750</v>
      </c>
      <c r="E41" s="59">
        <f t="shared" si="5"/>
        <v>-51820</v>
      </c>
      <c r="F41" s="59">
        <v>651959</v>
      </c>
      <c r="G41" s="59">
        <v>655992</v>
      </c>
      <c r="H41" s="59">
        <f t="shared" si="6"/>
        <v>-4033</v>
      </c>
      <c r="I41" s="59">
        <v>724027</v>
      </c>
      <c r="J41" s="59">
        <v>751861</v>
      </c>
      <c r="K41" s="59">
        <f t="shared" si="7"/>
        <v>-27834</v>
      </c>
    </row>
    <row r="42" spans="2:11" x14ac:dyDescent="0.2">
      <c r="B42" s="147" t="s">
        <v>193</v>
      </c>
      <c r="C42" s="147"/>
      <c r="D42" s="147"/>
      <c r="E42" s="147"/>
      <c r="F42" s="147"/>
      <c r="G42" s="147"/>
      <c r="H42" s="147"/>
      <c r="I42" s="147"/>
      <c r="J42" s="147"/>
      <c r="K42" s="147"/>
    </row>
    <row r="45" spans="2:11" ht="27.75" customHeight="1" x14ac:dyDescent="0.2">
      <c r="B45" s="146" t="s">
        <v>195</v>
      </c>
      <c r="C45" s="146"/>
      <c r="D45" s="146"/>
      <c r="E45" s="146"/>
      <c r="F45" s="146"/>
      <c r="G45" s="146"/>
      <c r="H45" s="146"/>
      <c r="I45" s="146"/>
      <c r="J45" s="146"/>
      <c r="K45" s="146"/>
    </row>
    <row r="46" spans="2:11" x14ac:dyDescent="0.2">
      <c r="B46" s="148" t="s">
        <v>168</v>
      </c>
      <c r="C46" s="140">
        <v>43160</v>
      </c>
      <c r="D46" s="140"/>
      <c r="E46" s="140"/>
      <c r="F46" s="140">
        <v>43497</v>
      </c>
      <c r="G46" s="140"/>
      <c r="H46" s="140"/>
      <c r="I46" s="140">
        <v>43525</v>
      </c>
      <c r="J46" s="140"/>
      <c r="K46" s="140"/>
    </row>
    <row r="47" spans="2:11" ht="16" x14ac:dyDescent="0.2">
      <c r="B47" s="149"/>
      <c r="C47" s="55" t="s">
        <v>170</v>
      </c>
      <c r="D47" s="56" t="s">
        <v>171</v>
      </c>
      <c r="E47" s="56" t="s">
        <v>140</v>
      </c>
      <c r="F47" s="55" t="s">
        <v>170</v>
      </c>
      <c r="G47" s="56" t="s">
        <v>171</v>
      </c>
      <c r="H47" s="56" t="s">
        <v>140</v>
      </c>
      <c r="I47" s="55" t="s">
        <v>170</v>
      </c>
      <c r="J47" s="56" t="s">
        <v>171</v>
      </c>
      <c r="K47" s="56" t="s">
        <v>140</v>
      </c>
    </row>
    <row r="48" spans="2:11" x14ac:dyDescent="0.2">
      <c r="B48" s="57" t="s">
        <v>82</v>
      </c>
      <c r="C48" s="48">
        <f>C50+C51+C52+C53+C54+C55+C56+C58+C59+C60+C61+C62+C63+C64+C65+C67+C68+C69+C70+C72+C73+C74+C76+C77+C78</f>
        <v>1210584</v>
      </c>
      <c r="D48" s="48">
        <f t="shared" ref="D48:K48" si="8">D50+D51+D52+D53+D54+D55+D56+D58+D59+D60+D61+D62+D63+D64+D65+D67+D68+D69+D70+D72+D73+D74+D76+D77+D78</f>
        <v>1277932</v>
      </c>
      <c r="E48" s="48">
        <f t="shared" si="8"/>
        <v>-67348</v>
      </c>
      <c r="F48" s="48">
        <f t="shared" si="8"/>
        <v>1386635</v>
      </c>
      <c r="G48" s="48">
        <f t="shared" si="8"/>
        <v>1417670</v>
      </c>
      <c r="H48" s="48">
        <f t="shared" si="8"/>
        <v>-31035</v>
      </c>
      <c r="I48" s="48">
        <f t="shared" si="8"/>
        <v>1235419</v>
      </c>
      <c r="J48" s="48">
        <f t="shared" si="8"/>
        <v>1334272</v>
      </c>
      <c r="K48" s="48">
        <f t="shared" si="8"/>
        <v>-98853</v>
      </c>
    </row>
    <row r="49" spans="2:11" x14ac:dyDescent="0.2">
      <c r="B49" s="62" t="s">
        <v>17</v>
      </c>
      <c r="C49" s="63">
        <f>SUM(C50:C56)</f>
        <v>39662</v>
      </c>
      <c r="D49" s="63">
        <f t="shared" ref="D49:K49" si="9">SUM(D50:D56)</f>
        <v>31258</v>
      </c>
      <c r="E49" s="63">
        <f t="shared" si="9"/>
        <v>8404</v>
      </c>
      <c r="F49" s="63">
        <f t="shared" si="9"/>
        <v>39690</v>
      </c>
      <c r="G49" s="63">
        <f t="shared" si="9"/>
        <v>26042</v>
      </c>
      <c r="H49" s="63">
        <f t="shared" si="9"/>
        <v>13648</v>
      </c>
      <c r="I49" s="63">
        <f t="shared" si="9"/>
        <v>36058</v>
      </c>
      <c r="J49" s="63">
        <f t="shared" si="9"/>
        <v>29491</v>
      </c>
      <c r="K49" s="63">
        <f t="shared" si="9"/>
        <v>6567</v>
      </c>
    </row>
    <row r="50" spans="2:11" x14ac:dyDescent="0.2">
      <c r="B50" s="60" t="s">
        <v>18</v>
      </c>
      <c r="C50" s="61">
        <v>492</v>
      </c>
      <c r="D50" s="61">
        <v>819</v>
      </c>
      <c r="E50" s="61">
        <f>C50-D50</f>
        <v>-327</v>
      </c>
      <c r="F50" s="61">
        <v>625</v>
      </c>
      <c r="G50" s="61">
        <v>1236</v>
      </c>
      <c r="H50" s="61">
        <f>F50-G50</f>
        <v>-611</v>
      </c>
      <c r="I50" s="61">
        <v>504</v>
      </c>
      <c r="J50" s="61">
        <v>717</v>
      </c>
      <c r="K50" s="61">
        <f>I50-J50</f>
        <v>-213</v>
      </c>
    </row>
    <row r="51" spans="2:11" x14ac:dyDescent="0.2">
      <c r="B51" s="58" t="s">
        <v>19</v>
      </c>
      <c r="C51" s="59">
        <v>3642</v>
      </c>
      <c r="D51" s="59">
        <v>4297</v>
      </c>
      <c r="E51" s="59">
        <f t="shared" ref="E51:E78" si="10">C51-D51</f>
        <v>-655</v>
      </c>
      <c r="F51" s="59">
        <v>4446</v>
      </c>
      <c r="G51" s="59">
        <v>4968</v>
      </c>
      <c r="H51" s="59">
        <f t="shared" ref="H51:H78" si="11">F51-G51</f>
        <v>-522</v>
      </c>
      <c r="I51" s="59">
        <v>4313</v>
      </c>
      <c r="J51" s="59">
        <v>4804</v>
      </c>
      <c r="K51" s="59">
        <f t="shared" ref="K51:K78" si="12">I51-J51</f>
        <v>-491</v>
      </c>
    </row>
    <row r="52" spans="2:11" x14ac:dyDescent="0.2">
      <c r="B52" s="60" t="s">
        <v>20</v>
      </c>
      <c r="C52" s="61">
        <v>7488</v>
      </c>
      <c r="D52" s="61">
        <v>7034</v>
      </c>
      <c r="E52" s="61">
        <f t="shared" si="10"/>
        <v>454</v>
      </c>
      <c r="F52" s="61">
        <v>7429</v>
      </c>
      <c r="G52" s="61">
        <v>6149</v>
      </c>
      <c r="H52" s="61">
        <f t="shared" si="11"/>
        <v>1280</v>
      </c>
      <c r="I52" s="61">
        <v>7700</v>
      </c>
      <c r="J52" s="61">
        <v>7356</v>
      </c>
      <c r="K52" s="61">
        <f t="shared" si="12"/>
        <v>344</v>
      </c>
    </row>
    <row r="53" spans="2:11" x14ac:dyDescent="0.2">
      <c r="B53" s="58" t="s">
        <v>21</v>
      </c>
      <c r="C53" s="59">
        <v>18125</v>
      </c>
      <c r="D53" s="59">
        <v>6485</v>
      </c>
      <c r="E53" s="59">
        <f t="shared" si="10"/>
        <v>11640</v>
      </c>
      <c r="F53" s="59">
        <v>15533</v>
      </c>
      <c r="G53" s="59">
        <v>4010</v>
      </c>
      <c r="H53" s="59">
        <f t="shared" si="11"/>
        <v>11523</v>
      </c>
      <c r="I53" s="59">
        <v>12173</v>
      </c>
      <c r="J53" s="59">
        <v>2632</v>
      </c>
      <c r="K53" s="59">
        <f t="shared" si="12"/>
        <v>9541</v>
      </c>
    </row>
    <row r="54" spans="2:11" x14ac:dyDescent="0.2">
      <c r="B54" s="60" t="s">
        <v>22</v>
      </c>
      <c r="C54" s="61">
        <v>7337</v>
      </c>
      <c r="D54" s="61">
        <v>11080</v>
      </c>
      <c r="E54" s="61">
        <f t="shared" si="10"/>
        <v>-3743</v>
      </c>
      <c r="F54" s="61">
        <v>9394</v>
      </c>
      <c r="G54" s="61">
        <v>8493</v>
      </c>
      <c r="H54" s="61">
        <f t="shared" si="11"/>
        <v>901</v>
      </c>
      <c r="I54" s="61">
        <v>8478</v>
      </c>
      <c r="J54" s="61">
        <v>11822</v>
      </c>
      <c r="K54" s="61">
        <f t="shared" si="12"/>
        <v>-3344</v>
      </c>
    </row>
    <row r="55" spans="2:11" x14ac:dyDescent="0.2">
      <c r="B55" s="58" t="s">
        <v>23</v>
      </c>
      <c r="C55" s="59">
        <v>2557</v>
      </c>
      <c r="D55" s="59">
        <v>1543</v>
      </c>
      <c r="E55" s="59">
        <f t="shared" si="10"/>
        <v>1014</v>
      </c>
      <c r="F55" s="59">
        <v>2263</v>
      </c>
      <c r="G55" s="59">
        <v>1186</v>
      </c>
      <c r="H55" s="59">
        <f t="shared" si="11"/>
        <v>1077</v>
      </c>
      <c r="I55" s="59">
        <v>2890</v>
      </c>
      <c r="J55" s="59">
        <v>2160</v>
      </c>
      <c r="K55" s="59">
        <f t="shared" si="12"/>
        <v>730</v>
      </c>
    </row>
    <row r="56" spans="2:11" x14ac:dyDescent="0.2">
      <c r="B56" s="60" t="s">
        <v>24</v>
      </c>
      <c r="C56" s="61">
        <v>21</v>
      </c>
      <c r="D56" s="61">
        <v>0</v>
      </c>
      <c r="E56" s="61">
        <f t="shared" si="10"/>
        <v>21</v>
      </c>
      <c r="F56" s="61">
        <v>0</v>
      </c>
      <c r="G56" s="61">
        <v>0</v>
      </c>
      <c r="H56" s="61">
        <f t="shared" si="11"/>
        <v>0</v>
      </c>
      <c r="I56" s="61">
        <v>0</v>
      </c>
      <c r="J56" s="61">
        <v>0</v>
      </c>
      <c r="K56" s="61">
        <f t="shared" si="12"/>
        <v>0</v>
      </c>
    </row>
    <row r="57" spans="2:11" x14ac:dyDescent="0.2">
      <c r="B57" s="62" t="s">
        <v>25</v>
      </c>
      <c r="C57" s="63">
        <f t="shared" ref="C57:K57" si="13">SUM(C58:C65)</f>
        <v>59738</v>
      </c>
      <c r="D57" s="63">
        <f t="shared" si="13"/>
        <v>83831</v>
      </c>
      <c r="E57" s="63">
        <f t="shared" si="13"/>
        <v>-24093</v>
      </c>
      <c r="F57" s="63">
        <f t="shared" si="13"/>
        <v>81320</v>
      </c>
      <c r="G57" s="63">
        <f t="shared" si="13"/>
        <v>78372</v>
      </c>
      <c r="H57" s="63">
        <f t="shared" si="13"/>
        <v>2948</v>
      </c>
      <c r="I57" s="63">
        <f t="shared" si="13"/>
        <v>70967</v>
      </c>
      <c r="J57" s="63">
        <f t="shared" si="13"/>
        <v>94424</v>
      </c>
      <c r="K57" s="63">
        <f t="shared" si="13"/>
        <v>-23457</v>
      </c>
    </row>
    <row r="58" spans="2:11" x14ac:dyDescent="0.2">
      <c r="B58" s="60" t="s">
        <v>26</v>
      </c>
      <c r="C58" s="61">
        <v>638</v>
      </c>
      <c r="D58" s="61">
        <v>212</v>
      </c>
      <c r="E58" s="61">
        <f t="shared" si="10"/>
        <v>426</v>
      </c>
      <c r="F58" s="61">
        <v>329</v>
      </c>
      <c r="G58" s="61">
        <v>176</v>
      </c>
      <c r="H58" s="61">
        <f t="shared" si="11"/>
        <v>153</v>
      </c>
      <c r="I58" s="61">
        <v>664</v>
      </c>
      <c r="J58" s="61">
        <v>213</v>
      </c>
      <c r="K58" s="61">
        <f t="shared" si="12"/>
        <v>451</v>
      </c>
    </row>
    <row r="59" spans="2:11" x14ac:dyDescent="0.2">
      <c r="B59" s="58" t="s">
        <v>28</v>
      </c>
      <c r="C59" s="59">
        <v>9858</v>
      </c>
      <c r="D59" s="59">
        <v>11579</v>
      </c>
      <c r="E59" s="59">
        <f t="shared" si="10"/>
        <v>-1721</v>
      </c>
      <c r="F59" s="59">
        <v>30938</v>
      </c>
      <c r="G59" s="59">
        <v>26750</v>
      </c>
      <c r="H59" s="59">
        <f t="shared" si="11"/>
        <v>4188</v>
      </c>
      <c r="I59" s="59">
        <v>21947</v>
      </c>
      <c r="J59" s="59">
        <v>24525</v>
      </c>
      <c r="K59" s="59">
        <f t="shared" si="12"/>
        <v>-2578</v>
      </c>
    </row>
    <row r="60" spans="2:11" x14ac:dyDescent="0.2">
      <c r="B60" s="60" t="s">
        <v>29</v>
      </c>
      <c r="C60" s="61">
        <v>4272</v>
      </c>
      <c r="D60" s="61">
        <v>5514</v>
      </c>
      <c r="E60" s="61">
        <f t="shared" si="10"/>
        <v>-1242</v>
      </c>
      <c r="F60" s="61">
        <v>3655</v>
      </c>
      <c r="G60" s="61">
        <v>4108</v>
      </c>
      <c r="H60" s="61">
        <f t="shared" si="11"/>
        <v>-453</v>
      </c>
      <c r="I60" s="61">
        <v>3926</v>
      </c>
      <c r="J60" s="61">
        <v>5099</v>
      </c>
      <c r="K60" s="61">
        <f t="shared" si="12"/>
        <v>-1173</v>
      </c>
    </row>
    <row r="61" spans="2:11" x14ac:dyDescent="0.2">
      <c r="B61" s="58" t="s">
        <v>30</v>
      </c>
      <c r="C61" s="59">
        <v>617</v>
      </c>
      <c r="D61" s="59">
        <v>492</v>
      </c>
      <c r="E61" s="59">
        <f t="shared" si="10"/>
        <v>125</v>
      </c>
      <c r="F61" s="59">
        <v>122</v>
      </c>
      <c r="G61" s="59">
        <v>153</v>
      </c>
      <c r="H61" s="59">
        <f t="shared" si="11"/>
        <v>-31</v>
      </c>
      <c r="I61" s="59">
        <v>166</v>
      </c>
      <c r="J61" s="59">
        <v>160</v>
      </c>
      <c r="K61" s="59">
        <f t="shared" si="12"/>
        <v>6</v>
      </c>
    </row>
    <row r="62" spans="2:11" x14ac:dyDescent="0.2">
      <c r="B62" s="60" t="s">
        <v>31</v>
      </c>
      <c r="C62" s="61">
        <v>23064</v>
      </c>
      <c r="D62" s="61">
        <v>32530</v>
      </c>
      <c r="E62" s="61">
        <f t="shared" si="10"/>
        <v>-9466</v>
      </c>
      <c r="F62" s="61">
        <v>19283</v>
      </c>
      <c r="G62" s="61">
        <v>19381</v>
      </c>
      <c r="H62" s="61">
        <f t="shared" si="11"/>
        <v>-98</v>
      </c>
      <c r="I62" s="61">
        <v>22283</v>
      </c>
      <c r="J62" s="61">
        <v>27638</v>
      </c>
      <c r="K62" s="61">
        <f t="shared" si="12"/>
        <v>-5355</v>
      </c>
    </row>
    <row r="63" spans="2:11" x14ac:dyDescent="0.2">
      <c r="B63" s="58" t="s">
        <v>32</v>
      </c>
      <c r="C63" s="59">
        <v>430</v>
      </c>
      <c r="D63" s="59">
        <v>4241</v>
      </c>
      <c r="E63" s="59">
        <f t="shared" si="10"/>
        <v>-3811</v>
      </c>
      <c r="F63" s="59">
        <v>670</v>
      </c>
      <c r="G63" s="59">
        <v>680</v>
      </c>
      <c r="H63" s="59">
        <f t="shared" si="11"/>
        <v>-10</v>
      </c>
      <c r="I63" s="59">
        <v>679</v>
      </c>
      <c r="J63" s="59">
        <v>4646</v>
      </c>
      <c r="K63" s="59">
        <f t="shared" si="12"/>
        <v>-3967</v>
      </c>
    </row>
    <row r="64" spans="2:11" x14ac:dyDescent="0.2">
      <c r="B64" s="60" t="s">
        <v>33</v>
      </c>
      <c r="C64" s="61">
        <v>52</v>
      </c>
      <c r="D64" s="61">
        <v>60</v>
      </c>
      <c r="E64" s="61">
        <f t="shared" si="10"/>
        <v>-8</v>
      </c>
      <c r="F64" s="61">
        <v>38</v>
      </c>
      <c r="G64" s="61">
        <v>42</v>
      </c>
      <c r="H64" s="61">
        <f t="shared" si="11"/>
        <v>-4</v>
      </c>
      <c r="I64" s="61">
        <v>53</v>
      </c>
      <c r="J64" s="61">
        <v>22</v>
      </c>
      <c r="K64" s="61">
        <f t="shared" si="12"/>
        <v>31</v>
      </c>
    </row>
    <row r="65" spans="2:11" x14ac:dyDescent="0.2">
      <c r="B65" s="58" t="s">
        <v>34</v>
      </c>
      <c r="C65" s="59">
        <v>20807</v>
      </c>
      <c r="D65" s="59">
        <v>29203</v>
      </c>
      <c r="E65" s="59">
        <f t="shared" si="10"/>
        <v>-8396</v>
      </c>
      <c r="F65" s="59">
        <v>26285</v>
      </c>
      <c r="G65" s="59">
        <v>27082</v>
      </c>
      <c r="H65" s="59">
        <f t="shared" si="11"/>
        <v>-797</v>
      </c>
      <c r="I65" s="59">
        <v>21249</v>
      </c>
      <c r="J65" s="59">
        <v>32121</v>
      </c>
      <c r="K65" s="59">
        <f t="shared" si="12"/>
        <v>-10872</v>
      </c>
    </row>
    <row r="66" spans="2:11" x14ac:dyDescent="0.2">
      <c r="B66" s="64" t="s">
        <v>35</v>
      </c>
      <c r="C66" s="65">
        <f>SUM(C67:C70)</f>
        <v>810050</v>
      </c>
      <c r="D66" s="65">
        <f t="shared" ref="D66:K66" si="14">SUM(D67:D70)</f>
        <v>841741</v>
      </c>
      <c r="E66" s="65">
        <f t="shared" si="14"/>
        <v>-31691</v>
      </c>
      <c r="F66" s="65">
        <f t="shared" si="14"/>
        <v>851976</v>
      </c>
      <c r="G66" s="65">
        <f t="shared" si="14"/>
        <v>865088</v>
      </c>
      <c r="H66" s="65">
        <f t="shared" si="14"/>
        <v>-13112</v>
      </c>
      <c r="I66" s="65">
        <f t="shared" si="14"/>
        <v>902211</v>
      </c>
      <c r="J66" s="65">
        <f t="shared" si="14"/>
        <v>933186</v>
      </c>
      <c r="K66" s="65">
        <f t="shared" si="14"/>
        <v>-30975</v>
      </c>
    </row>
    <row r="67" spans="2:11" x14ac:dyDescent="0.2">
      <c r="B67" s="58" t="s">
        <v>36</v>
      </c>
      <c r="C67" s="59">
        <v>25624</v>
      </c>
      <c r="D67" s="59">
        <v>28169</v>
      </c>
      <c r="E67" s="59">
        <f t="shared" si="10"/>
        <v>-2545</v>
      </c>
      <c r="F67" s="59">
        <v>17532</v>
      </c>
      <c r="G67" s="59">
        <v>19113</v>
      </c>
      <c r="H67" s="59">
        <f t="shared" si="11"/>
        <v>-1581</v>
      </c>
      <c r="I67" s="59">
        <v>16635</v>
      </c>
      <c r="J67" s="59">
        <v>19244</v>
      </c>
      <c r="K67" s="59">
        <f t="shared" si="12"/>
        <v>-2609</v>
      </c>
    </row>
    <row r="68" spans="2:11" x14ac:dyDescent="0.2">
      <c r="B68" s="60" t="s">
        <v>37</v>
      </c>
      <c r="C68" s="61">
        <v>561</v>
      </c>
      <c r="D68" s="61">
        <v>570</v>
      </c>
      <c r="E68" s="61">
        <f t="shared" si="10"/>
        <v>-9</v>
      </c>
      <c r="F68" s="61">
        <v>435</v>
      </c>
      <c r="G68" s="61">
        <v>738</v>
      </c>
      <c r="H68" s="61">
        <f t="shared" si="11"/>
        <v>-303</v>
      </c>
      <c r="I68" s="61">
        <v>606</v>
      </c>
      <c r="J68" s="61">
        <v>671</v>
      </c>
      <c r="K68" s="61">
        <f t="shared" si="12"/>
        <v>-65</v>
      </c>
    </row>
    <row r="69" spans="2:11" x14ac:dyDescent="0.2">
      <c r="B69" s="58" t="s">
        <v>38</v>
      </c>
      <c r="C69" s="59">
        <v>206279</v>
      </c>
      <c r="D69" s="59">
        <v>212797</v>
      </c>
      <c r="E69" s="59">
        <f t="shared" si="10"/>
        <v>-6518</v>
      </c>
      <c r="F69" s="59">
        <v>227744</v>
      </c>
      <c r="G69" s="59">
        <v>230680</v>
      </c>
      <c r="H69" s="59">
        <f t="shared" si="11"/>
        <v>-2936</v>
      </c>
      <c r="I69" s="59">
        <v>232191</v>
      </c>
      <c r="J69" s="59">
        <v>233791</v>
      </c>
      <c r="K69" s="59">
        <f t="shared" si="12"/>
        <v>-1600</v>
      </c>
    </row>
    <row r="70" spans="2:11" x14ac:dyDescent="0.2">
      <c r="B70" s="60" t="s">
        <v>39</v>
      </c>
      <c r="C70" s="61">
        <v>577586</v>
      </c>
      <c r="D70" s="61">
        <v>600205</v>
      </c>
      <c r="E70" s="61">
        <f t="shared" si="10"/>
        <v>-22619</v>
      </c>
      <c r="F70" s="61">
        <v>606265</v>
      </c>
      <c r="G70" s="61">
        <v>614557</v>
      </c>
      <c r="H70" s="61">
        <f t="shared" si="11"/>
        <v>-8292</v>
      </c>
      <c r="I70" s="61">
        <v>652779</v>
      </c>
      <c r="J70" s="61">
        <v>679480</v>
      </c>
      <c r="K70" s="61">
        <f t="shared" si="12"/>
        <v>-26701</v>
      </c>
    </row>
    <row r="71" spans="2:11" x14ac:dyDescent="0.2">
      <c r="B71" s="62" t="s">
        <v>40</v>
      </c>
      <c r="C71" s="63">
        <f>SUM(C72:C74)</f>
        <v>268431</v>
      </c>
      <c r="D71" s="63">
        <f t="shared" ref="D71:K71" si="15">SUM(D72:D74)</f>
        <v>289955</v>
      </c>
      <c r="E71" s="63">
        <f t="shared" si="15"/>
        <v>-21524</v>
      </c>
      <c r="F71" s="63">
        <f t="shared" si="15"/>
        <v>375770</v>
      </c>
      <c r="G71" s="63">
        <f t="shared" si="15"/>
        <v>412217</v>
      </c>
      <c r="H71" s="63">
        <f t="shared" si="15"/>
        <v>-36447</v>
      </c>
      <c r="I71" s="63">
        <f t="shared" si="15"/>
        <v>185376</v>
      </c>
      <c r="J71" s="63">
        <f t="shared" si="15"/>
        <v>237716</v>
      </c>
      <c r="K71" s="63">
        <f t="shared" si="15"/>
        <v>-52340</v>
      </c>
    </row>
    <row r="72" spans="2:11" x14ac:dyDescent="0.2">
      <c r="B72" s="60" t="s">
        <v>41</v>
      </c>
      <c r="C72" s="61">
        <v>93170</v>
      </c>
      <c r="D72" s="61">
        <v>86440</v>
      </c>
      <c r="E72" s="61">
        <f t="shared" si="10"/>
        <v>6730</v>
      </c>
      <c r="F72" s="61">
        <v>120571</v>
      </c>
      <c r="G72" s="61">
        <v>134242</v>
      </c>
      <c r="H72" s="61">
        <f t="shared" si="11"/>
        <v>-13671</v>
      </c>
      <c r="I72" s="61">
        <v>72947</v>
      </c>
      <c r="J72" s="61">
        <v>79759</v>
      </c>
      <c r="K72" s="61">
        <f t="shared" si="12"/>
        <v>-6812</v>
      </c>
    </row>
    <row r="73" spans="2:11" x14ac:dyDescent="0.2">
      <c r="B73" s="58" t="s">
        <v>42</v>
      </c>
      <c r="C73" s="59">
        <v>29542</v>
      </c>
      <c r="D73" s="59">
        <v>34464</v>
      </c>
      <c r="E73" s="59">
        <f t="shared" si="10"/>
        <v>-4922</v>
      </c>
      <c r="F73" s="59">
        <v>65341</v>
      </c>
      <c r="G73" s="59">
        <v>69311</v>
      </c>
      <c r="H73" s="59">
        <f t="shared" si="11"/>
        <v>-3970</v>
      </c>
      <c r="I73" s="59">
        <v>22482</v>
      </c>
      <c r="J73" s="59">
        <v>31086</v>
      </c>
      <c r="K73" s="59">
        <f t="shared" si="12"/>
        <v>-8604</v>
      </c>
    </row>
    <row r="74" spans="2:11" x14ac:dyDescent="0.2">
      <c r="B74" s="60" t="s">
        <v>43</v>
      </c>
      <c r="C74" s="61">
        <v>145719</v>
      </c>
      <c r="D74" s="61">
        <v>169051</v>
      </c>
      <c r="E74" s="61">
        <f t="shared" si="10"/>
        <v>-23332</v>
      </c>
      <c r="F74" s="61">
        <v>189858</v>
      </c>
      <c r="G74" s="61">
        <v>208664</v>
      </c>
      <c r="H74" s="61">
        <f t="shared" si="11"/>
        <v>-18806</v>
      </c>
      <c r="I74" s="61">
        <v>89947</v>
      </c>
      <c r="J74" s="61">
        <v>126871</v>
      </c>
      <c r="K74" s="61">
        <f t="shared" si="12"/>
        <v>-36924</v>
      </c>
    </row>
    <row r="75" spans="2:11" x14ac:dyDescent="0.2">
      <c r="B75" s="62" t="s">
        <v>44</v>
      </c>
      <c r="C75" s="63">
        <f t="shared" ref="C75:K75" si="16">SUM(C76:C78)</f>
        <v>32703</v>
      </c>
      <c r="D75" s="63">
        <f t="shared" si="16"/>
        <v>31147</v>
      </c>
      <c r="E75" s="63">
        <f t="shared" si="16"/>
        <v>1556</v>
      </c>
      <c r="F75" s="63">
        <f t="shared" si="16"/>
        <v>37879</v>
      </c>
      <c r="G75" s="63">
        <f t="shared" si="16"/>
        <v>35951</v>
      </c>
      <c r="H75" s="63">
        <f t="shared" si="16"/>
        <v>1928</v>
      </c>
      <c r="I75" s="63">
        <f t="shared" si="16"/>
        <v>40807</v>
      </c>
      <c r="J75" s="63">
        <f t="shared" si="16"/>
        <v>39455</v>
      </c>
      <c r="K75" s="63">
        <f t="shared" si="16"/>
        <v>1352</v>
      </c>
    </row>
    <row r="76" spans="2:11" x14ac:dyDescent="0.2">
      <c r="B76" s="60" t="s">
        <v>45</v>
      </c>
      <c r="C76" s="61">
        <v>11456</v>
      </c>
      <c r="D76" s="61">
        <v>7983</v>
      </c>
      <c r="E76" s="61">
        <f t="shared" si="10"/>
        <v>3473</v>
      </c>
      <c r="F76" s="61">
        <v>11594</v>
      </c>
      <c r="G76" s="61">
        <v>10640</v>
      </c>
      <c r="H76" s="61">
        <f t="shared" si="11"/>
        <v>954</v>
      </c>
      <c r="I76" s="61">
        <v>9389</v>
      </c>
      <c r="J76" s="61">
        <v>8591</v>
      </c>
      <c r="K76" s="61">
        <f t="shared" si="12"/>
        <v>798</v>
      </c>
    </row>
    <row r="77" spans="2:11" x14ac:dyDescent="0.2">
      <c r="B77" s="58" t="s">
        <v>46</v>
      </c>
      <c r="C77" s="59">
        <v>370</v>
      </c>
      <c r="D77" s="59">
        <v>736</v>
      </c>
      <c r="E77" s="59">
        <f t="shared" si="10"/>
        <v>-366</v>
      </c>
      <c r="F77" s="59">
        <v>498</v>
      </c>
      <c r="G77" s="59">
        <v>879</v>
      </c>
      <c r="H77" s="59">
        <f t="shared" si="11"/>
        <v>-381</v>
      </c>
      <c r="I77" s="59">
        <v>420</v>
      </c>
      <c r="J77" s="59">
        <v>589</v>
      </c>
      <c r="K77" s="59">
        <f t="shared" si="12"/>
        <v>-169</v>
      </c>
    </row>
    <row r="78" spans="2:11" x14ac:dyDescent="0.2">
      <c r="B78" s="60" t="s">
        <v>48</v>
      </c>
      <c r="C78" s="61">
        <v>20877</v>
      </c>
      <c r="D78" s="61">
        <v>22428</v>
      </c>
      <c r="E78" s="61">
        <f t="shared" si="10"/>
        <v>-1551</v>
      </c>
      <c r="F78" s="61">
        <v>25787</v>
      </c>
      <c r="G78" s="61">
        <v>24432</v>
      </c>
      <c r="H78" s="61">
        <f t="shared" si="11"/>
        <v>1355</v>
      </c>
      <c r="I78" s="61">
        <v>30998</v>
      </c>
      <c r="J78" s="61">
        <v>30275</v>
      </c>
      <c r="K78" s="61">
        <f t="shared" si="12"/>
        <v>723</v>
      </c>
    </row>
    <row r="79" spans="2:11" ht="15.75" customHeight="1" x14ac:dyDescent="0.2">
      <c r="B79" s="147" t="s">
        <v>193</v>
      </c>
      <c r="C79" s="147"/>
      <c r="D79" s="147"/>
      <c r="E79" s="147"/>
      <c r="F79" s="147"/>
      <c r="G79" s="147"/>
      <c r="H79" s="147"/>
      <c r="I79" s="147"/>
      <c r="J79" s="147"/>
      <c r="K79" s="147"/>
    </row>
  </sheetData>
  <sortState xmlns:xlrd2="http://schemas.microsoft.com/office/spreadsheetml/2017/richdata2" ref="B21:K40">
    <sortCondition descending="1" ref="I21:I40"/>
  </sortState>
  <mergeCells count="18">
    <mergeCell ref="B17:K17"/>
    <mergeCell ref="B18:B19"/>
    <mergeCell ref="C18:E18"/>
    <mergeCell ref="F18:H18"/>
    <mergeCell ref="B3:B4"/>
    <mergeCell ref="B79:K79"/>
    <mergeCell ref="I18:K18"/>
    <mergeCell ref="B42:K42"/>
    <mergeCell ref="B45:K45"/>
    <mergeCell ref="B46:B47"/>
    <mergeCell ref="C46:E46"/>
    <mergeCell ref="F46:H46"/>
    <mergeCell ref="I46:K46"/>
    <mergeCell ref="B2:K2"/>
    <mergeCell ref="C3:E3"/>
    <mergeCell ref="F3:H3"/>
    <mergeCell ref="I3:K3"/>
    <mergeCell ref="B14:K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N65"/>
  <sheetViews>
    <sheetView tabSelected="1" workbookViewId="0">
      <selection sqref="A1:XFD1048576"/>
    </sheetView>
  </sheetViews>
  <sheetFormatPr baseColWidth="10" defaultColWidth="8.83203125" defaultRowHeight="15" x14ac:dyDescent="0.2"/>
  <cols>
    <col min="4" max="4" width="35.5" customWidth="1"/>
    <col min="5" max="13" width="12.1640625" customWidth="1"/>
  </cols>
  <sheetData>
    <row r="4" spans="4:14" ht="15" customHeight="1" x14ac:dyDescent="0.2">
      <c r="D4" s="153" t="s">
        <v>198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4:14" x14ac:dyDescent="0.2">
      <c r="D5" s="154" t="s">
        <v>8</v>
      </c>
      <c r="E5" s="150">
        <v>43160</v>
      </c>
      <c r="F5" s="151"/>
      <c r="G5" s="152"/>
      <c r="H5" s="150">
        <v>43497</v>
      </c>
      <c r="I5" s="151"/>
      <c r="J5" s="152"/>
      <c r="K5" s="150">
        <v>43525</v>
      </c>
      <c r="L5" s="151"/>
      <c r="M5" s="151"/>
      <c r="N5" s="151"/>
    </row>
    <row r="6" spans="4:14" ht="17" thickBot="1" x14ac:dyDescent="0.25">
      <c r="D6" s="155"/>
      <c r="E6" s="25" t="s">
        <v>1</v>
      </c>
      <c r="F6" s="70" t="s">
        <v>6</v>
      </c>
      <c r="G6" s="70" t="s">
        <v>7</v>
      </c>
      <c r="H6" s="25" t="s">
        <v>1</v>
      </c>
      <c r="I6" s="71" t="s">
        <v>6</v>
      </c>
      <c r="J6" s="72" t="s">
        <v>7</v>
      </c>
      <c r="K6" s="25" t="s">
        <v>1</v>
      </c>
      <c r="L6" s="70" t="s">
        <v>6</v>
      </c>
      <c r="M6" s="70" t="s">
        <v>7</v>
      </c>
      <c r="N6" s="70" t="s">
        <v>15</v>
      </c>
    </row>
    <row r="7" spans="4:14" ht="17" thickTop="1" x14ac:dyDescent="0.2">
      <c r="D7" s="2" t="s">
        <v>1</v>
      </c>
      <c r="E7" s="10">
        <v>4721</v>
      </c>
      <c r="F7" s="10">
        <v>3082</v>
      </c>
      <c r="G7" s="10">
        <v>1639</v>
      </c>
      <c r="H7" s="10">
        <v>7000</v>
      </c>
      <c r="I7" s="10">
        <v>3774</v>
      </c>
      <c r="J7" s="10">
        <v>3226</v>
      </c>
      <c r="K7" s="10">
        <v>5632</v>
      </c>
      <c r="L7" s="10">
        <v>3116</v>
      </c>
      <c r="M7" s="10">
        <v>2512</v>
      </c>
      <c r="N7" s="10">
        <v>4</v>
      </c>
    </row>
    <row r="8" spans="4:14" x14ac:dyDescent="0.2">
      <c r="D8" s="4" t="s">
        <v>73</v>
      </c>
      <c r="E8" s="156">
        <v>3394</v>
      </c>
      <c r="F8" s="156">
        <v>2204</v>
      </c>
      <c r="G8" s="156">
        <v>1190</v>
      </c>
      <c r="H8" s="156">
        <v>5355</v>
      </c>
      <c r="I8" s="156">
        <v>2743</v>
      </c>
      <c r="J8" s="156">
        <v>2612</v>
      </c>
      <c r="K8" s="156">
        <v>4048</v>
      </c>
      <c r="L8" s="156">
        <v>2104</v>
      </c>
      <c r="M8" s="156">
        <v>1942</v>
      </c>
      <c r="N8" s="156">
        <v>2</v>
      </c>
    </row>
    <row r="9" spans="4:14" x14ac:dyDescent="0.2">
      <c r="D9" s="4" t="s">
        <v>157</v>
      </c>
      <c r="E9" s="157">
        <v>334</v>
      </c>
      <c r="F9" s="157">
        <v>158</v>
      </c>
      <c r="G9" s="157">
        <v>176</v>
      </c>
      <c r="H9" s="157">
        <v>523</v>
      </c>
      <c r="I9" s="157">
        <v>330</v>
      </c>
      <c r="J9" s="157">
        <v>193</v>
      </c>
      <c r="K9" s="157">
        <v>586</v>
      </c>
      <c r="L9" s="157">
        <v>368</v>
      </c>
      <c r="M9" s="157">
        <v>218</v>
      </c>
      <c r="N9" s="157">
        <v>0</v>
      </c>
    </row>
    <row r="10" spans="4:14" x14ac:dyDescent="0.2">
      <c r="D10" s="4" t="s">
        <v>156</v>
      </c>
      <c r="E10" s="156">
        <v>182</v>
      </c>
      <c r="F10" s="156">
        <v>122</v>
      </c>
      <c r="G10" s="156">
        <v>60</v>
      </c>
      <c r="H10" s="156">
        <v>461</v>
      </c>
      <c r="I10" s="156">
        <v>232</v>
      </c>
      <c r="J10" s="156">
        <v>229</v>
      </c>
      <c r="K10" s="156">
        <v>338</v>
      </c>
      <c r="L10" s="156">
        <v>175</v>
      </c>
      <c r="M10" s="156">
        <v>162</v>
      </c>
      <c r="N10" s="156">
        <v>1</v>
      </c>
    </row>
    <row r="11" spans="4:14" x14ac:dyDescent="0.2">
      <c r="D11" s="4" t="s">
        <v>58</v>
      </c>
      <c r="E11" s="157">
        <v>177</v>
      </c>
      <c r="F11" s="157">
        <v>113</v>
      </c>
      <c r="G11" s="157">
        <v>64</v>
      </c>
      <c r="H11" s="157">
        <v>116</v>
      </c>
      <c r="I11" s="157">
        <v>75</v>
      </c>
      <c r="J11" s="157">
        <v>41</v>
      </c>
      <c r="K11" s="157">
        <v>121</v>
      </c>
      <c r="L11" s="157">
        <v>73</v>
      </c>
      <c r="M11" s="157">
        <v>48</v>
      </c>
      <c r="N11" s="157">
        <v>0</v>
      </c>
    </row>
    <row r="12" spans="4:14" x14ac:dyDescent="0.2">
      <c r="D12" s="4" t="s">
        <v>158</v>
      </c>
      <c r="E12" s="156">
        <v>106</v>
      </c>
      <c r="F12" s="156">
        <v>103</v>
      </c>
      <c r="G12" s="156">
        <v>3</v>
      </c>
      <c r="H12" s="156">
        <v>43</v>
      </c>
      <c r="I12" s="156">
        <v>40</v>
      </c>
      <c r="J12" s="156">
        <v>3</v>
      </c>
      <c r="K12" s="156">
        <v>55</v>
      </c>
      <c r="L12" s="156">
        <v>52</v>
      </c>
      <c r="M12" s="156">
        <v>3</v>
      </c>
      <c r="N12" s="156">
        <v>0</v>
      </c>
    </row>
    <row r="13" spans="4:14" x14ac:dyDescent="0.2">
      <c r="D13" s="4" t="s">
        <v>159</v>
      </c>
      <c r="E13" s="157">
        <v>86</v>
      </c>
      <c r="F13" s="157">
        <v>48</v>
      </c>
      <c r="G13" s="157">
        <v>38</v>
      </c>
      <c r="H13" s="157">
        <v>48</v>
      </c>
      <c r="I13" s="157">
        <v>26</v>
      </c>
      <c r="J13" s="157">
        <v>22</v>
      </c>
      <c r="K13" s="157">
        <v>54</v>
      </c>
      <c r="L13" s="157">
        <v>34</v>
      </c>
      <c r="M13" s="157">
        <v>20</v>
      </c>
      <c r="N13" s="157">
        <v>0</v>
      </c>
    </row>
    <row r="14" spans="4:14" x14ac:dyDescent="0.2">
      <c r="D14" s="4" t="s">
        <v>131</v>
      </c>
      <c r="E14" s="156">
        <v>17</v>
      </c>
      <c r="F14" s="156">
        <v>16</v>
      </c>
      <c r="G14" s="156">
        <v>1</v>
      </c>
      <c r="H14" s="156">
        <v>64</v>
      </c>
      <c r="I14" s="156">
        <v>64</v>
      </c>
      <c r="J14" s="156">
        <v>0</v>
      </c>
      <c r="K14" s="156">
        <v>45</v>
      </c>
      <c r="L14" s="156">
        <v>45</v>
      </c>
      <c r="M14" s="156">
        <v>0</v>
      </c>
      <c r="N14" s="156">
        <v>0</v>
      </c>
    </row>
    <row r="15" spans="4:14" x14ac:dyDescent="0.2">
      <c r="D15" s="4" t="s">
        <v>162</v>
      </c>
      <c r="E15" s="157">
        <v>44</v>
      </c>
      <c r="F15" s="157">
        <v>32</v>
      </c>
      <c r="G15" s="157">
        <v>12</v>
      </c>
      <c r="H15" s="157">
        <v>22</v>
      </c>
      <c r="I15" s="157">
        <v>14</v>
      </c>
      <c r="J15" s="157">
        <v>8</v>
      </c>
      <c r="K15" s="157">
        <v>21</v>
      </c>
      <c r="L15" s="157">
        <v>13</v>
      </c>
      <c r="M15" s="157">
        <v>8</v>
      </c>
      <c r="N15" s="157">
        <v>0</v>
      </c>
    </row>
    <row r="16" spans="4:14" x14ac:dyDescent="0.2">
      <c r="D16" s="4" t="s">
        <v>59</v>
      </c>
      <c r="E16" s="156">
        <v>16</v>
      </c>
      <c r="F16" s="156">
        <v>8</v>
      </c>
      <c r="G16" s="156">
        <v>8</v>
      </c>
      <c r="H16" s="156">
        <v>37</v>
      </c>
      <c r="I16" s="156">
        <v>25</v>
      </c>
      <c r="J16" s="156">
        <v>12</v>
      </c>
      <c r="K16" s="156">
        <v>19</v>
      </c>
      <c r="L16" s="156">
        <v>13</v>
      </c>
      <c r="M16" s="156">
        <v>6</v>
      </c>
      <c r="N16" s="156">
        <v>0</v>
      </c>
    </row>
    <row r="17" spans="4:14" x14ac:dyDescent="0.2">
      <c r="D17" s="4" t="s">
        <v>211</v>
      </c>
      <c r="E17" s="157">
        <v>15</v>
      </c>
      <c r="F17" s="157">
        <v>13</v>
      </c>
      <c r="G17" s="157">
        <v>2</v>
      </c>
      <c r="H17" s="157">
        <v>14</v>
      </c>
      <c r="I17" s="157">
        <v>12</v>
      </c>
      <c r="J17" s="157">
        <v>2</v>
      </c>
      <c r="K17" s="157">
        <v>19</v>
      </c>
      <c r="L17" s="157">
        <v>15</v>
      </c>
      <c r="M17" s="157">
        <v>4</v>
      </c>
      <c r="N17" s="157">
        <v>0</v>
      </c>
    </row>
    <row r="18" spans="4:14" x14ac:dyDescent="0.2">
      <c r="D18" s="4" t="s">
        <v>164</v>
      </c>
      <c r="E18" s="156">
        <v>42</v>
      </c>
      <c r="F18" s="156">
        <v>41</v>
      </c>
      <c r="G18" s="156">
        <v>1</v>
      </c>
      <c r="H18" s="156">
        <v>9</v>
      </c>
      <c r="I18" s="156">
        <v>9</v>
      </c>
      <c r="J18" s="156">
        <v>0</v>
      </c>
      <c r="K18" s="156">
        <v>19</v>
      </c>
      <c r="L18" s="156">
        <v>18</v>
      </c>
      <c r="M18" s="156">
        <v>1</v>
      </c>
      <c r="N18" s="156">
        <v>0</v>
      </c>
    </row>
    <row r="19" spans="4:14" x14ac:dyDescent="0.2">
      <c r="D19" s="4" t="s">
        <v>165</v>
      </c>
      <c r="E19" s="157">
        <v>28</v>
      </c>
      <c r="F19" s="157">
        <v>22</v>
      </c>
      <c r="G19" s="157">
        <v>6</v>
      </c>
      <c r="H19" s="157">
        <v>17</v>
      </c>
      <c r="I19" s="157">
        <v>14</v>
      </c>
      <c r="J19" s="157">
        <v>3</v>
      </c>
      <c r="K19" s="157">
        <v>18</v>
      </c>
      <c r="L19" s="157">
        <v>16</v>
      </c>
      <c r="M19" s="157">
        <v>2</v>
      </c>
      <c r="N19" s="157">
        <v>0</v>
      </c>
    </row>
    <row r="20" spans="4:14" x14ac:dyDescent="0.2">
      <c r="D20" s="4" t="s">
        <v>212</v>
      </c>
      <c r="E20" s="156">
        <v>15</v>
      </c>
      <c r="F20" s="156">
        <v>14</v>
      </c>
      <c r="G20" s="156">
        <v>1</v>
      </c>
      <c r="H20" s="156">
        <v>14</v>
      </c>
      <c r="I20" s="156">
        <v>7</v>
      </c>
      <c r="J20" s="156">
        <v>7</v>
      </c>
      <c r="K20" s="156">
        <v>18</v>
      </c>
      <c r="L20" s="156">
        <v>10</v>
      </c>
      <c r="M20" s="156">
        <v>7</v>
      </c>
      <c r="N20" s="156">
        <v>1</v>
      </c>
    </row>
    <row r="21" spans="4:14" x14ac:dyDescent="0.2">
      <c r="D21" s="4" t="s">
        <v>160</v>
      </c>
      <c r="E21" s="157">
        <v>40</v>
      </c>
      <c r="F21" s="157">
        <v>30</v>
      </c>
      <c r="G21" s="157">
        <v>10</v>
      </c>
      <c r="H21" s="157">
        <v>29</v>
      </c>
      <c r="I21" s="157">
        <v>22</v>
      </c>
      <c r="J21" s="157">
        <v>7</v>
      </c>
      <c r="K21" s="157">
        <v>16</v>
      </c>
      <c r="L21" s="157">
        <v>10</v>
      </c>
      <c r="M21" s="157">
        <v>6</v>
      </c>
      <c r="N21" s="157">
        <v>0</v>
      </c>
    </row>
    <row r="22" spans="4:14" x14ac:dyDescent="0.2">
      <c r="D22" s="4" t="s">
        <v>161</v>
      </c>
      <c r="E22" s="156">
        <v>17</v>
      </c>
      <c r="F22" s="156">
        <v>16</v>
      </c>
      <c r="G22" s="156">
        <v>1</v>
      </c>
      <c r="H22" s="156">
        <v>18</v>
      </c>
      <c r="I22" s="156">
        <v>16</v>
      </c>
      <c r="J22" s="156">
        <v>2</v>
      </c>
      <c r="K22" s="156">
        <v>15</v>
      </c>
      <c r="L22" s="156">
        <v>10</v>
      </c>
      <c r="M22" s="156">
        <v>5</v>
      </c>
      <c r="N22" s="156">
        <v>0</v>
      </c>
    </row>
    <row r="23" spans="4:14" x14ac:dyDescent="0.2">
      <c r="D23" s="4" t="s">
        <v>213</v>
      </c>
      <c r="E23" s="157">
        <v>3</v>
      </c>
      <c r="F23" s="157">
        <v>3</v>
      </c>
      <c r="G23" s="157">
        <v>0</v>
      </c>
      <c r="H23" s="157">
        <v>7</v>
      </c>
      <c r="I23" s="157">
        <v>7</v>
      </c>
      <c r="J23" s="157">
        <v>0</v>
      </c>
      <c r="K23" s="157">
        <v>14</v>
      </c>
      <c r="L23" s="157">
        <v>13</v>
      </c>
      <c r="M23" s="157">
        <v>1</v>
      </c>
      <c r="N23" s="157">
        <v>0</v>
      </c>
    </row>
    <row r="24" spans="4:14" x14ac:dyDescent="0.2">
      <c r="D24" s="4" t="s">
        <v>55</v>
      </c>
      <c r="E24" s="156">
        <v>3</v>
      </c>
      <c r="F24" s="156">
        <v>3</v>
      </c>
      <c r="G24" s="156">
        <v>0</v>
      </c>
      <c r="H24" s="156">
        <v>13</v>
      </c>
      <c r="I24" s="156">
        <v>5</v>
      </c>
      <c r="J24" s="156">
        <v>8</v>
      </c>
      <c r="K24" s="156">
        <v>12</v>
      </c>
      <c r="L24" s="156">
        <v>5</v>
      </c>
      <c r="M24" s="156">
        <v>7</v>
      </c>
      <c r="N24" s="156">
        <v>0</v>
      </c>
    </row>
    <row r="25" spans="4:14" x14ac:dyDescent="0.2">
      <c r="D25" s="4" t="s">
        <v>166</v>
      </c>
      <c r="E25" s="157">
        <v>6</v>
      </c>
      <c r="F25" s="157">
        <v>2</v>
      </c>
      <c r="G25" s="157">
        <v>4</v>
      </c>
      <c r="H25" s="157">
        <v>12</v>
      </c>
      <c r="I25" s="157">
        <v>7</v>
      </c>
      <c r="J25" s="157">
        <v>5</v>
      </c>
      <c r="K25" s="157">
        <v>12</v>
      </c>
      <c r="L25" s="157">
        <v>6</v>
      </c>
      <c r="M25" s="157">
        <v>6</v>
      </c>
      <c r="N25" s="157">
        <v>0</v>
      </c>
    </row>
    <row r="26" spans="4:14" x14ac:dyDescent="0.2">
      <c r="D26" s="4" t="s">
        <v>214</v>
      </c>
      <c r="E26" s="156">
        <v>8</v>
      </c>
      <c r="F26" s="156">
        <v>7</v>
      </c>
      <c r="G26" s="156">
        <v>1</v>
      </c>
      <c r="H26" s="156">
        <v>17</v>
      </c>
      <c r="I26" s="156">
        <v>10</v>
      </c>
      <c r="J26" s="156">
        <v>7</v>
      </c>
      <c r="K26" s="156">
        <v>12</v>
      </c>
      <c r="L26" s="156">
        <v>8</v>
      </c>
      <c r="M26" s="156">
        <v>4</v>
      </c>
      <c r="N26" s="156">
        <v>0</v>
      </c>
    </row>
    <row r="27" spans="4:14" x14ac:dyDescent="0.2">
      <c r="D27" s="4" t="s">
        <v>163</v>
      </c>
      <c r="E27" s="157">
        <v>2</v>
      </c>
      <c r="F27" s="157">
        <v>1</v>
      </c>
      <c r="G27" s="157">
        <v>1</v>
      </c>
      <c r="H27" s="157">
        <v>24</v>
      </c>
      <c r="I27" s="157">
        <v>16</v>
      </c>
      <c r="J27" s="157">
        <v>8</v>
      </c>
      <c r="K27" s="157">
        <v>10</v>
      </c>
      <c r="L27" s="157">
        <v>9</v>
      </c>
      <c r="M27" s="157">
        <v>1</v>
      </c>
      <c r="N27" s="157">
        <v>0</v>
      </c>
    </row>
    <row r="28" spans="4:14" ht="16" thickBot="1" x14ac:dyDescent="0.25">
      <c r="D28" s="5" t="s">
        <v>4</v>
      </c>
      <c r="E28" s="158">
        <v>186</v>
      </c>
      <c r="F28" s="158">
        <v>126</v>
      </c>
      <c r="G28" s="158">
        <v>60</v>
      </c>
      <c r="H28" s="158">
        <v>157</v>
      </c>
      <c r="I28" s="158">
        <v>100</v>
      </c>
      <c r="J28" s="158">
        <v>57</v>
      </c>
      <c r="K28" s="158">
        <v>180</v>
      </c>
      <c r="L28" s="158">
        <v>119</v>
      </c>
      <c r="M28" s="158">
        <v>61</v>
      </c>
      <c r="N28" s="158">
        <v>0</v>
      </c>
    </row>
    <row r="29" spans="4:14" ht="15.75" customHeight="1" thickTop="1" x14ac:dyDescent="0.2">
      <c r="D29" s="159" t="s">
        <v>197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4:14" s="7" customFormat="1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4:14" s="7" customFormat="1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3" spans="4:14" ht="30" customHeight="1" x14ac:dyDescent="0.2">
      <c r="D33" s="153" t="s">
        <v>196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4:14" x14ac:dyDescent="0.2">
      <c r="D34" s="154" t="s">
        <v>168</v>
      </c>
      <c r="E34" s="150">
        <v>43160</v>
      </c>
      <c r="F34" s="151"/>
      <c r="G34" s="152"/>
      <c r="H34" s="150">
        <v>43497</v>
      </c>
      <c r="I34" s="151"/>
      <c r="J34" s="152"/>
      <c r="K34" s="150">
        <v>43525</v>
      </c>
      <c r="L34" s="151"/>
      <c r="M34" s="151"/>
      <c r="N34" s="151"/>
    </row>
    <row r="35" spans="4:14" ht="17" thickBot="1" x14ac:dyDescent="0.25">
      <c r="D35" s="155"/>
      <c r="E35" s="25" t="s">
        <v>1</v>
      </c>
      <c r="F35" s="70" t="s">
        <v>6</v>
      </c>
      <c r="G35" s="70" t="s">
        <v>7</v>
      </c>
      <c r="H35" s="25" t="s">
        <v>1</v>
      </c>
      <c r="I35" s="71" t="s">
        <v>6</v>
      </c>
      <c r="J35" s="72" t="s">
        <v>7</v>
      </c>
      <c r="K35" s="25" t="s">
        <v>1</v>
      </c>
      <c r="L35" s="70" t="s">
        <v>6</v>
      </c>
      <c r="M35" s="70" t="s">
        <v>7</v>
      </c>
      <c r="N35" s="70" t="s">
        <v>15</v>
      </c>
    </row>
    <row r="36" spans="4:14" ht="17" thickTop="1" x14ac:dyDescent="0.2">
      <c r="D36" s="2" t="s">
        <v>82</v>
      </c>
      <c r="E36" s="10">
        <v>4721</v>
      </c>
      <c r="F36" s="10">
        <v>3082</v>
      </c>
      <c r="G36" s="10">
        <v>1639</v>
      </c>
      <c r="H36" s="10">
        <v>7000</v>
      </c>
      <c r="I36" s="10">
        <v>3774</v>
      </c>
      <c r="J36" s="10">
        <v>3226</v>
      </c>
      <c r="K36" s="10">
        <v>5632</v>
      </c>
      <c r="L36" s="10">
        <v>3116</v>
      </c>
      <c r="M36" s="10">
        <v>2512</v>
      </c>
      <c r="N36" s="10">
        <v>4</v>
      </c>
    </row>
    <row r="37" spans="4:14" x14ac:dyDescent="0.2">
      <c r="D37" s="3" t="s">
        <v>17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4:14" x14ac:dyDescent="0.2">
      <c r="D38" s="4" t="s">
        <v>18</v>
      </c>
      <c r="E38" s="12">
        <v>3</v>
      </c>
      <c r="F38" s="12">
        <v>2</v>
      </c>
      <c r="G38" s="12">
        <v>1</v>
      </c>
      <c r="H38" s="12">
        <v>1</v>
      </c>
      <c r="I38" s="12">
        <v>1</v>
      </c>
      <c r="J38" s="12">
        <v>0</v>
      </c>
      <c r="K38" s="12">
        <v>1</v>
      </c>
      <c r="L38" s="12">
        <v>0</v>
      </c>
      <c r="M38" s="12">
        <v>1</v>
      </c>
      <c r="N38" s="12">
        <v>0</v>
      </c>
    </row>
    <row r="39" spans="4:14" x14ac:dyDescent="0.2">
      <c r="D39" s="4" t="s">
        <v>19</v>
      </c>
      <c r="E39" s="11">
        <v>57</v>
      </c>
      <c r="F39" s="11">
        <v>44</v>
      </c>
      <c r="G39" s="11">
        <v>13</v>
      </c>
      <c r="H39" s="11">
        <v>34</v>
      </c>
      <c r="I39" s="11">
        <v>23</v>
      </c>
      <c r="J39" s="11">
        <v>11</v>
      </c>
      <c r="K39" s="11">
        <v>40</v>
      </c>
      <c r="L39" s="11">
        <v>26</v>
      </c>
      <c r="M39" s="11">
        <v>14</v>
      </c>
      <c r="N39" s="11">
        <v>0</v>
      </c>
    </row>
    <row r="40" spans="4:14" x14ac:dyDescent="0.2">
      <c r="D40" s="4" t="s">
        <v>20</v>
      </c>
      <c r="E40" s="12">
        <v>19</v>
      </c>
      <c r="F40" s="12">
        <v>7</v>
      </c>
      <c r="G40" s="12">
        <v>12</v>
      </c>
      <c r="H40" s="12">
        <v>18</v>
      </c>
      <c r="I40" s="12">
        <v>7</v>
      </c>
      <c r="J40" s="12">
        <v>11</v>
      </c>
      <c r="K40" s="12">
        <v>22</v>
      </c>
      <c r="L40" s="12">
        <v>12</v>
      </c>
      <c r="M40" s="12">
        <v>10</v>
      </c>
      <c r="N40" s="12">
        <v>0</v>
      </c>
    </row>
    <row r="41" spans="4:14" x14ac:dyDescent="0.2">
      <c r="D41" s="4" t="s">
        <v>21</v>
      </c>
      <c r="E41" s="11">
        <v>3569</v>
      </c>
      <c r="F41" s="11">
        <v>2327</v>
      </c>
      <c r="G41" s="11">
        <v>1242</v>
      </c>
      <c r="H41" s="11">
        <v>5744</v>
      </c>
      <c r="I41" s="11">
        <v>2975</v>
      </c>
      <c r="J41" s="11">
        <v>2769</v>
      </c>
      <c r="K41" s="11">
        <v>4448</v>
      </c>
      <c r="L41" s="11">
        <v>2361</v>
      </c>
      <c r="M41" s="11">
        <v>2084</v>
      </c>
      <c r="N41" s="11">
        <v>3</v>
      </c>
    </row>
    <row r="42" spans="4:14" x14ac:dyDescent="0.2">
      <c r="D42" s="4" t="s">
        <v>22</v>
      </c>
      <c r="E42" s="12">
        <v>2</v>
      </c>
      <c r="F42" s="12">
        <v>1</v>
      </c>
      <c r="G42" s="12">
        <v>1</v>
      </c>
      <c r="H42" s="12">
        <v>0</v>
      </c>
      <c r="I42" s="12">
        <v>0</v>
      </c>
      <c r="J42" s="12">
        <v>0</v>
      </c>
      <c r="K42" s="12">
        <v>2</v>
      </c>
      <c r="L42" s="12">
        <v>2</v>
      </c>
      <c r="M42" s="12">
        <v>0</v>
      </c>
      <c r="N42" s="12">
        <v>0</v>
      </c>
    </row>
    <row r="43" spans="4:14" x14ac:dyDescent="0.2">
      <c r="D43" s="4" t="s">
        <v>23</v>
      </c>
      <c r="E43" s="11">
        <v>28</v>
      </c>
      <c r="F43" s="11">
        <v>21</v>
      </c>
      <c r="G43" s="11">
        <v>7</v>
      </c>
      <c r="H43" s="11">
        <v>9</v>
      </c>
      <c r="I43" s="11">
        <v>6</v>
      </c>
      <c r="J43" s="11">
        <v>3</v>
      </c>
      <c r="K43" s="11">
        <v>15</v>
      </c>
      <c r="L43" s="11">
        <v>9</v>
      </c>
      <c r="M43" s="11">
        <v>6</v>
      </c>
      <c r="N43" s="11">
        <v>0</v>
      </c>
    </row>
    <row r="44" spans="4:14" x14ac:dyDescent="0.2">
      <c r="D44" s="3" t="s">
        <v>25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4:14" x14ac:dyDescent="0.2">
      <c r="D45" s="4" t="s">
        <v>26</v>
      </c>
      <c r="E45" s="11">
        <v>1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4:14" x14ac:dyDescent="0.2">
      <c r="D46" s="4" t="s">
        <v>28</v>
      </c>
      <c r="E46" s="12">
        <v>21</v>
      </c>
      <c r="F46" s="12">
        <v>15</v>
      </c>
      <c r="G46" s="12">
        <v>6</v>
      </c>
      <c r="H46" s="12">
        <v>22</v>
      </c>
      <c r="I46" s="12">
        <v>13</v>
      </c>
      <c r="J46" s="12">
        <v>9</v>
      </c>
      <c r="K46" s="12">
        <v>8</v>
      </c>
      <c r="L46" s="12">
        <v>3</v>
      </c>
      <c r="M46" s="12">
        <v>5</v>
      </c>
      <c r="N46" s="12">
        <v>0</v>
      </c>
    </row>
    <row r="47" spans="4:14" x14ac:dyDescent="0.2">
      <c r="D47" s="4" t="s">
        <v>29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1</v>
      </c>
      <c r="N47" s="11">
        <v>0</v>
      </c>
    </row>
    <row r="48" spans="4:14" x14ac:dyDescent="0.2">
      <c r="D48" s="4" t="s">
        <v>30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4:14" x14ac:dyDescent="0.2">
      <c r="D49" s="4" t="s">
        <v>31</v>
      </c>
      <c r="E49" s="11">
        <v>1</v>
      </c>
      <c r="F49" s="11">
        <v>1</v>
      </c>
      <c r="G49" s="11">
        <v>0</v>
      </c>
      <c r="H49" s="11">
        <v>4</v>
      </c>
      <c r="I49" s="11">
        <v>1</v>
      </c>
      <c r="J49" s="11">
        <v>3</v>
      </c>
      <c r="K49" s="11">
        <v>3</v>
      </c>
      <c r="L49" s="11">
        <v>1</v>
      </c>
      <c r="M49" s="11">
        <v>2</v>
      </c>
      <c r="N49" s="11">
        <v>0</v>
      </c>
    </row>
    <row r="50" spans="4:14" x14ac:dyDescent="0.2">
      <c r="D50" s="4" t="s">
        <v>32</v>
      </c>
      <c r="E50" s="12">
        <v>1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4:14" x14ac:dyDescent="0.2">
      <c r="D51" s="4" t="s">
        <v>34</v>
      </c>
      <c r="E51" s="11">
        <v>1</v>
      </c>
      <c r="F51" s="11">
        <v>1</v>
      </c>
      <c r="G51" s="11">
        <v>0</v>
      </c>
      <c r="H51" s="11">
        <v>3</v>
      </c>
      <c r="I51" s="11">
        <v>1</v>
      </c>
      <c r="J51" s="11">
        <v>2</v>
      </c>
      <c r="K51" s="11">
        <v>1</v>
      </c>
      <c r="L51" s="11">
        <v>0</v>
      </c>
      <c r="M51" s="11">
        <v>1</v>
      </c>
      <c r="N51" s="11">
        <v>0</v>
      </c>
    </row>
    <row r="52" spans="4:14" x14ac:dyDescent="0.2">
      <c r="D52" s="3" t="s">
        <v>35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4:14" x14ac:dyDescent="0.2">
      <c r="D53" s="4" t="s">
        <v>36</v>
      </c>
      <c r="E53" s="11">
        <v>5</v>
      </c>
      <c r="F53" s="11">
        <v>3</v>
      </c>
      <c r="G53" s="11">
        <v>2</v>
      </c>
      <c r="H53" s="11">
        <v>4</v>
      </c>
      <c r="I53" s="11">
        <v>3</v>
      </c>
      <c r="J53" s="11">
        <v>1</v>
      </c>
      <c r="K53" s="11">
        <v>5</v>
      </c>
      <c r="L53" s="11">
        <v>2</v>
      </c>
      <c r="M53" s="11">
        <v>3</v>
      </c>
      <c r="N53" s="11">
        <v>0</v>
      </c>
    </row>
    <row r="54" spans="4:14" x14ac:dyDescent="0.2">
      <c r="D54" s="4" t="s">
        <v>38</v>
      </c>
      <c r="E54" s="12">
        <v>102</v>
      </c>
      <c r="F54" s="12">
        <v>77</v>
      </c>
      <c r="G54" s="12">
        <v>25</v>
      </c>
      <c r="H54" s="12">
        <v>42</v>
      </c>
      <c r="I54" s="12">
        <v>21</v>
      </c>
      <c r="J54" s="12">
        <v>21</v>
      </c>
      <c r="K54" s="12">
        <v>48</v>
      </c>
      <c r="L54" s="12">
        <v>27</v>
      </c>
      <c r="M54" s="12">
        <v>21</v>
      </c>
      <c r="N54" s="12">
        <v>0</v>
      </c>
    </row>
    <row r="55" spans="4:14" x14ac:dyDescent="0.2">
      <c r="D55" s="4" t="s">
        <v>39</v>
      </c>
      <c r="E55" s="11">
        <v>663</v>
      </c>
      <c r="F55" s="11">
        <v>458</v>
      </c>
      <c r="G55" s="11">
        <v>205</v>
      </c>
      <c r="H55" s="11">
        <v>631</v>
      </c>
      <c r="I55" s="11">
        <v>430</v>
      </c>
      <c r="J55" s="11">
        <v>201</v>
      </c>
      <c r="K55" s="11">
        <v>611</v>
      </c>
      <c r="L55" s="11">
        <v>417</v>
      </c>
      <c r="M55" s="11">
        <v>194</v>
      </c>
      <c r="N55" s="11">
        <v>0</v>
      </c>
    </row>
    <row r="56" spans="4:14" x14ac:dyDescent="0.2">
      <c r="D56" s="3" t="s">
        <v>40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4:14" x14ac:dyDescent="0.2">
      <c r="D57" s="4" t="s">
        <v>41</v>
      </c>
      <c r="E57" s="11">
        <v>93</v>
      </c>
      <c r="F57" s="11">
        <v>35</v>
      </c>
      <c r="G57" s="11">
        <v>58</v>
      </c>
      <c r="H57" s="11">
        <v>38</v>
      </c>
      <c r="I57" s="11">
        <v>19</v>
      </c>
      <c r="J57" s="11">
        <v>19</v>
      </c>
      <c r="K57" s="11">
        <v>33</v>
      </c>
      <c r="L57" s="11">
        <v>18</v>
      </c>
      <c r="M57" s="11">
        <v>15</v>
      </c>
      <c r="N57" s="11">
        <v>0</v>
      </c>
    </row>
    <row r="58" spans="4:14" x14ac:dyDescent="0.2">
      <c r="D58" s="4" t="s">
        <v>42</v>
      </c>
      <c r="E58" s="12">
        <v>28</v>
      </c>
      <c r="F58" s="12">
        <v>12</v>
      </c>
      <c r="G58" s="12">
        <v>16</v>
      </c>
      <c r="H58" s="12">
        <v>4</v>
      </c>
      <c r="I58" s="12">
        <v>2</v>
      </c>
      <c r="J58" s="12">
        <v>2</v>
      </c>
      <c r="K58" s="12">
        <v>3</v>
      </c>
      <c r="L58" s="12">
        <v>2</v>
      </c>
      <c r="M58" s="12">
        <v>1</v>
      </c>
      <c r="N58" s="12">
        <v>0</v>
      </c>
    </row>
    <row r="59" spans="4:14" x14ac:dyDescent="0.2">
      <c r="D59" s="4" t="s">
        <v>43</v>
      </c>
      <c r="E59" s="11">
        <v>27</v>
      </c>
      <c r="F59" s="11">
        <v>15</v>
      </c>
      <c r="G59" s="11">
        <v>12</v>
      </c>
      <c r="H59" s="11">
        <v>21</v>
      </c>
      <c r="I59" s="11">
        <v>9</v>
      </c>
      <c r="J59" s="11">
        <v>12</v>
      </c>
      <c r="K59" s="11">
        <v>35</v>
      </c>
      <c r="L59" s="11">
        <v>18</v>
      </c>
      <c r="M59" s="11">
        <v>17</v>
      </c>
      <c r="N59" s="11">
        <v>0</v>
      </c>
    </row>
    <row r="60" spans="4:14" x14ac:dyDescent="0.2">
      <c r="D60" s="3" t="s">
        <v>44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4:14" x14ac:dyDescent="0.2">
      <c r="D61" s="4" t="s">
        <v>45</v>
      </c>
      <c r="E61" s="11">
        <v>90</v>
      </c>
      <c r="F61" s="11">
        <v>53</v>
      </c>
      <c r="G61" s="11">
        <v>37</v>
      </c>
      <c r="H61" s="11">
        <v>333</v>
      </c>
      <c r="I61" s="11">
        <v>226</v>
      </c>
      <c r="J61" s="11">
        <v>107</v>
      </c>
      <c r="K61" s="11">
        <v>275</v>
      </c>
      <c r="L61" s="11">
        <v>187</v>
      </c>
      <c r="M61" s="11">
        <v>87</v>
      </c>
      <c r="N61" s="11">
        <v>1</v>
      </c>
    </row>
    <row r="62" spans="4:14" x14ac:dyDescent="0.2">
      <c r="D62" s="4" t="s">
        <v>46</v>
      </c>
      <c r="E62" s="12">
        <v>5</v>
      </c>
      <c r="F62" s="12">
        <v>4</v>
      </c>
      <c r="G62" s="12">
        <v>1</v>
      </c>
      <c r="H62" s="12">
        <v>2</v>
      </c>
      <c r="I62" s="12">
        <v>1</v>
      </c>
      <c r="J62" s="12">
        <v>1</v>
      </c>
      <c r="K62" s="12">
        <v>2</v>
      </c>
      <c r="L62" s="12">
        <v>1</v>
      </c>
      <c r="M62" s="12">
        <v>1</v>
      </c>
      <c r="N62" s="12">
        <v>0</v>
      </c>
    </row>
    <row r="63" spans="4:14" x14ac:dyDescent="0.2">
      <c r="D63" s="4" t="s">
        <v>47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4:14" ht="16" thickBot="1" x14ac:dyDescent="0.25">
      <c r="D64" s="5" t="s">
        <v>48</v>
      </c>
      <c r="E64" s="14">
        <v>5</v>
      </c>
      <c r="F64" s="14">
        <v>5</v>
      </c>
      <c r="G64" s="14">
        <v>0</v>
      </c>
      <c r="H64" s="14">
        <v>90</v>
      </c>
      <c r="I64" s="14">
        <v>36</v>
      </c>
      <c r="J64" s="14">
        <v>54</v>
      </c>
      <c r="K64" s="14">
        <v>79</v>
      </c>
      <c r="L64" s="14">
        <v>30</v>
      </c>
      <c r="M64" s="14">
        <v>49</v>
      </c>
      <c r="N64" s="14">
        <v>0</v>
      </c>
    </row>
    <row r="65" spans="4:14" ht="15.75" customHeight="1" thickTop="1" x14ac:dyDescent="0.2">
      <c r="D65" s="160" t="s">
        <v>197</v>
      </c>
      <c r="E65" s="160"/>
      <c r="F65" s="160"/>
      <c r="G65" s="160"/>
      <c r="H65" s="160"/>
      <c r="I65" s="160"/>
      <c r="J65" s="160"/>
      <c r="K65" s="160"/>
      <c r="L65" s="160"/>
      <c r="M65" s="160"/>
      <c r="N65" s="160"/>
    </row>
  </sheetData>
  <mergeCells count="12">
    <mergeCell ref="K34:N34"/>
    <mergeCell ref="D65:N65"/>
    <mergeCell ref="E34:G34"/>
    <mergeCell ref="H34:J34"/>
    <mergeCell ref="D5:D6"/>
    <mergeCell ref="D34:D35"/>
    <mergeCell ref="E5:G5"/>
    <mergeCell ref="H5:J5"/>
    <mergeCell ref="D4:N4"/>
    <mergeCell ref="K5:N5"/>
    <mergeCell ref="D29:N29"/>
    <mergeCell ref="D33:N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Microsoft Office User</cp:lastModifiedBy>
  <dcterms:created xsi:type="dcterms:W3CDTF">2018-08-24T12:25:30Z</dcterms:created>
  <dcterms:modified xsi:type="dcterms:W3CDTF">2019-05-19T00:36:48Z</dcterms:modified>
</cp:coreProperties>
</file>